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30" yWindow="1140" windowWidth="23250" windowHeight="11850" tabRatio="907"/>
  </bookViews>
  <sheets>
    <sheet name="目录" sheetId="21" r:id="rId1"/>
    <sheet name="封面" sheetId="19" r:id="rId2"/>
    <sheet name="附件1-1财政拨款收支预算总表" sheetId="9" r:id="rId3"/>
    <sheet name="附件1-2一般公共预算支出表" sheetId="2" r:id="rId4"/>
    <sheet name="附件1-3基本支出预算表" sheetId="3" r:id="rId5"/>
    <sheet name="附件1-4政府性基金预算支出表" sheetId="6" r:id="rId6"/>
    <sheet name="附件1-5部门收支总表" sheetId="10" r:id="rId7"/>
    <sheet name="附件1-6部门收入总表" sheetId="8" r:id="rId8"/>
    <sheet name="附件1-7部门支出总表" sheetId="4" r:id="rId9"/>
    <sheet name="附件1-8“三公”经费公共预算财政拨款支出情况表" sheetId="13" r:id="rId10"/>
    <sheet name="附件1-9整体支出绩效目标" sheetId="22" r:id="rId11"/>
    <sheet name="附件1-10部门基本情况表" sheetId="16" r:id="rId12"/>
    <sheet name="附件1-11行政事业单位资产情况表" sheetId="18" r:id="rId13"/>
    <sheet name="附件1-12政府采购" sheetId="15" r:id="rId14"/>
  </sheets>
  <definedNames>
    <definedName name="地区名称">#REF!</definedName>
  </definedNames>
  <calcPr calcId="124519"/>
</workbook>
</file>

<file path=xl/calcChain.xml><?xml version="1.0" encoding="utf-8"?>
<calcChain xmlns="http://schemas.openxmlformats.org/spreadsheetml/2006/main">
  <c r="D34" i="4"/>
  <c r="C34"/>
  <c r="C33"/>
  <c r="C32"/>
  <c r="C22"/>
  <c r="C20"/>
  <c r="C21" i="8"/>
  <c r="C23"/>
  <c r="D35"/>
  <c r="C35"/>
  <c r="C34"/>
  <c r="C33"/>
  <c r="C41" i="3"/>
  <c r="D35"/>
  <c r="C35"/>
  <c r="C34"/>
  <c r="C33"/>
  <c r="C21"/>
  <c r="C23"/>
  <c r="D6" i="13"/>
  <c r="E6" s="1"/>
  <c r="E11"/>
  <c r="D11"/>
  <c r="C42" i="4"/>
  <c r="C43"/>
  <c r="C44"/>
  <c r="C45"/>
  <c r="C46"/>
  <c r="C47"/>
  <c r="C48"/>
  <c r="C49"/>
  <c r="C50"/>
  <c r="C51"/>
  <c r="C52"/>
  <c r="C53"/>
  <c r="C54"/>
  <c r="C55"/>
  <c r="C41"/>
  <c r="E56"/>
  <c r="D56"/>
  <c r="D39"/>
  <c r="C39" s="1"/>
  <c r="C38"/>
  <c r="D37"/>
  <c r="C36"/>
  <c r="C37" s="1"/>
  <c r="C35"/>
  <c r="D31"/>
  <c r="C30"/>
  <c r="C29"/>
  <c r="D28"/>
  <c r="C27"/>
  <c r="C26"/>
  <c r="C25"/>
  <c r="C24"/>
  <c r="C23"/>
  <c r="C21"/>
  <c r="C19"/>
  <c r="C18"/>
  <c r="C17"/>
  <c r="C16"/>
  <c r="C15"/>
  <c r="C14"/>
  <c r="C13"/>
  <c r="C12"/>
  <c r="C11"/>
  <c r="C10"/>
  <c r="C9"/>
  <c r="C8"/>
  <c r="C7"/>
  <c r="C6"/>
  <c r="C5"/>
  <c r="D57" i="8"/>
  <c r="C56"/>
  <c r="C55"/>
  <c r="C54"/>
  <c r="C53"/>
  <c r="C52"/>
  <c r="C51"/>
  <c r="C50"/>
  <c r="C49"/>
  <c r="C48"/>
  <c r="C47"/>
  <c r="C46"/>
  <c r="C45"/>
  <c r="C44"/>
  <c r="C43"/>
  <c r="C42"/>
  <c r="D40"/>
  <c r="C40" s="1"/>
  <c r="C39"/>
  <c r="D38"/>
  <c r="C37"/>
  <c r="C36"/>
  <c r="D32"/>
  <c r="C31"/>
  <c r="C30"/>
  <c r="D29"/>
  <c r="C28"/>
  <c r="C27"/>
  <c r="C26"/>
  <c r="C25"/>
  <c r="C24"/>
  <c r="C22"/>
  <c r="C20"/>
  <c r="C19"/>
  <c r="C18"/>
  <c r="C17"/>
  <c r="C16"/>
  <c r="C15"/>
  <c r="C14"/>
  <c r="C13"/>
  <c r="C12"/>
  <c r="C11"/>
  <c r="C10"/>
  <c r="C9"/>
  <c r="C8"/>
  <c r="C7"/>
  <c r="C6"/>
  <c r="D40" i="3"/>
  <c r="D32"/>
  <c r="D38"/>
  <c r="C40"/>
  <c r="C39"/>
  <c r="C37"/>
  <c r="C38" s="1"/>
  <c r="C36"/>
  <c r="C31"/>
  <c r="C32" s="1"/>
  <c r="C30"/>
  <c r="C6"/>
  <c r="C29" s="1"/>
  <c r="C7"/>
  <c r="C8"/>
  <c r="C9"/>
  <c r="C10"/>
  <c r="C11"/>
  <c r="C12"/>
  <c r="C13"/>
  <c r="C14"/>
  <c r="C15"/>
  <c r="C16"/>
  <c r="C17"/>
  <c r="C18"/>
  <c r="C19"/>
  <c r="C22"/>
  <c r="C24"/>
  <c r="C25"/>
  <c r="C26"/>
  <c r="C27"/>
  <c r="C28"/>
  <c r="C20"/>
  <c r="D29"/>
  <c r="E13" i="2"/>
  <c r="D13"/>
  <c r="C10"/>
  <c r="C8"/>
  <c r="B26" i="21"/>
  <c r="B5"/>
  <c r="B14"/>
  <c r="B9"/>
  <c r="B25"/>
  <c r="B16"/>
  <c r="B3"/>
  <c r="B19"/>
  <c r="B10"/>
  <c r="B21"/>
  <c r="B12"/>
  <c r="B1"/>
  <c r="B15"/>
  <c r="B6"/>
  <c r="B22"/>
  <c r="B17"/>
  <c r="B8"/>
  <c r="B24"/>
  <c r="B11"/>
  <c r="B27"/>
  <c r="B2"/>
  <c r="B18"/>
  <c r="B13"/>
  <c r="B4"/>
  <c r="B20"/>
  <c r="B7"/>
  <c r="B23"/>
  <c r="C13" i="2" l="1"/>
  <c r="C40" i="4"/>
  <c r="C28"/>
  <c r="C31"/>
  <c r="C56"/>
  <c r="C57" i="8"/>
  <c r="C32"/>
  <c r="C38"/>
  <c r="C29"/>
  <c r="D57" i="4" l="1"/>
  <c r="C41" i="8"/>
  <c r="C58" s="1"/>
  <c r="D58"/>
  <c r="C57" i="4"/>
</calcChain>
</file>

<file path=xl/sharedStrings.xml><?xml version="1.0" encoding="utf-8"?>
<sst xmlns="http://schemas.openxmlformats.org/spreadsheetml/2006/main" count="717" uniqueCount="465">
  <si>
    <t>合计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</si>
  <si>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</si>
  <si>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</si>
  <si>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</si>
  <si>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</si>
  <si>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</si>
  <si>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</si>
  <si>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</si>
  <si>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科目名称</t>
    <phoneticPr fontId="1" type="noConversion"/>
  </si>
  <si>
    <t>经济分类科目</t>
    <phoneticPr fontId="1" type="noConversion"/>
  </si>
  <si>
    <t>本年政府性基金预算财政拨款支出</t>
    <phoneticPr fontId="1" type="noConversion"/>
  </si>
  <si>
    <t>科目</t>
    <phoneticPr fontId="1" type="noConversion"/>
  </si>
  <si>
    <t>合    计</t>
    <phoneticPr fontId="1" type="noConversion"/>
  </si>
  <si>
    <t>一、本年收入</t>
  </si>
  <si>
    <t>一、本年支出</t>
  </si>
  <si>
    <t>（一）一般公共预算</t>
  </si>
  <si>
    <t xml:space="preserve">  （一) 一般公共服务支出</t>
  </si>
  <si>
    <t xml:space="preserve">  （二) 外交支出</t>
  </si>
  <si>
    <t xml:space="preserve">  （三) 国防支出</t>
  </si>
  <si>
    <t xml:space="preserve">  （四) 公共安全支出</t>
  </si>
  <si>
    <t xml:space="preserve">  （五) 教育支出</t>
  </si>
  <si>
    <t xml:space="preserve">  （六) 科学技术支出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</si>
  <si>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</si>
  <si>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</si>
  <si>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</si>
  <si>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</si>
  <si>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</si>
  <si>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</si>
  <si>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</si>
  <si>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</si>
  <si>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</si>
  <si>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</si>
  <si>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</si>
  <si>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</si>
  <si>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</si>
  <si>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</si>
  <si>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</si>
  <si>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</si>
  <si>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</si>
  <si>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</si>
  <si>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收入总计</t>
  </si>
  <si>
    <t>支出总计</t>
  </si>
  <si>
    <t>单位自筹安排</t>
  </si>
  <si>
    <t>小计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</si>
  <si>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</si>
  <si>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</si>
  <si>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</si>
  <si>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</si>
  <si>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</si>
  <si>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</si>
  <si>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四、公共安全支出</t>
  </si>
  <si>
    <t>五、教育支出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</si>
  <si>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</si>
  <si>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</si>
  <si>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</si>
  <si>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</si>
  <si>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</si>
  <si>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</si>
  <si>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</si>
  <si>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</si>
  <si>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</si>
  <si>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</si>
  <si>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</si>
  <si>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</si>
  <si>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</si>
  <si>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</si>
  <si>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</si>
  <si>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</si>
  <si>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</si>
  <si>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r>
      <t>　　　　</t>
    </r>
    <r>
      <rPr>
        <sz val="10"/>
        <rFont val="Arial"/>
        <family val="2"/>
      </rPr>
      <t>2.</t>
    </r>
    <r>
      <rPr>
        <sz val="10"/>
        <rFont val="宋体"/>
        <family val="3"/>
        <charset val="134"/>
      </rPr>
      <t>固定资产＝房屋构筑物＋汽车＋单价</t>
    </r>
    <r>
      <rPr>
        <sz val="10"/>
        <rFont val="Arial"/>
        <family val="2"/>
      </rPr>
      <t>200</t>
    </r>
    <r>
      <rPr>
        <sz val="10"/>
        <rFont val="宋体"/>
        <family val="3"/>
        <charset val="134"/>
      </rPr>
      <t>万元以上大型设备＋其他固定资产</t>
    </r>
  </si>
  <si>
    <t>　　　　1.资产总额＝流动资产＋固定资产＋对外投资／有价证券＋在建工程＋无形资产＋其他资产</t>
  </si>
  <si>
    <t>填报说明：</t>
  </si>
  <si>
    <t>1</t>
  </si>
  <si>
    <t>合计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</si>
  <si>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</si>
  <si>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</si>
  <si>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</si>
  <si>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</si>
  <si>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</si>
  <si>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</si>
  <si>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</si>
  <si>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</si>
  <si>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</si>
  <si>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</si>
  <si>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栏次</t>
  </si>
  <si>
    <t>其他固定资产</t>
  </si>
  <si>
    <t>单价200万以上大型设备</t>
  </si>
  <si>
    <t>汽车</t>
  </si>
  <si>
    <t>房屋构筑物</t>
  </si>
  <si>
    <t>其他资产</t>
  </si>
  <si>
    <t>无形资产</t>
  </si>
  <si>
    <t>在建工程</t>
  </si>
  <si>
    <t>对外投资/有价证券</t>
  </si>
  <si>
    <t>固定资产</t>
  </si>
  <si>
    <t>流动资产</t>
  </si>
  <si>
    <t>资产总额</t>
  </si>
  <si>
    <t>行次</t>
  </si>
  <si>
    <t>项目</t>
  </si>
  <si>
    <t>政府采购预算表</t>
  </si>
  <si>
    <t>单位：万元</t>
  </si>
  <si>
    <t>商品名称</t>
  </si>
  <si>
    <t>规格型号</t>
  </si>
  <si>
    <t>计量单位</t>
  </si>
  <si>
    <t>采购数量</t>
  </si>
  <si>
    <t>采购方式</t>
  </si>
  <si>
    <t>采购组织形式</t>
  </si>
  <si>
    <t>资金来源</t>
  </si>
  <si>
    <t>纳入预算管理的非税收入</t>
  </si>
  <si>
    <t>事业单位经营收入</t>
  </si>
  <si>
    <t>其他自有资金</t>
  </si>
  <si>
    <t>一般公共预算</t>
    <phoneticPr fontId="1" type="noConversion"/>
  </si>
  <si>
    <t>纳入财政专户管理的非税收入</t>
    <phoneticPr fontId="1" type="noConversion"/>
  </si>
  <si>
    <t>政府性基金预算收入</t>
    <phoneticPr fontId="1" type="noConversion"/>
  </si>
  <si>
    <t>国有资本经营收入</t>
    <phoneticPr fontId="1" type="noConversion"/>
  </si>
  <si>
    <t>上年结转</t>
    <phoneticPr fontId="1" type="noConversion"/>
  </si>
  <si>
    <t>四、纳入财政专户管理的非税收入</t>
    <phoneticPr fontId="1" type="noConversion"/>
  </si>
  <si>
    <t>五、事业单位事业收入</t>
    <phoneticPr fontId="1" type="noConversion"/>
  </si>
  <si>
    <t>六、事业单位经营收入</t>
    <phoneticPr fontId="1" type="noConversion"/>
  </si>
  <si>
    <t>七、其他自有资金</t>
    <phoneticPr fontId="1" type="noConversion"/>
  </si>
  <si>
    <t>八、上年结转</t>
    <phoneticPr fontId="1" type="noConversion"/>
  </si>
  <si>
    <t>单位编码</t>
  </si>
  <si>
    <t>单位名称</t>
  </si>
  <si>
    <t>主管部门编码</t>
  </si>
  <si>
    <t>主管部门名称</t>
  </si>
  <si>
    <t>单位负责人</t>
  </si>
  <si>
    <t xml:space="preserve"> 联系电话</t>
  </si>
  <si>
    <t>人员编制数</t>
  </si>
  <si>
    <t xml:space="preserve"> 实有人数</t>
  </si>
  <si>
    <t>主要内容</t>
  </si>
  <si>
    <t>预算金额（万元）</t>
  </si>
  <si>
    <t>总额</t>
  </si>
  <si>
    <t>财政拨款</t>
  </si>
  <si>
    <t>其他资金</t>
  </si>
  <si>
    <t>一级指标</t>
  </si>
  <si>
    <t>二级指标</t>
  </si>
  <si>
    <t>三级指标</t>
  </si>
  <si>
    <t>指标值</t>
  </si>
  <si>
    <t>产出指标</t>
  </si>
  <si>
    <t>数量指标</t>
  </si>
  <si>
    <t>质量指标</t>
  </si>
  <si>
    <t>时效指标</t>
  </si>
  <si>
    <t>成本指标</t>
  </si>
  <si>
    <t>效益指标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</si>
  <si>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</si>
  <si>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</si>
  <si>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</si>
  <si>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</si>
  <si>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</si>
  <si>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</si>
  <si>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填报人：</t>
  </si>
  <si>
    <t>填报日期：</t>
  </si>
  <si>
    <t>预算单位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</si>
  <si>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</si>
  <si>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</si>
  <si>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</si>
  <si>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</si>
  <si>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</si>
  <si>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</si>
  <si>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</si>
  <si>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</si>
  <si>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行政（编制）</t>
  </si>
  <si>
    <t>工勤（编制）</t>
  </si>
  <si>
    <t>纳入公务员管理（编制）</t>
  </si>
  <si>
    <t>全额补助（编制）</t>
  </si>
  <si>
    <t>差额补助（编制）</t>
  </si>
  <si>
    <t>自收自支（编制）</t>
  </si>
  <si>
    <t>行政（实有）</t>
  </si>
  <si>
    <t>工勤（实有)</t>
  </si>
  <si>
    <t>纳入公务员管理（实有）</t>
  </si>
  <si>
    <t>全额补助（实有）</t>
  </si>
  <si>
    <t>差额补助（实有）</t>
  </si>
  <si>
    <t>自收自支（实有）</t>
  </si>
  <si>
    <t>离休人数</t>
  </si>
  <si>
    <t>退休人数</t>
  </si>
  <si>
    <t>项目</t>
    <phoneticPr fontId="1" type="noConversion"/>
  </si>
  <si>
    <t>本年年初预算数</t>
    <phoneticPr fontId="1" type="noConversion"/>
  </si>
  <si>
    <t>上年年初预算数</t>
    <phoneticPr fontId="1" type="noConversion"/>
  </si>
  <si>
    <t>本年预算比上年增减情况</t>
    <phoneticPr fontId="1" type="noConversion"/>
  </si>
  <si>
    <t>增减额</t>
    <phoneticPr fontId="1" type="noConversion"/>
  </si>
  <si>
    <t>增减幅度</t>
    <phoneticPr fontId="1" type="noConversion"/>
  </si>
  <si>
    <t>1.因公出国（境）费</t>
    <phoneticPr fontId="1" type="noConversion"/>
  </si>
  <si>
    <t>2.公务接待费</t>
    <phoneticPr fontId="1" type="noConversion"/>
  </si>
  <si>
    <t>3.公务用车购置及运行</t>
    <phoneticPr fontId="1" type="noConversion"/>
  </si>
  <si>
    <t>其中：（1）公务用车购置费</t>
    <phoneticPr fontId="1" type="noConversion"/>
  </si>
  <si>
    <t xml:space="preserve">      （2）公务用车运行费</t>
    <phoneticPr fontId="1" type="noConversion"/>
  </si>
  <si>
    <t>预算01表</t>
    <phoneticPr fontId="1" type="noConversion"/>
  </si>
  <si>
    <t>收  入</t>
    <phoneticPr fontId="1" type="noConversion"/>
  </si>
  <si>
    <t>支  出</t>
    <phoneticPr fontId="1" type="noConversion"/>
  </si>
  <si>
    <t>项  目</t>
    <phoneticPr fontId="1" type="noConversion"/>
  </si>
  <si>
    <t>单位：万元</t>
    <phoneticPr fontId="1" type="noConversion"/>
  </si>
  <si>
    <t>收  入</t>
    <phoneticPr fontId="1" type="noConversion"/>
  </si>
  <si>
    <t>支  出</t>
    <phoneticPr fontId="1" type="noConversion"/>
  </si>
  <si>
    <t>项  目</t>
    <phoneticPr fontId="1" type="noConversion"/>
  </si>
  <si>
    <t xml:space="preserve">    1.其他一般预算收入</t>
    <phoneticPr fontId="1" type="noConversion"/>
  </si>
  <si>
    <t xml:space="preserve">    2.纳入预算管理的非税收入</t>
    <phoneticPr fontId="1" type="noConversion"/>
  </si>
  <si>
    <t>（四）纳入财政专户管理的非税收入</t>
    <phoneticPr fontId="1" type="noConversion"/>
  </si>
  <si>
    <t>二、上年结转</t>
    <phoneticPr fontId="1" type="noConversion"/>
  </si>
  <si>
    <t>预算02表</t>
    <phoneticPr fontId="1" type="noConversion"/>
  </si>
  <si>
    <t>预算03表</t>
    <phoneticPr fontId="1" type="noConversion"/>
  </si>
  <si>
    <t>预算04表</t>
    <phoneticPr fontId="1" type="noConversion"/>
  </si>
  <si>
    <t>预算05表</t>
    <phoneticPr fontId="1" type="noConversion"/>
  </si>
  <si>
    <t>预算06表</t>
    <phoneticPr fontId="1" type="noConversion"/>
  </si>
  <si>
    <t>预算07表</t>
    <phoneticPr fontId="1" type="noConversion"/>
  </si>
  <si>
    <t>预算08表</t>
    <phoneticPr fontId="1" type="noConversion"/>
  </si>
  <si>
    <t>预算10表</t>
    <phoneticPr fontId="1" type="noConversion"/>
  </si>
  <si>
    <t>预算11表</t>
    <phoneticPr fontId="1" type="noConversion"/>
  </si>
  <si>
    <t>事业单位事业收入</t>
    <phoneticPr fontId="1" type="noConversion"/>
  </si>
  <si>
    <t>事业单位经营收入</t>
    <phoneticPr fontId="1" type="noConversion"/>
  </si>
  <si>
    <t>其他自有资金</t>
    <phoneticPr fontId="1" type="noConversion"/>
  </si>
  <si>
    <t>合    计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</si>
  <si>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</si>
  <si>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</si>
  <si>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国有资本经营预算拨款收入</t>
    <phoneticPr fontId="1" type="noConversion"/>
  </si>
  <si>
    <t>纳入财政专户管理的非税收入</t>
    <phoneticPr fontId="1" type="noConversion"/>
  </si>
  <si>
    <t>上年结转</t>
    <phoneticPr fontId="1" type="noConversion"/>
  </si>
  <si>
    <t>2018年部门财政拨款收支预算总表</t>
    <phoneticPr fontId="1" type="noConversion"/>
  </si>
  <si>
    <t>2018年预算数</t>
    <phoneticPr fontId="1" type="noConversion"/>
  </si>
  <si>
    <t>2018年部门一般公共预算支出表</t>
    <phoneticPr fontId="1" type="noConversion"/>
  </si>
  <si>
    <t>2018年预算数</t>
    <phoneticPr fontId="1" type="noConversion"/>
  </si>
  <si>
    <t>2018年部门基本支出预算表</t>
    <phoneticPr fontId="1" type="noConversion"/>
  </si>
  <si>
    <t>2018年部门政府性基金预算支出表</t>
    <phoneticPr fontId="1" type="noConversion"/>
  </si>
  <si>
    <t>2018年部门收支总表</t>
    <phoneticPr fontId="1" type="noConversion"/>
  </si>
  <si>
    <t>2018年预算数</t>
    <phoneticPr fontId="1" type="noConversion"/>
  </si>
  <si>
    <t>2018年部门收入总表</t>
    <phoneticPr fontId="1" type="noConversion"/>
  </si>
  <si>
    <t>2018年部门支出总表</t>
    <phoneticPr fontId="1" type="noConversion"/>
  </si>
  <si>
    <t>2018年部门“三公”经费公共预算财政拨款支出情况表</t>
    <phoneticPr fontId="1" type="noConversion"/>
  </si>
  <si>
    <t>2018年部门单位基本信息表</t>
    <phoneticPr fontId="1" type="noConversion"/>
  </si>
  <si>
    <t>2018年行政事业单位国有资产占有使用情况表</t>
    <phoneticPr fontId="1" type="noConversion"/>
  </si>
  <si>
    <t>单位：万元</t>
    <phoneticPr fontId="1" type="noConversion"/>
  </si>
  <si>
    <t>九、上级转移支付收入</t>
    <phoneticPr fontId="1" type="noConversion"/>
  </si>
  <si>
    <t>上级转移支付收入</t>
    <phoneticPr fontId="1" type="noConversion"/>
  </si>
  <si>
    <t>功能分类编码</t>
  </si>
  <si>
    <t>功能科目名称</t>
  </si>
  <si>
    <t>项目代码</t>
  </si>
  <si>
    <t>项目名称</t>
  </si>
  <si>
    <t>采购品目编码</t>
  </si>
  <si>
    <t>采购品目名称</t>
  </si>
  <si>
    <t>总计</t>
  </si>
  <si>
    <t>公共财政预算收入</t>
  </si>
  <si>
    <t>政府性基金预算收入</t>
  </si>
  <si>
    <t>国有资本经营收入</t>
  </si>
  <si>
    <t>纳入财政专户管理的非税收入</t>
  </si>
  <si>
    <t>纳入财政专户管理的非税收入的结余结转</t>
  </si>
  <si>
    <t>其他一般预算收入</t>
  </si>
  <si>
    <t>上级转移支付</t>
    <phoneticPr fontId="1" type="noConversion"/>
  </si>
  <si>
    <t>事业单位事业收入</t>
    <phoneticPr fontId="1" type="noConversion"/>
  </si>
  <si>
    <t>序号</t>
    <phoneticPr fontId="21" type="noConversion"/>
  </si>
  <si>
    <t>……</t>
  </si>
  <si>
    <t>指标说明</t>
  </si>
  <si>
    <t>指标值设定依据及数据来源</t>
  </si>
  <si>
    <t>年度绩效指标</t>
  </si>
  <si>
    <t>年度绩效目标</t>
  </si>
  <si>
    <t>部门（单位）年度重点工作任务</t>
  </si>
  <si>
    <t>总体绩效目标            （2018年-2020年期间）</t>
  </si>
  <si>
    <t>部门（单位）职责</t>
  </si>
  <si>
    <t>（2018）年度</t>
  </si>
  <si>
    <t>部门（单位）整体支出绩效目标</t>
  </si>
  <si>
    <t>预算09表</t>
    <phoneticPr fontId="23" type="noConversion"/>
  </si>
  <si>
    <t>昆明市盘龙区园林绿化局</t>
  </si>
  <si>
    <t>财务负责人：黄利平</t>
  </si>
  <si>
    <t>经办人：李剑如</t>
  </si>
  <si>
    <t>（部门）负责人：保艳琼</t>
    <phoneticPr fontId="1" type="noConversion"/>
  </si>
  <si>
    <t>2018年部门预算</t>
    <phoneticPr fontId="1" type="noConversion"/>
  </si>
  <si>
    <t xml:space="preserve">  </t>
    <phoneticPr fontId="1" type="noConversion"/>
  </si>
  <si>
    <t>城乡社区环境卫生</t>
  </si>
  <si>
    <t>2210201</t>
  </si>
  <si>
    <t>住房公积金</t>
  </si>
  <si>
    <t>2101101</t>
  </si>
  <si>
    <t>行政单位医疗</t>
  </si>
  <si>
    <t>2101103</t>
  </si>
  <si>
    <t>公务员医疗补助</t>
  </si>
  <si>
    <t>2080505</t>
  </si>
  <si>
    <t>机关事业单位基本养老保险缴费支出</t>
  </si>
  <si>
    <t>基本工资</t>
  </si>
  <si>
    <t>津贴补贴</t>
  </si>
  <si>
    <t>基础性绩效</t>
  </si>
  <si>
    <t>奖励性绩效</t>
  </si>
  <si>
    <t>改革性补贴</t>
  </si>
  <si>
    <t>工伤保险</t>
  </si>
  <si>
    <t>办公费</t>
  </si>
  <si>
    <t>水费</t>
  </si>
  <si>
    <t>电费</t>
  </si>
  <si>
    <t>邮电费</t>
  </si>
  <si>
    <t>差旅费</t>
  </si>
  <si>
    <t>维修（护）费</t>
  </si>
  <si>
    <t>培训费</t>
  </si>
  <si>
    <t>福利费</t>
  </si>
  <si>
    <t>绿化协管员</t>
  </si>
  <si>
    <t>退休公用经费（科级）</t>
  </si>
  <si>
    <t>公务用车运行维护费（公务用车定额包干经费）</t>
  </si>
  <si>
    <t>公务交通补贴</t>
  </si>
  <si>
    <t>年终一个月奖</t>
  </si>
  <si>
    <t>失业保险</t>
  </si>
  <si>
    <t>工会活动经费</t>
  </si>
  <si>
    <t>行政运行合计</t>
  </si>
  <si>
    <t>基本医疗保险</t>
  </si>
  <si>
    <t>重特病医疗统筹</t>
  </si>
  <si>
    <t>行政单位医疗合计</t>
  </si>
  <si>
    <t>公务员医疗补助（在职）</t>
  </si>
  <si>
    <t>公务员医疗补助（退休）</t>
  </si>
  <si>
    <t>公务员医疗补助合计</t>
  </si>
  <si>
    <t>住房公积金合计</t>
  </si>
  <si>
    <t>基本养老保险</t>
    <phoneticPr fontId="1" type="noConversion"/>
  </si>
  <si>
    <t>合  计</t>
    <phoneticPr fontId="1" type="noConversion"/>
  </si>
  <si>
    <t>2018年我单位无政府性基金预算</t>
    <phoneticPr fontId="1" type="noConversion"/>
  </si>
  <si>
    <t>基本支出合计</t>
    <phoneticPr fontId="1" type="noConversion"/>
  </si>
  <si>
    <t>车辆保险费</t>
  </si>
  <si>
    <t>车辆包干费</t>
  </si>
  <si>
    <t>“四创两争”创建工作经费</t>
  </si>
  <si>
    <t>绿化恢复费及业务经费</t>
  </si>
  <si>
    <t>古树名木保护费</t>
  </si>
  <si>
    <t>机场路沿线城市绿地租地费</t>
  </si>
  <si>
    <t>大楼维护费</t>
  </si>
  <si>
    <t>会议费</t>
  </si>
  <si>
    <t>接待费</t>
  </si>
  <si>
    <t>园林生物防治经费</t>
  </si>
  <si>
    <t>园林绿化突发应急事件经费</t>
  </si>
  <si>
    <t>项目支出合计</t>
    <phoneticPr fontId="1" type="noConversion"/>
  </si>
  <si>
    <t>公共交通专项经费</t>
  </si>
  <si>
    <t>公共交通专项经费</t>
    <phoneticPr fontId="1" type="noConversion"/>
  </si>
  <si>
    <t>绿化协管员</t>
    <phoneticPr fontId="1" type="noConversion"/>
  </si>
  <si>
    <t>合   计</t>
    <phoneticPr fontId="1" type="noConversion"/>
  </si>
  <si>
    <t>135138</t>
  </si>
  <si>
    <t>135138</t>
    <phoneticPr fontId="23" type="noConversion"/>
  </si>
  <si>
    <t>昆明市盘龙区园林绿化局</t>
    <phoneticPr fontId="23" type="noConversion"/>
  </si>
  <si>
    <t>0871-63343007</t>
    <phoneticPr fontId="23" type="noConversion"/>
  </si>
  <si>
    <t>20</t>
    <phoneticPr fontId="23" type="noConversion"/>
  </si>
  <si>
    <t>保艳琼</t>
    <phoneticPr fontId="23" type="noConversion"/>
  </si>
  <si>
    <t>14</t>
    <phoneticPr fontId="23" type="noConversion"/>
  </si>
  <si>
    <t>（一）贯彻执行国家及省、市政府有关城市园林绿化建设的方针、政策和法律、规章。
（二）根据昆明市城市绿化总体规划，制订全区园林绿化中、长期发展规划，并编制园林绿化总体方案、专项方案、实施方案并组织实施。
（三）督促、指导、检查、组织实施全区绿化建设和管养工作，巩固和发展全区园林绿化成果。
（四）执行上级制定的城镇绿化行业技术标准、质量标准、管理标准和服务规范，并组织检查、考评。
（五）按照《昆明市城镇绿化条例》和《昆明市园林绿化局关于审批权限下放的通知》的规定，对城市规划区范围内新、改、扩建项目附属绿化工程设计方案及竣工绿地进行审批和验收；负责指导辖区街道、机关、部队、居住区、各企业单位做好公园绿地、附属绿地、防护绿地等规范化建设；配合市、区相关部门、街道做好绿化工程验收及移交工作。
（六）对全区绿化设计、施工的市场管理、资质管理和工程招投标管理；指导、监督绿化工程监理、工程质量和安全的监管工作。
（七）按照基本建设程序，组织和参与盘龙区范围内园林绿化重大建设项目听证；按照规划审批程序，配合规划部门对片区总体规划的绿地指标进行认定。
（八）指导规划区内古树名木的保护、管理和建档工作；负责城市规划区范围内树木砍伐、移植、修剪和绿地临时（永久）占用初审或审批。
（九）组织全区城市绿地普查和统计工作。负责辖区城市规划区范围内城乡公共绿地、生产绿地、防护绿地、附属绿地、风景绿地、道路绿地的行业管理工作；指导全区园林、园艺苗木、花卉生产工作。
（十）开展省、市园林小区和园林单位评选活动。
（十一）负责管理和使用区政府安排的园林绿化专项资金。
（十二）加强辖区城市绿化建设和发展的研究；推广园林绿化科研成果；指导全区园林绿化科技发展。
（十三）承办区委、区政府和上级机关交办的其他事项。</t>
    <phoneticPr fontId="23" type="noConversion"/>
  </si>
  <si>
    <t>工资福利支出（人员支出）</t>
  </si>
  <si>
    <t>在职社保及人员经费等</t>
  </si>
  <si>
    <t>商品和服务支出（公用支出）</t>
  </si>
  <si>
    <t>办公费、培训费、水费、电费、邮电费、差旅费、其他交通费用等</t>
  </si>
  <si>
    <t>对个人和家庭补助</t>
  </si>
  <si>
    <t>39辆绿化车辆运行维护费</t>
  </si>
  <si>
    <t>39辆绿化车辆保险费</t>
  </si>
  <si>
    <t>按市园林绿化局《昆明市古树名木和古树后续资源保护办法》执行</t>
  </si>
  <si>
    <t>交通肇事苗木恢复及业务经费</t>
  </si>
  <si>
    <t>保洁及保安费</t>
  </si>
  <si>
    <t>按市区绿化任务及工作需要定期不定期召开绿化工作会议</t>
  </si>
  <si>
    <t>检查考评、学习交流、临时任务</t>
  </si>
  <si>
    <t>根据“四创两争”工作要求，履行创园职能。</t>
  </si>
  <si>
    <t>机场路沿线城市租地费</t>
  </si>
  <si>
    <t>根据区政府第15-69期常务会议纪要</t>
  </si>
  <si>
    <t>利用生物防治方法，降低园林植物病虫害，减少环境污染。</t>
  </si>
  <si>
    <t>（盘政办通〔2016〕113号）昆明市盘龙区人民政府办公室关于印发《盘龙区园林绿化应急工作处置预案》的通知</t>
  </si>
  <si>
    <t>2016-2017年冻害植物灾后恢复工作及绿化建设管养经费</t>
  </si>
  <si>
    <t>10名绿化协管员经费</t>
  </si>
  <si>
    <t>合  计</t>
    <phoneticPr fontId="23" type="noConversion"/>
  </si>
  <si>
    <t>为圆满完成全区园林绿化建设任务，督促、指导全区绿化工作，巩固和发展全区园林绿化成果，根据绿化总体规划，制订全区园林绿化中、长期发展规划和年度计划，根据规划，编制总体方案、专项方案、详细方案；完成上级临时安排任务。</t>
    <phoneticPr fontId="23" type="noConversion"/>
  </si>
  <si>
    <t>绿化管养工作、公园绿地建设、园林生物防治工作、园林绿化突发应急工作、交通肇事苗木理赔和恢复工作等</t>
    <phoneticPr fontId="23" type="noConversion"/>
  </si>
  <si>
    <t>绿化协管员10名参与整体绿化管养建设工作</t>
  </si>
  <si>
    <t>100%</t>
  </si>
  <si>
    <t>摆放鲜花105万盆，新增5个立体花坛</t>
  </si>
  <si>
    <t>确保云南欣力景观工程有限公司39辆绿化水车正常运行</t>
  </si>
  <si>
    <t>维护盘龙辖区内9株名木古树正常生长</t>
  </si>
  <si>
    <t>保证机场高速沿线绿地租地费294550元核拨至街道办事处</t>
  </si>
  <si>
    <t>7名行政人员公共交通专项经费</t>
  </si>
  <si>
    <t>盘龙区内123条道路2016年冻害植物灾后恢复工作正常进行</t>
  </si>
  <si>
    <t>100%</t>
    <phoneticPr fontId="23" type="noConversion"/>
  </si>
  <si>
    <t>10名绿化协管员投入到日常绿化工作中</t>
    <phoneticPr fontId="23" type="noConversion"/>
  </si>
  <si>
    <t>100%投入</t>
    <phoneticPr fontId="23" type="noConversion"/>
  </si>
  <si>
    <t>新增105万盆鲜花及5个立体花坛</t>
    <phoneticPr fontId="23" type="noConversion"/>
  </si>
  <si>
    <t>100%完成</t>
    <phoneticPr fontId="23" type="noConversion"/>
  </si>
  <si>
    <t>在盘龙区辖区内1949414.76平方米开展园林生物防治工作</t>
    <phoneticPr fontId="23" type="noConversion"/>
  </si>
  <si>
    <t>盘龙区辖区内开展园林生物防治工作</t>
    <phoneticPr fontId="23" type="noConversion"/>
  </si>
  <si>
    <t>100%覆盖</t>
    <phoneticPr fontId="23" type="noConversion"/>
  </si>
  <si>
    <t>39辆绿化水车正常运行</t>
    <phoneticPr fontId="23" type="noConversion"/>
  </si>
  <si>
    <t>100%的车辆正常运行</t>
    <phoneticPr fontId="23" type="noConversion"/>
  </si>
  <si>
    <t>9株名木古树正常生长</t>
    <phoneticPr fontId="23" type="noConversion"/>
  </si>
  <si>
    <t>100%的名木古树正常生长</t>
    <phoneticPr fontId="23" type="noConversion"/>
  </si>
  <si>
    <t>绿地租地费全额拨付到位</t>
    <phoneticPr fontId="23" type="noConversion"/>
  </si>
  <si>
    <t>100%的租地费拨付到位</t>
    <phoneticPr fontId="23" type="noConversion"/>
  </si>
  <si>
    <t>公共交通专项经费到位</t>
    <phoneticPr fontId="23" type="noConversion"/>
  </si>
  <si>
    <t>7名行政人员经费到位</t>
    <phoneticPr fontId="23" type="noConversion"/>
  </si>
  <si>
    <t>2016年冻害植物灾后恢复工作正常进行</t>
    <phoneticPr fontId="23" type="noConversion"/>
  </si>
  <si>
    <t>100%的道路冻害植物灾后恢复工作正常进行</t>
    <phoneticPr fontId="23" type="noConversion"/>
  </si>
  <si>
    <t>1、确保2018年园林绿化建设工作按质按量按时完成</t>
  </si>
  <si>
    <t>2、精细化绿化管养水平上一个新台阶</t>
  </si>
  <si>
    <t>3、摆放鲜花，打造世界春城花都</t>
  </si>
  <si>
    <t>4、高标准维护盘龙辖区内绿地面积</t>
  </si>
  <si>
    <t>按质按量按时完成</t>
    <phoneticPr fontId="23" type="noConversion"/>
  </si>
  <si>
    <t>精细化绿化管养水平</t>
    <phoneticPr fontId="23" type="noConversion"/>
  </si>
  <si>
    <t>100%提升</t>
    <phoneticPr fontId="23" type="noConversion"/>
  </si>
  <si>
    <t>鲜花摆放任务量</t>
    <phoneticPr fontId="23" type="noConversion"/>
  </si>
  <si>
    <t>100%全额摆放</t>
    <phoneticPr fontId="23" type="noConversion"/>
  </si>
  <si>
    <t>100%按标准进行绿化维护</t>
  </si>
  <si>
    <t>按标准进行绿化维护</t>
    <phoneticPr fontId="23" type="noConversion"/>
  </si>
  <si>
    <t>2018年1月1日至2018年12月31日</t>
    <phoneticPr fontId="23" type="noConversion"/>
  </si>
  <si>
    <t>2018年12月底</t>
    <phoneticPr fontId="23" type="noConversion"/>
  </si>
  <si>
    <t>年度任务</t>
    <phoneticPr fontId="23" type="noConversion"/>
  </si>
  <si>
    <t>2018年12月底完成年度任务</t>
    <phoneticPr fontId="23" type="noConversion"/>
  </si>
  <si>
    <t>2018年全年成本6314.76万元，其中：项目专项经费6098.09万元，基本支出216.67万元。在2018年实施过程中将严格控制成本，不超成本运行。</t>
    <phoneticPr fontId="23" type="noConversion"/>
  </si>
  <si>
    <t>全年成本控制在预算范围内</t>
    <phoneticPr fontId="23" type="noConversion"/>
  </si>
  <si>
    <t>100%按预算成本执行</t>
    <phoneticPr fontId="23" type="noConversion"/>
  </si>
  <si>
    <t>提高城市美观，打造世界春城花都，促进经济发展。为招商引资提供优良的生态环境。美化我区绿化环境，打造生态城区、园林城区，城市公园、道路、绿地增色添彩</t>
    <phoneticPr fontId="23" type="noConversion"/>
  </si>
  <si>
    <t>经济效益100%得到体现</t>
    <phoneticPr fontId="23" type="noConversion"/>
  </si>
  <si>
    <t>按照经济效益目标，100%得到体现</t>
    <phoneticPr fontId="23" type="noConversion"/>
  </si>
  <si>
    <t>1、加强绿化队伍建设，为绿化工作顺利开展提供有力前提</t>
    <phoneticPr fontId="23" type="noConversion"/>
  </si>
  <si>
    <t>2、加快绿化管养精细化管养水平，给市民提供一个舒适、美丽的城市宜居环境</t>
    <phoneticPr fontId="23" type="noConversion"/>
  </si>
  <si>
    <t>3、为下一步创建全国文明城市夯下基础</t>
    <phoneticPr fontId="23" type="noConversion"/>
  </si>
  <si>
    <t>4、为全区生态文明可持续发展增添持续的动力</t>
    <phoneticPr fontId="23" type="noConversion"/>
  </si>
  <si>
    <t>加强绿化队伍建设，为绿化工作顺利开展提供有力前提</t>
    <phoneticPr fontId="23" type="noConversion"/>
  </si>
  <si>
    <t>加快绿化管养精细化管养水平，给市民提供一个舒适、美丽的城市宜居环境</t>
    <phoneticPr fontId="23" type="noConversion"/>
  </si>
  <si>
    <t>为下一步创建全国文明城市夯下基础</t>
    <phoneticPr fontId="23" type="noConversion"/>
  </si>
  <si>
    <t>为全区生态文明可持续发展增添持续的动力</t>
    <phoneticPr fontId="23" type="noConversion"/>
  </si>
  <si>
    <t>100%体现社会效益</t>
    <phoneticPr fontId="23" type="noConversion"/>
  </si>
  <si>
    <t>1、改善城市景观，提升城市品质</t>
  </si>
  <si>
    <t>1、改善城市景观，提升城市品质</t>
    <phoneticPr fontId="23" type="noConversion"/>
  </si>
  <si>
    <t>2、提供适宜人居环境，造福辖区百姓</t>
  </si>
  <si>
    <t>2、提供适宜人居环境，造福辖区百姓</t>
    <phoneticPr fontId="23" type="noConversion"/>
  </si>
  <si>
    <t>3、维持生态平衡，保证空气质量</t>
  </si>
  <si>
    <t>3、维持生态平衡，保证空气质量</t>
    <phoneticPr fontId="23" type="noConversion"/>
  </si>
  <si>
    <t>4、为昆明城市可持续发展的绿色空间提供保障</t>
  </si>
  <si>
    <t>4、为昆明城市可持续发展的绿色空间提供保障</t>
    <phoneticPr fontId="23" type="noConversion"/>
  </si>
  <si>
    <t>改善城市景观，提升城市品质</t>
    <phoneticPr fontId="23" type="noConversion"/>
  </si>
  <si>
    <t>提供适宜人居环境，造福辖区百姓</t>
    <phoneticPr fontId="23" type="noConversion"/>
  </si>
  <si>
    <t>维持生态平衡，保证空气质量</t>
    <phoneticPr fontId="23" type="noConversion"/>
  </si>
  <si>
    <t>为昆明城市可持续发展的绿色空间提供保障</t>
    <phoneticPr fontId="23" type="noConversion"/>
  </si>
  <si>
    <t>100%体现生态效益</t>
    <phoneticPr fontId="23" type="noConversion"/>
  </si>
  <si>
    <t>1、建立健全园林绿化可持续发展计划及三年行动规划</t>
  </si>
  <si>
    <t>2、加快并加强绿化队伍建设，提高绿化工作人员素质</t>
  </si>
  <si>
    <t>3、深化改革各项绿化建设、绿化管护制度，放眼于未来，将各项绿化工作常态化、长效化管理</t>
  </si>
  <si>
    <t>建立健全园林绿化可持续发展计划及三年行动规划</t>
    <phoneticPr fontId="23" type="noConversion"/>
  </si>
  <si>
    <t>加快并加强绿化队伍建设，提高绿化工作人员素质</t>
    <phoneticPr fontId="23" type="noConversion"/>
  </si>
  <si>
    <t>深化改革各项绿化建设、绿化管护制度，放眼于未来，将各项绿化工作常态化、长效化管理</t>
    <phoneticPr fontId="23" type="noConversion"/>
  </si>
  <si>
    <t>100%体现可持续效益</t>
    <phoneticPr fontId="23" type="noConversion"/>
  </si>
  <si>
    <t>1、通过细致工作将园林绿化工作进行普及，让群众参与，让群众满意</t>
  </si>
  <si>
    <t>90%</t>
  </si>
  <si>
    <t>2、通过有效的宣传赢得市民对园林绿化工作的理解和支持，支持率达90%</t>
  </si>
  <si>
    <t>3、市民满意度达90%</t>
  </si>
  <si>
    <t>通过细致工作将园林绿化工作进行普及，让群众参与，让群众满意</t>
    <phoneticPr fontId="23" type="noConversion"/>
  </si>
  <si>
    <t>通过有效的宣传赢得市民对园林绿化工作的理解和支持，支持率达90%</t>
    <phoneticPr fontId="23" type="noConversion"/>
  </si>
  <si>
    <t>市民满意度达90%</t>
    <phoneticPr fontId="23" type="noConversion"/>
  </si>
  <si>
    <t>确保满意度达到90%</t>
    <phoneticPr fontId="23" type="noConversion"/>
  </si>
  <si>
    <t>李剑如</t>
    <phoneticPr fontId="23" type="noConversion"/>
  </si>
  <si>
    <t>昆明市盘龙区园林绿化局</t>
    <phoneticPr fontId="1" type="noConversion"/>
  </si>
  <si>
    <t>行政</t>
    <phoneticPr fontId="1" type="noConversion"/>
  </si>
  <si>
    <t>行政机关</t>
    <phoneticPr fontId="1" type="noConversion"/>
  </si>
  <si>
    <t>全额拨款</t>
    <phoneticPr fontId="1" type="noConversion"/>
  </si>
  <si>
    <t>昆明市盘龙区东华街道田园路2号</t>
    <phoneticPr fontId="1" type="noConversion"/>
  </si>
  <si>
    <t>注：鉴于截至2018年12月31日的国有资产占有使用情况需在完成2018年决算编制后才能统计汇总相关数据，因此，将在公开2018年度部门决算时一并公开部门截至2018年12月31日的国有资产占有使用情况。</t>
    <phoneticPr fontId="1" type="noConversion"/>
  </si>
  <si>
    <t>2120501</t>
  </si>
  <si>
    <t>20161537611351380009</t>
  </si>
  <si>
    <t>A02010104</t>
  </si>
  <si>
    <t>台式计算机</t>
    <phoneticPr fontId="47" type="noConversion"/>
  </si>
  <si>
    <t>台</t>
  </si>
  <si>
    <t>A020201</t>
  </si>
  <si>
    <t>复印机</t>
  </si>
  <si>
    <t>A0605</t>
  </si>
  <si>
    <t>柜类</t>
  </si>
  <si>
    <t>五节文件柜</t>
    <phoneticPr fontId="47" type="noConversion"/>
  </si>
  <si>
    <t>个</t>
  </si>
  <si>
    <t>A0603</t>
  </si>
  <si>
    <t>椅凳类</t>
  </si>
  <si>
    <t>办公椅</t>
    <phoneticPr fontId="47" type="noConversion"/>
  </si>
  <si>
    <t>把</t>
  </si>
  <si>
    <t>协议供货</t>
    <phoneticPr fontId="1" type="noConversion"/>
  </si>
  <si>
    <t>询价</t>
    <phoneticPr fontId="1" type="noConversion"/>
  </si>
  <si>
    <t>事业单位医疗</t>
    <phoneticPr fontId="1" type="noConversion"/>
  </si>
  <si>
    <t>退休公用经费（其他）</t>
    <phoneticPr fontId="1" type="noConversion"/>
  </si>
  <si>
    <t>遗属生活补助</t>
    <phoneticPr fontId="1" type="noConversion"/>
  </si>
  <si>
    <t>事业单位医疗合计</t>
    <phoneticPr fontId="1" type="noConversion"/>
  </si>
  <si>
    <t>2016-2017年冻害植物灾后恢复工作及绿化建设管养经费</t>
    <phoneticPr fontId="1" type="noConversion"/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</si>
</sst>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76" formatCode="[$-10804]#,##0.00#;\(\-#,##0.00#\);\ "/>
    <numFmt numFmtId="177" formatCode="#,##0.00_ "/>
    <numFmt numFmtId="178" formatCode="#,##0_ "/>
    <numFmt numFmtId="179" formatCode="#,##0.00_ ;[Red]\-#,##0.00\ ;;"/>
    <numFmt numFmtId="180" formatCode="yyyy\-mm\-dd"/>
    <numFmt numFmtId="181" formatCode="0.000_ ;[Red]\-0.000\ ;;"/>
    <numFmt numFmtId="182" formatCode="0_);[Red]\(0\)"/>
  </numFmts>
  <fonts count="48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6"/>
      <color indexed="8"/>
      <name val="方正小标宋_GBK"/>
      <family val="4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name val="Arial"/>
      <family val="2"/>
    </font>
    <font>
      <sz val="18"/>
      <color indexed="8"/>
      <name val="方正小标宋_GBK"/>
      <family val="4"/>
      <charset val="134"/>
    </font>
    <font>
      <b/>
      <sz val="35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8"/>
      <color indexed="8"/>
      <name val="黑体"/>
      <family val="3"/>
      <charset val="134"/>
    </font>
    <font>
      <sz val="9"/>
      <color indexed="8"/>
      <name val="黑体"/>
      <family val="3"/>
      <charset val="134"/>
    </font>
    <font>
      <sz val="10"/>
      <color indexed="8"/>
      <name val="楷体_GB2312"/>
      <family val="3"/>
      <charset val="134"/>
    </font>
    <font>
      <sz val="9"/>
      <color indexed="8"/>
      <name val="楷体_GB2312"/>
      <family val="3"/>
      <charset val="134"/>
    </font>
    <font>
      <b/>
      <sz val="10"/>
      <name val="宋体"/>
      <family val="3"/>
      <charset val="134"/>
    </font>
    <font>
      <sz val="18"/>
      <name val="方正小标宋_GBK"/>
      <family val="4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color theme="1"/>
      <name val="黑体"/>
      <family val="3"/>
      <charset val="134"/>
    </font>
    <font>
      <sz val="9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28"/>
      <color theme="1"/>
      <name val="华文行楷"/>
      <family val="3"/>
      <charset val="134"/>
    </font>
    <font>
      <sz val="10"/>
      <color indexed="8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Calibri"/>
      <family val="2"/>
    </font>
    <font>
      <sz val="9"/>
      <color theme="1"/>
      <name val="楷体_GB2312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1"/>
      <name val="方正小标宋_GBK"/>
      <family val="4"/>
      <charset val="134"/>
    </font>
    <font>
      <b/>
      <sz val="9"/>
      <color theme="1"/>
      <name val="宋体"/>
      <family val="3"/>
      <charset val="134"/>
      <scheme val="minor"/>
    </font>
    <font>
      <sz val="28"/>
      <color theme="1"/>
      <name val="方正小标宋_GBK"/>
      <charset val="134"/>
    </font>
    <font>
      <sz val="48"/>
      <color theme="1"/>
      <name val="方正小标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7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9" fillId="0" borderId="0"/>
    <xf numFmtId="0" fontId="8" fillId="0" borderId="0"/>
  </cellStyleXfs>
  <cellXfs count="262">
    <xf numFmtId="0" fontId="0" fillId="0" borderId="0" xfId="0"/>
    <xf numFmtId="0" fontId="0" fillId="0" borderId="0" xfId="0" applyAlignment="1">
      <alignment horizontal="center" vertical="center"/>
    </xf>
    <xf numFmtId="0" fontId="25" fillId="0" borderId="0" xfId="0" applyFont="1"/>
    <xf numFmtId="0" fontId="26" fillId="0" borderId="0" xfId="0" applyFont="1"/>
    <xf numFmtId="0" fontId="27" fillId="0" borderId="0" xfId="0" applyFont="1" applyAlignment="1">
      <alignment horizontal="right"/>
    </xf>
    <xf numFmtId="0" fontId="3" fillId="0" borderId="0" xfId="1" applyFont="1" applyAlignment="1" applyProtection="1">
      <alignment horizontal="center" vertical="top" wrapText="1" readingOrder="1"/>
      <protection locked="0"/>
    </xf>
    <xf numFmtId="0" fontId="4" fillId="0" borderId="0" xfId="1" applyFont="1" applyAlignment="1" applyProtection="1">
      <alignment horizontal="right" vertical="top" wrapText="1" readingOrder="1"/>
      <protection locked="0"/>
    </xf>
    <xf numFmtId="0" fontId="2" fillId="0" borderId="0" xfId="1"/>
    <xf numFmtId="0" fontId="5" fillId="0" borderId="1" xfId="1" applyFont="1" applyBorder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horizontal="center" vertical="center" wrapText="1" readingOrder="1"/>
      <protection locked="0"/>
    </xf>
    <xf numFmtId="0" fontId="2" fillId="0" borderId="0" xfId="1" applyFont="1"/>
    <xf numFmtId="0" fontId="28" fillId="0" borderId="2" xfId="0" applyFont="1" applyBorder="1" applyAlignment="1">
      <alignment horizontal="left" vertical="center"/>
    </xf>
    <xf numFmtId="0" fontId="28" fillId="0" borderId="2" xfId="0" applyFont="1" applyBorder="1"/>
    <xf numFmtId="0" fontId="28" fillId="0" borderId="2" xfId="0" applyFont="1" applyBorder="1" applyAlignment="1">
      <alignment vertical="center"/>
    </xf>
    <xf numFmtId="0" fontId="28" fillId="0" borderId="2" xfId="0" applyFont="1" applyBorder="1" applyAlignment="1">
      <alignment horizontal="right" vertical="center"/>
    </xf>
    <xf numFmtId="0" fontId="28" fillId="0" borderId="3" xfId="0" applyFont="1" applyBorder="1" applyAlignment="1">
      <alignment horizontal="right" vertical="center"/>
    </xf>
    <xf numFmtId="0" fontId="2" fillId="0" borderId="0" xfId="2" applyFont="1"/>
    <xf numFmtId="0" fontId="2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10" fillId="0" borderId="0" xfId="2" applyFont="1"/>
    <xf numFmtId="0" fontId="2" fillId="0" borderId="0" xfId="2" applyFont="1" applyAlignment="1">
      <alignment vertical="center"/>
    </xf>
    <xf numFmtId="178" fontId="13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177" fontId="12" fillId="0" borderId="0" xfId="0" applyNumberFormat="1" applyFont="1" applyAlignment="1">
      <alignment horizontal="center" vertical="center" wrapText="1"/>
    </xf>
    <xf numFmtId="178" fontId="9" fillId="0" borderId="0" xfId="0" applyNumberFormat="1" applyFont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14" fillId="0" borderId="0" xfId="4" applyFont="1" applyFill="1" applyAlignment="1">
      <alignment horizontal="right" vertical="center"/>
    </xf>
    <xf numFmtId="0" fontId="13" fillId="0" borderId="0" xfId="4" quotePrefix="1" applyFont="1" applyFill="1" applyAlignment="1">
      <alignment vertical="center"/>
    </xf>
    <xf numFmtId="0" fontId="13" fillId="0" borderId="0" xfId="4" applyFont="1" applyFill="1" applyAlignment="1">
      <alignment vertical="center"/>
    </xf>
    <xf numFmtId="0" fontId="8" fillId="0" borderId="0" xfId="4" applyFont="1" applyFill="1" applyAlignment="1">
      <alignment horizontal="center" vertical="center"/>
    </xf>
    <xf numFmtId="0" fontId="0" fillId="0" borderId="2" xfId="0" applyBorder="1"/>
    <xf numFmtId="0" fontId="3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4" fontId="0" fillId="2" borderId="2" xfId="0" applyNumberFormat="1" applyFill="1" applyBorder="1" applyAlignment="1">
      <alignment horizontal="right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right" vertical="center"/>
    </xf>
    <xf numFmtId="0" fontId="31" fillId="0" borderId="2" xfId="0" applyFont="1" applyBorder="1" applyAlignment="1">
      <alignment vertical="center"/>
    </xf>
    <xf numFmtId="10" fontId="31" fillId="0" borderId="2" xfId="0" applyNumberFormat="1" applyFont="1" applyBorder="1" applyAlignment="1">
      <alignment vertical="center"/>
    </xf>
    <xf numFmtId="0" fontId="9" fillId="0" borderId="0" xfId="2" applyFont="1" applyAlignment="1">
      <alignment vertical="center"/>
    </xf>
    <xf numFmtId="0" fontId="17" fillId="0" borderId="0" xfId="1" applyFont="1" applyAlignment="1" applyProtection="1">
      <alignment horizontal="left" vertical="center" wrapText="1" readingOrder="1"/>
      <protection locked="0"/>
    </xf>
    <xf numFmtId="0" fontId="33" fillId="0" borderId="2" xfId="1" applyFont="1" applyBorder="1" applyAlignment="1" applyProtection="1">
      <alignment horizontal="center" vertical="center" wrapText="1" readingOrder="1"/>
      <protection locked="0"/>
    </xf>
    <xf numFmtId="43" fontId="28" fillId="2" borderId="2" xfId="0" applyNumberFormat="1" applyFont="1" applyFill="1" applyBorder="1" applyAlignment="1">
      <alignment horizontal="right" vertical="center"/>
    </xf>
    <xf numFmtId="43" fontId="28" fillId="2" borderId="4" xfId="0" applyNumberFormat="1" applyFont="1" applyFill="1" applyBorder="1" applyAlignment="1">
      <alignment horizontal="right" vertical="center"/>
    </xf>
    <xf numFmtId="0" fontId="31" fillId="0" borderId="1" xfId="1" applyFont="1" applyBorder="1" applyAlignment="1" applyProtection="1">
      <alignment vertical="top" wrapText="1" readingOrder="1"/>
      <protection locked="0"/>
    </xf>
    <xf numFmtId="43" fontId="28" fillId="2" borderId="5" xfId="0" applyNumberFormat="1" applyFont="1" applyFill="1" applyBorder="1" applyAlignment="1">
      <alignment horizontal="right" vertical="center"/>
    </xf>
    <xf numFmtId="0" fontId="34" fillId="0" borderId="1" xfId="1" applyFont="1" applyBorder="1"/>
    <xf numFmtId="0" fontId="33" fillId="0" borderId="6" xfId="1" applyFont="1" applyBorder="1" applyAlignment="1" applyProtection="1">
      <alignment horizontal="center" vertical="center" wrapText="1" readingOrder="1"/>
      <protection locked="0"/>
    </xf>
    <xf numFmtId="0" fontId="36" fillId="0" borderId="2" xfId="1" applyFont="1" applyBorder="1" applyAlignment="1">
      <alignment horizontal="center" readingOrder="1"/>
    </xf>
    <xf numFmtId="0" fontId="17" fillId="0" borderId="0" xfId="1" applyFont="1" applyAlignment="1" applyProtection="1">
      <alignment horizontal="left" vertical="top" wrapText="1" readingOrder="1"/>
      <protection locked="0"/>
    </xf>
    <xf numFmtId="0" fontId="17" fillId="0" borderId="0" xfId="1" applyFont="1" applyAlignment="1" applyProtection="1">
      <alignment horizontal="right" vertical="center" wrapText="1" readingOrder="1"/>
      <protection locked="0"/>
    </xf>
    <xf numFmtId="0" fontId="35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horizontal="left" vertical="center" wrapText="1" readingOrder="1"/>
      <protection locked="0"/>
    </xf>
    <xf numFmtId="0" fontId="36" fillId="0" borderId="6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>
      <alignment vertical="center"/>
    </xf>
    <xf numFmtId="0" fontId="18" fillId="0" borderId="0" xfId="1" applyFont="1" applyAlignment="1" applyProtection="1">
      <alignment horizontal="right" vertical="center" wrapText="1" readingOrder="1"/>
      <protection locked="0"/>
    </xf>
    <xf numFmtId="0" fontId="36" fillId="0" borderId="2" xfId="1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right"/>
    </xf>
    <xf numFmtId="0" fontId="6" fillId="0" borderId="0" xfId="2" applyNumberFormat="1" applyFont="1" applyFill="1" applyBorder="1" applyAlignment="1" applyProtection="1">
      <alignment horizontal="center" vertical="center"/>
    </xf>
    <xf numFmtId="0" fontId="7" fillId="0" borderId="0" xfId="1" applyFont="1" applyAlignment="1" applyProtection="1">
      <alignment vertical="center" wrapText="1" readingOrder="1"/>
      <protection locked="0"/>
    </xf>
    <xf numFmtId="0" fontId="6" fillId="0" borderId="7" xfId="2" applyNumberFormat="1" applyFont="1" applyFill="1" applyBorder="1" applyAlignment="1" applyProtection="1">
      <alignment vertical="center"/>
    </xf>
    <xf numFmtId="0" fontId="5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vertical="center"/>
    </xf>
    <xf numFmtId="0" fontId="24" fillId="2" borderId="2" xfId="0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vertical="center"/>
    </xf>
    <xf numFmtId="0" fontId="37" fillId="0" borderId="2" xfId="0" applyFont="1" applyFill="1" applyBorder="1" applyAlignment="1" applyProtection="1">
      <alignment horizontal="center" vertical="center" wrapText="1" readingOrder="1"/>
      <protection locked="0"/>
    </xf>
    <xf numFmtId="0" fontId="2" fillId="0" borderId="0" xfId="1" applyAlignment="1">
      <alignment vertical="center"/>
    </xf>
    <xf numFmtId="0" fontId="6" fillId="0" borderId="1" xfId="1" applyFont="1" applyBorder="1" applyAlignment="1" applyProtection="1">
      <alignment vertical="center" wrapText="1" readingOrder="1"/>
      <protection locked="0"/>
    </xf>
    <xf numFmtId="0" fontId="6" fillId="0" borderId="1" xfId="1" applyFont="1" applyBorder="1" applyAlignment="1" applyProtection="1">
      <alignment horizontal="right" vertical="center" wrapText="1" readingOrder="1"/>
      <protection locked="0"/>
    </xf>
    <xf numFmtId="176" fontId="6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9" fillId="0" borderId="1" xfId="1" applyFont="1" applyBorder="1" applyAlignment="1">
      <alignment vertical="center"/>
    </xf>
    <xf numFmtId="0" fontId="5" fillId="0" borderId="1" xfId="1" applyFont="1" applyBorder="1" applyAlignment="1" applyProtection="1">
      <alignment horizontal="right" vertical="center" wrapText="1" readingOrder="1"/>
      <protection locked="0"/>
    </xf>
    <xf numFmtId="0" fontId="38" fillId="0" borderId="0" xfId="0" applyFont="1"/>
    <xf numFmtId="0" fontId="39" fillId="0" borderId="0" xfId="0" applyFont="1"/>
    <xf numFmtId="178" fontId="12" fillId="0" borderId="0" xfId="0" applyNumberFormat="1" applyFont="1" applyAlignment="1">
      <alignment horizontal="center" vertical="center" wrapText="1"/>
    </xf>
    <xf numFmtId="177" fontId="13" fillId="0" borderId="0" xfId="0" applyNumberFormat="1" applyFont="1" applyAlignment="1">
      <alignment horizontal="right" vertical="center" wrapText="1"/>
    </xf>
    <xf numFmtId="178" fontId="9" fillId="0" borderId="8" xfId="0" applyNumberFormat="1" applyFont="1" applyBorder="1" applyAlignment="1">
      <alignment horizontal="right" vertical="center" wrapText="1"/>
    </xf>
    <xf numFmtId="0" fontId="2" fillId="0" borderId="0" xfId="1" applyAlignment="1">
      <alignment horizontal="center"/>
    </xf>
    <xf numFmtId="0" fontId="31" fillId="0" borderId="2" xfId="1" applyFont="1" applyBorder="1" applyAlignment="1" applyProtection="1">
      <alignment horizontal="left" vertical="center" wrapText="1" readingOrder="1"/>
      <protection locked="0"/>
    </xf>
    <xf numFmtId="0" fontId="34" fillId="0" borderId="2" xfId="1" applyFont="1" applyBorder="1" applyAlignment="1">
      <alignment horizontal="left" vertical="center" readingOrder="1"/>
    </xf>
    <xf numFmtId="0" fontId="31" fillId="0" borderId="9" xfId="1" applyFont="1" applyBorder="1" applyAlignment="1" applyProtection="1">
      <alignment horizontal="left" vertical="center" wrapText="1" readingOrder="1"/>
      <protection locked="0"/>
    </xf>
    <xf numFmtId="0" fontId="31" fillId="0" borderId="1" xfId="1" applyFont="1" applyBorder="1" applyAlignment="1" applyProtection="1">
      <alignment horizontal="left" vertical="center" wrapText="1" readingOrder="1"/>
      <protection locked="0"/>
    </xf>
    <xf numFmtId="0" fontId="34" fillId="0" borderId="1" xfId="1" applyFont="1" applyBorder="1" applyAlignment="1">
      <alignment horizontal="left" vertical="center" readingOrder="1"/>
    </xf>
    <xf numFmtId="0" fontId="33" fillId="0" borderId="2" xfId="1" applyFont="1" applyBorder="1" applyAlignment="1" applyProtection="1">
      <alignment horizontal="left" vertical="center" wrapText="1" readingOrder="1"/>
      <protection locked="0"/>
    </xf>
    <xf numFmtId="0" fontId="40" fillId="0" borderId="0" xfId="1" applyFont="1" applyAlignment="1">
      <alignment horizontal="right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vertical="center" wrapText="1"/>
    </xf>
    <xf numFmtId="177" fontId="6" fillId="0" borderId="2" xfId="1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178" fontId="13" fillId="0" borderId="0" xfId="0" applyNumberFormat="1" applyFont="1" applyAlignment="1">
      <alignment horizontal="center" vertical="center" wrapText="1"/>
    </xf>
    <xf numFmtId="0" fontId="24" fillId="0" borderId="0" xfId="0" applyFont="1"/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9" fillId="4" borderId="0" xfId="3" applyFill="1" applyAlignment="1">
      <alignment vertical="center"/>
    </xf>
    <xf numFmtId="49" fontId="6" fillId="4" borderId="1" xfId="3" applyNumberFormat="1" applyFont="1" applyFill="1" applyBorder="1" applyAlignment="1" applyProtection="1">
      <alignment vertical="center"/>
    </xf>
    <xf numFmtId="0" fontId="6" fillId="4" borderId="16" xfId="3" applyNumberFormat="1" applyFont="1" applyFill="1" applyBorder="1" applyAlignment="1" applyProtection="1">
      <alignment horizontal="center" vertical="center" wrapText="1"/>
    </xf>
    <xf numFmtId="49" fontId="6" fillId="4" borderId="2" xfId="3" applyNumberFormat="1" applyFont="1" applyFill="1" applyBorder="1" applyAlignment="1" applyProtection="1">
      <alignment vertical="center" wrapText="1"/>
    </xf>
    <xf numFmtId="0" fontId="9" fillId="4" borderId="2" xfId="3" applyFill="1" applyBorder="1" applyAlignment="1">
      <alignment horizontal="center" vertical="center"/>
    </xf>
    <xf numFmtId="0" fontId="6" fillId="4" borderId="2" xfId="3" applyNumberFormat="1" applyFont="1" applyFill="1" applyBorder="1" applyAlignment="1" applyProtection="1">
      <alignment horizontal="center" vertical="center" wrapText="1"/>
    </xf>
    <xf numFmtId="0" fontId="6" fillId="4" borderId="2" xfId="3" applyNumberFormat="1" applyFont="1" applyFill="1" applyBorder="1" applyAlignment="1" applyProtection="1">
      <alignment vertical="center" wrapText="1"/>
    </xf>
    <xf numFmtId="0" fontId="9" fillId="4" borderId="1" xfId="3" applyNumberFormat="1" applyFont="1" applyFill="1" applyBorder="1" applyAlignment="1" applyProtection="1">
      <alignment vertical="center"/>
    </xf>
    <xf numFmtId="0" fontId="9" fillId="4" borderId="1" xfId="3" applyNumberFormat="1" applyFont="1" applyFill="1" applyBorder="1" applyAlignment="1" applyProtection="1">
      <alignment horizontal="center" vertical="center"/>
    </xf>
    <xf numFmtId="179" fontId="6" fillId="4" borderId="1" xfId="3" applyNumberFormat="1" applyFont="1" applyFill="1" applyBorder="1" applyAlignment="1" applyProtection="1">
      <alignment horizontal="right" vertical="center"/>
    </xf>
    <xf numFmtId="49" fontId="6" fillId="4" borderId="1" xfId="3" applyNumberFormat="1" applyFont="1" applyFill="1" applyBorder="1" applyAlignment="1" applyProtection="1">
      <alignment horizontal="center" vertical="center"/>
    </xf>
    <xf numFmtId="179" fontId="6" fillId="4" borderId="1" xfId="3" applyNumberFormat="1" applyFont="1" applyFill="1" applyBorder="1" applyAlignment="1" applyProtection="1">
      <alignment horizontal="right" vertical="center" wrapText="1"/>
    </xf>
    <xf numFmtId="0" fontId="6" fillId="4" borderId="1" xfId="3" applyNumberFormat="1" applyFont="1" applyFill="1" applyBorder="1" applyAlignment="1" applyProtection="1">
      <alignment horizontal="center" vertical="center"/>
    </xf>
    <xf numFmtId="0" fontId="6" fillId="4" borderId="16" xfId="3" applyNumberFormat="1" applyFont="1" applyFill="1" applyBorder="1" applyAlignment="1" applyProtection="1">
      <alignment horizontal="left" vertical="center" wrapText="1"/>
    </xf>
    <xf numFmtId="0" fontId="35" fillId="0" borderId="2" xfId="0" applyFont="1" applyBorder="1" applyAlignment="1">
      <alignment horizontal="center" vertical="center"/>
    </xf>
    <xf numFmtId="179" fontId="6" fillId="4" borderId="1" xfId="3" applyNumberFormat="1" applyFont="1" applyFill="1" applyBorder="1" applyAlignment="1" applyProtection="1">
      <alignment horizontal="right" vertical="center" wrapText="1"/>
    </xf>
    <xf numFmtId="49" fontId="6" fillId="4" borderId="2" xfId="3" applyNumberFormat="1" applyFont="1" applyFill="1" applyBorder="1" applyAlignment="1" applyProtection="1">
      <alignment horizontal="center" vertical="center" wrapText="1"/>
    </xf>
    <xf numFmtId="0" fontId="6" fillId="4" borderId="16" xfId="3" applyNumberFormat="1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29" fillId="0" borderId="0" xfId="0" applyFont="1" applyAlignment="1"/>
    <xf numFmtId="43" fontId="2" fillId="0" borderId="0" xfId="1" applyNumberFormat="1"/>
    <xf numFmtId="0" fontId="6" fillId="0" borderId="2" xfId="0" applyFont="1" applyFill="1" applyBorder="1" applyAlignment="1">
      <alignment horizontal="left" vertical="center" wrapText="1"/>
    </xf>
    <xf numFmtId="43" fontId="28" fillId="0" borderId="2" xfId="0" applyNumberFormat="1" applyFont="1" applyBorder="1"/>
    <xf numFmtId="43" fontId="6" fillId="2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4" fontId="6" fillId="0" borderId="2" xfId="0" applyNumberFormat="1" applyFont="1" applyFill="1" applyBorder="1" applyAlignment="1">
      <alignment horizontal="right" vertical="center"/>
    </xf>
    <xf numFmtId="4" fontId="35" fillId="0" borderId="2" xfId="0" applyNumberFormat="1" applyFont="1" applyBorder="1" applyAlignment="1">
      <alignment vertical="center"/>
    </xf>
    <xf numFmtId="4" fontId="36" fillId="0" borderId="2" xfId="0" applyNumberFormat="1" applyFont="1" applyFill="1" applyBorder="1" applyAlignment="1" applyProtection="1">
      <alignment vertical="center" wrapText="1"/>
      <protection locked="0"/>
    </xf>
    <xf numFmtId="4" fontId="6" fillId="0" borderId="2" xfId="0" applyNumberFormat="1" applyFont="1" applyFill="1" applyBorder="1" applyAlignment="1">
      <alignment horizontal="center" vertical="center"/>
    </xf>
    <xf numFmtId="4" fontId="28" fillId="0" borderId="2" xfId="0" applyNumberFormat="1" applyFont="1" applyBorder="1" applyAlignment="1">
      <alignment horizontal="center" vertical="center"/>
    </xf>
    <xf numFmtId="4" fontId="3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4" fontId="36" fillId="0" borderId="2" xfId="0" applyNumberFormat="1" applyFont="1" applyFill="1" applyBorder="1" applyAlignment="1" applyProtection="1">
      <alignment horizontal="center" vertical="center" wrapText="1"/>
      <protection locked="0"/>
    </xf>
    <xf numFmtId="10" fontId="33" fillId="0" borderId="2" xfId="0" applyNumberFormat="1" applyFont="1" applyBorder="1" applyAlignment="1">
      <alignment vertical="center"/>
    </xf>
    <xf numFmtId="0" fontId="6" fillId="4" borderId="6" xfId="3" applyNumberFormat="1" applyFont="1" applyFill="1" applyBorder="1" applyAlignment="1" applyProtection="1">
      <alignment horizontal="left" vertical="center" wrapText="1"/>
    </xf>
    <xf numFmtId="0" fontId="6" fillId="4" borderId="16" xfId="3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9" fontId="6" fillId="4" borderId="16" xfId="3" applyNumberFormat="1" applyFont="1" applyFill="1" applyBorder="1" applyAlignment="1" applyProtection="1">
      <alignment horizontal="center" vertical="center" wrapText="1"/>
    </xf>
    <xf numFmtId="0" fontId="46" fillId="0" borderId="2" xfId="0" applyFont="1" applyFill="1" applyBorder="1"/>
    <xf numFmtId="0" fontId="22" fillId="2" borderId="2" xfId="0" applyFont="1" applyFill="1" applyBorder="1" applyAlignment="1">
      <alignment horizontal="left" vertical="center"/>
    </xf>
    <xf numFmtId="0" fontId="22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horizontal="center" vertical="center"/>
    </xf>
    <xf numFmtId="182" fontId="22" fillId="2" borderId="2" xfId="0" applyNumberFormat="1" applyFont="1" applyFill="1" applyBorder="1" applyAlignment="1">
      <alignment horizontal="right" vertical="center"/>
    </xf>
    <xf numFmtId="4" fontId="22" fillId="2" borderId="2" xfId="0" applyNumberFormat="1" applyFont="1" applyFill="1" applyBorder="1" applyAlignment="1">
      <alignment horizontal="right" vertical="center"/>
    </xf>
    <xf numFmtId="0" fontId="22" fillId="2" borderId="2" xfId="0" applyFont="1" applyFill="1" applyBorder="1" applyAlignment="1">
      <alignment horizontal="right" vertical="center"/>
    </xf>
    <xf numFmtId="0" fontId="44" fillId="0" borderId="0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11" fillId="0" borderId="0" xfId="1" applyFont="1" applyAlignment="1" applyProtection="1">
      <alignment horizontal="center" vertical="center" wrapText="1" readingOrder="1"/>
      <protection locked="0"/>
    </xf>
    <xf numFmtId="0" fontId="20" fillId="0" borderId="0" xfId="1" applyFont="1"/>
    <xf numFmtId="0" fontId="33" fillId="0" borderId="2" xfId="1" applyFont="1" applyBorder="1" applyAlignment="1" applyProtection="1">
      <alignment horizontal="center" vertical="center" wrapText="1" readingOrder="1"/>
      <protection locked="0"/>
    </xf>
    <xf numFmtId="0" fontId="35" fillId="0" borderId="3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6" fillId="0" borderId="16" xfId="0" applyFont="1" applyFill="1" applyBorder="1" applyAlignment="1" applyProtection="1">
      <alignment horizontal="center" vertical="center" wrapText="1" readingOrder="1"/>
      <protection locked="0"/>
    </xf>
    <xf numFmtId="0" fontId="36" fillId="0" borderId="17" xfId="0" applyFont="1" applyFill="1" applyBorder="1" applyAlignment="1" applyProtection="1">
      <alignment horizontal="center" vertical="center" wrapText="1" readingOrder="1"/>
      <protection locked="0"/>
    </xf>
    <xf numFmtId="0" fontId="18" fillId="0" borderId="11" xfId="1" applyFont="1" applyBorder="1" applyAlignment="1" applyProtection="1">
      <alignment horizontal="right" vertical="center" wrapText="1" readingOrder="1"/>
      <protection locked="0"/>
    </xf>
    <xf numFmtId="0" fontId="36" fillId="0" borderId="12" xfId="0" applyFont="1" applyFill="1" applyBorder="1" applyAlignment="1" applyProtection="1">
      <alignment horizontal="center" vertical="center" wrapText="1" readingOrder="1"/>
      <protection locked="0"/>
    </xf>
    <xf numFmtId="0" fontId="36" fillId="0" borderId="13" xfId="0" applyFont="1" applyFill="1" applyBorder="1" applyAlignment="1" applyProtection="1">
      <alignment vertical="center" wrapText="1"/>
      <protection locked="0"/>
    </xf>
    <xf numFmtId="0" fontId="36" fillId="0" borderId="1" xfId="0" applyFont="1" applyFill="1" applyBorder="1" applyAlignment="1" applyProtection="1">
      <alignment horizontal="center" vertical="center" wrapText="1" readingOrder="1"/>
      <protection locked="0"/>
    </xf>
    <xf numFmtId="0" fontId="36" fillId="0" borderId="9" xfId="0" applyFont="1" applyFill="1" applyBorder="1" applyAlignment="1" applyProtection="1">
      <alignment vertical="center" wrapText="1"/>
      <protection locked="0"/>
    </xf>
    <xf numFmtId="0" fontId="36" fillId="0" borderId="14" xfId="0" applyFont="1" applyFill="1" applyBorder="1" applyAlignment="1" applyProtection="1">
      <alignment vertical="center" wrapText="1"/>
      <protection locked="0"/>
    </xf>
    <xf numFmtId="0" fontId="36" fillId="0" borderId="15" xfId="0" applyFont="1" applyFill="1" applyBorder="1" applyAlignment="1" applyProtection="1">
      <alignment vertical="center" wrapText="1"/>
      <protection locked="0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35" fillId="0" borderId="3" xfId="0" applyFont="1" applyBorder="1" applyAlignment="1">
      <alignment horizontal="left" vertical="center" indent="3"/>
    </xf>
    <xf numFmtId="0" fontId="35" fillId="0" borderId="10" xfId="0" applyFont="1" applyBorder="1" applyAlignment="1">
      <alignment horizontal="left" vertical="center" indent="3"/>
    </xf>
    <xf numFmtId="0" fontId="18" fillId="0" borderId="0" xfId="1" applyFont="1" applyAlignment="1" applyProtection="1">
      <alignment horizontal="left" vertical="center" wrapText="1" readingOrder="1"/>
      <protection locked="0"/>
    </xf>
    <xf numFmtId="0" fontId="43" fillId="0" borderId="5" xfId="0" applyFont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18" fillId="0" borderId="7" xfId="1" applyFont="1" applyBorder="1" applyAlignment="1" applyProtection="1">
      <alignment horizontal="right" vertical="center" wrapText="1" readingOrder="1"/>
      <protection locked="0"/>
    </xf>
    <xf numFmtId="0" fontId="35" fillId="0" borderId="2" xfId="0" applyFont="1" applyBorder="1" applyAlignment="1">
      <alignment horizontal="center" vertical="center" wrapText="1"/>
    </xf>
    <xf numFmtId="0" fontId="2" fillId="0" borderId="19" xfId="2" applyFont="1" applyBorder="1" applyAlignment="1">
      <alignment horizontal="center"/>
    </xf>
    <xf numFmtId="0" fontId="33" fillId="0" borderId="5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7" fillId="0" borderId="0" xfId="1" applyFont="1" applyAlignment="1" applyProtection="1">
      <alignment horizontal="center" vertical="center" wrapText="1" readingOrder="1"/>
      <protection locked="0"/>
    </xf>
    <xf numFmtId="0" fontId="6" fillId="4" borderId="1" xfId="3" applyNumberFormat="1" applyFont="1" applyFill="1" applyBorder="1" applyAlignment="1" applyProtection="1">
      <alignment horizontal="center" vertical="center" wrapText="1"/>
    </xf>
    <xf numFmtId="0" fontId="9" fillId="4" borderId="1" xfId="3" applyNumberFormat="1" applyFont="1" applyFill="1" applyBorder="1" applyAlignment="1" applyProtection="1">
      <alignment vertical="center"/>
    </xf>
    <xf numFmtId="0" fontId="6" fillId="4" borderId="26" xfId="3" applyNumberFormat="1" applyFont="1" applyFill="1" applyBorder="1" applyAlignment="1" applyProtection="1">
      <alignment horizontal="center" vertical="center"/>
    </xf>
    <xf numFmtId="0" fontId="6" fillId="4" borderId="14" xfId="3" applyNumberFormat="1" applyFont="1" applyFill="1" applyBorder="1" applyAlignment="1" applyProtection="1">
      <alignment horizontal="center" vertical="center"/>
    </xf>
    <xf numFmtId="0" fontId="6" fillId="4" borderId="15" xfId="3" applyNumberFormat="1" applyFont="1" applyFill="1" applyBorder="1" applyAlignment="1" applyProtection="1">
      <alignment horizontal="center" vertical="center"/>
    </xf>
    <xf numFmtId="0" fontId="6" fillId="4" borderId="21" xfId="3" applyNumberFormat="1" applyFont="1" applyFill="1" applyBorder="1" applyAlignment="1" applyProtection="1">
      <alignment horizontal="center" vertical="center"/>
    </xf>
    <xf numFmtId="0" fontId="6" fillId="4" borderId="11" xfId="3" applyNumberFormat="1" applyFont="1" applyFill="1" applyBorder="1" applyAlignment="1" applyProtection="1">
      <alignment horizontal="center" vertical="center"/>
    </xf>
    <xf numFmtId="0" fontId="6" fillId="4" borderId="13" xfId="3" applyNumberFormat="1" applyFont="1" applyFill="1" applyBorder="1" applyAlignment="1" applyProtection="1">
      <alignment horizontal="center" vertical="center"/>
    </xf>
    <xf numFmtId="0" fontId="6" fillId="4" borderId="16" xfId="3" applyNumberFormat="1" applyFont="1" applyFill="1" applyBorder="1" applyAlignment="1" applyProtection="1">
      <alignment horizontal="center" vertical="center" wrapText="1"/>
    </xf>
    <xf numFmtId="0" fontId="6" fillId="4" borderId="27" xfId="3" applyNumberFormat="1" applyFont="1" applyFill="1" applyBorder="1" applyAlignment="1" applyProtection="1">
      <alignment horizontal="center" vertical="center" wrapText="1"/>
    </xf>
    <xf numFmtId="0" fontId="6" fillId="4" borderId="9" xfId="3" applyNumberFormat="1" applyFont="1" applyFill="1" applyBorder="1" applyAlignment="1" applyProtection="1">
      <alignment horizontal="center" vertical="center" wrapText="1"/>
    </xf>
    <xf numFmtId="0" fontId="6" fillId="4" borderId="26" xfId="3" applyNumberFormat="1" applyFont="1" applyFill="1" applyBorder="1" applyAlignment="1" applyProtection="1">
      <alignment horizontal="center" vertical="center" wrapText="1"/>
    </xf>
    <xf numFmtId="0" fontId="6" fillId="4" borderId="25" xfId="3" applyNumberFormat="1" applyFont="1" applyFill="1" applyBorder="1" applyAlignment="1" applyProtection="1">
      <alignment horizontal="center" vertical="center" wrapText="1"/>
    </xf>
    <xf numFmtId="0" fontId="6" fillId="4" borderId="21" xfId="3" applyNumberFormat="1" applyFont="1" applyFill="1" applyBorder="1" applyAlignment="1" applyProtection="1">
      <alignment horizontal="center" vertical="center" wrapText="1"/>
    </xf>
    <xf numFmtId="0" fontId="6" fillId="4" borderId="9" xfId="3" applyNumberFormat="1" applyFont="1" applyFill="1" applyBorder="1" applyAlignment="1" applyProtection="1">
      <alignment horizontal="center" vertical="center"/>
    </xf>
    <xf numFmtId="0" fontId="6" fillId="4" borderId="1" xfId="3" applyNumberFormat="1" applyFont="1" applyFill="1" applyBorder="1" applyAlignment="1" applyProtection="1">
      <alignment horizontal="center" vertical="center"/>
    </xf>
    <xf numFmtId="49" fontId="6" fillId="4" borderId="1" xfId="3" applyNumberFormat="1" applyFont="1" applyFill="1" applyBorder="1" applyAlignment="1" applyProtection="1">
      <alignment horizontal="left" vertical="center"/>
    </xf>
    <xf numFmtId="49" fontId="6" fillId="4" borderId="2" xfId="3" applyNumberFormat="1" applyFont="1" applyFill="1" applyBorder="1" applyAlignment="1" applyProtection="1">
      <alignment horizontal="center" vertical="center" wrapText="1"/>
    </xf>
    <xf numFmtId="0" fontId="6" fillId="4" borderId="24" xfId="3" applyNumberFormat="1" applyFont="1" applyFill="1" applyBorder="1" applyAlignment="1" applyProtection="1">
      <alignment horizontal="center" vertical="center" wrapText="1"/>
    </xf>
    <xf numFmtId="0" fontId="6" fillId="4" borderId="23" xfId="3" applyNumberFormat="1" applyFont="1" applyFill="1" applyBorder="1" applyAlignment="1" applyProtection="1">
      <alignment horizontal="center" vertical="center" wrapText="1"/>
    </xf>
    <xf numFmtId="0" fontId="6" fillId="4" borderId="22" xfId="3" applyNumberFormat="1" applyFont="1" applyFill="1" applyBorder="1" applyAlignment="1" applyProtection="1">
      <alignment horizontal="center" vertical="center" wrapText="1"/>
    </xf>
    <xf numFmtId="49" fontId="6" fillId="4" borderId="29" xfId="3" applyNumberFormat="1" applyFont="1" applyFill="1" applyBorder="1" applyAlignment="1" applyProtection="1">
      <alignment horizontal="center" vertical="center" wrapText="1"/>
    </xf>
    <xf numFmtId="49" fontId="6" fillId="4" borderId="30" xfId="3" applyNumberFormat="1" applyFont="1" applyFill="1" applyBorder="1" applyAlignment="1" applyProtection="1">
      <alignment horizontal="center" vertical="center" wrapText="1"/>
    </xf>
    <xf numFmtId="49" fontId="6" fillId="4" borderId="31" xfId="3" applyNumberFormat="1" applyFont="1" applyFill="1" applyBorder="1" applyAlignment="1" applyProtection="1">
      <alignment horizontal="center" vertical="center" wrapText="1"/>
    </xf>
    <xf numFmtId="0" fontId="6" fillId="4" borderId="6" xfId="3" applyNumberFormat="1" applyFont="1" applyFill="1" applyBorder="1" applyAlignment="1" applyProtection="1">
      <alignment horizontal="center" vertical="center" wrapText="1"/>
    </xf>
    <xf numFmtId="0" fontId="9" fillId="4" borderId="20" xfId="3" applyNumberFormat="1" applyFont="1" applyFill="1" applyBorder="1" applyAlignment="1" applyProtection="1">
      <alignment horizontal="center" vertical="center"/>
    </xf>
    <xf numFmtId="0" fontId="9" fillId="4" borderId="12" xfId="3" applyNumberFormat="1" applyFont="1" applyFill="1" applyBorder="1" applyAlignment="1" applyProtection="1">
      <alignment horizontal="center" vertical="center"/>
    </xf>
    <xf numFmtId="0" fontId="9" fillId="4" borderId="6" xfId="3" applyNumberFormat="1" applyFont="1" applyFill="1" applyBorder="1" applyAlignment="1" applyProtection="1">
      <alignment horizontal="center" vertical="center"/>
    </xf>
    <xf numFmtId="0" fontId="6" fillId="4" borderId="6" xfId="3" applyNumberFormat="1" applyFont="1" applyFill="1" applyBorder="1" applyAlignment="1" applyProtection="1">
      <alignment horizontal="center" vertical="center"/>
    </xf>
    <xf numFmtId="0" fontId="6" fillId="4" borderId="12" xfId="3" applyNumberFormat="1" applyFont="1" applyFill="1" applyBorder="1" applyAlignment="1" applyProtection="1">
      <alignment horizontal="center" vertical="center"/>
    </xf>
    <xf numFmtId="180" fontId="6" fillId="4" borderId="1" xfId="3" applyNumberFormat="1" applyFont="1" applyFill="1" applyBorder="1" applyAlignment="1" applyProtection="1">
      <alignment horizontal="center" vertical="center" wrapText="1"/>
    </xf>
    <xf numFmtId="49" fontId="6" fillId="4" borderId="32" xfId="3" applyNumberFormat="1" applyFont="1" applyFill="1" applyBorder="1" applyAlignment="1" applyProtection="1">
      <alignment horizontal="center" vertical="center" wrapText="1"/>
    </xf>
    <xf numFmtId="49" fontId="6" fillId="4" borderId="28" xfId="3" applyNumberFormat="1" applyFont="1" applyFill="1" applyBorder="1" applyAlignment="1" applyProtection="1">
      <alignment horizontal="center" vertical="center" wrapText="1"/>
    </xf>
    <xf numFmtId="49" fontId="6" fillId="4" borderId="10" xfId="3" applyNumberFormat="1" applyFont="1" applyFill="1" applyBorder="1" applyAlignment="1" applyProtection="1">
      <alignment horizontal="center" vertical="center" wrapText="1"/>
    </xf>
    <xf numFmtId="49" fontId="6" fillId="4" borderId="3" xfId="3" applyNumberFormat="1" applyFont="1" applyFill="1" applyBorder="1" applyAlignment="1" applyProtection="1">
      <alignment horizontal="center" vertical="center" wrapText="1"/>
    </xf>
    <xf numFmtId="49" fontId="6" fillId="4" borderId="33" xfId="3" applyNumberFormat="1" applyFont="1" applyFill="1" applyBorder="1" applyAlignment="1" applyProtection="1">
      <alignment horizontal="center" vertical="center" wrapText="1"/>
    </xf>
    <xf numFmtId="49" fontId="6" fillId="4" borderId="1" xfId="3" applyNumberFormat="1" applyFont="1" applyFill="1" applyBorder="1" applyAlignment="1" applyProtection="1">
      <alignment vertical="center"/>
    </xf>
    <xf numFmtId="49" fontId="9" fillId="4" borderId="6" xfId="0" applyNumberFormat="1" applyFont="1" applyFill="1" applyBorder="1" applyAlignment="1" applyProtection="1">
      <alignment horizontal="center" vertical="center" wrapText="1"/>
    </xf>
    <xf numFmtId="49" fontId="9" fillId="4" borderId="20" xfId="0" applyNumberFormat="1" applyFont="1" applyFill="1" applyBorder="1" applyAlignment="1" applyProtection="1">
      <alignment horizontal="center" vertical="center" wrapText="1"/>
    </xf>
    <xf numFmtId="49" fontId="9" fillId="4" borderId="12" xfId="0" applyNumberFormat="1" applyFont="1" applyFill="1" applyBorder="1" applyAlignment="1" applyProtection="1">
      <alignment horizontal="center" vertical="center" wrapText="1"/>
    </xf>
    <xf numFmtId="49" fontId="6" fillId="4" borderId="1" xfId="3" applyNumberFormat="1" applyFont="1" applyFill="1" applyBorder="1" applyAlignment="1" applyProtection="1">
      <alignment horizontal="center" vertical="center" wrapText="1"/>
    </xf>
    <xf numFmtId="179" fontId="6" fillId="4" borderId="1" xfId="3" applyNumberFormat="1" applyFont="1" applyFill="1" applyBorder="1" applyAlignment="1" applyProtection="1">
      <alignment horizontal="right" vertical="center"/>
    </xf>
    <xf numFmtId="0" fontId="9" fillId="4" borderId="1" xfId="3" applyNumberFormat="1" applyFont="1" applyFill="1" applyBorder="1" applyAlignment="1" applyProtection="1">
      <alignment horizontal="right" vertical="center"/>
    </xf>
    <xf numFmtId="0" fontId="5" fillId="4" borderId="6" xfId="3" applyNumberFormat="1" applyFont="1" applyFill="1" applyBorder="1" applyAlignment="1" applyProtection="1">
      <alignment horizontal="center" vertical="center"/>
    </xf>
    <xf numFmtId="0" fontId="19" fillId="4" borderId="20" xfId="3" applyNumberFormat="1" applyFont="1" applyFill="1" applyBorder="1" applyAlignment="1" applyProtection="1">
      <alignment horizontal="center" vertical="center"/>
    </xf>
    <xf numFmtId="0" fontId="19" fillId="4" borderId="12" xfId="3" applyNumberFormat="1" applyFont="1" applyFill="1" applyBorder="1" applyAlignment="1" applyProtection="1">
      <alignment horizontal="center" vertical="center"/>
    </xf>
    <xf numFmtId="179" fontId="6" fillId="4" borderId="1" xfId="3" applyNumberFormat="1" applyFont="1" applyFill="1" applyBorder="1" applyAlignment="1" applyProtection="1">
      <alignment horizontal="right" vertical="center" wrapText="1"/>
    </xf>
    <xf numFmtId="49" fontId="6" fillId="4" borderId="16" xfId="3" applyNumberFormat="1" applyFont="1" applyFill="1" applyBorder="1" applyAlignment="1" applyProtection="1">
      <alignment horizontal="left" vertical="center" wrapText="1"/>
    </xf>
    <xf numFmtId="0" fontId="9" fillId="4" borderId="16" xfId="3" applyNumberFormat="1" applyFont="1" applyFill="1" applyBorder="1" applyAlignment="1" applyProtection="1">
      <alignment vertical="center"/>
    </xf>
    <xf numFmtId="0" fontId="9" fillId="4" borderId="2" xfId="3" applyNumberFormat="1" applyFont="1" applyFill="1" applyBorder="1" applyAlignment="1" applyProtection="1">
      <alignment horizontal="center" vertical="center"/>
    </xf>
    <xf numFmtId="181" fontId="6" fillId="3" borderId="1" xfId="0" applyNumberFormat="1" applyFont="1" applyFill="1" applyBorder="1" applyAlignment="1" applyProtection="1">
      <alignment horizontal="right" vertical="center" wrapText="1"/>
    </xf>
    <xf numFmtId="0" fontId="9" fillId="5" borderId="1" xfId="0" applyNumberFormat="1" applyFont="1" applyFill="1" applyBorder="1" applyAlignment="1" applyProtection="1"/>
    <xf numFmtId="179" fontId="6" fillId="3" borderId="1" xfId="0" applyNumberFormat="1" applyFont="1" applyFill="1" applyBorder="1" applyAlignment="1" applyProtection="1">
      <alignment horizontal="right" vertical="center" wrapText="1"/>
    </xf>
    <xf numFmtId="181" fontId="6" fillId="3" borderId="6" xfId="0" applyNumberFormat="1" applyFont="1" applyFill="1" applyBorder="1" applyAlignment="1" applyProtection="1">
      <alignment horizontal="right" vertical="center"/>
    </xf>
    <xf numFmtId="181" fontId="6" fillId="3" borderId="12" xfId="0" applyNumberFormat="1" applyFont="1" applyFill="1" applyBorder="1" applyAlignment="1" applyProtection="1">
      <alignment horizontal="right" vertical="center"/>
    </xf>
    <xf numFmtId="179" fontId="6" fillId="3" borderId="6" xfId="0" applyNumberFormat="1" applyFont="1" applyFill="1" applyBorder="1" applyAlignment="1" applyProtection="1">
      <alignment horizontal="right" vertical="center"/>
    </xf>
    <xf numFmtId="179" fontId="6" fillId="3" borderId="12" xfId="0" applyNumberFormat="1" applyFont="1" applyFill="1" applyBorder="1" applyAlignment="1" applyProtection="1">
      <alignment horizontal="right" vertical="center"/>
    </xf>
    <xf numFmtId="49" fontId="6" fillId="4" borderId="24" xfId="3" applyNumberFormat="1" applyFont="1" applyFill="1" applyBorder="1" applyAlignment="1" applyProtection="1">
      <alignment horizontal="left" vertical="center" wrapText="1"/>
    </xf>
    <xf numFmtId="49" fontId="6" fillId="4" borderId="23" xfId="3" applyNumberFormat="1" applyFont="1" applyFill="1" applyBorder="1" applyAlignment="1" applyProtection="1">
      <alignment horizontal="left" vertical="center" wrapText="1"/>
    </xf>
    <xf numFmtId="49" fontId="6" fillId="4" borderId="22" xfId="3" applyNumberFormat="1" applyFont="1" applyFill="1" applyBorder="1" applyAlignment="1" applyProtection="1">
      <alignment horizontal="left" vertical="center" wrapText="1"/>
    </xf>
    <xf numFmtId="0" fontId="22" fillId="4" borderId="1" xfId="3" applyNumberFormat="1" applyFont="1" applyFill="1" applyBorder="1" applyAlignment="1" applyProtection="1">
      <alignment horizontal="center" vertical="center"/>
    </xf>
    <xf numFmtId="49" fontId="6" fillId="4" borderId="6" xfId="3" applyNumberFormat="1" applyFont="1" applyFill="1" applyBorder="1" applyAlignment="1" applyProtection="1">
      <alignment horizontal="center" vertical="center" wrapText="1"/>
    </xf>
    <xf numFmtId="49" fontId="6" fillId="4" borderId="20" xfId="3" applyNumberFormat="1" applyFont="1" applyFill="1" applyBorder="1" applyAlignment="1" applyProtection="1">
      <alignment horizontal="center" vertical="center" wrapText="1"/>
    </xf>
    <xf numFmtId="49" fontId="6" fillId="4" borderId="12" xfId="3" applyNumberFormat="1" applyFont="1" applyFill="1" applyBorder="1" applyAlignment="1" applyProtection="1">
      <alignment horizontal="center" vertical="center" wrapText="1"/>
    </xf>
    <xf numFmtId="49" fontId="6" fillId="4" borderId="16" xfId="3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9" fontId="9" fillId="4" borderId="1" xfId="0" applyNumberFormat="1" applyFont="1" applyFill="1" applyBorder="1" applyAlignment="1" applyProtection="1">
      <alignment horizontal="center" vertical="center" wrapText="1"/>
    </xf>
    <xf numFmtId="0" fontId="9" fillId="4" borderId="1" xfId="0" applyNumberFormat="1" applyFont="1" applyFill="1" applyBorder="1" applyAlignment="1" applyProtection="1"/>
    <xf numFmtId="0" fontId="24" fillId="2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19" fillId="0" borderId="0" xfId="1" applyNumberFormat="1" applyFont="1" applyFill="1" applyBorder="1" applyAlignment="1">
      <alignment horizontal="left" wrapText="1"/>
    </xf>
    <xf numFmtId="0" fontId="9" fillId="0" borderId="0" xfId="1" applyNumberFormat="1" applyFont="1" applyFill="1" applyBorder="1" applyAlignment="1"/>
    <xf numFmtId="0" fontId="2" fillId="0" borderId="0" xfId="1" applyNumberFormat="1" applyFont="1" applyFill="1" applyBorder="1" applyAlignment="1"/>
    <xf numFmtId="0" fontId="18" fillId="0" borderId="0" xfId="1" applyFont="1" applyAlignment="1" applyProtection="1">
      <alignment horizontal="center" vertical="center" wrapText="1" readingOrder="1"/>
      <protection locked="0"/>
    </xf>
    <xf numFmtId="0" fontId="5" fillId="2" borderId="2" xfId="0" applyFont="1" applyFill="1" applyBorder="1" applyAlignment="1">
      <alignment horizontal="center" vertical="center"/>
    </xf>
    <xf numFmtId="178" fontId="12" fillId="0" borderId="0" xfId="0" applyNumberFormat="1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_04-分类改革-预算表" xfId="4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 macro="" textlink="">
      <xdr:nvSpPr>
        <xdr:cNvPr id="2" name="TextBox 1"/>
        <xdr:cNvSpPr txBox="1"/>
      </xdr:nvSpPr>
      <xdr:spPr>
        <a:xfrm>
          <a:off x="9525" y="2771773"/>
          <a:ext cx="6334125" cy="13525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2018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年部门“三公”经费预算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3.36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万元，比上年预算数减少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0.15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万元，其中：因公出国（境）费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3.36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万元，比上年预算数减少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0.15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“三公”经费减少的原因主要是公共交通经费纳入专项经费中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>
      <selection activeCell="B10" sqref="B10"/>
    </sheetView>
  </sheetViews>
  <sheetFormatPr defaultRowHeight="13.5"/>
  <cols>
    <col min="1" max="1" width="25.25" customWidth="1"/>
    <col min="2" max="2" width="62.125" customWidth="1"/>
  </cols>
  <sheetData>
    <row r="1" spans="1:2" s="92" customFormat="1" ht="70.5" customHeight="1">
      <c r="A1" s="95" t="s">
        <v>246</v>
      </c>
      <c r="B1" s="95" t="str">
        <f>IFERROR(HYPERLINK(索引目录&amp;"!A1",MID(索引目录,FIND("]",索引目录)+1,99)),"")</f>
        <v/>
      </c>
    </row>
    <row r="2" spans="1:2" ht="35.1" customHeight="1">
      <c r="A2" s="93">
        <v>1</v>
      </c>
      <c r="B2" s="94" t="str">
        <f>IFERROR(HYPERLINK(索引目录&amp;"!A1",MID(索引目录,FIND("]",索引目录)+1,99)),"")</f>
        <v/>
      </c>
    </row>
    <row r="3" spans="1:2" ht="35.1" customHeight="1">
      <c r="A3" s="93">
        <v>2</v>
      </c>
      <c r="B3" s="94" t="str">
        <f>IFERROR(HYPERLINK(索引目录&amp;"!A1",MID(索引目录,FIND("]",索引目录)+1,99)),"")</f>
        <v/>
      </c>
    </row>
    <row r="4" spans="1:2" ht="35.1" customHeight="1">
      <c r="A4" s="93">
        <v>3</v>
      </c>
      <c r="B4" s="94" t="str">
        <f>IFERROR(HYPERLINK(索引目录&amp;"!A1",MID(索引目录,FIND("]",索引目录)+1,99)),"")</f>
        <v/>
      </c>
    </row>
    <row r="5" spans="1:2" ht="35.1" customHeight="1">
      <c r="A5" s="93">
        <v>4</v>
      </c>
      <c r="B5" s="94" t="str">
        <f>IFERROR(HYPERLINK(索引目录&amp;"!A1",MID(索引目录,FIND("]",索引目录)+1,99)),"")</f>
        <v/>
      </c>
    </row>
    <row r="6" spans="1:2" ht="35.1" customHeight="1">
      <c r="A6" s="93">
        <v>5</v>
      </c>
      <c r="B6" s="94" t="str">
        <f>IFERROR(HYPERLINK(索引目录&amp;"!A1",MID(索引目录,FIND("]",索引目录)+1,99)),"")</f>
        <v/>
      </c>
    </row>
    <row r="7" spans="1:2" ht="35.1" customHeight="1">
      <c r="A7" s="93">
        <v>6</v>
      </c>
      <c r="B7" s="94" t="str">
        <f>IFERROR(HYPERLINK(索引目录&amp;"!A1",MID(索引目录,FIND("]",索引目录)+1,99)),"")</f>
        <v/>
      </c>
    </row>
    <row r="8" spans="1:2" ht="35.1" customHeight="1">
      <c r="A8" s="93">
        <v>7</v>
      </c>
      <c r="B8" s="94" t="str">
        <f>IFERROR(HYPERLINK(索引目录&amp;"!A1",MID(索引目录,FIND("]",索引目录)+1,99)),"")</f>
        <v/>
      </c>
    </row>
    <row r="9" spans="1:2" ht="35.1" customHeight="1">
      <c r="A9" s="93">
        <v>8</v>
      </c>
      <c r="B9" s="94" t="str">
        <f>IFERROR(HYPERLINK(索引目录&amp;"!A1",MID(索引目录,FIND("]",索引目录)+1,99)),"")</f>
        <v/>
      </c>
    </row>
    <row r="10" spans="1:2" ht="35.1" customHeight="1">
      <c r="A10" s="93">
        <v>9</v>
      </c>
      <c r="B10" s="94" t="str">
        <f>IFERROR(HYPERLINK(索引目录&amp;"!A1",MID(索引目录,FIND("]",索引目录)+1,99)),"")</f>
        <v/>
      </c>
    </row>
    <row r="11" spans="1:2" ht="35.1" customHeight="1">
      <c r="A11" s="93">
        <v>10</v>
      </c>
      <c r="B11" s="94" t="str">
        <f>IFERROR(HYPERLINK(索引目录&amp;"!A1",MID(索引目录,FIND("]",索引目录)+1,99)),"")</f>
        <v/>
      </c>
    </row>
    <row r="12" spans="1:2" ht="35.1" customHeight="1">
      <c r="A12" s="93">
        <v>11</v>
      </c>
      <c r="B12" s="94" t="str">
        <f>IFERROR(HYPERLINK(索引目录&amp;"!A1",MID(索引目录,FIND("]",索引目录)+1,99)),"")</f>
        <v/>
      </c>
    </row>
    <row r="13" spans="1:2" ht="35.1" customHeight="1">
      <c r="A13" s="93">
        <v>12</v>
      </c>
      <c r="B13" s="94" t="str">
        <f>IFERROR(HYPERLINK(索引目录&amp;"!A1",MID(索引目录,FIND("]",索引目录)+1,99)),"")</f>
        <v/>
      </c>
    </row>
    <row r="14" spans="1:2" ht="35.1" customHeight="1">
      <c r="A14" s="93">
        <v>13</v>
      </c>
      <c r="B14" s="94" t="str">
        <f>IFERROR(HYPERLINK(索引目录&amp;"!A1",MID(索引目录,FIND("]",索引目录)+1,99)),"")</f>
        <v/>
      </c>
    </row>
    <row r="15" spans="1:2">
      <c r="B15" t="str">
        <f>IFERROR(HYPERLINK(索引目录&amp;"!A1",MID(索引目录,FIND("]",索引目录)+1,99)),"")</f>
        <v/>
      </c>
    </row>
    <row r="16" spans="1:2">
      <c r="B16" t="str">
        <f>IFERROR(HYPERLINK(索引目录&amp;"!A1",MID(索引目录,FIND("]",索引目录)+1,99)),"")</f>
        <v/>
      </c>
    </row>
    <row r="17" spans="2:2">
      <c r="B17" t="str">
        <f>IFERROR(HYPERLINK(索引目录&amp;"!A1",MID(索引目录,FIND("]",索引目录)+1,99)),"")</f>
        <v/>
      </c>
    </row>
    <row r="18" spans="2:2">
      <c r="B18" t="str">
        <f>IFERROR(HYPERLINK(索引目录&amp;"!A1",MID(索引目录,FIND("]",索引目录)+1,99)),"")</f>
        <v/>
      </c>
    </row>
    <row r="19" spans="2:2">
      <c r="B19" t="str">
        <f>IFERROR(HYPERLINK(索引目录&amp;"!A1",MID(索引目录,FIND("]",索引目录)+1,99)),"")</f>
        <v/>
      </c>
    </row>
    <row r="20" spans="2:2">
      <c r="B20" t="str">
        <f>IFERROR(HYPERLINK(索引目录&amp;"!A1",MID(索引目录,FIND("]",索引目录)+1,99)),"")</f>
        <v/>
      </c>
    </row>
    <row r="21" spans="2:2">
      <c r="B21" t="str">
        <f>IFERROR(HYPERLINK(索引目录&amp;"!A1",MID(索引目录,FIND("]",索引目录)+1,99)),"")</f>
        <v/>
      </c>
    </row>
    <row r="22" spans="2:2">
      <c r="B22" t="str">
        <f>IFERROR(HYPERLINK(索引目录&amp;"!A1",MID(索引目录,FIND("]",索引目录)+1,99)),"")</f>
        <v/>
      </c>
    </row>
    <row r="23" spans="2:2">
      <c r="B23" t="str">
        <f>IFERROR(HYPERLINK(索引目录&amp;"!A1",MID(索引目录,FIND("]",索引目录)+1,99)),"")</f>
        <v/>
      </c>
    </row>
    <row r="24" spans="2:2">
      <c r="B24" t="str">
        <f>IFERROR(HYPERLINK(索引目录&amp;"!A1",MID(索引目录,FIND("]",索引目录)+1,99)),"")</f>
        <v/>
      </c>
    </row>
    <row r="25" spans="2:2">
      <c r="B25" t="str">
        <f>IFERROR(HYPERLINK(索引目录&amp;"!A1",MID(索引目录,FIND("]",索引目录)+1,99)),"")</f>
        <v/>
      </c>
    </row>
    <row r="26" spans="2:2">
      <c r="B26" t="str">
        <f>IFERROR(HYPERLINK(索引目录&amp;"!A1",MID(索引目录,FIND("]",索引目录)+1,99)),"")</f>
        <v/>
      </c>
    </row>
    <row r="27" spans="2:2">
      <c r="B27" t="str">
        <f>IFERROR(HYPERLINK(索引目录&amp;"!A1",MID(索引目录,FIND("]",索引目录)+1,99)),"")</f>
        <v/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B7" sqref="B7"/>
    </sheetView>
  </sheetViews>
  <sheetFormatPr defaultRowHeight="13.5"/>
  <cols>
    <col min="1" max="1" width="11.625" bestFit="1" customWidth="1"/>
  </cols>
  <sheetData>
    <row r="1" spans="1:13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spans="1:13" ht="25.5">
      <c r="A2" s="115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3" ht="35.450000000000003" customHeight="1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</row>
    <row r="4" spans="1:13" ht="35.25">
      <c r="A4" s="114"/>
      <c r="B4" s="143" t="s">
        <v>258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ht="36.75">
      <c r="A5" s="114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61.5">
      <c r="A6" s="114"/>
      <c r="B6" s="144" t="s">
        <v>262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</row>
    <row r="7" spans="1:13" ht="25.5">
      <c r="A7" s="114"/>
      <c r="B7" s="115" t="s">
        <v>263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</row>
    <row r="8" spans="1:13" ht="25.5">
      <c r="A8" s="114"/>
      <c r="B8" s="115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</row>
    <row r="9" spans="1:13" ht="77.45" customHeight="1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</row>
    <row r="10" spans="1:13" ht="22.5">
      <c r="A10" s="145" t="s">
        <v>261</v>
      </c>
      <c r="B10" s="145"/>
      <c r="C10" s="145"/>
      <c r="D10" s="145"/>
      <c r="E10" s="114"/>
      <c r="F10" s="145" t="s">
        <v>259</v>
      </c>
      <c r="G10" s="145"/>
      <c r="H10" s="145"/>
      <c r="I10" s="145"/>
      <c r="J10" s="114"/>
      <c r="K10" s="145" t="s">
        <v>260</v>
      </c>
      <c r="L10" s="145"/>
      <c r="M10" s="145"/>
    </row>
  </sheetData>
  <mergeCells count="5">
    <mergeCell ref="B4:M4"/>
    <mergeCell ref="B6:M6"/>
    <mergeCell ref="A10:D10"/>
    <mergeCell ref="F10:I10"/>
    <mergeCell ref="K10:M10"/>
  </mergeCells>
  <phoneticPr fontId="1" type="noConversion"/>
  <printOptions horizontalCentered="1" verticalCentered="1"/>
  <pageMargins left="0.59055118110236215" right="0.39370078740157483" top="0.59055118110236215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showGridLines="0" workbookViewId="0">
      <selection activeCell="D14" sqref="D14:D25"/>
    </sheetView>
  </sheetViews>
  <sheetFormatPr defaultRowHeight="12.75"/>
  <cols>
    <col min="1" max="1" width="33.875" style="7" bestFit="1" customWidth="1"/>
    <col min="2" max="2" width="15.125" style="7" bestFit="1" customWidth="1"/>
    <col min="3" max="3" width="32" style="7" bestFit="1" customWidth="1"/>
    <col min="4" max="4" width="15.125" style="7" bestFit="1" customWidth="1"/>
    <col min="5" max="6" width="17.75" style="7" customWidth="1"/>
    <col min="7" max="7" width="9" style="7"/>
    <col min="8" max="8" width="13.625" style="7" bestFit="1" customWidth="1"/>
    <col min="9" max="16384" width="9" style="7"/>
  </cols>
  <sheetData>
    <row r="1" spans="1:4">
      <c r="A1" s="52" t="s">
        <v>185</v>
      </c>
      <c r="B1" s="5"/>
      <c r="C1" s="5"/>
      <c r="D1" s="6"/>
    </row>
    <row r="2" spans="1:4" ht="22.5">
      <c r="A2" s="146" t="s">
        <v>215</v>
      </c>
      <c r="B2" s="147"/>
      <c r="C2" s="147"/>
      <c r="D2" s="147"/>
    </row>
    <row r="3" spans="1:4" ht="19.5" customHeight="1">
      <c r="A3" s="9"/>
      <c r="B3" s="10"/>
      <c r="C3" s="10"/>
      <c r="D3" s="86" t="s">
        <v>228</v>
      </c>
    </row>
    <row r="4" spans="1:4" ht="18" customHeight="1">
      <c r="A4" s="148" t="s">
        <v>190</v>
      </c>
      <c r="B4" s="148"/>
      <c r="C4" s="148" t="s">
        <v>191</v>
      </c>
      <c r="D4" s="148"/>
    </row>
    <row r="5" spans="1:4" ht="18" customHeight="1">
      <c r="A5" s="41" t="s">
        <v>192</v>
      </c>
      <c r="B5" s="48" t="s">
        <v>216</v>
      </c>
      <c r="C5" s="41" t="s">
        <v>192</v>
      </c>
      <c r="D5" s="48" t="s">
        <v>216</v>
      </c>
    </row>
    <row r="6" spans="1:4" ht="18" customHeight="1">
      <c r="A6" s="80" t="s">
        <v>13</v>
      </c>
      <c r="B6" s="42">
        <v>6669.66</v>
      </c>
      <c r="C6" s="80" t="s">
        <v>14</v>
      </c>
      <c r="D6" s="42">
        <v>6669.66</v>
      </c>
    </row>
    <row r="7" spans="1:4" ht="18" customHeight="1">
      <c r="A7" s="80" t="s">
        <v>15</v>
      </c>
      <c r="B7" s="42">
        <v>6669.66</v>
      </c>
      <c r="C7" s="80" t="s">
        <v>16</v>
      </c>
      <c r="D7" s="42"/>
    </row>
    <row r="8" spans="1:4" ht="18" customHeight="1">
      <c r="A8" s="81" t="s">
        <v>193</v>
      </c>
      <c r="B8" s="42">
        <v>6644.16</v>
      </c>
      <c r="C8" s="80" t="s">
        <v>17</v>
      </c>
      <c r="D8" s="42"/>
    </row>
    <row r="9" spans="1:4" ht="18" customHeight="1">
      <c r="A9" s="81" t="s">
        <v>194</v>
      </c>
      <c r="B9" s="42">
        <v>25.5</v>
      </c>
      <c r="C9" s="80" t="s">
        <v>18</v>
      </c>
      <c r="D9" s="42"/>
    </row>
    <row r="10" spans="1:4" ht="18" customHeight="1">
      <c r="A10" s="82" t="s">
        <v>23</v>
      </c>
      <c r="B10" s="43"/>
      <c r="C10" s="82" t="s">
        <v>19</v>
      </c>
      <c r="D10" s="43"/>
    </row>
    <row r="11" spans="1:4" ht="18" customHeight="1">
      <c r="A11" s="83" t="s">
        <v>25</v>
      </c>
      <c r="B11" s="45"/>
      <c r="C11" s="83" t="s">
        <v>20</v>
      </c>
      <c r="D11" s="45"/>
    </row>
    <row r="12" spans="1:4" ht="18" customHeight="1">
      <c r="A12" s="84" t="s">
        <v>195</v>
      </c>
      <c r="B12" s="45"/>
      <c r="C12" s="83" t="s">
        <v>21</v>
      </c>
      <c r="D12" s="45"/>
    </row>
    <row r="13" spans="1:4" ht="18" customHeight="1">
      <c r="A13" s="83" t="s">
        <v>196</v>
      </c>
      <c r="B13" s="45"/>
      <c r="C13" s="83" t="s">
        <v>22</v>
      </c>
      <c r="D13" s="45"/>
    </row>
    <row r="14" spans="1:4" ht="18" customHeight="1">
      <c r="A14" s="46"/>
      <c r="B14" s="45"/>
      <c r="C14" s="83" t="s">
        <v>24</v>
      </c>
      <c r="D14" s="45">
        <v>23.69</v>
      </c>
    </row>
    <row r="15" spans="1:4" ht="18" customHeight="1">
      <c r="A15" s="46"/>
      <c r="B15" s="45"/>
      <c r="C15" s="83" t="s">
        <v>26</v>
      </c>
      <c r="D15" s="45">
        <v>58.13</v>
      </c>
    </row>
    <row r="16" spans="1:4" ht="18" customHeight="1">
      <c r="A16" s="46"/>
      <c r="B16" s="45"/>
      <c r="C16" s="83" t="s">
        <v>27</v>
      </c>
      <c r="D16" s="45"/>
    </row>
    <row r="17" spans="1:8" ht="18" customHeight="1">
      <c r="A17" s="44"/>
      <c r="B17" s="45"/>
      <c r="C17" s="83" t="s">
        <v>28</v>
      </c>
      <c r="D17" s="45">
        <v>6530.91</v>
      </c>
    </row>
    <row r="18" spans="1:8" ht="18" customHeight="1">
      <c r="A18" s="44"/>
      <c r="B18" s="45"/>
      <c r="C18" s="83" t="s">
        <v>29</v>
      </c>
      <c r="D18" s="45"/>
    </row>
    <row r="19" spans="1:8" ht="18" customHeight="1">
      <c r="A19" s="44"/>
      <c r="B19" s="45"/>
      <c r="C19" s="83" t="s">
        <v>30</v>
      </c>
      <c r="D19" s="45"/>
    </row>
    <row r="20" spans="1:8" ht="18" customHeight="1">
      <c r="A20" s="44"/>
      <c r="B20" s="45"/>
      <c r="C20" s="83" t="s">
        <v>31</v>
      </c>
      <c r="D20" s="45"/>
      <c r="H20" s="116"/>
    </row>
    <row r="21" spans="1:8" ht="18" customHeight="1">
      <c r="A21" s="44"/>
      <c r="B21" s="45"/>
      <c r="C21" s="83" t="s">
        <v>32</v>
      </c>
      <c r="D21" s="45"/>
    </row>
    <row r="22" spans="1:8" ht="18" customHeight="1">
      <c r="A22" s="44"/>
      <c r="B22" s="45"/>
      <c r="C22" s="83" t="s">
        <v>33</v>
      </c>
      <c r="D22" s="45"/>
    </row>
    <row r="23" spans="1:8" ht="18" customHeight="1">
      <c r="A23" s="44"/>
      <c r="B23" s="45"/>
      <c r="C23" s="83" t="s">
        <v>34</v>
      </c>
      <c r="D23" s="45"/>
    </row>
    <row r="24" spans="1:8" ht="18" customHeight="1">
      <c r="A24" s="44"/>
      <c r="B24" s="45"/>
      <c r="C24" s="83" t="s">
        <v>35</v>
      </c>
      <c r="D24" s="45"/>
    </row>
    <row r="25" spans="1:8" ht="18" customHeight="1">
      <c r="A25" s="44"/>
      <c r="B25" s="45"/>
      <c r="C25" s="83" t="s">
        <v>36</v>
      </c>
      <c r="D25" s="45">
        <v>56.93</v>
      </c>
    </row>
    <row r="26" spans="1:8" ht="18" customHeight="1">
      <c r="A26" s="44"/>
      <c r="B26" s="45"/>
      <c r="C26" s="83" t="s">
        <v>37</v>
      </c>
      <c r="D26" s="45"/>
    </row>
    <row r="27" spans="1:8" ht="18" customHeight="1">
      <c r="A27" s="44"/>
      <c r="B27" s="45"/>
      <c r="C27" s="83" t="s">
        <v>38</v>
      </c>
      <c r="D27" s="45"/>
    </row>
    <row r="28" spans="1:8" ht="18" customHeight="1">
      <c r="A28" s="44"/>
      <c r="B28" s="45"/>
      <c r="C28" s="83" t="s">
        <v>39</v>
      </c>
      <c r="D28" s="45"/>
    </row>
    <row r="29" spans="1:8" ht="18" customHeight="1">
      <c r="A29" s="47" t="s">
        <v>40</v>
      </c>
      <c r="B29" s="42">
        <v>6669.66</v>
      </c>
      <c r="C29" s="85" t="s">
        <v>41</v>
      </c>
      <c r="D29" s="42">
        <v>6669.66</v>
      </c>
    </row>
  </sheetData>
  <mergeCells count="3">
    <mergeCell ref="A2:D2"/>
    <mergeCell ref="A4:B4"/>
    <mergeCell ref="C4:D4"/>
  </mergeCells>
  <phoneticPr fontId="1" type="noConversion"/>
  <printOptions horizontalCentered="1"/>
  <pageMargins left="0.59055118110236227" right="0.39370078740157483" top="0.59055118110236227" bottom="0.39370078740157483" header="0.31496062992125984" footer="0.31496062992125984"/>
  <pageSetup paperSize="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D7" sqref="D7:D12"/>
    </sheetView>
  </sheetViews>
  <sheetFormatPr defaultRowHeight="13.5"/>
  <cols>
    <col min="1" max="1" width="10.75" customWidth="1"/>
    <col min="2" max="2" width="29.375" bestFit="1" customWidth="1"/>
    <col min="3" max="5" width="20.625" customWidth="1"/>
  </cols>
  <sheetData>
    <row r="1" spans="1:5">
      <c r="A1" s="40" t="s">
        <v>197</v>
      </c>
      <c r="B1" s="49"/>
      <c r="C1" s="49"/>
      <c r="D1" s="49"/>
      <c r="E1" s="49"/>
    </row>
    <row r="2" spans="1:5" ht="22.5">
      <c r="A2" s="146" t="s">
        <v>217</v>
      </c>
      <c r="B2" s="146"/>
      <c r="C2" s="146"/>
      <c r="D2" s="146"/>
      <c r="E2" s="146"/>
    </row>
    <row r="3" spans="1:5">
      <c r="B3" s="40"/>
      <c r="C3" s="40"/>
      <c r="D3" s="40"/>
      <c r="E3" s="50" t="s">
        <v>189</v>
      </c>
    </row>
    <row r="4" spans="1:5" ht="18" customHeight="1">
      <c r="A4" s="151" t="s">
        <v>7</v>
      </c>
      <c r="B4" s="151"/>
      <c r="C4" s="151" t="s">
        <v>218</v>
      </c>
      <c r="D4" s="151"/>
      <c r="E4" s="151"/>
    </row>
    <row r="5" spans="1:5" ht="18" customHeight="1">
      <c r="A5" s="151" t="s">
        <v>1</v>
      </c>
      <c r="B5" s="151" t="s">
        <v>2</v>
      </c>
      <c r="C5" s="151" t="s">
        <v>6</v>
      </c>
      <c r="D5" s="151"/>
      <c r="E5" s="151"/>
    </row>
    <row r="6" spans="1:5" ht="18" customHeight="1">
      <c r="A6" s="151"/>
      <c r="B6" s="151"/>
      <c r="C6" s="51" t="s">
        <v>3</v>
      </c>
      <c r="D6" s="51" t="s">
        <v>4</v>
      </c>
      <c r="E6" s="51" t="s">
        <v>5</v>
      </c>
    </row>
    <row r="7" spans="1:5" ht="18" customHeight="1">
      <c r="A7" s="117">
        <v>2010501</v>
      </c>
      <c r="B7" s="11" t="s">
        <v>264</v>
      </c>
      <c r="C7" s="118">
        <v>6530.91</v>
      </c>
      <c r="D7" s="118">
        <v>534.67999999999995</v>
      </c>
      <c r="E7" s="119">
        <v>5996.23</v>
      </c>
    </row>
    <row r="8" spans="1:5" ht="18" customHeight="1">
      <c r="A8" s="117" t="s">
        <v>271</v>
      </c>
      <c r="B8" s="11" t="s">
        <v>272</v>
      </c>
      <c r="C8" s="118">
        <f>D8+E8</f>
        <v>23.69</v>
      </c>
      <c r="D8" s="118">
        <v>23.69</v>
      </c>
      <c r="E8" s="118"/>
    </row>
    <row r="9" spans="1:5" ht="18" customHeight="1">
      <c r="A9" s="117" t="s">
        <v>265</v>
      </c>
      <c r="B9" s="11" t="s">
        <v>266</v>
      </c>
      <c r="C9" s="118">
        <v>56.93</v>
      </c>
      <c r="D9" s="119">
        <v>56.93</v>
      </c>
      <c r="E9" s="118"/>
    </row>
    <row r="10" spans="1:5" ht="18" customHeight="1">
      <c r="A10" s="117" t="s">
        <v>267</v>
      </c>
      <c r="B10" s="11" t="s">
        <v>268</v>
      </c>
      <c r="C10" s="118">
        <f t="shared" ref="C10:C13" si="0">D10+E10</f>
        <v>12.36</v>
      </c>
      <c r="D10" s="119">
        <v>12.36</v>
      </c>
      <c r="E10" s="118"/>
    </row>
    <row r="11" spans="1:5" ht="18" customHeight="1">
      <c r="A11" s="117">
        <v>2101102</v>
      </c>
      <c r="B11" s="11" t="s">
        <v>460</v>
      </c>
      <c r="C11" s="118">
        <v>13.75</v>
      </c>
      <c r="D11" s="119">
        <v>13.75</v>
      </c>
      <c r="E11" s="118"/>
    </row>
    <row r="12" spans="1:5" ht="18" customHeight="1">
      <c r="A12" s="117" t="s">
        <v>269</v>
      </c>
      <c r="B12" s="11" t="s">
        <v>270</v>
      </c>
      <c r="C12" s="118">
        <v>32.020000000000003</v>
      </c>
      <c r="D12" s="119">
        <v>32.020000000000003</v>
      </c>
      <c r="E12" s="118"/>
    </row>
    <row r="13" spans="1:5" ht="18" customHeight="1">
      <c r="A13" s="149" t="s">
        <v>12</v>
      </c>
      <c r="B13" s="150"/>
      <c r="C13" s="118">
        <f t="shared" si="0"/>
        <v>6669.66</v>
      </c>
      <c r="D13" s="118">
        <f>SUM(D7:D12)</f>
        <v>673.43</v>
      </c>
      <c r="E13" s="118">
        <f>SUM(E7:E12)</f>
        <v>5996.23</v>
      </c>
    </row>
    <row r="14" spans="1:5" ht="15" customHeight="1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</sheetData>
  <mergeCells count="7">
    <mergeCell ref="A13:B13"/>
    <mergeCell ref="B5:B6"/>
    <mergeCell ref="A2:E2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41"/>
  <sheetViews>
    <sheetView topLeftCell="A13" workbookViewId="0">
      <selection activeCell="A33" sqref="A33:D35"/>
    </sheetView>
  </sheetViews>
  <sheetFormatPr defaultRowHeight="13.5"/>
  <cols>
    <col min="1" max="1" width="9.125" customWidth="1"/>
    <col min="2" max="2" width="34.5" customWidth="1"/>
    <col min="3" max="3" width="20.375" bestFit="1" customWidth="1"/>
    <col min="4" max="4" width="13.875" bestFit="1" customWidth="1"/>
    <col min="5" max="5" width="18" bestFit="1" customWidth="1"/>
    <col min="6" max="6" width="8.375" customWidth="1"/>
    <col min="7" max="7" width="11.625" customWidth="1"/>
    <col min="8" max="8" width="8.375" customWidth="1"/>
    <col min="9" max="11" width="8.625" customWidth="1"/>
    <col min="12" max="12" width="8" customWidth="1"/>
  </cols>
  <sheetData>
    <row r="1" spans="1:12">
      <c r="A1" s="52" t="s">
        <v>198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22.5">
      <c r="A2" s="146" t="s">
        <v>219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2">
      <c r="B3" s="40"/>
      <c r="C3" s="40"/>
      <c r="D3" s="40"/>
      <c r="E3" s="40"/>
      <c r="F3" s="40"/>
      <c r="G3" s="40"/>
      <c r="H3" s="40"/>
      <c r="I3" s="40"/>
      <c r="J3" s="40"/>
      <c r="K3" s="154" t="s">
        <v>189</v>
      </c>
      <c r="L3" s="154"/>
    </row>
    <row r="4" spans="1:12" ht="18" customHeight="1">
      <c r="A4" s="151" t="s">
        <v>9</v>
      </c>
      <c r="B4" s="151"/>
      <c r="C4" s="151" t="s">
        <v>0</v>
      </c>
      <c r="D4" s="155" t="s">
        <v>110</v>
      </c>
      <c r="E4" s="152" t="s">
        <v>112</v>
      </c>
      <c r="F4" s="152" t="s">
        <v>113</v>
      </c>
      <c r="G4" s="157" t="s">
        <v>111</v>
      </c>
      <c r="H4" s="152" t="s">
        <v>114</v>
      </c>
      <c r="I4" s="157" t="s">
        <v>42</v>
      </c>
      <c r="J4" s="159"/>
      <c r="K4" s="159"/>
      <c r="L4" s="160"/>
    </row>
    <row r="5" spans="1:12" ht="25.15" customHeight="1">
      <c r="A5" s="51" t="s">
        <v>1</v>
      </c>
      <c r="B5" s="51" t="s">
        <v>8</v>
      </c>
      <c r="C5" s="151"/>
      <c r="D5" s="156"/>
      <c r="E5" s="153"/>
      <c r="F5" s="153"/>
      <c r="G5" s="158"/>
      <c r="H5" s="153"/>
      <c r="I5" s="53" t="s">
        <v>43</v>
      </c>
      <c r="J5" s="67" t="s">
        <v>206</v>
      </c>
      <c r="K5" s="67" t="s">
        <v>207</v>
      </c>
      <c r="L5" s="67" t="s">
        <v>208</v>
      </c>
    </row>
    <row r="6" spans="1:12" ht="18" customHeight="1">
      <c r="A6" s="120">
        <v>2120501</v>
      </c>
      <c r="B6" s="120" t="s">
        <v>273</v>
      </c>
      <c r="C6" s="124">
        <f t="shared" ref="C6:C19" si="0">D6</f>
        <v>225.13</v>
      </c>
      <c r="D6" s="125">
        <v>225.13</v>
      </c>
      <c r="E6" s="121"/>
      <c r="F6" s="14"/>
      <c r="G6" s="14"/>
      <c r="H6" s="15"/>
      <c r="I6" s="15"/>
      <c r="J6" s="33"/>
      <c r="K6" s="33"/>
      <c r="L6" s="33"/>
    </row>
    <row r="7" spans="1:12" ht="18" customHeight="1">
      <c r="A7" s="120">
        <v>2120501</v>
      </c>
      <c r="B7" s="120" t="s">
        <v>274</v>
      </c>
      <c r="C7" s="124">
        <f t="shared" si="0"/>
        <v>102.19</v>
      </c>
      <c r="D7" s="125">
        <v>102.19</v>
      </c>
      <c r="E7" s="121"/>
      <c r="F7" s="14"/>
      <c r="G7" s="14"/>
      <c r="H7" s="15"/>
      <c r="I7" s="15"/>
      <c r="J7" s="33"/>
      <c r="K7" s="33"/>
      <c r="L7" s="33"/>
    </row>
    <row r="8" spans="1:12" ht="18" customHeight="1">
      <c r="A8" s="120">
        <v>2120501</v>
      </c>
      <c r="B8" s="120" t="s">
        <v>275</v>
      </c>
      <c r="C8" s="124">
        <f t="shared" si="0"/>
        <v>128.72999999999999</v>
      </c>
      <c r="D8" s="125">
        <v>128.72999999999999</v>
      </c>
      <c r="E8" s="121"/>
      <c r="F8" s="14"/>
      <c r="G8" s="14"/>
      <c r="H8" s="15"/>
      <c r="I8" s="15"/>
      <c r="J8" s="33"/>
      <c r="K8" s="33"/>
      <c r="L8" s="33"/>
    </row>
    <row r="9" spans="1:12" ht="18" customHeight="1">
      <c r="A9" s="120">
        <v>2120501</v>
      </c>
      <c r="B9" s="120" t="s">
        <v>276</v>
      </c>
      <c r="C9" s="124">
        <f t="shared" si="0"/>
        <v>6.82</v>
      </c>
      <c r="D9" s="125">
        <v>6.82</v>
      </c>
      <c r="E9" s="121"/>
      <c r="F9" s="14"/>
      <c r="G9" s="14"/>
      <c r="H9" s="15"/>
      <c r="I9" s="15"/>
      <c r="J9" s="33"/>
      <c r="K9" s="33"/>
      <c r="L9" s="33"/>
    </row>
    <row r="10" spans="1:12" ht="18" customHeight="1">
      <c r="A10" s="120">
        <v>2120501</v>
      </c>
      <c r="B10" s="120" t="s">
        <v>277</v>
      </c>
      <c r="C10" s="124">
        <f t="shared" si="0"/>
        <v>14</v>
      </c>
      <c r="D10" s="125">
        <v>14</v>
      </c>
      <c r="E10" s="121"/>
      <c r="F10" s="14"/>
      <c r="G10" s="14"/>
      <c r="H10" s="15"/>
      <c r="I10" s="15"/>
      <c r="J10" s="33"/>
      <c r="K10" s="33"/>
      <c r="L10" s="33"/>
    </row>
    <row r="11" spans="1:12" ht="18" customHeight="1">
      <c r="A11" s="120">
        <v>2120501</v>
      </c>
      <c r="B11" s="120" t="s">
        <v>278</v>
      </c>
      <c r="C11" s="124">
        <f t="shared" si="0"/>
        <v>1.1000000000000001</v>
      </c>
      <c r="D11" s="125">
        <v>1.1000000000000001</v>
      </c>
      <c r="E11" s="121"/>
      <c r="F11" s="14"/>
      <c r="G11" s="14"/>
      <c r="H11" s="15"/>
      <c r="I11" s="15"/>
      <c r="J11" s="33"/>
      <c r="K11" s="33"/>
      <c r="L11" s="33"/>
    </row>
    <row r="12" spans="1:12" ht="18" customHeight="1">
      <c r="A12" s="120">
        <v>2120501</v>
      </c>
      <c r="B12" s="120" t="s">
        <v>279</v>
      </c>
      <c r="C12" s="124">
        <f t="shared" si="0"/>
        <v>3.22</v>
      </c>
      <c r="D12" s="125">
        <v>3.22</v>
      </c>
      <c r="E12" s="121"/>
      <c r="F12" s="14"/>
      <c r="G12" s="14"/>
      <c r="H12" s="15"/>
      <c r="I12" s="15"/>
      <c r="J12" s="33"/>
      <c r="K12" s="33"/>
      <c r="L12" s="33"/>
    </row>
    <row r="13" spans="1:12" ht="18" customHeight="1">
      <c r="A13" s="120">
        <v>2120501</v>
      </c>
      <c r="B13" s="120" t="s">
        <v>280</v>
      </c>
      <c r="C13" s="124">
        <f t="shared" si="0"/>
        <v>1.07</v>
      </c>
      <c r="D13" s="125">
        <v>1.07</v>
      </c>
      <c r="E13" s="121"/>
      <c r="F13" s="14"/>
      <c r="G13" s="14"/>
      <c r="H13" s="15"/>
      <c r="I13" s="15"/>
      <c r="J13" s="33"/>
      <c r="K13" s="33"/>
      <c r="L13" s="33"/>
    </row>
    <row r="14" spans="1:12" ht="18" customHeight="1">
      <c r="A14" s="120">
        <v>2120501</v>
      </c>
      <c r="B14" s="120" t="s">
        <v>281</v>
      </c>
      <c r="C14" s="124">
        <f t="shared" si="0"/>
        <v>0.79</v>
      </c>
      <c r="D14" s="125">
        <v>0.79</v>
      </c>
      <c r="E14" s="121"/>
      <c r="F14" s="14"/>
      <c r="G14" s="14"/>
      <c r="H14" s="15"/>
      <c r="I14" s="15"/>
      <c r="J14" s="33"/>
      <c r="K14" s="33"/>
      <c r="L14" s="33"/>
    </row>
    <row r="15" spans="1:12" ht="18" customHeight="1">
      <c r="A15" s="120">
        <v>2120501</v>
      </c>
      <c r="B15" s="120" t="s">
        <v>282</v>
      </c>
      <c r="C15" s="124">
        <f t="shared" si="0"/>
        <v>1.45</v>
      </c>
      <c r="D15" s="125">
        <v>1.45</v>
      </c>
      <c r="E15" s="121"/>
      <c r="F15" s="14"/>
      <c r="G15" s="14"/>
      <c r="H15" s="15"/>
      <c r="I15" s="15"/>
      <c r="J15" s="33"/>
      <c r="K15" s="33"/>
      <c r="L15" s="33"/>
    </row>
    <row r="16" spans="1:12" ht="18" customHeight="1">
      <c r="A16" s="120">
        <v>2120501</v>
      </c>
      <c r="B16" s="120" t="s">
        <v>283</v>
      </c>
      <c r="C16" s="124">
        <f t="shared" si="0"/>
        <v>4.2</v>
      </c>
      <c r="D16" s="125">
        <v>4.2</v>
      </c>
      <c r="E16" s="121"/>
      <c r="F16" s="14"/>
      <c r="G16" s="14"/>
      <c r="H16" s="15"/>
      <c r="I16" s="15"/>
      <c r="J16" s="33"/>
      <c r="K16" s="33"/>
      <c r="L16" s="33"/>
    </row>
    <row r="17" spans="1:12" ht="18" customHeight="1">
      <c r="A17" s="120">
        <v>2120501</v>
      </c>
      <c r="B17" s="120" t="s">
        <v>284</v>
      </c>
      <c r="C17" s="124">
        <f t="shared" si="0"/>
        <v>2.2400000000000002</v>
      </c>
      <c r="D17" s="125">
        <v>2.2400000000000002</v>
      </c>
      <c r="E17" s="121"/>
      <c r="F17" s="14"/>
      <c r="G17" s="14"/>
      <c r="H17" s="15"/>
      <c r="I17" s="15"/>
      <c r="J17" s="33"/>
      <c r="K17" s="33"/>
      <c r="L17" s="33"/>
    </row>
    <row r="18" spans="1:12" ht="18" customHeight="1">
      <c r="A18" s="120">
        <v>2120501</v>
      </c>
      <c r="B18" s="120" t="s">
        <v>285</v>
      </c>
      <c r="C18" s="124">
        <f t="shared" si="0"/>
        <v>0.84</v>
      </c>
      <c r="D18" s="125">
        <v>0.84</v>
      </c>
      <c r="E18" s="121"/>
      <c r="F18" s="14"/>
      <c r="G18" s="14"/>
      <c r="H18" s="15"/>
      <c r="I18" s="15"/>
      <c r="J18" s="33"/>
      <c r="K18" s="33"/>
      <c r="L18" s="33"/>
    </row>
    <row r="19" spans="1:12" ht="18" customHeight="1">
      <c r="A19" s="120">
        <v>2120501</v>
      </c>
      <c r="B19" s="120" t="s">
        <v>286</v>
      </c>
      <c r="C19" s="124">
        <f t="shared" si="0"/>
        <v>0.84</v>
      </c>
      <c r="D19" s="125">
        <v>0.84</v>
      </c>
      <c r="E19" s="121"/>
      <c r="F19" s="14"/>
      <c r="G19" s="14"/>
      <c r="H19" s="15"/>
      <c r="I19" s="15"/>
      <c r="J19" s="33"/>
      <c r="K19" s="33"/>
      <c r="L19" s="33"/>
    </row>
    <row r="20" spans="1:12" ht="18" customHeight="1">
      <c r="A20" s="120">
        <v>2120501</v>
      </c>
      <c r="B20" s="120" t="s">
        <v>302</v>
      </c>
      <c r="C20" s="124">
        <f>D20</f>
        <v>23.69</v>
      </c>
      <c r="D20" s="125">
        <v>23.69</v>
      </c>
      <c r="E20" s="121"/>
      <c r="F20" s="14"/>
      <c r="G20" s="14"/>
      <c r="H20" s="15"/>
      <c r="I20" s="15"/>
      <c r="J20" s="33"/>
      <c r="K20" s="33"/>
      <c r="L20" s="33"/>
    </row>
    <row r="21" spans="1:12" ht="18" customHeight="1">
      <c r="A21" s="120">
        <v>2120501</v>
      </c>
      <c r="B21" s="120" t="s">
        <v>462</v>
      </c>
      <c r="C21" s="124">
        <f>D21</f>
        <v>0.74</v>
      </c>
      <c r="D21" s="125">
        <v>0.74</v>
      </c>
      <c r="E21" s="121"/>
      <c r="F21" s="14"/>
      <c r="G21" s="14"/>
      <c r="H21" s="15"/>
      <c r="I21" s="15"/>
      <c r="J21" s="33"/>
      <c r="K21" s="33"/>
      <c r="L21" s="33"/>
    </row>
    <row r="22" spans="1:12" ht="18" customHeight="1">
      <c r="A22" s="120">
        <v>2120501</v>
      </c>
      <c r="B22" s="120" t="s">
        <v>288</v>
      </c>
      <c r="C22" s="124">
        <f t="shared" ref="C22:C40" si="1">D22</f>
        <v>0.06</v>
      </c>
      <c r="D22" s="125">
        <v>0.06</v>
      </c>
      <c r="E22" s="121"/>
      <c r="F22" s="14"/>
      <c r="G22" s="14"/>
      <c r="H22" s="15"/>
      <c r="I22" s="15"/>
      <c r="J22" s="33"/>
      <c r="K22" s="33"/>
      <c r="L22" s="33"/>
    </row>
    <row r="23" spans="1:12" ht="18" customHeight="1">
      <c r="A23" s="120">
        <v>2120501</v>
      </c>
      <c r="B23" s="120" t="s">
        <v>461</v>
      </c>
      <c r="C23" s="124">
        <f t="shared" si="1"/>
        <v>4.5599999999999996</v>
      </c>
      <c r="D23" s="125">
        <v>4.5599999999999996</v>
      </c>
      <c r="E23" s="121"/>
      <c r="F23" s="14"/>
      <c r="G23" s="14"/>
      <c r="H23" s="15"/>
      <c r="I23" s="15"/>
      <c r="J23" s="33"/>
      <c r="K23" s="33"/>
      <c r="L23" s="33"/>
    </row>
    <row r="24" spans="1:12" ht="18" customHeight="1">
      <c r="A24" s="120">
        <v>2120501</v>
      </c>
      <c r="B24" s="120" t="s">
        <v>289</v>
      </c>
      <c r="C24" s="124">
        <f t="shared" si="1"/>
        <v>3.36</v>
      </c>
      <c r="D24" s="125">
        <v>3.36</v>
      </c>
      <c r="E24" s="121"/>
      <c r="F24" s="14"/>
      <c r="G24" s="14"/>
      <c r="H24" s="15"/>
      <c r="I24" s="15"/>
      <c r="J24" s="33"/>
      <c r="K24" s="33"/>
      <c r="L24" s="33"/>
    </row>
    <row r="25" spans="1:12" ht="18" customHeight="1">
      <c r="A25" s="120">
        <v>2120501</v>
      </c>
      <c r="B25" s="120" t="s">
        <v>290</v>
      </c>
      <c r="C25" s="124">
        <f t="shared" si="1"/>
        <v>6.3</v>
      </c>
      <c r="D25" s="125">
        <v>6.3</v>
      </c>
      <c r="E25" s="121"/>
      <c r="F25" s="14"/>
      <c r="G25" s="14"/>
      <c r="H25" s="15"/>
      <c r="I25" s="15"/>
      <c r="J25" s="33"/>
      <c r="K25" s="33"/>
      <c r="L25" s="33"/>
    </row>
    <row r="26" spans="1:12" ht="18" customHeight="1">
      <c r="A26" s="120">
        <v>2120501</v>
      </c>
      <c r="B26" s="120" t="s">
        <v>291</v>
      </c>
      <c r="C26" s="124">
        <f t="shared" si="1"/>
        <v>4.0599999999999996</v>
      </c>
      <c r="D26" s="125">
        <v>4.0599999999999996</v>
      </c>
      <c r="E26" s="121"/>
      <c r="F26" s="14"/>
      <c r="G26" s="14"/>
      <c r="H26" s="15"/>
      <c r="I26" s="15"/>
      <c r="J26" s="33"/>
      <c r="K26" s="33"/>
      <c r="L26" s="33"/>
    </row>
    <row r="27" spans="1:12" ht="18" customHeight="1">
      <c r="A27" s="120">
        <v>2120501</v>
      </c>
      <c r="B27" s="120" t="s">
        <v>292</v>
      </c>
      <c r="C27" s="124">
        <f t="shared" si="1"/>
        <v>1.1200000000000001</v>
      </c>
      <c r="D27" s="125">
        <v>1.1200000000000001</v>
      </c>
      <c r="E27" s="121"/>
      <c r="F27" s="14"/>
      <c r="G27" s="14"/>
      <c r="H27" s="15"/>
      <c r="I27" s="15"/>
      <c r="J27" s="33"/>
      <c r="K27" s="33"/>
      <c r="L27" s="33"/>
    </row>
    <row r="28" spans="1:12" ht="18" customHeight="1">
      <c r="A28" s="120">
        <v>2120501</v>
      </c>
      <c r="B28" s="120" t="s">
        <v>293</v>
      </c>
      <c r="C28" s="124">
        <f t="shared" si="1"/>
        <v>21.84</v>
      </c>
      <c r="D28" s="125">
        <v>21.84</v>
      </c>
      <c r="E28" s="121"/>
      <c r="F28" s="14"/>
      <c r="G28" s="14"/>
      <c r="H28" s="15"/>
      <c r="I28" s="15"/>
      <c r="J28" s="33"/>
      <c r="K28" s="33"/>
      <c r="L28" s="33"/>
    </row>
    <row r="29" spans="1:12" ht="18" customHeight="1">
      <c r="A29" s="161" t="s">
        <v>294</v>
      </c>
      <c r="B29" s="163"/>
      <c r="C29" s="126">
        <f>SUM(C6:C28)</f>
        <v>558.3499999999998</v>
      </c>
      <c r="D29" s="126">
        <f>SUM(D6:D28)</f>
        <v>558.3499999999998</v>
      </c>
      <c r="E29" s="122"/>
      <c r="F29" s="14"/>
      <c r="G29" s="14"/>
      <c r="H29" s="15"/>
      <c r="I29" s="15"/>
      <c r="J29" s="33"/>
      <c r="K29" s="33"/>
      <c r="L29" s="33"/>
    </row>
    <row r="30" spans="1:12" ht="18" customHeight="1">
      <c r="A30" s="120" t="s">
        <v>267</v>
      </c>
      <c r="B30" s="120" t="s">
        <v>295</v>
      </c>
      <c r="C30" s="124">
        <f t="shared" si="1"/>
        <v>11.73</v>
      </c>
      <c r="D30" s="125">
        <v>11.73</v>
      </c>
      <c r="E30" s="121"/>
      <c r="F30" s="14"/>
      <c r="G30" s="14"/>
      <c r="H30" s="15"/>
      <c r="I30" s="15"/>
      <c r="J30" s="33"/>
      <c r="K30" s="33"/>
      <c r="L30" s="33"/>
    </row>
    <row r="31" spans="1:12" ht="20.100000000000001" customHeight="1">
      <c r="A31" s="120" t="s">
        <v>267</v>
      </c>
      <c r="B31" s="120" t="s">
        <v>296</v>
      </c>
      <c r="C31" s="124">
        <f t="shared" si="1"/>
        <v>0.63</v>
      </c>
      <c r="D31" s="125">
        <v>0.63</v>
      </c>
      <c r="E31" s="121"/>
      <c r="F31" s="14"/>
      <c r="G31" s="14"/>
      <c r="H31" s="15"/>
      <c r="I31" s="15"/>
      <c r="J31" s="33"/>
      <c r="K31" s="33"/>
      <c r="L31" s="33"/>
    </row>
    <row r="32" spans="1:12" ht="20.100000000000001" customHeight="1">
      <c r="A32" s="161" t="s">
        <v>297</v>
      </c>
      <c r="B32" s="162"/>
      <c r="C32" s="127">
        <f>SUM(C30:C31)</f>
        <v>12.360000000000001</v>
      </c>
      <c r="D32" s="126">
        <f>SUM(D30:D31)</f>
        <v>12.360000000000001</v>
      </c>
      <c r="E32" s="121"/>
      <c r="F32" s="14"/>
      <c r="G32" s="14"/>
      <c r="H32" s="15"/>
      <c r="I32" s="15"/>
      <c r="J32" s="33"/>
      <c r="K32" s="33"/>
      <c r="L32" s="33"/>
    </row>
    <row r="33" spans="1:12" ht="20.100000000000001" customHeight="1">
      <c r="A33" s="120">
        <v>2101102</v>
      </c>
      <c r="B33" s="120" t="s">
        <v>295</v>
      </c>
      <c r="C33" s="124">
        <f>D33</f>
        <v>10.050000000000001</v>
      </c>
      <c r="D33" s="125">
        <v>10.050000000000001</v>
      </c>
      <c r="E33" s="121"/>
      <c r="F33" s="14"/>
      <c r="G33" s="14"/>
      <c r="H33" s="15"/>
      <c r="I33" s="15"/>
      <c r="J33" s="33"/>
      <c r="K33" s="33"/>
      <c r="L33" s="33"/>
    </row>
    <row r="34" spans="1:12" ht="20.100000000000001" customHeight="1">
      <c r="A34" s="120">
        <v>2101102</v>
      </c>
      <c r="B34" s="120" t="s">
        <v>296</v>
      </c>
      <c r="C34" s="124">
        <f>D34</f>
        <v>3.7</v>
      </c>
      <c r="D34" s="125">
        <v>3.7</v>
      </c>
      <c r="E34" s="121"/>
      <c r="F34" s="14"/>
      <c r="G34" s="14"/>
      <c r="H34" s="15"/>
      <c r="I34" s="15"/>
      <c r="J34" s="33"/>
      <c r="K34" s="33"/>
      <c r="L34" s="33"/>
    </row>
    <row r="35" spans="1:12" ht="20.100000000000001" customHeight="1">
      <c r="A35" s="161" t="s">
        <v>463</v>
      </c>
      <c r="B35" s="162"/>
      <c r="C35" s="127">
        <f>SUM(C33:C34)</f>
        <v>13.75</v>
      </c>
      <c r="D35" s="126">
        <f>SUM(D33:D34)</f>
        <v>13.75</v>
      </c>
      <c r="E35" s="121"/>
      <c r="F35" s="14"/>
      <c r="G35" s="14"/>
      <c r="H35" s="15"/>
      <c r="I35" s="15"/>
      <c r="J35" s="33"/>
      <c r="K35" s="33"/>
      <c r="L35" s="33"/>
    </row>
    <row r="36" spans="1:12">
      <c r="A36" s="120" t="s">
        <v>269</v>
      </c>
      <c r="B36" s="120" t="s">
        <v>298</v>
      </c>
      <c r="C36" s="124">
        <f t="shared" si="1"/>
        <v>5.92</v>
      </c>
      <c r="D36" s="125">
        <v>5.92</v>
      </c>
      <c r="E36" s="121"/>
      <c r="F36" s="14"/>
      <c r="G36" s="14"/>
      <c r="H36" s="15"/>
      <c r="I36" s="15"/>
      <c r="J36" s="33"/>
      <c r="K36" s="33"/>
      <c r="L36" s="33"/>
    </row>
    <row r="37" spans="1:12">
      <c r="A37" s="120" t="s">
        <v>269</v>
      </c>
      <c r="B37" s="120" t="s">
        <v>299</v>
      </c>
      <c r="C37" s="124">
        <f t="shared" si="1"/>
        <v>26.1</v>
      </c>
      <c r="D37" s="125">
        <v>26.1</v>
      </c>
      <c r="E37" s="121"/>
      <c r="F37" s="14"/>
      <c r="G37" s="14"/>
      <c r="H37" s="15"/>
      <c r="I37" s="15"/>
      <c r="J37" s="33"/>
      <c r="K37" s="33"/>
      <c r="L37" s="33"/>
    </row>
    <row r="38" spans="1:12">
      <c r="A38" s="161" t="s">
        <v>300</v>
      </c>
      <c r="B38" s="162"/>
      <c r="C38" s="127">
        <f>SUM(C36:C37)</f>
        <v>32.020000000000003</v>
      </c>
      <c r="D38" s="126">
        <f>SUM(D36:D37)</f>
        <v>32.020000000000003</v>
      </c>
      <c r="E38" s="121"/>
      <c r="F38" s="14"/>
      <c r="G38" s="14"/>
      <c r="H38" s="15"/>
      <c r="I38" s="15"/>
      <c r="J38" s="33"/>
      <c r="K38" s="33"/>
      <c r="L38" s="33"/>
    </row>
    <row r="39" spans="1:12">
      <c r="A39" s="120" t="s">
        <v>265</v>
      </c>
      <c r="B39" s="120" t="s">
        <v>266</v>
      </c>
      <c r="C39" s="124">
        <f t="shared" si="1"/>
        <v>56.93</v>
      </c>
      <c r="D39" s="125">
        <v>56.93</v>
      </c>
      <c r="E39" s="121"/>
      <c r="F39" s="14"/>
      <c r="G39" s="14"/>
      <c r="H39" s="15"/>
      <c r="I39" s="15"/>
      <c r="J39" s="33"/>
      <c r="K39" s="33"/>
      <c r="L39" s="33"/>
    </row>
    <row r="40" spans="1:12">
      <c r="A40" s="161" t="s">
        <v>301</v>
      </c>
      <c r="B40" s="162"/>
      <c r="C40" s="127">
        <f t="shared" si="1"/>
        <v>56.93</v>
      </c>
      <c r="D40" s="126">
        <f>SUM(D39)</f>
        <v>56.93</v>
      </c>
      <c r="E40" s="121"/>
      <c r="F40" s="14"/>
      <c r="G40" s="14"/>
      <c r="H40" s="14"/>
      <c r="I40" s="14"/>
      <c r="J40" s="33"/>
      <c r="K40" s="33"/>
      <c r="L40" s="33"/>
    </row>
    <row r="41" spans="1:12">
      <c r="A41" s="151" t="s">
        <v>303</v>
      </c>
      <c r="B41" s="151"/>
      <c r="C41" s="126">
        <f>D41</f>
        <v>673.43</v>
      </c>
      <c r="D41" s="128">
        <v>673.43</v>
      </c>
      <c r="E41" s="123"/>
      <c r="F41" s="31"/>
      <c r="G41" s="31"/>
      <c r="H41" s="31"/>
      <c r="I41" s="31"/>
      <c r="J41" s="31"/>
      <c r="K41" s="31"/>
      <c r="L41" s="31"/>
    </row>
  </sheetData>
  <mergeCells count="16">
    <mergeCell ref="A38:B38"/>
    <mergeCell ref="A32:B32"/>
    <mergeCell ref="A40:B40"/>
    <mergeCell ref="A41:B41"/>
    <mergeCell ref="F4:F5"/>
    <mergeCell ref="A29:B29"/>
    <mergeCell ref="A35:B35"/>
    <mergeCell ref="H4:H5"/>
    <mergeCell ref="A2:L2"/>
    <mergeCell ref="K3:L3"/>
    <mergeCell ref="C4:C5"/>
    <mergeCell ref="A4:B4"/>
    <mergeCell ref="D4:D5"/>
    <mergeCell ref="G4:G5"/>
    <mergeCell ref="I4:L4"/>
    <mergeCell ref="E4:E5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H36" sqref="H36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>
      <c r="A1" s="52" t="s">
        <v>199</v>
      </c>
      <c r="B1" s="54"/>
      <c r="C1" s="54"/>
      <c r="D1" s="54"/>
      <c r="E1" s="54"/>
    </row>
    <row r="2" spans="1:5" ht="22.5">
      <c r="A2" s="146" t="s">
        <v>220</v>
      </c>
      <c r="B2" s="146"/>
      <c r="C2" s="146"/>
      <c r="D2" s="146"/>
      <c r="E2" s="146"/>
    </row>
    <row r="3" spans="1:5">
      <c r="B3" s="52"/>
      <c r="C3" s="52"/>
      <c r="D3" s="52"/>
      <c r="E3" s="55" t="s">
        <v>189</v>
      </c>
    </row>
    <row r="4" spans="1:5" ht="18" customHeight="1">
      <c r="A4" s="151" t="s">
        <v>1</v>
      </c>
      <c r="B4" s="151" t="s">
        <v>8</v>
      </c>
      <c r="C4" s="151" t="s">
        <v>10</v>
      </c>
      <c r="D4" s="151"/>
      <c r="E4" s="151"/>
    </row>
    <row r="5" spans="1:5" ht="18" customHeight="1">
      <c r="A5" s="151"/>
      <c r="B5" s="151"/>
      <c r="C5" s="51" t="s">
        <v>0</v>
      </c>
      <c r="D5" s="51" t="s">
        <v>4</v>
      </c>
      <c r="E5" s="51" t="s">
        <v>5</v>
      </c>
    </row>
    <row r="6" spans="1:5" ht="18" customHeight="1">
      <c r="A6" s="12"/>
      <c r="B6" s="12"/>
      <c r="C6" s="12"/>
      <c r="D6" s="12"/>
      <c r="E6" s="12"/>
    </row>
    <row r="7" spans="1:5" ht="18" customHeight="1">
      <c r="A7" s="12"/>
      <c r="B7" s="12"/>
      <c r="C7" s="12"/>
      <c r="D7" s="12"/>
      <c r="E7" s="12"/>
    </row>
    <row r="8" spans="1:5" ht="18" customHeight="1">
      <c r="A8" s="12"/>
      <c r="B8" s="12"/>
      <c r="C8" s="12"/>
      <c r="D8" s="12"/>
      <c r="E8" s="12"/>
    </row>
    <row r="9" spans="1:5" ht="18" customHeight="1">
      <c r="A9" s="12"/>
      <c r="B9" s="12"/>
      <c r="C9" s="12"/>
      <c r="D9" s="12"/>
      <c r="E9" s="12"/>
    </row>
    <row r="10" spans="1:5" ht="18" customHeight="1">
      <c r="A10" s="12"/>
      <c r="B10" s="12"/>
      <c r="C10" s="12"/>
      <c r="D10" s="12"/>
      <c r="E10" s="12"/>
    </row>
    <row r="11" spans="1:5" ht="18" customHeight="1">
      <c r="A11" s="12"/>
      <c r="B11" s="12"/>
      <c r="C11" s="12"/>
      <c r="D11" s="12"/>
      <c r="E11" s="12"/>
    </row>
    <row r="12" spans="1:5" ht="18" customHeight="1">
      <c r="A12" s="12"/>
      <c r="B12" s="12"/>
      <c r="C12" s="12"/>
      <c r="D12" s="12"/>
      <c r="E12" s="12"/>
    </row>
    <row r="13" spans="1:5" ht="18" customHeight="1">
      <c r="A13" s="12"/>
      <c r="B13" s="12"/>
      <c r="C13" s="12"/>
      <c r="D13" s="12"/>
      <c r="E13" s="12"/>
    </row>
    <row r="14" spans="1:5" ht="18" customHeight="1">
      <c r="A14" s="12"/>
      <c r="B14" s="12"/>
      <c r="C14" s="12"/>
      <c r="D14" s="12"/>
      <c r="E14" s="12"/>
    </row>
    <row r="15" spans="1:5" ht="18" customHeight="1">
      <c r="A15" s="12"/>
      <c r="B15" s="12"/>
      <c r="C15" s="12"/>
      <c r="D15" s="12"/>
      <c r="E15" s="12"/>
    </row>
    <row r="16" spans="1:5" ht="18" customHeight="1">
      <c r="A16" s="12"/>
      <c r="B16" s="12"/>
      <c r="C16" s="12"/>
      <c r="D16" s="12"/>
      <c r="E16" s="12"/>
    </row>
    <row r="17" spans="1:5" ht="18" customHeight="1">
      <c r="A17" s="12"/>
      <c r="B17" s="12"/>
      <c r="C17" s="12"/>
      <c r="D17" s="12"/>
      <c r="E17" s="12"/>
    </row>
    <row r="18" spans="1:5" ht="18" customHeight="1">
      <c r="A18" s="12"/>
      <c r="B18" s="12"/>
      <c r="C18" s="12"/>
      <c r="D18" s="12"/>
      <c r="E18" s="12"/>
    </row>
    <row r="19" spans="1:5" ht="18" customHeight="1">
      <c r="A19" s="12"/>
      <c r="B19" s="12"/>
      <c r="C19" s="12"/>
      <c r="D19" s="12"/>
      <c r="E19" s="12"/>
    </row>
    <row r="20" spans="1:5" ht="18" customHeight="1">
      <c r="A20" s="12"/>
      <c r="B20" s="12"/>
      <c r="C20" s="12"/>
      <c r="D20" s="12"/>
      <c r="E20" s="12"/>
    </row>
    <row r="21" spans="1:5" ht="18" customHeight="1">
      <c r="A21" s="12"/>
      <c r="B21" s="12"/>
      <c r="C21" s="12"/>
      <c r="D21" s="12"/>
      <c r="E21" s="12"/>
    </row>
    <row r="22" spans="1:5" ht="18" customHeight="1">
      <c r="A22" s="12"/>
      <c r="B22" s="12"/>
      <c r="C22" s="12"/>
      <c r="D22" s="12"/>
      <c r="E22" s="12"/>
    </row>
    <row r="23" spans="1:5" ht="18" customHeight="1">
      <c r="A23" s="165" t="s">
        <v>209</v>
      </c>
      <c r="B23" s="166"/>
      <c r="C23" s="12"/>
      <c r="D23" s="12"/>
      <c r="E23" s="12"/>
    </row>
    <row r="25" spans="1:5" ht="29.25" customHeight="1">
      <c r="A25" s="164" t="s">
        <v>304</v>
      </c>
      <c r="B25" s="164"/>
      <c r="C25" s="164"/>
      <c r="D25" s="164"/>
      <c r="E25" s="164"/>
    </row>
  </sheetData>
  <mergeCells count="6">
    <mergeCell ref="A2:E2"/>
    <mergeCell ref="A25:E25"/>
    <mergeCell ref="A23:B23"/>
    <mergeCell ref="C4:E4"/>
    <mergeCell ref="A4:A5"/>
    <mergeCell ref="B4:B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8"/>
  <sheetViews>
    <sheetView showGridLines="0" workbookViewId="0">
      <selection activeCell="F36" sqref="F36"/>
    </sheetView>
  </sheetViews>
  <sheetFormatPr defaultRowHeight="12.75"/>
  <cols>
    <col min="1" max="1" width="31.75" style="7" bestFit="1" customWidth="1"/>
    <col min="2" max="2" width="14.375" style="7" customWidth="1"/>
    <col min="3" max="3" width="27.625" style="7" bestFit="1" customWidth="1"/>
    <col min="4" max="4" width="14.375" style="7" customWidth="1"/>
    <col min="5" max="16384" width="9" style="7"/>
  </cols>
  <sheetData>
    <row r="1" spans="1:4">
      <c r="A1" s="52" t="s">
        <v>200</v>
      </c>
      <c r="B1" s="5"/>
      <c r="C1" s="5"/>
      <c r="D1" s="6"/>
    </row>
    <row r="2" spans="1:4" ht="22.5">
      <c r="A2" s="146" t="s">
        <v>221</v>
      </c>
      <c r="B2" s="146"/>
      <c r="C2" s="146"/>
      <c r="D2" s="146"/>
    </row>
    <row r="3" spans="1:4">
      <c r="A3" s="9"/>
      <c r="B3" s="10"/>
      <c r="C3" s="10"/>
      <c r="D3" s="55" t="s">
        <v>189</v>
      </c>
    </row>
    <row r="4" spans="1:4" s="68" customFormat="1" ht="18" customHeight="1">
      <c r="A4" s="148" t="s">
        <v>186</v>
      </c>
      <c r="B4" s="148"/>
      <c r="C4" s="148" t="s">
        <v>187</v>
      </c>
      <c r="D4" s="148"/>
    </row>
    <row r="5" spans="1:4" s="68" customFormat="1" ht="18" customHeight="1">
      <c r="A5" s="41" t="s">
        <v>188</v>
      </c>
      <c r="B5" s="56" t="s">
        <v>222</v>
      </c>
      <c r="C5" s="41" t="s">
        <v>188</v>
      </c>
      <c r="D5" s="56" t="s">
        <v>216</v>
      </c>
    </row>
    <row r="6" spans="1:4" s="68" customFormat="1" ht="18" customHeight="1">
      <c r="A6" s="69" t="s">
        <v>44</v>
      </c>
      <c r="B6" s="70">
        <v>6669.66</v>
      </c>
      <c r="C6" s="69" t="s">
        <v>45</v>
      </c>
      <c r="D6" s="71">
        <v>0</v>
      </c>
    </row>
    <row r="7" spans="1:4" s="68" customFormat="1" ht="18" customHeight="1">
      <c r="A7" s="69" t="s">
        <v>46</v>
      </c>
      <c r="B7" s="70"/>
      <c r="C7" s="69" t="s">
        <v>47</v>
      </c>
      <c r="D7" s="71">
        <v>0</v>
      </c>
    </row>
    <row r="8" spans="1:4" s="68" customFormat="1" ht="18" customHeight="1">
      <c r="A8" s="69" t="s">
        <v>48</v>
      </c>
      <c r="B8" s="70"/>
      <c r="C8" s="69" t="s">
        <v>49</v>
      </c>
      <c r="D8" s="71">
        <v>0</v>
      </c>
    </row>
    <row r="9" spans="1:4" s="68" customFormat="1" ht="18" customHeight="1">
      <c r="A9" s="72" t="s">
        <v>115</v>
      </c>
      <c r="B9" s="70"/>
      <c r="C9" s="69" t="s">
        <v>50</v>
      </c>
      <c r="D9" s="71">
        <v>0</v>
      </c>
    </row>
    <row r="10" spans="1:4" s="68" customFormat="1" ht="18" customHeight="1">
      <c r="A10" s="69" t="s">
        <v>116</v>
      </c>
      <c r="B10" s="70"/>
      <c r="C10" s="69" t="s">
        <v>51</v>
      </c>
      <c r="D10" s="71">
        <v>0</v>
      </c>
    </row>
    <row r="11" spans="1:4" s="68" customFormat="1" ht="18" customHeight="1">
      <c r="A11" s="69" t="s">
        <v>117</v>
      </c>
      <c r="B11" s="70"/>
      <c r="C11" s="69" t="s">
        <v>52</v>
      </c>
      <c r="D11" s="71">
        <v>0</v>
      </c>
    </row>
    <row r="12" spans="1:4" s="68" customFormat="1" ht="18" customHeight="1">
      <c r="A12" s="69" t="s">
        <v>118</v>
      </c>
      <c r="B12" s="70"/>
      <c r="C12" s="69" t="s">
        <v>53</v>
      </c>
      <c r="D12" s="71">
        <v>0</v>
      </c>
    </row>
    <row r="13" spans="1:4" s="68" customFormat="1" ht="18" customHeight="1">
      <c r="A13" s="69" t="s">
        <v>119</v>
      </c>
      <c r="B13" s="70"/>
      <c r="C13" s="69" t="s">
        <v>54</v>
      </c>
      <c r="D13" s="45">
        <v>23.69</v>
      </c>
    </row>
    <row r="14" spans="1:4" s="68" customFormat="1" ht="18" customHeight="1">
      <c r="A14" s="69" t="s">
        <v>229</v>
      </c>
      <c r="B14" s="70"/>
      <c r="C14" s="69" t="s">
        <v>55</v>
      </c>
      <c r="D14" s="45">
        <v>58.13</v>
      </c>
    </row>
    <row r="15" spans="1:4" s="68" customFormat="1" ht="18" customHeight="1">
      <c r="A15" s="69"/>
      <c r="B15" s="70"/>
      <c r="C15" s="69" t="s">
        <v>56</v>
      </c>
      <c r="D15" s="45"/>
    </row>
    <row r="16" spans="1:4" s="68" customFormat="1" ht="18" customHeight="1">
      <c r="A16" s="69"/>
      <c r="B16" s="70"/>
      <c r="C16" s="69" t="s">
        <v>57</v>
      </c>
      <c r="D16" s="45">
        <v>6530.91</v>
      </c>
    </row>
    <row r="17" spans="1:4" s="68" customFormat="1" ht="18" customHeight="1">
      <c r="A17" s="69"/>
      <c r="B17" s="70"/>
      <c r="C17" s="69" t="s">
        <v>58</v>
      </c>
      <c r="D17" s="45"/>
    </row>
    <row r="18" spans="1:4" s="68" customFormat="1" ht="18" customHeight="1">
      <c r="A18" s="69"/>
      <c r="B18" s="70"/>
      <c r="C18" s="69" t="s">
        <v>59</v>
      </c>
      <c r="D18" s="45"/>
    </row>
    <row r="19" spans="1:4" s="68" customFormat="1" ht="18" customHeight="1">
      <c r="A19" s="69"/>
      <c r="B19" s="70"/>
      <c r="C19" s="69" t="s">
        <v>60</v>
      </c>
      <c r="D19" s="45"/>
    </row>
    <row r="20" spans="1:4" s="68" customFormat="1" ht="18" customHeight="1">
      <c r="A20" s="69"/>
      <c r="B20" s="70"/>
      <c r="C20" s="69" t="s">
        <v>61</v>
      </c>
      <c r="D20" s="45"/>
    </row>
    <row r="21" spans="1:4" s="68" customFormat="1" ht="18" customHeight="1">
      <c r="A21" s="69"/>
      <c r="B21" s="70"/>
      <c r="C21" s="69" t="s">
        <v>62</v>
      </c>
      <c r="D21" s="45"/>
    </row>
    <row r="22" spans="1:4" s="68" customFormat="1" ht="18" customHeight="1">
      <c r="A22" s="69"/>
      <c r="B22" s="70"/>
      <c r="C22" s="69" t="s">
        <v>63</v>
      </c>
      <c r="D22" s="45"/>
    </row>
    <row r="23" spans="1:4" s="68" customFormat="1" ht="18" customHeight="1">
      <c r="A23" s="69"/>
      <c r="B23" s="70"/>
      <c r="C23" s="69" t="s">
        <v>64</v>
      </c>
      <c r="D23" s="45"/>
    </row>
    <row r="24" spans="1:4" s="68" customFormat="1" ht="18" customHeight="1">
      <c r="A24" s="69"/>
      <c r="B24" s="70"/>
      <c r="C24" s="69" t="s">
        <v>65</v>
      </c>
      <c r="D24" s="45">
        <v>56.93</v>
      </c>
    </row>
    <row r="25" spans="1:4" s="68" customFormat="1" ht="18" customHeight="1">
      <c r="A25" s="69"/>
      <c r="B25" s="70"/>
      <c r="C25" s="69" t="s">
        <v>66</v>
      </c>
      <c r="D25" s="71">
        <v>0</v>
      </c>
    </row>
    <row r="26" spans="1:4" s="68" customFormat="1" ht="18" customHeight="1">
      <c r="A26" s="69"/>
      <c r="B26" s="70"/>
      <c r="C26" s="69" t="s">
        <v>67</v>
      </c>
      <c r="D26" s="71">
        <v>0</v>
      </c>
    </row>
    <row r="27" spans="1:4" s="68" customFormat="1" ht="18" customHeight="1">
      <c r="A27" s="8"/>
      <c r="B27" s="73"/>
      <c r="C27" s="69" t="s">
        <v>68</v>
      </c>
      <c r="D27" s="71">
        <v>0</v>
      </c>
    </row>
    <row r="28" spans="1:4" s="68" customFormat="1" ht="18" customHeight="1">
      <c r="A28" s="8" t="s">
        <v>40</v>
      </c>
      <c r="B28" s="70">
        <v>6669.66</v>
      </c>
      <c r="C28" s="8" t="s">
        <v>41</v>
      </c>
      <c r="D28" s="70">
        <v>6669.66</v>
      </c>
    </row>
  </sheetData>
  <mergeCells count="3">
    <mergeCell ref="A2:D2"/>
    <mergeCell ref="A4:B4"/>
    <mergeCell ref="C4:D4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L58"/>
  <sheetViews>
    <sheetView topLeftCell="A23" workbookViewId="0">
      <selection activeCell="B61" sqref="B61"/>
    </sheetView>
  </sheetViews>
  <sheetFormatPr defaultRowHeight="13.5"/>
  <cols>
    <col min="1" max="1" width="8.875" customWidth="1"/>
    <col min="2" max="2" width="18.625" customWidth="1"/>
    <col min="3" max="4" width="15" bestFit="1" customWidth="1"/>
    <col min="5" max="5" width="11.625" customWidth="1"/>
    <col min="6" max="7" width="10.625" customWidth="1"/>
    <col min="8" max="8" width="7.5" customWidth="1"/>
    <col min="9" max="9" width="8.5" customWidth="1"/>
    <col min="10" max="10" width="9.375" customWidth="1"/>
    <col min="11" max="11" width="9.5" customWidth="1"/>
    <col min="12" max="12" width="8.625" customWidth="1"/>
  </cols>
  <sheetData>
    <row r="1" spans="1:12">
      <c r="A1" s="167" t="s">
        <v>201</v>
      </c>
      <c r="B1" s="167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22.5">
      <c r="A2" s="146" t="s">
        <v>223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2" s="3" customFormat="1" ht="11.25">
      <c r="A3" s="57"/>
      <c r="B3" s="55"/>
      <c r="C3" s="55"/>
      <c r="D3" s="55"/>
      <c r="E3" s="55"/>
      <c r="F3" s="55"/>
      <c r="G3" s="55"/>
      <c r="H3" s="55"/>
      <c r="I3" s="55"/>
      <c r="J3" s="55"/>
      <c r="K3" s="171" t="s">
        <v>189</v>
      </c>
      <c r="L3" s="171"/>
    </row>
    <row r="4" spans="1:12" ht="18" customHeight="1">
      <c r="A4" s="151" t="s">
        <v>11</v>
      </c>
      <c r="B4" s="151"/>
      <c r="C4" s="172" t="s">
        <v>0</v>
      </c>
      <c r="D4" s="170" t="s">
        <v>210</v>
      </c>
      <c r="E4" s="170" t="s">
        <v>211</v>
      </c>
      <c r="F4" s="168" t="s">
        <v>212</v>
      </c>
      <c r="G4" s="168" t="s">
        <v>213</v>
      </c>
      <c r="H4" s="168" t="s">
        <v>214</v>
      </c>
      <c r="I4" s="168" t="s">
        <v>230</v>
      </c>
      <c r="J4" s="168" t="s">
        <v>206</v>
      </c>
      <c r="K4" s="170" t="s">
        <v>207</v>
      </c>
      <c r="L4" s="168" t="s">
        <v>208</v>
      </c>
    </row>
    <row r="5" spans="1:12" ht="18" customHeight="1">
      <c r="A5" s="51" t="s">
        <v>1</v>
      </c>
      <c r="B5" s="51" t="s">
        <v>8</v>
      </c>
      <c r="C5" s="172"/>
      <c r="D5" s="170"/>
      <c r="E5" s="170"/>
      <c r="F5" s="169"/>
      <c r="G5" s="169"/>
      <c r="H5" s="169"/>
      <c r="I5" s="169"/>
      <c r="J5" s="169"/>
      <c r="K5" s="170"/>
      <c r="L5" s="169"/>
    </row>
    <row r="6" spans="1:12" ht="18" customHeight="1">
      <c r="A6" s="120">
        <v>2120501</v>
      </c>
      <c r="B6" s="120" t="s">
        <v>273</v>
      </c>
      <c r="C6" s="124">
        <f t="shared" ref="C6:C19" si="0">D6</f>
        <v>225.13</v>
      </c>
      <c r="D6" s="125">
        <v>225.13</v>
      </c>
      <c r="E6" s="13"/>
      <c r="F6" s="13"/>
      <c r="G6" s="13"/>
      <c r="H6" s="13"/>
      <c r="I6" s="13"/>
      <c r="J6" s="13"/>
      <c r="K6" s="13"/>
      <c r="L6" s="13"/>
    </row>
    <row r="7" spans="1:12" ht="18" customHeight="1">
      <c r="A7" s="120">
        <v>2120501</v>
      </c>
      <c r="B7" s="120" t="s">
        <v>274</v>
      </c>
      <c r="C7" s="124">
        <f t="shared" si="0"/>
        <v>102.19</v>
      </c>
      <c r="D7" s="125">
        <v>102.19</v>
      </c>
      <c r="E7" s="13"/>
      <c r="F7" s="13"/>
      <c r="G7" s="13"/>
      <c r="H7" s="13"/>
      <c r="I7" s="13"/>
      <c r="J7" s="13"/>
      <c r="K7" s="13"/>
      <c r="L7" s="13"/>
    </row>
    <row r="8" spans="1:12" ht="18" customHeight="1">
      <c r="A8" s="120">
        <v>2120501</v>
      </c>
      <c r="B8" s="120" t="s">
        <v>275</v>
      </c>
      <c r="C8" s="124">
        <f t="shared" si="0"/>
        <v>128.72999999999999</v>
      </c>
      <c r="D8" s="125">
        <v>128.72999999999999</v>
      </c>
      <c r="E8" s="13"/>
      <c r="F8" s="13"/>
      <c r="G8" s="13"/>
      <c r="H8" s="13"/>
      <c r="I8" s="13"/>
      <c r="J8" s="13"/>
      <c r="K8" s="13"/>
      <c r="L8" s="13"/>
    </row>
    <row r="9" spans="1:12" ht="18" customHeight="1">
      <c r="A9" s="120">
        <v>2120501</v>
      </c>
      <c r="B9" s="120" t="s">
        <v>276</v>
      </c>
      <c r="C9" s="124">
        <f t="shared" si="0"/>
        <v>6.82</v>
      </c>
      <c r="D9" s="125">
        <v>6.82</v>
      </c>
      <c r="E9" s="13"/>
      <c r="F9" s="13"/>
      <c r="G9" s="13"/>
      <c r="H9" s="13"/>
      <c r="I9" s="13"/>
      <c r="J9" s="13"/>
      <c r="K9" s="13"/>
      <c r="L9" s="13"/>
    </row>
    <row r="10" spans="1:12" ht="18" customHeight="1">
      <c r="A10" s="120">
        <v>2120501</v>
      </c>
      <c r="B10" s="120" t="s">
        <v>277</v>
      </c>
      <c r="C10" s="124">
        <f t="shared" si="0"/>
        <v>14</v>
      </c>
      <c r="D10" s="125">
        <v>14</v>
      </c>
      <c r="E10" s="13"/>
      <c r="F10" s="13"/>
      <c r="G10" s="13"/>
      <c r="H10" s="13"/>
      <c r="I10" s="13"/>
      <c r="J10" s="13"/>
      <c r="K10" s="13"/>
      <c r="L10" s="13"/>
    </row>
    <row r="11" spans="1:12" ht="18" customHeight="1">
      <c r="A11" s="120">
        <v>2120501</v>
      </c>
      <c r="B11" s="120" t="s">
        <v>278</v>
      </c>
      <c r="C11" s="124">
        <f t="shared" si="0"/>
        <v>1.1000000000000001</v>
      </c>
      <c r="D11" s="125">
        <v>1.1000000000000001</v>
      </c>
      <c r="E11" s="13"/>
      <c r="F11" s="13"/>
      <c r="G11" s="13"/>
      <c r="H11" s="13"/>
      <c r="I11" s="13"/>
      <c r="J11" s="13"/>
      <c r="K11" s="13"/>
      <c r="L11" s="13"/>
    </row>
    <row r="12" spans="1:12" ht="18" customHeight="1">
      <c r="A12" s="120">
        <v>2120501</v>
      </c>
      <c r="B12" s="120" t="s">
        <v>279</v>
      </c>
      <c r="C12" s="124">
        <f t="shared" si="0"/>
        <v>3.22</v>
      </c>
      <c r="D12" s="125">
        <v>3.22</v>
      </c>
      <c r="E12" s="13"/>
      <c r="F12" s="13"/>
      <c r="G12" s="13"/>
      <c r="H12" s="13"/>
      <c r="I12" s="13"/>
      <c r="J12" s="13"/>
      <c r="K12" s="13"/>
      <c r="L12" s="13"/>
    </row>
    <row r="13" spans="1:12" ht="18" customHeight="1">
      <c r="A13" s="120">
        <v>2120501</v>
      </c>
      <c r="B13" s="120" t="s">
        <v>280</v>
      </c>
      <c r="C13" s="124">
        <f t="shared" si="0"/>
        <v>1.07</v>
      </c>
      <c r="D13" s="125">
        <v>1.07</v>
      </c>
      <c r="E13" s="13"/>
      <c r="F13" s="13"/>
      <c r="G13" s="13"/>
      <c r="H13" s="13"/>
      <c r="I13" s="13"/>
      <c r="J13" s="13"/>
      <c r="K13" s="13"/>
      <c r="L13" s="13"/>
    </row>
    <row r="14" spans="1:12" ht="18" customHeight="1">
      <c r="A14" s="120">
        <v>2120501</v>
      </c>
      <c r="B14" s="120" t="s">
        <v>281</v>
      </c>
      <c r="C14" s="124">
        <f t="shared" si="0"/>
        <v>0.79</v>
      </c>
      <c r="D14" s="125">
        <v>0.79</v>
      </c>
      <c r="E14" s="13"/>
      <c r="F14" s="13"/>
      <c r="G14" s="13"/>
      <c r="H14" s="13"/>
      <c r="I14" s="13"/>
      <c r="J14" s="13"/>
      <c r="K14" s="13"/>
      <c r="L14" s="13"/>
    </row>
    <row r="15" spans="1:12" ht="18" customHeight="1">
      <c r="A15" s="120">
        <v>2120501</v>
      </c>
      <c r="B15" s="120" t="s">
        <v>282</v>
      </c>
      <c r="C15" s="124">
        <f t="shared" si="0"/>
        <v>1.45</v>
      </c>
      <c r="D15" s="125">
        <v>1.45</v>
      </c>
      <c r="E15" s="13"/>
      <c r="F15" s="13"/>
      <c r="G15" s="13"/>
      <c r="H15" s="13"/>
      <c r="I15" s="13"/>
      <c r="J15" s="13"/>
      <c r="K15" s="13"/>
      <c r="L15" s="13"/>
    </row>
    <row r="16" spans="1:12" ht="18" customHeight="1">
      <c r="A16" s="120">
        <v>2120501</v>
      </c>
      <c r="B16" s="120" t="s">
        <v>283</v>
      </c>
      <c r="C16" s="124">
        <f t="shared" si="0"/>
        <v>4.2</v>
      </c>
      <c r="D16" s="125">
        <v>4.2</v>
      </c>
      <c r="E16" s="13"/>
      <c r="F16" s="13"/>
      <c r="G16" s="13"/>
      <c r="H16" s="13"/>
      <c r="I16" s="13"/>
      <c r="J16" s="13"/>
      <c r="K16" s="13"/>
      <c r="L16" s="13"/>
    </row>
    <row r="17" spans="1:12" ht="18" customHeight="1">
      <c r="A17" s="120">
        <v>2120501</v>
      </c>
      <c r="B17" s="120" t="s">
        <v>284</v>
      </c>
      <c r="C17" s="124">
        <f t="shared" si="0"/>
        <v>2.2400000000000002</v>
      </c>
      <c r="D17" s="125">
        <v>2.2400000000000002</v>
      </c>
      <c r="E17" s="13"/>
      <c r="F17" s="13"/>
      <c r="G17" s="13"/>
      <c r="H17" s="13"/>
      <c r="I17" s="13"/>
      <c r="J17" s="13"/>
      <c r="K17" s="13"/>
      <c r="L17" s="13"/>
    </row>
    <row r="18" spans="1:12" ht="18" customHeight="1">
      <c r="A18" s="120">
        <v>2120501</v>
      </c>
      <c r="B18" s="120" t="s">
        <v>285</v>
      </c>
      <c r="C18" s="124">
        <f t="shared" si="0"/>
        <v>0.84</v>
      </c>
      <c r="D18" s="125">
        <v>0.84</v>
      </c>
      <c r="E18" s="13"/>
      <c r="F18" s="13"/>
      <c r="G18" s="13"/>
      <c r="H18" s="13"/>
      <c r="I18" s="13"/>
      <c r="J18" s="13"/>
      <c r="K18" s="13"/>
      <c r="L18" s="13"/>
    </row>
    <row r="19" spans="1:12" ht="18" customHeight="1">
      <c r="A19" s="120">
        <v>2120501</v>
      </c>
      <c r="B19" s="120" t="s">
        <v>286</v>
      </c>
      <c r="C19" s="124">
        <f t="shared" si="0"/>
        <v>0.84</v>
      </c>
      <c r="D19" s="125">
        <v>0.84</v>
      </c>
      <c r="E19" s="13"/>
      <c r="F19" s="13"/>
      <c r="G19" s="13"/>
      <c r="H19" s="13"/>
      <c r="I19" s="13"/>
      <c r="J19" s="13"/>
      <c r="K19" s="13"/>
      <c r="L19" s="13"/>
    </row>
    <row r="20" spans="1:12" ht="18" customHeight="1">
      <c r="A20" s="120">
        <v>2120501</v>
      </c>
      <c r="B20" s="120" t="s">
        <v>302</v>
      </c>
      <c r="C20" s="124">
        <f>D20</f>
        <v>23.69</v>
      </c>
      <c r="D20" s="125">
        <v>23.69</v>
      </c>
      <c r="E20" s="13"/>
      <c r="F20" s="13"/>
      <c r="G20" s="13"/>
      <c r="H20" s="13"/>
      <c r="I20" s="13"/>
      <c r="J20" s="13"/>
      <c r="K20" s="13"/>
      <c r="L20" s="13"/>
    </row>
    <row r="21" spans="1:12" ht="18" customHeight="1">
      <c r="A21" s="120">
        <v>2120501</v>
      </c>
      <c r="B21" s="120" t="s">
        <v>462</v>
      </c>
      <c r="C21" s="124">
        <f>D21</f>
        <v>0.74</v>
      </c>
      <c r="D21" s="125">
        <v>0.74</v>
      </c>
      <c r="E21" s="13"/>
      <c r="F21" s="13"/>
      <c r="G21" s="13"/>
      <c r="H21" s="13"/>
      <c r="I21" s="13"/>
      <c r="J21" s="13"/>
      <c r="K21" s="13"/>
      <c r="L21" s="13"/>
    </row>
    <row r="22" spans="1:12" ht="18" customHeight="1">
      <c r="A22" s="120">
        <v>2120501</v>
      </c>
      <c r="B22" s="120" t="s">
        <v>288</v>
      </c>
      <c r="C22" s="124">
        <f t="shared" ref="C22:C41" si="1">D22</f>
        <v>0.06</v>
      </c>
      <c r="D22" s="125">
        <v>0.06</v>
      </c>
      <c r="E22" s="13"/>
      <c r="F22" s="13"/>
      <c r="G22" s="13"/>
      <c r="H22" s="13"/>
      <c r="I22" s="13"/>
      <c r="J22" s="13"/>
      <c r="K22" s="13"/>
      <c r="L22" s="13"/>
    </row>
    <row r="23" spans="1:12" ht="18" customHeight="1">
      <c r="A23" s="120">
        <v>2120501</v>
      </c>
      <c r="B23" s="120" t="s">
        <v>288</v>
      </c>
      <c r="C23" s="124">
        <f t="shared" ref="C23" si="2">D23</f>
        <v>0.56000000000000005</v>
      </c>
      <c r="D23" s="125">
        <v>0.56000000000000005</v>
      </c>
      <c r="E23" s="13"/>
      <c r="F23" s="13"/>
      <c r="G23" s="13"/>
      <c r="H23" s="13"/>
      <c r="I23" s="13"/>
      <c r="J23" s="13"/>
      <c r="K23" s="13"/>
      <c r="L23" s="13"/>
    </row>
    <row r="24" spans="1:12" ht="20.100000000000001" customHeight="1">
      <c r="A24" s="120">
        <v>2120501</v>
      </c>
      <c r="B24" s="120" t="s">
        <v>289</v>
      </c>
      <c r="C24" s="124">
        <f t="shared" si="1"/>
        <v>3.36</v>
      </c>
      <c r="D24" s="125">
        <v>3.36</v>
      </c>
      <c r="E24" s="31"/>
      <c r="F24" s="31"/>
      <c r="G24" s="31"/>
      <c r="H24" s="31"/>
      <c r="I24" s="31"/>
      <c r="J24" s="31"/>
      <c r="K24" s="31"/>
      <c r="L24" s="31"/>
    </row>
    <row r="25" spans="1:12" ht="20.100000000000001" customHeight="1">
      <c r="A25" s="120">
        <v>2120501</v>
      </c>
      <c r="B25" s="120" t="s">
        <v>290</v>
      </c>
      <c r="C25" s="124">
        <f t="shared" si="1"/>
        <v>6.3</v>
      </c>
      <c r="D25" s="125">
        <v>6.3</v>
      </c>
      <c r="E25" s="31"/>
      <c r="F25" s="31"/>
      <c r="G25" s="31"/>
      <c r="H25" s="31"/>
      <c r="I25" s="31"/>
      <c r="J25" s="31"/>
      <c r="K25" s="31"/>
      <c r="L25" s="31"/>
    </row>
    <row r="26" spans="1:12" ht="20.100000000000001" customHeight="1">
      <c r="A26" s="120">
        <v>2120501</v>
      </c>
      <c r="B26" s="120" t="s">
        <v>291</v>
      </c>
      <c r="C26" s="124">
        <f t="shared" si="1"/>
        <v>4.0599999999999996</v>
      </c>
      <c r="D26" s="125">
        <v>4.0599999999999996</v>
      </c>
      <c r="E26" s="31"/>
      <c r="F26" s="31"/>
      <c r="G26" s="31"/>
      <c r="H26" s="31"/>
      <c r="I26" s="31"/>
      <c r="J26" s="31"/>
      <c r="K26" s="31"/>
      <c r="L26" s="31"/>
    </row>
    <row r="27" spans="1:12">
      <c r="A27" s="120">
        <v>2120501</v>
      </c>
      <c r="B27" s="120" t="s">
        <v>292</v>
      </c>
      <c r="C27" s="124">
        <f t="shared" si="1"/>
        <v>1.1200000000000001</v>
      </c>
      <c r="D27" s="125">
        <v>1.1200000000000001</v>
      </c>
      <c r="E27" s="31"/>
      <c r="F27" s="31"/>
      <c r="G27" s="31"/>
      <c r="H27" s="31"/>
      <c r="I27" s="31"/>
      <c r="J27" s="31"/>
      <c r="K27" s="31"/>
      <c r="L27" s="31"/>
    </row>
    <row r="28" spans="1:12">
      <c r="A28" s="120">
        <v>2120501</v>
      </c>
      <c r="B28" s="120" t="s">
        <v>293</v>
      </c>
      <c r="C28" s="124">
        <f t="shared" si="1"/>
        <v>21.84</v>
      </c>
      <c r="D28" s="125">
        <v>21.84</v>
      </c>
      <c r="E28" s="31"/>
      <c r="F28" s="31"/>
      <c r="G28" s="31"/>
      <c r="H28" s="31"/>
      <c r="I28" s="31"/>
      <c r="J28" s="31"/>
      <c r="K28" s="31"/>
      <c r="L28" s="31"/>
    </row>
    <row r="29" spans="1:12">
      <c r="A29" s="161" t="s">
        <v>294</v>
      </c>
      <c r="B29" s="163"/>
      <c r="C29" s="126">
        <f>SUM(C6:C28)</f>
        <v>554.3499999999998</v>
      </c>
      <c r="D29" s="126">
        <f>SUM(D6:D28)</f>
        <v>554.3499999999998</v>
      </c>
      <c r="E29" s="31"/>
      <c r="F29" s="31"/>
      <c r="G29" s="31"/>
      <c r="H29" s="31"/>
      <c r="I29" s="31"/>
      <c r="J29" s="31"/>
      <c r="K29" s="31"/>
      <c r="L29" s="31"/>
    </row>
    <row r="30" spans="1:12">
      <c r="A30" s="120" t="s">
        <v>267</v>
      </c>
      <c r="B30" s="120" t="s">
        <v>295</v>
      </c>
      <c r="C30" s="124">
        <f t="shared" si="1"/>
        <v>11.73</v>
      </c>
      <c r="D30" s="125">
        <v>11.73</v>
      </c>
      <c r="E30" s="31"/>
      <c r="F30" s="31"/>
      <c r="G30" s="31"/>
      <c r="H30" s="31"/>
      <c r="I30" s="31"/>
      <c r="J30" s="31"/>
      <c r="K30" s="31"/>
      <c r="L30" s="31"/>
    </row>
    <row r="31" spans="1:12">
      <c r="A31" s="120" t="s">
        <v>267</v>
      </c>
      <c r="B31" s="120" t="s">
        <v>296</v>
      </c>
      <c r="C31" s="124">
        <f t="shared" si="1"/>
        <v>0.63</v>
      </c>
      <c r="D31" s="125">
        <v>0.63</v>
      </c>
      <c r="E31" s="31"/>
      <c r="F31" s="31"/>
      <c r="G31" s="31"/>
      <c r="H31" s="31"/>
      <c r="I31" s="31"/>
      <c r="J31" s="31"/>
      <c r="K31" s="31"/>
      <c r="L31" s="31"/>
    </row>
    <row r="32" spans="1:12">
      <c r="A32" s="161" t="s">
        <v>297</v>
      </c>
      <c r="B32" s="162"/>
      <c r="C32" s="127">
        <f>SUM(C30:C31)</f>
        <v>12.360000000000001</v>
      </c>
      <c r="D32" s="126">
        <f>SUM(D30:D31)</f>
        <v>12.360000000000001</v>
      </c>
      <c r="E32" s="31"/>
      <c r="F32" s="31"/>
      <c r="G32" s="31"/>
      <c r="H32" s="31"/>
      <c r="I32" s="31"/>
      <c r="J32" s="31"/>
      <c r="K32" s="31"/>
      <c r="L32" s="31"/>
    </row>
    <row r="33" spans="1:12">
      <c r="A33" s="120">
        <v>2101102</v>
      </c>
      <c r="B33" s="120" t="s">
        <v>295</v>
      </c>
      <c r="C33" s="124">
        <f>D33</f>
        <v>10.050000000000001</v>
      </c>
      <c r="D33" s="125">
        <v>10.050000000000001</v>
      </c>
      <c r="E33" s="31"/>
      <c r="F33" s="31"/>
      <c r="G33" s="31"/>
      <c r="H33" s="31"/>
      <c r="I33" s="31"/>
      <c r="J33" s="31"/>
      <c r="K33" s="31"/>
      <c r="L33" s="31"/>
    </row>
    <row r="34" spans="1:12">
      <c r="A34" s="120">
        <v>2101102</v>
      </c>
      <c r="B34" s="120" t="s">
        <v>296</v>
      </c>
      <c r="C34" s="124">
        <f>D34</f>
        <v>3.7</v>
      </c>
      <c r="D34" s="125">
        <v>3.7</v>
      </c>
      <c r="E34" s="31"/>
      <c r="F34" s="31"/>
      <c r="G34" s="31"/>
      <c r="H34" s="31"/>
      <c r="I34" s="31"/>
      <c r="J34" s="31"/>
      <c r="K34" s="31"/>
      <c r="L34" s="31"/>
    </row>
    <row r="35" spans="1:12">
      <c r="A35" s="161" t="s">
        <v>463</v>
      </c>
      <c r="B35" s="162"/>
      <c r="C35" s="127">
        <f>SUM(C33:C34)</f>
        <v>13.75</v>
      </c>
      <c r="D35" s="126">
        <f>SUM(D33:D34)</f>
        <v>13.75</v>
      </c>
      <c r="E35" s="31"/>
      <c r="F35" s="31"/>
      <c r="G35" s="31"/>
      <c r="H35" s="31"/>
      <c r="I35" s="31"/>
      <c r="J35" s="31"/>
      <c r="K35" s="31"/>
      <c r="L35" s="31"/>
    </row>
    <row r="36" spans="1:12">
      <c r="A36" s="120" t="s">
        <v>269</v>
      </c>
      <c r="B36" s="120" t="s">
        <v>298</v>
      </c>
      <c r="C36" s="124">
        <f t="shared" si="1"/>
        <v>5.92</v>
      </c>
      <c r="D36" s="125">
        <v>5.92</v>
      </c>
      <c r="E36" s="31"/>
      <c r="F36" s="31"/>
      <c r="G36" s="31"/>
      <c r="H36" s="31"/>
      <c r="I36" s="31"/>
      <c r="J36" s="31"/>
      <c r="K36" s="31"/>
      <c r="L36" s="31"/>
    </row>
    <row r="37" spans="1:12">
      <c r="A37" s="120" t="s">
        <v>269</v>
      </c>
      <c r="B37" s="120" t="s">
        <v>299</v>
      </c>
      <c r="C37" s="124">
        <f t="shared" si="1"/>
        <v>26.1</v>
      </c>
      <c r="D37" s="125">
        <v>26.1</v>
      </c>
      <c r="E37" s="31"/>
      <c r="F37" s="31"/>
      <c r="G37" s="31"/>
      <c r="H37" s="31"/>
      <c r="I37" s="31"/>
      <c r="J37" s="31"/>
      <c r="K37" s="31"/>
      <c r="L37" s="31"/>
    </row>
    <row r="38" spans="1:12">
      <c r="A38" s="161" t="s">
        <v>300</v>
      </c>
      <c r="B38" s="162"/>
      <c r="C38" s="127">
        <f>SUM(C36:C37)</f>
        <v>32.020000000000003</v>
      </c>
      <c r="D38" s="126">
        <f>SUM(D36:D37)</f>
        <v>32.020000000000003</v>
      </c>
      <c r="E38" s="31"/>
      <c r="F38" s="31"/>
      <c r="G38" s="31"/>
      <c r="H38" s="31"/>
      <c r="I38" s="31"/>
      <c r="J38" s="31"/>
      <c r="K38" s="31"/>
      <c r="L38" s="31"/>
    </row>
    <row r="39" spans="1:12">
      <c r="A39" s="120" t="s">
        <v>265</v>
      </c>
      <c r="B39" s="120" t="s">
        <v>266</v>
      </c>
      <c r="C39" s="124">
        <f t="shared" si="1"/>
        <v>56.93</v>
      </c>
      <c r="D39" s="125">
        <v>56.93</v>
      </c>
      <c r="E39" s="31"/>
      <c r="F39" s="31"/>
      <c r="G39" s="31"/>
      <c r="H39" s="31"/>
      <c r="I39" s="31"/>
      <c r="J39" s="31"/>
      <c r="K39" s="31"/>
      <c r="L39" s="31"/>
    </row>
    <row r="40" spans="1:12">
      <c r="A40" s="161" t="s">
        <v>301</v>
      </c>
      <c r="B40" s="162"/>
      <c r="C40" s="127">
        <f t="shared" si="1"/>
        <v>56.93</v>
      </c>
      <c r="D40" s="126">
        <f>SUM(D39)</f>
        <v>56.93</v>
      </c>
      <c r="E40" s="31"/>
      <c r="F40" s="31"/>
      <c r="G40" s="31"/>
      <c r="H40" s="31"/>
      <c r="I40" s="31"/>
      <c r="J40" s="31"/>
      <c r="K40" s="31"/>
      <c r="L40" s="31"/>
    </row>
    <row r="41" spans="1:12">
      <c r="A41" s="151" t="s">
        <v>305</v>
      </c>
      <c r="B41" s="151"/>
      <c r="C41" s="110">
        <f t="shared" si="1"/>
        <v>673.43</v>
      </c>
      <c r="D41" s="128">
        <v>673.43</v>
      </c>
      <c r="E41" s="31"/>
      <c r="F41" s="31"/>
      <c r="G41" s="31"/>
      <c r="H41" s="31"/>
      <c r="I41" s="31"/>
      <c r="J41" s="31"/>
      <c r="K41" s="31"/>
      <c r="L41" s="31"/>
    </row>
    <row r="42" spans="1:12">
      <c r="A42" s="120">
        <v>2120501</v>
      </c>
      <c r="B42" s="120" t="s">
        <v>306</v>
      </c>
      <c r="C42" s="125">
        <f t="shared" ref="C42:C56" si="3">D42+L42</f>
        <v>4.01</v>
      </c>
      <c r="D42" s="124">
        <v>4.01</v>
      </c>
      <c r="E42" s="31"/>
      <c r="F42" s="31"/>
      <c r="G42" s="31"/>
      <c r="H42" s="31"/>
      <c r="I42" s="31"/>
      <c r="J42" s="31"/>
      <c r="K42" s="31"/>
      <c r="L42" s="31"/>
    </row>
    <row r="43" spans="1:12">
      <c r="A43" s="120">
        <v>2120501</v>
      </c>
      <c r="B43" s="120" t="s">
        <v>307</v>
      </c>
      <c r="C43" s="125">
        <f t="shared" si="3"/>
        <v>19</v>
      </c>
      <c r="D43" s="124">
        <v>19</v>
      </c>
      <c r="E43" s="31"/>
      <c r="F43" s="31"/>
      <c r="G43" s="31"/>
      <c r="H43" s="31"/>
      <c r="I43" s="31"/>
      <c r="J43" s="31"/>
      <c r="K43" s="31"/>
      <c r="L43" s="31"/>
    </row>
    <row r="44" spans="1:12">
      <c r="A44" s="120">
        <v>2120501</v>
      </c>
      <c r="B44" s="120" t="s">
        <v>308</v>
      </c>
      <c r="C44" s="125">
        <f t="shared" si="3"/>
        <v>10</v>
      </c>
      <c r="D44" s="124">
        <v>10</v>
      </c>
      <c r="E44" s="31"/>
      <c r="F44" s="31"/>
      <c r="G44" s="31"/>
      <c r="H44" s="31"/>
      <c r="I44" s="31"/>
      <c r="J44" s="31"/>
      <c r="K44" s="31"/>
      <c r="L44" s="31"/>
    </row>
    <row r="45" spans="1:12">
      <c r="A45" s="120">
        <v>2120501</v>
      </c>
      <c r="B45" s="120" t="s">
        <v>309</v>
      </c>
      <c r="C45" s="125">
        <f t="shared" si="3"/>
        <v>19.3</v>
      </c>
      <c r="D45" s="124">
        <v>19.3</v>
      </c>
      <c r="E45" s="31"/>
      <c r="F45" s="31"/>
      <c r="G45" s="31"/>
      <c r="H45" s="31"/>
      <c r="I45" s="31"/>
      <c r="J45" s="31"/>
      <c r="K45" s="31"/>
      <c r="L45" s="31"/>
    </row>
    <row r="46" spans="1:12">
      <c r="A46" s="120">
        <v>2120501</v>
      </c>
      <c r="B46" s="120" t="s">
        <v>309</v>
      </c>
      <c r="C46" s="125">
        <f t="shared" si="3"/>
        <v>6.2</v>
      </c>
      <c r="D46" s="124">
        <v>6.2</v>
      </c>
      <c r="E46" s="31"/>
      <c r="F46" s="31"/>
      <c r="G46" s="31"/>
      <c r="H46" s="31"/>
      <c r="I46" s="31"/>
      <c r="J46" s="31"/>
      <c r="K46" s="31"/>
      <c r="L46" s="31"/>
    </row>
    <row r="47" spans="1:12">
      <c r="A47" s="120">
        <v>2120501</v>
      </c>
      <c r="B47" s="120" t="s">
        <v>310</v>
      </c>
      <c r="C47" s="125">
        <f t="shared" si="3"/>
        <v>0.9</v>
      </c>
      <c r="D47" s="124">
        <v>0.9</v>
      </c>
      <c r="E47" s="31"/>
      <c r="F47" s="31"/>
      <c r="G47" s="31"/>
      <c r="H47" s="31"/>
      <c r="I47" s="31"/>
      <c r="J47" s="31"/>
      <c r="K47" s="31"/>
      <c r="L47" s="31"/>
    </row>
    <row r="48" spans="1:12">
      <c r="A48" s="120">
        <v>2120501</v>
      </c>
      <c r="B48" s="120" t="s">
        <v>311</v>
      </c>
      <c r="C48" s="125">
        <f t="shared" si="3"/>
        <v>29.46</v>
      </c>
      <c r="D48" s="124">
        <v>29.46</v>
      </c>
      <c r="E48" s="31"/>
      <c r="F48" s="31"/>
      <c r="G48" s="31"/>
      <c r="H48" s="31"/>
      <c r="I48" s="31"/>
      <c r="J48" s="31"/>
      <c r="K48" s="31"/>
      <c r="L48" s="31"/>
    </row>
    <row r="49" spans="1:12">
      <c r="A49" s="120">
        <v>2120501</v>
      </c>
      <c r="B49" s="120" t="s">
        <v>312</v>
      </c>
      <c r="C49" s="125">
        <f t="shared" si="3"/>
        <v>3.6</v>
      </c>
      <c r="D49" s="124">
        <v>3.6</v>
      </c>
      <c r="E49" s="31"/>
      <c r="F49" s="31"/>
      <c r="G49" s="31"/>
      <c r="H49" s="31"/>
      <c r="I49" s="31"/>
      <c r="J49" s="31"/>
      <c r="K49" s="31"/>
      <c r="L49" s="31"/>
    </row>
    <row r="50" spans="1:12">
      <c r="A50" s="120">
        <v>2120501</v>
      </c>
      <c r="B50" s="120" t="s">
        <v>313</v>
      </c>
      <c r="C50" s="125">
        <f t="shared" si="3"/>
        <v>2</v>
      </c>
      <c r="D50" s="124">
        <v>2</v>
      </c>
      <c r="E50" s="31"/>
      <c r="F50" s="31"/>
      <c r="G50" s="31"/>
      <c r="H50" s="31"/>
      <c r="I50" s="31"/>
      <c r="J50" s="31"/>
      <c r="K50" s="31"/>
      <c r="L50" s="31"/>
    </row>
    <row r="51" spans="1:12">
      <c r="A51" s="120">
        <v>2120501</v>
      </c>
      <c r="B51" s="120" t="s">
        <v>314</v>
      </c>
      <c r="C51" s="125">
        <f t="shared" si="3"/>
        <v>3</v>
      </c>
      <c r="D51" s="124">
        <v>3</v>
      </c>
      <c r="E51" s="31"/>
      <c r="F51" s="31"/>
      <c r="G51" s="31"/>
      <c r="H51" s="31"/>
      <c r="I51" s="31"/>
      <c r="J51" s="31"/>
      <c r="K51" s="31"/>
      <c r="L51" s="31"/>
    </row>
    <row r="52" spans="1:12">
      <c r="A52" s="120">
        <v>2120501</v>
      </c>
      <c r="B52" s="120" t="s">
        <v>315</v>
      </c>
      <c r="C52" s="125">
        <f t="shared" si="3"/>
        <v>19.489999999999998</v>
      </c>
      <c r="D52" s="124">
        <v>19.489999999999998</v>
      </c>
      <c r="E52" s="31"/>
      <c r="F52" s="31"/>
      <c r="G52" s="31"/>
      <c r="H52" s="31"/>
      <c r="I52" s="31"/>
      <c r="J52" s="31"/>
      <c r="K52" s="31"/>
      <c r="L52" s="31"/>
    </row>
    <row r="53" spans="1:12">
      <c r="A53" s="120">
        <v>2120501</v>
      </c>
      <c r="B53" s="120" t="s">
        <v>320</v>
      </c>
      <c r="C53" s="125">
        <f t="shared" si="3"/>
        <v>42.5</v>
      </c>
      <c r="D53" s="124">
        <v>42.5</v>
      </c>
      <c r="E53" s="31"/>
      <c r="F53" s="31"/>
      <c r="G53" s="31"/>
      <c r="H53" s="31"/>
      <c r="I53" s="31"/>
      <c r="J53" s="31"/>
      <c r="K53" s="31"/>
      <c r="L53" s="31"/>
    </row>
    <row r="54" spans="1:12">
      <c r="A54" s="120">
        <v>2120501</v>
      </c>
      <c r="B54" s="120" t="s">
        <v>319</v>
      </c>
      <c r="C54" s="125">
        <f t="shared" si="3"/>
        <v>0.72</v>
      </c>
      <c r="D54" s="124">
        <v>0.72</v>
      </c>
      <c r="E54" s="31"/>
      <c r="F54" s="31"/>
      <c r="G54" s="31"/>
      <c r="H54" s="31"/>
      <c r="I54" s="31"/>
      <c r="J54" s="31"/>
      <c r="K54" s="31"/>
      <c r="L54" s="31"/>
    </row>
    <row r="55" spans="1:12">
      <c r="A55" s="120">
        <v>2120501</v>
      </c>
      <c r="B55" s="120" t="s">
        <v>464</v>
      </c>
      <c r="C55" s="125">
        <f t="shared" si="3"/>
        <v>5786.05</v>
      </c>
      <c r="D55" s="124">
        <v>5786.05</v>
      </c>
      <c r="E55" s="31"/>
      <c r="F55" s="31"/>
      <c r="G55" s="31"/>
      <c r="H55" s="31"/>
      <c r="I55" s="31"/>
      <c r="J55" s="31"/>
      <c r="K55" s="31"/>
      <c r="L55" s="31"/>
    </row>
    <row r="56" spans="1:12">
      <c r="A56" s="120">
        <v>2120501</v>
      </c>
      <c r="B56" s="120" t="s">
        <v>316</v>
      </c>
      <c r="C56" s="125">
        <f t="shared" si="3"/>
        <v>50</v>
      </c>
      <c r="D56" s="124">
        <v>50</v>
      </c>
      <c r="E56" s="31"/>
      <c r="F56" s="31"/>
      <c r="G56" s="31"/>
      <c r="H56" s="31"/>
      <c r="I56" s="31"/>
      <c r="J56" s="31"/>
      <c r="K56" s="31"/>
      <c r="L56" s="31"/>
    </row>
    <row r="57" spans="1:12">
      <c r="A57" s="151" t="s">
        <v>317</v>
      </c>
      <c r="B57" s="151"/>
      <c r="C57" s="128">
        <f>SUM(C42:C56)</f>
        <v>5996.2300000000005</v>
      </c>
      <c r="D57" s="128">
        <f>SUM(D42:D56)</f>
        <v>5996.2300000000005</v>
      </c>
      <c r="E57" s="31"/>
      <c r="F57" s="31"/>
      <c r="G57" s="31"/>
      <c r="H57" s="31"/>
      <c r="I57" s="31"/>
      <c r="J57" s="31"/>
      <c r="K57" s="31"/>
      <c r="L57" s="31"/>
    </row>
    <row r="58" spans="1:12">
      <c r="A58" s="151" t="s">
        <v>321</v>
      </c>
      <c r="B58" s="151"/>
      <c r="C58" s="128">
        <f>C41+C57</f>
        <v>6669.6600000000008</v>
      </c>
      <c r="D58" s="128">
        <f>D41+D57</f>
        <v>6669.6600000000008</v>
      </c>
      <c r="E58" s="31"/>
      <c r="F58" s="31"/>
      <c r="G58" s="31"/>
      <c r="H58" s="31"/>
      <c r="I58" s="31"/>
      <c r="J58" s="31"/>
      <c r="K58" s="31"/>
      <c r="L58" s="31"/>
    </row>
  </sheetData>
  <mergeCells count="22">
    <mergeCell ref="A57:B57"/>
    <mergeCell ref="A58:B58"/>
    <mergeCell ref="A29:B29"/>
    <mergeCell ref="A32:B32"/>
    <mergeCell ref="A38:B38"/>
    <mergeCell ref="A40:B40"/>
    <mergeCell ref="A41:B41"/>
    <mergeCell ref="A35:B35"/>
    <mergeCell ref="A1:B1"/>
    <mergeCell ref="J4:J5"/>
    <mergeCell ref="A2:L2"/>
    <mergeCell ref="K4:K5"/>
    <mergeCell ref="L4:L5"/>
    <mergeCell ref="G4:G5"/>
    <mergeCell ref="H4:H5"/>
    <mergeCell ref="K3:L3"/>
    <mergeCell ref="I4:I5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57"/>
  <sheetViews>
    <sheetView topLeftCell="A25" workbookViewId="0">
      <selection activeCell="C66" sqref="C66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>
      <c r="A1" s="52" t="s">
        <v>202</v>
      </c>
      <c r="B1" s="54"/>
      <c r="C1" s="54"/>
      <c r="D1" s="54"/>
      <c r="E1" s="54"/>
    </row>
    <row r="2" spans="1:5" ht="22.5">
      <c r="A2" s="146" t="s">
        <v>224</v>
      </c>
      <c r="B2" s="146"/>
      <c r="C2" s="146"/>
      <c r="D2" s="146"/>
      <c r="E2" s="146"/>
    </row>
    <row r="3" spans="1:5" s="4" customFormat="1" ht="11.25">
      <c r="A3" s="58"/>
      <c r="B3" s="52"/>
      <c r="C3" s="52"/>
      <c r="D3" s="52"/>
      <c r="E3" s="55" t="s">
        <v>189</v>
      </c>
    </row>
    <row r="4" spans="1:5" ht="18" customHeight="1">
      <c r="A4" s="51" t="s">
        <v>1</v>
      </c>
      <c r="B4" s="51" t="s">
        <v>8</v>
      </c>
      <c r="C4" s="51" t="s">
        <v>0</v>
      </c>
      <c r="D4" s="51" t="s">
        <v>4</v>
      </c>
      <c r="E4" s="51" t="s">
        <v>5</v>
      </c>
    </row>
    <row r="5" spans="1:5" ht="18" customHeight="1">
      <c r="A5" s="120">
        <v>2120501</v>
      </c>
      <c r="B5" s="120" t="s">
        <v>273</v>
      </c>
      <c r="C5" s="124">
        <f t="shared" ref="C5:C18" si="0">D5</f>
        <v>225.13</v>
      </c>
      <c r="D5" s="125">
        <v>225.13</v>
      </c>
      <c r="E5" s="13"/>
    </row>
    <row r="6" spans="1:5" ht="18" customHeight="1">
      <c r="A6" s="120">
        <v>2120501</v>
      </c>
      <c r="B6" s="120" t="s">
        <v>274</v>
      </c>
      <c r="C6" s="124">
        <f t="shared" si="0"/>
        <v>102.19</v>
      </c>
      <c r="D6" s="125">
        <v>102.19</v>
      </c>
      <c r="E6" s="13"/>
    </row>
    <row r="7" spans="1:5" ht="18" customHeight="1">
      <c r="A7" s="120">
        <v>2120501</v>
      </c>
      <c r="B7" s="120" t="s">
        <v>275</v>
      </c>
      <c r="C7" s="124">
        <f t="shared" si="0"/>
        <v>128.72999999999999</v>
      </c>
      <c r="D7" s="125">
        <v>128.72999999999999</v>
      </c>
      <c r="E7" s="13"/>
    </row>
    <row r="8" spans="1:5" ht="18" customHeight="1">
      <c r="A8" s="120">
        <v>2120501</v>
      </c>
      <c r="B8" s="120" t="s">
        <v>276</v>
      </c>
      <c r="C8" s="124">
        <f t="shared" si="0"/>
        <v>6.82</v>
      </c>
      <c r="D8" s="125">
        <v>6.82</v>
      </c>
      <c r="E8" s="13"/>
    </row>
    <row r="9" spans="1:5" ht="18" customHeight="1">
      <c r="A9" s="120">
        <v>2120501</v>
      </c>
      <c r="B9" s="120" t="s">
        <v>277</v>
      </c>
      <c r="C9" s="124">
        <f t="shared" si="0"/>
        <v>14</v>
      </c>
      <c r="D9" s="125">
        <v>14</v>
      </c>
      <c r="E9" s="13"/>
    </row>
    <row r="10" spans="1:5" ht="18" customHeight="1">
      <c r="A10" s="120">
        <v>2120501</v>
      </c>
      <c r="B10" s="120" t="s">
        <v>278</v>
      </c>
      <c r="C10" s="124">
        <f t="shared" si="0"/>
        <v>1.1000000000000001</v>
      </c>
      <c r="D10" s="125">
        <v>1.1000000000000001</v>
      </c>
      <c r="E10" s="13"/>
    </row>
    <row r="11" spans="1:5" ht="18" customHeight="1">
      <c r="A11" s="120">
        <v>2120501</v>
      </c>
      <c r="B11" s="120" t="s">
        <v>279</v>
      </c>
      <c r="C11" s="124">
        <f t="shared" si="0"/>
        <v>3.22</v>
      </c>
      <c r="D11" s="125">
        <v>3.22</v>
      </c>
      <c r="E11" s="13"/>
    </row>
    <row r="12" spans="1:5" ht="18" customHeight="1">
      <c r="A12" s="120">
        <v>2120501</v>
      </c>
      <c r="B12" s="120" t="s">
        <v>280</v>
      </c>
      <c r="C12" s="124">
        <f t="shared" si="0"/>
        <v>1.07</v>
      </c>
      <c r="D12" s="125">
        <v>1.07</v>
      </c>
      <c r="E12" s="13"/>
    </row>
    <row r="13" spans="1:5" ht="18" customHeight="1">
      <c r="A13" s="120">
        <v>2120501</v>
      </c>
      <c r="B13" s="120" t="s">
        <v>281</v>
      </c>
      <c r="C13" s="124">
        <f t="shared" si="0"/>
        <v>0.79</v>
      </c>
      <c r="D13" s="125">
        <v>0.79</v>
      </c>
      <c r="E13" s="13"/>
    </row>
    <row r="14" spans="1:5" ht="18" customHeight="1">
      <c r="A14" s="120">
        <v>2120501</v>
      </c>
      <c r="B14" s="120" t="s">
        <v>282</v>
      </c>
      <c r="C14" s="124">
        <f t="shared" si="0"/>
        <v>1.45</v>
      </c>
      <c r="D14" s="125">
        <v>1.45</v>
      </c>
      <c r="E14" s="13"/>
    </row>
    <row r="15" spans="1:5" ht="18" customHeight="1">
      <c r="A15" s="120">
        <v>2120501</v>
      </c>
      <c r="B15" s="120" t="s">
        <v>283</v>
      </c>
      <c r="C15" s="124">
        <f t="shared" si="0"/>
        <v>4.2</v>
      </c>
      <c r="D15" s="125">
        <v>4.2</v>
      </c>
      <c r="E15" s="13"/>
    </row>
    <row r="16" spans="1:5" ht="18" customHeight="1">
      <c r="A16" s="120">
        <v>2120501</v>
      </c>
      <c r="B16" s="120" t="s">
        <v>284</v>
      </c>
      <c r="C16" s="124">
        <f t="shared" si="0"/>
        <v>2.2400000000000002</v>
      </c>
      <c r="D16" s="125">
        <v>2.2400000000000002</v>
      </c>
      <c r="E16" s="13"/>
    </row>
    <row r="17" spans="1:5" ht="18" customHeight="1">
      <c r="A17" s="120">
        <v>2120501</v>
      </c>
      <c r="B17" s="120" t="s">
        <v>285</v>
      </c>
      <c r="C17" s="124">
        <f t="shared" si="0"/>
        <v>0.84</v>
      </c>
      <c r="D17" s="125">
        <v>0.84</v>
      </c>
      <c r="E17" s="13"/>
    </row>
    <row r="18" spans="1:5" ht="18" customHeight="1">
      <c r="A18" s="120">
        <v>2120501</v>
      </c>
      <c r="B18" s="120" t="s">
        <v>286</v>
      </c>
      <c r="C18" s="124">
        <f t="shared" si="0"/>
        <v>0.84</v>
      </c>
      <c r="D18" s="125">
        <v>0.84</v>
      </c>
      <c r="E18" s="13"/>
    </row>
    <row r="19" spans="1:5" ht="18" customHeight="1">
      <c r="A19" s="120">
        <v>2120501</v>
      </c>
      <c r="B19" s="120" t="s">
        <v>302</v>
      </c>
      <c r="C19" s="124">
        <f>D19</f>
        <v>23.69</v>
      </c>
      <c r="D19" s="125">
        <v>23.69</v>
      </c>
      <c r="E19" s="13"/>
    </row>
    <row r="20" spans="1:5" ht="18" customHeight="1">
      <c r="A20" s="120">
        <v>2120501</v>
      </c>
      <c r="B20" s="120" t="s">
        <v>462</v>
      </c>
      <c r="C20" s="124">
        <f>D20</f>
        <v>0.74</v>
      </c>
      <c r="D20" s="125">
        <v>0.74</v>
      </c>
      <c r="E20" s="13"/>
    </row>
    <row r="21" spans="1:5" ht="18" customHeight="1">
      <c r="A21" s="120">
        <v>2120501</v>
      </c>
      <c r="B21" s="120" t="s">
        <v>288</v>
      </c>
      <c r="C21" s="124">
        <f t="shared" ref="C21:C40" si="1">D21</f>
        <v>0.06</v>
      </c>
      <c r="D21" s="125">
        <v>0.06</v>
      </c>
      <c r="E21" s="13"/>
    </row>
    <row r="22" spans="1:5" ht="18" customHeight="1">
      <c r="A22" s="120">
        <v>2120501</v>
      </c>
      <c r="B22" s="120" t="s">
        <v>461</v>
      </c>
      <c r="C22" s="124">
        <f t="shared" si="1"/>
        <v>4.5599999999999996</v>
      </c>
      <c r="D22" s="125">
        <v>4.5599999999999996</v>
      </c>
      <c r="E22" s="13"/>
    </row>
    <row r="23" spans="1:5" ht="18" customHeight="1">
      <c r="A23" s="120">
        <v>2120501</v>
      </c>
      <c r="B23" s="120" t="s">
        <v>289</v>
      </c>
      <c r="C23" s="124">
        <f t="shared" si="1"/>
        <v>3.36</v>
      </c>
      <c r="D23" s="125">
        <v>3.36</v>
      </c>
      <c r="E23" s="31"/>
    </row>
    <row r="24" spans="1:5" ht="20.100000000000001" customHeight="1">
      <c r="A24" s="120">
        <v>2120501</v>
      </c>
      <c r="B24" s="120" t="s">
        <v>290</v>
      </c>
      <c r="C24" s="124">
        <f t="shared" si="1"/>
        <v>6.3</v>
      </c>
      <c r="D24" s="125">
        <v>6.3</v>
      </c>
      <c r="E24" s="31"/>
    </row>
    <row r="25" spans="1:5" ht="20.100000000000001" customHeight="1">
      <c r="A25" s="120">
        <v>2120501</v>
      </c>
      <c r="B25" s="120" t="s">
        <v>291</v>
      </c>
      <c r="C25" s="124">
        <f t="shared" si="1"/>
        <v>4.0599999999999996</v>
      </c>
      <c r="D25" s="125">
        <v>4.0599999999999996</v>
      </c>
      <c r="E25" s="31"/>
    </row>
    <row r="26" spans="1:5" ht="20.100000000000001" customHeight="1">
      <c r="A26" s="120">
        <v>2120501</v>
      </c>
      <c r="B26" s="120" t="s">
        <v>292</v>
      </c>
      <c r="C26" s="124">
        <f t="shared" si="1"/>
        <v>1.1200000000000001</v>
      </c>
      <c r="D26" s="125">
        <v>1.1200000000000001</v>
      </c>
      <c r="E26" s="31"/>
    </row>
    <row r="27" spans="1:5">
      <c r="A27" s="120">
        <v>2120501</v>
      </c>
      <c r="B27" s="120" t="s">
        <v>293</v>
      </c>
      <c r="C27" s="124">
        <f t="shared" si="1"/>
        <v>21.84</v>
      </c>
      <c r="D27" s="125">
        <v>21.84</v>
      </c>
      <c r="E27" s="31"/>
    </row>
    <row r="28" spans="1:5">
      <c r="A28" s="161" t="s">
        <v>294</v>
      </c>
      <c r="B28" s="163"/>
      <c r="C28" s="126">
        <f>SUM(C5:C27)</f>
        <v>558.3499999999998</v>
      </c>
      <c r="D28" s="126">
        <f>SUM(D5:D27)</f>
        <v>558.3499999999998</v>
      </c>
      <c r="E28" s="31"/>
    </row>
    <row r="29" spans="1:5">
      <c r="A29" s="120" t="s">
        <v>267</v>
      </c>
      <c r="B29" s="120" t="s">
        <v>295</v>
      </c>
      <c r="C29" s="124">
        <f t="shared" si="1"/>
        <v>11.73</v>
      </c>
      <c r="D29" s="125">
        <v>11.73</v>
      </c>
      <c r="E29" s="31"/>
    </row>
    <row r="30" spans="1:5">
      <c r="A30" s="120" t="s">
        <v>267</v>
      </c>
      <c r="B30" s="120" t="s">
        <v>296</v>
      </c>
      <c r="C30" s="124">
        <f t="shared" si="1"/>
        <v>0.63</v>
      </c>
      <c r="D30" s="125">
        <v>0.63</v>
      </c>
      <c r="E30" s="31"/>
    </row>
    <row r="31" spans="1:5">
      <c r="A31" s="161" t="s">
        <v>297</v>
      </c>
      <c r="B31" s="162"/>
      <c r="C31" s="127">
        <f>SUM(C29:C30)</f>
        <v>12.360000000000001</v>
      </c>
      <c r="D31" s="126">
        <f>SUM(D29:D30)</f>
        <v>12.360000000000001</v>
      </c>
      <c r="E31" s="31"/>
    </row>
    <row r="32" spans="1:5">
      <c r="A32" s="120">
        <v>2101102</v>
      </c>
      <c r="B32" s="120" t="s">
        <v>295</v>
      </c>
      <c r="C32" s="124">
        <f>D32</f>
        <v>10.050000000000001</v>
      </c>
      <c r="D32" s="125">
        <v>10.050000000000001</v>
      </c>
      <c r="E32" s="31"/>
    </row>
    <row r="33" spans="1:5">
      <c r="A33" s="120">
        <v>2101102</v>
      </c>
      <c r="B33" s="120" t="s">
        <v>296</v>
      </c>
      <c r="C33" s="124">
        <f>D33</f>
        <v>3.7</v>
      </c>
      <c r="D33" s="125">
        <v>3.7</v>
      </c>
      <c r="E33" s="31"/>
    </row>
    <row r="34" spans="1:5">
      <c r="A34" s="161" t="s">
        <v>463</v>
      </c>
      <c r="B34" s="162"/>
      <c r="C34" s="127">
        <f>SUM(C32:C33)</f>
        <v>13.75</v>
      </c>
      <c r="D34" s="126">
        <f>SUM(D32:D33)</f>
        <v>13.75</v>
      </c>
      <c r="E34" s="31"/>
    </row>
    <row r="35" spans="1:5">
      <c r="A35" s="120" t="s">
        <v>269</v>
      </c>
      <c r="B35" s="120" t="s">
        <v>298</v>
      </c>
      <c r="C35" s="124">
        <f t="shared" si="1"/>
        <v>5.92</v>
      </c>
      <c r="D35" s="125">
        <v>5.92</v>
      </c>
      <c r="E35" s="31"/>
    </row>
    <row r="36" spans="1:5">
      <c r="A36" s="120" t="s">
        <v>269</v>
      </c>
      <c r="B36" s="120" t="s">
        <v>299</v>
      </c>
      <c r="C36" s="124">
        <f t="shared" si="1"/>
        <v>26.1</v>
      </c>
      <c r="D36" s="125">
        <v>26.1</v>
      </c>
      <c r="E36" s="31"/>
    </row>
    <row r="37" spans="1:5">
      <c r="A37" s="161" t="s">
        <v>300</v>
      </c>
      <c r="B37" s="162"/>
      <c r="C37" s="127">
        <f>SUM(C35:C36)</f>
        <v>32.020000000000003</v>
      </c>
      <c r="D37" s="126">
        <f>SUM(D35:D36)</f>
        <v>32.020000000000003</v>
      </c>
      <c r="E37" s="31"/>
    </row>
    <row r="38" spans="1:5">
      <c r="A38" s="120" t="s">
        <v>265</v>
      </c>
      <c r="B38" s="120" t="s">
        <v>266</v>
      </c>
      <c r="C38" s="124">
        <f t="shared" si="1"/>
        <v>56.93</v>
      </c>
      <c r="D38" s="125">
        <v>56.93</v>
      </c>
      <c r="E38" s="31"/>
    </row>
    <row r="39" spans="1:5">
      <c r="A39" s="161" t="s">
        <v>301</v>
      </c>
      <c r="B39" s="162"/>
      <c r="C39" s="127">
        <f t="shared" si="1"/>
        <v>56.93</v>
      </c>
      <c r="D39" s="126">
        <f>SUM(D38)</f>
        <v>56.93</v>
      </c>
      <c r="E39" s="31"/>
    </row>
    <row r="40" spans="1:5">
      <c r="A40" s="151" t="s">
        <v>305</v>
      </c>
      <c r="B40" s="151"/>
      <c r="C40" s="110">
        <f t="shared" si="1"/>
        <v>673.43</v>
      </c>
      <c r="D40" s="128">
        <v>673.43</v>
      </c>
      <c r="E40" s="31"/>
    </row>
    <row r="41" spans="1:5">
      <c r="A41" s="120">
        <v>2120501</v>
      </c>
      <c r="B41" s="120" t="s">
        <v>306</v>
      </c>
      <c r="C41" s="125">
        <f>E41</f>
        <v>4.01</v>
      </c>
      <c r="D41" s="124"/>
      <c r="E41" s="124">
        <v>4.01</v>
      </c>
    </row>
    <row r="42" spans="1:5">
      <c r="A42" s="120">
        <v>2120501</v>
      </c>
      <c r="B42" s="120" t="s">
        <v>307</v>
      </c>
      <c r="C42" s="125">
        <f t="shared" ref="C42:C55" si="2">E42</f>
        <v>19</v>
      </c>
      <c r="D42" s="124"/>
      <c r="E42" s="124">
        <v>19</v>
      </c>
    </row>
    <row r="43" spans="1:5">
      <c r="A43" s="120">
        <v>2120501</v>
      </c>
      <c r="B43" s="120" t="s">
        <v>308</v>
      </c>
      <c r="C43" s="125">
        <f t="shared" si="2"/>
        <v>10</v>
      </c>
      <c r="D43" s="124"/>
      <c r="E43" s="124">
        <v>10</v>
      </c>
    </row>
    <row r="44" spans="1:5">
      <c r="A44" s="120">
        <v>2120501</v>
      </c>
      <c r="B44" s="120" t="s">
        <v>309</v>
      </c>
      <c r="C44" s="125">
        <f t="shared" si="2"/>
        <v>19.3</v>
      </c>
      <c r="D44" s="124"/>
      <c r="E44" s="124">
        <v>19.3</v>
      </c>
    </row>
    <row r="45" spans="1:5">
      <c r="A45" s="120">
        <v>2120501</v>
      </c>
      <c r="B45" s="120" t="s">
        <v>309</v>
      </c>
      <c r="C45" s="125">
        <f t="shared" si="2"/>
        <v>6.2</v>
      </c>
      <c r="D45" s="124"/>
      <c r="E45" s="124">
        <v>6.2</v>
      </c>
    </row>
    <row r="46" spans="1:5">
      <c r="A46" s="120">
        <v>2120501</v>
      </c>
      <c r="B46" s="120" t="s">
        <v>310</v>
      </c>
      <c r="C46" s="125">
        <f t="shared" si="2"/>
        <v>0.9</v>
      </c>
      <c r="D46" s="124"/>
      <c r="E46" s="124">
        <v>0.9</v>
      </c>
    </row>
    <row r="47" spans="1:5">
      <c r="A47" s="120">
        <v>2120501</v>
      </c>
      <c r="B47" s="120" t="s">
        <v>311</v>
      </c>
      <c r="C47" s="125">
        <f t="shared" si="2"/>
        <v>29.46</v>
      </c>
      <c r="D47" s="124"/>
      <c r="E47" s="124">
        <v>29.46</v>
      </c>
    </row>
    <row r="48" spans="1:5">
      <c r="A48" s="120">
        <v>2120501</v>
      </c>
      <c r="B48" s="120" t="s">
        <v>312</v>
      </c>
      <c r="C48" s="125">
        <f t="shared" si="2"/>
        <v>3.6</v>
      </c>
      <c r="D48" s="124"/>
      <c r="E48" s="124">
        <v>3.6</v>
      </c>
    </row>
    <row r="49" spans="1:5">
      <c r="A49" s="120">
        <v>2120501</v>
      </c>
      <c r="B49" s="120" t="s">
        <v>313</v>
      </c>
      <c r="C49" s="125">
        <f t="shared" si="2"/>
        <v>2</v>
      </c>
      <c r="D49" s="124"/>
      <c r="E49" s="124">
        <v>2</v>
      </c>
    </row>
    <row r="50" spans="1:5">
      <c r="A50" s="120">
        <v>2120501</v>
      </c>
      <c r="B50" s="120" t="s">
        <v>314</v>
      </c>
      <c r="C50" s="125">
        <f t="shared" si="2"/>
        <v>3</v>
      </c>
      <c r="D50" s="124"/>
      <c r="E50" s="124">
        <v>3</v>
      </c>
    </row>
    <row r="51" spans="1:5">
      <c r="A51" s="120">
        <v>2120501</v>
      </c>
      <c r="B51" s="120" t="s">
        <v>315</v>
      </c>
      <c r="C51" s="125">
        <f t="shared" si="2"/>
        <v>19.489999999999998</v>
      </c>
      <c r="D51" s="124"/>
      <c r="E51" s="124">
        <v>19.489999999999998</v>
      </c>
    </row>
    <row r="52" spans="1:5">
      <c r="A52" s="120">
        <v>2120501</v>
      </c>
      <c r="B52" s="120" t="s">
        <v>320</v>
      </c>
      <c r="C52" s="125">
        <f t="shared" si="2"/>
        <v>42.5</v>
      </c>
      <c r="D52" s="124"/>
      <c r="E52" s="124">
        <v>42.5</v>
      </c>
    </row>
    <row r="53" spans="1:5">
      <c r="A53" s="120">
        <v>2120501</v>
      </c>
      <c r="B53" s="120" t="s">
        <v>319</v>
      </c>
      <c r="C53" s="125">
        <f t="shared" si="2"/>
        <v>0.72</v>
      </c>
      <c r="D53" s="124"/>
      <c r="E53" s="124">
        <v>0.72</v>
      </c>
    </row>
    <row r="54" spans="1:5">
      <c r="A54" s="120">
        <v>2120501</v>
      </c>
      <c r="B54" s="120" t="s">
        <v>464</v>
      </c>
      <c r="C54" s="125">
        <f t="shared" si="2"/>
        <v>5786.05</v>
      </c>
      <c r="D54" s="124"/>
      <c r="E54" s="124">
        <v>5786.05</v>
      </c>
    </row>
    <row r="55" spans="1:5">
      <c r="A55" s="120">
        <v>2120501</v>
      </c>
      <c r="B55" s="120" t="s">
        <v>316</v>
      </c>
      <c r="C55" s="125">
        <f t="shared" si="2"/>
        <v>50</v>
      </c>
      <c r="D55" s="124"/>
      <c r="E55" s="124">
        <v>50</v>
      </c>
    </row>
    <row r="56" spans="1:5">
      <c r="A56" s="151" t="s">
        <v>317</v>
      </c>
      <c r="B56" s="151"/>
      <c r="C56" s="128">
        <f>SUM(C41:C55)</f>
        <v>5996.2300000000005</v>
      </c>
      <c r="D56" s="128">
        <f>SUM(D41:D55)</f>
        <v>0</v>
      </c>
      <c r="E56" s="128">
        <f>SUM(E41:E55)</f>
        <v>5996.2300000000005</v>
      </c>
    </row>
    <row r="57" spans="1:5">
      <c r="A57" s="151" t="s">
        <v>321</v>
      </c>
      <c r="B57" s="151"/>
      <c r="C57" s="128">
        <f>C40+C56</f>
        <v>6669.6600000000008</v>
      </c>
      <c r="D57" s="128">
        <f>D40+D56</f>
        <v>673.43</v>
      </c>
      <c r="E57" s="128">
        <v>5996.23</v>
      </c>
    </row>
  </sheetData>
  <mergeCells count="9">
    <mergeCell ref="A39:B39"/>
    <mergeCell ref="A40:B40"/>
    <mergeCell ref="A56:B56"/>
    <mergeCell ref="A57:B57"/>
    <mergeCell ref="A2:E2"/>
    <mergeCell ref="A28:B28"/>
    <mergeCell ref="A31:B31"/>
    <mergeCell ref="A37:B37"/>
    <mergeCell ref="A34:B3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I23" sqref="I23"/>
    </sheetView>
  </sheetViews>
  <sheetFormatPr defaultColWidth="10" defaultRowHeight="14.25" customHeight="1"/>
  <cols>
    <col min="1" max="1" width="26.625" style="16" customWidth="1"/>
    <col min="2" max="4" width="15.5" style="16" customWidth="1"/>
    <col min="5" max="5" width="10.25" style="16" bestFit="1" customWidth="1"/>
    <col min="6" max="16384" width="10" style="16"/>
  </cols>
  <sheetData>
    <row r="1" spans="1:10" ht="12.75">
      <c r="A1" s="167" t="s">
        <v>203</v>
      </c>
      <c r="B1" s="167"/>
      <c r="C1" s="167"/>
      <c r="D1" s="39"/>
      <c r="E1" s="20"/>
      <c r="F1" s="20"/>
      <c r="G1" s="20"/>
      <c r="H1" s="20"/>
      <c r="I1" s="20"/>
      <c r="J1" s="20"/>
    </row>
    <row r="2" spans="1:10" ht="20.25">
      <c r="A2" s="177" t="s">
        <v>225</v>
      </c>
      <c r="B2" s="177"/>
      <c r="C2" s="177"/>
      <c r="D2" s="177"/>
      <c r="E2" s="177"/>
      <c r="F2" s="60"/>
      <c r="G2" s="60"/>
      <c r="H2" s="60"/>
      <c r="I2" s="60"/>
      <c r="J2" s="60"/>
    </row>
    <row r="3" spans="1:10" s="19" customFormat="1" ht="15">
      <c r="A3" s="61"/>
      <c r="B3" s="61"/>
      <c r="C3" s="61"/>
      <c r="D3" s="61"/>
      <c r="E3" s="55" t="s">
        <v>189</v>
      </c>
      <c r="F3" s="59"/>
      <c r="G3" s="20"/>
      <c r="H3" s="59"/>
      <c r="I3" s="59"/>
    </row>
    <row r="4" spans="1:10" s="18" customFormat="1" ht="18" customHeight="1">
      <c r="A4" s="174" t="s">
        <v>174</v>
      </c>
      <c r="B4" s="174" t="s">
        <v>175</v>
      </c>
      <c r="C4" s="174" t="s">
        <v>176</v>
      </c>
      <c r="D4" s="176" t="s">
        <v>177</v>
      </c>
      <c r="E4" s="176"/>
    </row>
    <row r="5" spans="1:10" s="17" customFormat="1" ht="18" customHeight="1">
      <c r="A5" s="175"/>
      <c r="B5" s="175"/>
      <c r="C5" s="175"/>
      <c r="D5" s="62" t="s">
        <v>178</v>
      </c>
      <c r="E5" s="62" t="s">
        <v>179</v>
      </c>
    </row>
    <row r="6" spans="1:10" s="17" customFormat="1" ht="18" customHeight="1">
      <c r="A6" s="63" t="s">
        <v>0</v>
      </c>
      <c r="B6" s="64">
        <v>3.36</v>
      </c>
      <c r="C6" s="64">
        <v>3.51</v>
      </c>
      <c r="D6" s="64">
        <f>B6-C6</f>
        <v>-0.14999999999999991</v>
      </c>
      <c r="E6" s="129">
        <f>D6/B6</f>
        <v>-4.4642857142857116E-2</v>
      </c>
    </row>
    <row r="7" spans="1:10" s="17" customFormat="1" ht="18" customHeight="1">
      <c r="A7" s="37" t="s">
        <v>180</v>
      </c>
      <c r="B7" s="37"/>
      <c r="C7" s="37"/>
      <c r="D7" s="37"/>
      <c r="E7" s="38"/>
    </row>
    <row r="8" spans="1:10" ht="18" customHeight="1">
      <c r="A8" s="37" t="s">
        <v>181</v>
      </c>
      <c r="B8" s="37"/>
      <c r="C8" s="37"/>
      <c r="D8" s="37"/>
      <c r="E8" s="38"/>
    </row>
    <row r="9" spans="1:10" ht="18" customHeight="1">
      <c r="A9" s="37" t="s">
        <v>182</v>
      </c>
      <c r="B9" s="37"/>
      <c r="C9" s="37"/>
      <c r="D9" s="37"/>
      <c r="E9" s="38"/>
    </row>
    <row r="10" spans="1:10" ht="18" customHeight="1">
      <c r="A10" s="37" t="s">
        <v>183</v>
      </c>
      <c r="B10" s="37"/>
      <c r="C10" s="37"/>
      <c r="D10" s="37"/>
      <c r="E10" s="38"/>
    </row>
    <row r="11" spans="1:10" ht="18" customHeight="1">
      <c r="A11" s="37" t="s">
        <v>184</v>
      </c>
      <c r="B11" s="37">
        <v>3.36</v>
      </c>
      <c r="C11" s="37">
        <v>3.51</v>
      </c>
      <c r="D11" s="37">
        <f>B11-C11</f>
        <v>-0.14999999999999991</v>
      </c>
      <c r="E11" s="38">
        <f>D11/B11</f>
        <v>-4.4642857142857116E-2</v>
      </c>
    </row>
    <row r="12" spans="1:10" ht="24.75" customHeight="1">
      <c r="A12" s="173"/>
      <c r="B12" s="173"/>
      <c r="C12" s="173"/>
      <c r="D12" s="173"/>
      <c r="E12" s="173"/>
      <c r="F12" s="74"/>
    </row>
    <row r="13" spans="1:10" ht="14.25" customHeight="1">
      <c r="F13" s="75"/>
    </row>
  </sheetData>
  <mergeCells count="7">
    <mergeCell ref="A1:C1"/>
    <mergeCell ref="A12:E12"/>
    <mergeCell ref="A4:A5"/>
    <mergeCell ref="B4:B5"/>
    <mergeCell ref="C4:C5"/>
    <mergeCell ref="D4:E4"/>
    <mergeCell ref="A2:E2"/>
  </mergeCells>
  <phoneticPr fontId="1" type="noConversion"/>
  <pageMargins left="0.74803149606299213" right="0.39370078740157483" top="0.98425196850393704" bottom="0.74803149606299213" header="0.51181102362204722" footer="0.51181102362204722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J83"/>
  <sheetViews>
    <sheetView topLeftCell="A28" workbookViewId="0">
      <selection activeCell="E26" sqref="E26"/>
    </sheetView>
  </sheetViews>
  <sheetFormatPr defaultColWidth="8" defaultRowHeight="14.25" customHeight="1"/>
  <cols>
    <col min="1" max="1" width="21" style="96" bestFit="1" customWidth="1"/>
    <col min="2" max="2" width="12.5" style="96" bestFit="1" customWidth="1"/>
    <col min="3" max="3" width="10.625" style="96" bestFit="1" customWidth="1"/>
    <col min="4" max="4" width="24" style="96" bestFit="1" customWidth="1"/>
    <col min="5" max="5" width="27.625" style="96" bestFit="1" customWidth="1"/>
    <col min="6" max="6" width="13.625" style="96" bestFit="1" customWidth="1"/>
    <col min="7" max="7" width="9.25" style="96" bestFit="1" customWidth="1"/>
    <col min="8" max="8" width="9.375" style="96" bestFit="1" customWidth="1"/>
    <col min="9" max="9" width="6.375" style="96" bestFit="1" customWidth="1"/>
    <col min="10" max="10" width="18" style="96" bestFit="1" customWidth="1"/>
    <col min="11" max="16384" width="8" style="96"/>
  </cols>
  <sheetData>
    <row r="1" spans="1:10" ht="14.25" customHeight="1">
      <c r="A1" s="96" t="s">
        <v>257</v>
      </c>
    </row>
    <row r="2" spans="1:10" ht="22.5" customHeight="1">
      <c r="A2" s="238" t="s">
        <v>256</v>
      </c>
      <c r="B2" s="179"/>
      <c r="C2" s="179"/>
      <c r="D2" s="179"/>
      <c r="E2" s="179"/>
      <c r="F2" s="179"/>
      <c r="G2" s="179"/>
      <c r="H2" s="179"/>
      <c r="I2" s="179"/>
      <c r="J2" s="179"/>
    </row>
    <row r="3" spans="1:10" ht="18" customHeight="1">
      <c r="A3" s="238" t="s">
        <v>255</v>
      </c>
      <c r="B3" s="179"/>
      <c r="C3" s="179"/>
      <c r="D3" s="179"/>
      <c r="E3" s="179"/>
      <c r="F3" s="179"/>
      <c r="G3" s="179"/>
      <c r="H3" s="179"/>
      <c r="I3" s="179"/>
      <c r="J3" s="179"/>
    </row>
    <row r="4" spans="1:10" ht="20.25" customHeight="1">
      <c r="A4" s="108" t="s">
        <v>120</v>
      </c>
      <c r="B4" s="218" t="s">
        <v>323</v>
      </c>
      <c r="C4" s="179"/>
      <c r="D4" s="179"/>
      <c r="E4" s="108" t="s">
        <v>121</v>
      </c>
      <c r="F4" s="218" t="s">
        <v>324</v>
      </c>
      <c r="G4" s="179"/>
      <c r="H4" s="179"/>
      <c r="I4" s="179"/>
      <c r="J4" s="179"/>
    </row>
    <row r="5" spans="1:10" ht="20.25" customHeight="1">
      <c r="A5" s="108" t="s">
        <v>122</v>
      </c>
      <c r="B5" s="218" t="s">
        <v>323</v>
      </c>
      <c r="C5" s="179"/>
      <c r="D5" s="179"/>
      <c r="E5" s="108" t="s">
        <v>123</v>
      </c>
      <c r="F5" s="218" t="s">
        <v>324</v>
      </c>
      <c r="G5" s="179"/>
      <c r="H5" s="179"/>
      <c r="I5" s="179"/>
      <c r="J5" s="179"/>
    </row>
    <row r="6" spans="1:10" ht="20.25" customHeight="1">
      <c r="A6" s="108" t="s">
        <v>124</v>
      </c>
      <c r="B6" s="239" t="s">
        <v>327</v>
      </c>
      <c r="C6" s="240"/>
      <c r="D6" s="241"/>
      <c r="E6" s="108" t="s">
        <v>125</v>
      </c>
      <c r="F6" s="218" t="s">
        <v>325</v>
      </c>
      <c r="G6" s="179"/>
      <c r="H6" s="179"/>
      <c r="I6" s="179"/>
      <c r="J6" s="179"/>
    </row>
    <row r="7" spans="1:10" ht="21" customHeight="1">
      <c r="A7" s="108" t="s">
        <v>126</v>
      </c>
      <c r="B7" s="242" t="s">
        <v>326</v>
      </c>
      <c r="C7" s="226"/>
      <c r="D7" s="226"/>
      <c r="E7" s="131" t="s">
        <v>127</v>
      </c>
      <c r="F7" s="242" t="s">
        <v>328</v>
      </c>
      <c r="G7" s="226"/>
      <c r="H7" s="226"/>
      <c r="I7" s="226"/>
      <c r="J7" s="226"/>
    </row>
    <row r="8" spans="1:10" ht="409.5" customHeight="1">
      <c r="A8" s="130" t="s">
        <v>254</v>
      </c>
      <c r="B8" s="243" t="s">
        <v>329</v>
      </c>
      <c r="C8" s="244"/>
      <c r="D8" s="244"/>
      <c r="E8" s="244"/>
      <c r="F8" s="244"/>
      <c r="G8" s="244"/>
      <c r="H8" s="244"/>
      <c r="I8" s="244"/>
      <c r="J8" s="245"/>
    </row>
    <row r="9" spans="1:10" ht="55.5" customHeight="1">
      <c r="A9" s="109" t="s">
        <v>253</v>
      </c>
      <c r="B9" s="235" t="s">
        <v>350</v>
      </c>
      <c r="C9" s="236"/>
      <c r="D9" s="236"/>
      <c r="E9" s="236"/>
      <c r="F9" s="236"/>
      <c r="G9" s="236"/>
      <c r="H9" s="236"/>
      <c r="I9" s="236"/>
      <c r="J9" s="237"/>
    </row>
    <row r="10" spans="1:10" ht="55.5" customHeight="1">
      <c r="A10" s="109" t="s">
        <v>252</v>
      </c>
      <c r="B10" s="239" t="s">
        <v>351</v>
      </c>
      <c r="C10" s="240"/>
      <c r="D10" s="240"/>
      <c r="E10" s="240"/>
      <c r="F10" s="240"/>
      <c r="G10" s="240"/>
      <c r="H10" s="240"/>
      <c r="I10" s="240"/>
      <c r="J10" s="241"/>
    </row>
    <row r="11" spans="1:10" ht="26.25" customHeight="1">
      <c r="A11" s="186" t="s">
        <v>251</v>
      </c>
      <c r="B11" s="180" t="s">
        <v>128</v>
      </c>
      <c r="C11" s="181"/>
      <c r="D11" s="181"/>
      <c r="E11" s="182"/>
      <c r="F11" s="193" t="s">
        <v>129</v>
      </c>
      <c r="G11" s="179"/>
      <c r="H11" s="179"/>
      <c r="I11" s="179"/>
      <c r="J11" s="179"/>
    </row>
    <row r="12" spans="1:10" ht="22.5" customHeight="1">
      <c r="A12" s="187"/>
      <c r="B12" s="183"/>
      <c r="C12" s="184"/>
      <c r="D12" s="184"/>
      <c r="E12" s="185"/>
      <c r="F12" s="193" t="s">
        <v>130</v>
      </c>
      <c r="G12" s="179"/>
      <c r="H12" s="193" t="s">
        <v>131</v>
      </c>
      <c r="I12" s="179"/>
      <c r="J12" s="108" t="s">
        <v>132</v>
      </c>
    </row>
    <row r="13" spans="1:10" ht="24.75" customHeight="1">
      <c r="A13" s="187"/>
      <c r="B13" s="246" t="s">
        <v>330</v>
      </c>
      <c r="C13" s="247"/>
      <c r="D13" s="247"/>
      <c r="E13" s="132" t="s">
        <v>331</v>
      </c>
      <c r="F13" s="228">
        <v>615.20000000000005</v>
      </c>
      <c r="G13" s="229"/>
      <c r="H13" s="230">
        <v>615.20000000000005</v>
      </c>
      <c r="I13" s="229"/>
      <c r="J13" s="107"/>
    </row>
    <row r="14" spans="1:10" ht="24.75" customHeight="1">
      <c r="A14" s="187"/>
      <c r="B14" s="215" t="s">
        <v>332</v>
      </c>
      <c r="C14" s="216"/>
      <c r="D14" s="217"/>
      <c r="E14" s="132" t="s">
        <v>333</v>
      </c>
      <c r="F14" s="231">
        <v>27.97</v>
      </c>
      <c r="G14" s="232"/>
      <c r="H14" s="233">
        <v>27.97</v>
      </c>
      <c r="I14" s="234"/>
      <c r="J14" s="111"/>
    </row>
    <row r="15" spans="1:10" ht="24.75" customHeight="1">
      <c r="A15" s="187"/>
      <c r="B15" s="215" t="s">
        <v>334</v>
      </c>
      <c r="C15" s="216"/>
      <c r="D15" s="217"/>
      <c r="E15" s="132" t="s">
        <v>266</v>
      </c>
      <c r="F15" s="231">
        <v>21.86</v>
      </c>
      <c r="G15" s="232"/>
      <c r="H15" s="233">
        <v>21.86</v>
      </c>
      <c r="I15" s="234"/>
      <c r="J15" s="111"/>
    </row>
    <row r="16" spans="1:10" ht="24.75" customHeight="1">
      <c r="A16" s="187"/>
      <c r="B16" s="215" t="s">
        <v>307</v>
      </c>
      <c r="C16" s="216"/>
      <c r="D16" s="217"/>
      <c r="E16" s="132" t="s">
        <v>335</v>
      </c>
      <c r="F16" s="231">
        <v>19</v>
      </c>
      <c r="G16" s="232"/>
      <c r="H16" s="233">
        <v>19</v>
      </c>
      <c r="I16" s="234"/>
      <c r="J16" s="111"/>
    </row>
    <row r="17" spans="1:10" ht="24.75" customHeight="1">
      <c r="A17" s="187"/>
      <c r="B17" s="215" t="s">
        <v>306</v>
      </c>
      <c r="C17" s="216"/>
      <c r="D17" s="217"/>
      <c r="E17" s="132" t="s">
        <v>336</v>
      </c>
      <c r="F17" s="231">
        <v>4.01</v>
      </c>
      <c r="G17" s="232"/>
      <c r="H17" s="233">
        <v>4.01</v>
      </c>
      <c r="I17" s="234"/>
      <c r="J17" s="111"/>
    </row>
    <row r="18" spans="1:10" ht="24.75" customHeight="1">
      <c r="A18" s="187"/>
      <c r="B18" s="215" t="s">
        <v>310</v>
      </c>
      <c r="C18" s="216"/>
      <c r="D18" s="217"/>
      <c r="E18" s="132" t="s">
        <v>337</v>
      </c>
      <c r="F18" s="231">
        <v>0.9</v>
      </c>
      <c r="G18" s="232"/>
      <c r="H18" s="233">
        <v>0.9</v>
      </c>
      <c r="I18" s="234"/>
      <c r="J18" s="111"/>
    </row>
    <row r="19" spans="1:10" ht="24.75" customHeight="1">
      <c r="A19" s="187"/>
      <c r="B19" s="215" t="s">
        <v>309</v>
      </c>
      <c r="C19" s="216"/>
      <c r="D19" s="217"/>
      <c r="E19" s="132" t="s">
        <v>338</v>
      </c>
      <c r="F19" s="231">
        <v>25.5</v>
      </c>
      <c r="G19" s="232"/>
      <c r="H19" s="233">
        <v>25.5</v>
      </c>
      <c r="I19" s="234"/>
      <c r="J19" s="111"/>
    </row>
    <row r="20" spans="1:10" ht="24.75" customHeight="1">
      <c r="A20" s="187"/>
      <c r="B20" s="215" t="s">
        <v>312</v>
      </c>
      <c r="C20" s="216"/>
      <c r="D20" s="217"/>
      <c r="E20" s="132" t="s">
        <v>339</v>
      </c>
      <c r="F20" s="231">
        <v>3.6</v>
      </c>
      <c r="G20" s="232"/>
      <c r="H20" s="233">
        <v>3.6</v>
      </c>
      <c r="I20" s="234"/>
      <c r="J20" s="111"/>
    </row>
    <row r="21" spans="1:10" ht="24.75" customHeight="1">
      <c r="A21" s="187"/>
      <c r="B21" s="215" t="s">
        <v>313</v>
      </c>
      <c r="C21" s="216"/>
      <c r="D21" s="217"/>
      <c r="E21" s="132" t="s">
        <v>340</v>
      </c>
      <c r="F21" s="231">
        <v>2</v>
      </c>
      <c r="G21" s="232"/>
      <c r="H21" s="233">
        <v>2</v>
      </c>
      <c r="I21" s="234"/>
      <c r="J21" s="111"/>
    </row>
    <row r="22" spans="1:10" ht="24.75" customHeight="1">
      <c r="A22" s="187"/>
      <c r="B22" s="215" t="s">
        <v>314</v>
      </c>
      <c r="C22" s="216"/>
      <c r="D22" s="217"/>
      <c r="E22" s="132" t="s">
        <v>341</v>
      </c>
      <c r="F22" s="231">
        <v>3</v>
      </c>
      <c r="G22" s="232"/>
      <c r="H22" s="233">
        <v>3</v>
      </c>
      <c r="I22" s="234"/>
      <c r="J22" s="111"/>
    </row>
    <row r="23" spans="1:10" ht="24.75" customHeight="1">
      <c r="A23" s="187"/>
      <c r="B23" s="215" t="s">
        <v>308</v>
      </c>
      <c r="C23" s="216"/>
      <c r="D23" s="217"/>
      <c r="E23" s="132" t="s">
        <v>342</v>
      </c>
      <c r="F23" s="231">
        <v>10</v>
      </c>
      <c r="G23" s="232"/>
      <c r="H23" s="233">
        <v>10</v>
      </c>
      <c r="I23" s="234"/>
      <c r="J23" s="111"/>
    </row>
    <row r="24" spans="1:10" ht="24.75" customHeight="1">
      <c r="A24" s="187"/>
      <c r="B24" s="215" t="s">
        <v>343</v>
      </c>
      <c r="C24" s="216"/>
      <c r="D24" s="217"/>
      <c r="E24" s="132" t="s">
        <v>344</v>
      </c>
      <c r="F24" s="231">
        <v>29.46</v>
      </c>
      <c r="G24" s="232"/>
      <c r="H24" s="233">
        <v>29.46</v>
      </c>
      <c r="I24" s="234"/>
      <c r="J24" s="111"/>
    </row>
    <row r="25" spans="1:10" ht="24.75" customHeight="1">
      <c r="A25" s="187"/>
      <c r="B25" s="215" t="s">
        <v>315</v>
      </c>
      <c r="C25" s="216"/>
      <c r="D25" s="217"/>
      <c r="E25" s="132" t="s">
        <v>345</v>
      </c>
      <c r="F25" s="231">
        <v>19.489999999999998</v>
      </c>
      <c r="G25" s="232"/>
      <c r="H25" s="233">
        <v>19.489999999999998</v>
      </c>
      <c r="I25" s="234"/>
      <c r="J25" s="111"/>
    </row>
    <row r="26" spans="1:10" ht="24.75" customHeight="1">
      <c r="A26" s="187"/>
      <c r="B26" s="215" t="s">
        <v>316</v>
      </c>
      <c r="C26" s="216"/>
      <c r="D26" s="217"/>
      <c r="E26" s="132" t="s">
        <v>346</v>
      </c>
      <c r="F26" s="231">
        <v>50</v>
      </c>
      <c r="G26" s="232"/>
      <c r="H26" s="233">
        <v>50</v>
      </c>
      <c r="I26" s="234"/>
      <c r="J26" s="111"/>
    </row>
    <row r="27" spans="1:10" ht="24.75" customHeight="1">
      <c r="A27" s="187"/>
      <c r="B27" s="215" t="s">
        <v>347</v>
      </c>
      <c r="C27" s="216"/>
      <c r="D27" s="217"/>
      <c r="E27" s="132" t="s">
        <v>347</v>
      </c>
      <c r="F27" s="231">
        <v>5786.05</v>
      </c>
      <c r="G27" s="232"/>
      <c r="H27" s="233">
        <v>5786.05</v>
      </c>
      <c r="I27" s="234"/>
      <c r="J27" s="111"/>
    </row>
    <row r="28" spans="1:10" ht="24.75" customHeight="1">
      <c r="A28" s="187"/>
      <c r="B28" s="215" t="s">
        <v>318</v>
      </c>
      <c r="C28" s="216"/>
      <c r="D28" s="217"/>
      <c r="E28" s="132" t="s">
        <v>318</v>
      </c>
      <c r="F28" s="231">
        <v>0.72</v>
      </c>
      <c r="G28" s="232"/>
      <c r="H28" s="233">
        <v>0.72</v>
      </c>
      <c r="I28" s="234"/>
      <c r="J28" s="105"/>
    </row>
    <row r="29" spans="1:10" ht="24.75" customHeight="1">
      <c r="A29" s="187"/>
      <c r="B29" s="215" t="s">
        <v>287</v>
      </c>
      <c r="C29" s="216"/>
      <c r="D29" s="217"/>
      <c r="E29" s="132" t="s">
        <v>348</v>
      </c>
      <c r="F29" s="231">
        <v>42.5</v>
      </c>
      <c r="G29" s="232"/>
      <c r="H29" s="233">
        <v>42.5</v>
      </c>
      <c r="I29" s="234"/>
      <c r="J29" s="105"/>
    </row>
    <row r="30" spans="1:10" ht="409.5" hidden="1" customHeight="1">
      <c r="A30" s="187"/>
      <c r="B30" s="218"/>
      <c r="C30" s="179"/>
      <c r="D30" s="179"/>
      <c r="E30" s="106"/>
      <c r="F30" s="219"/>
      <c r="G30" s="220"/>
      <c r="H30" s="219"/>
      <c r="I30" s="220"/>
      <c r="J30" s="105"/>
    </row>
    <row r="31" spans="1:10" ht="24.75" customHeight="1">
      <c r="A31" s="188"/>
      <c r="B31" s="221" t="s">
        <v>349</v>
      </c>
      <c r="C31" s="222"/>
      <c r="D31" s="222"/>
      <c r="E31" s="223"/>
      <c r="F31" s="224">
        <v>6661.26</v>
      </c>
      <c r="G31" s="179"/>
      <c r="H31" s="224">
        <v>6661.26</v>
      </c>
      <c r="I31" s="179"/>
      <c r="J31" s="104"/>
    </row>
    <row r="32" spans="1:10" ht="409.5" hidden="1" customHeight="1">
      <c r="A32" s="103"/>
      <c r="B32" s="225"/>
      <c r="C32" s="226"/>
      <c r="D32" s="226"/>
      <c r="E32" s="226"/>
      <c r="F32" s="226"/>
      <c r="G32" s="226"/>
      <c r="H32" s="226"/>
      <c r="I32" s="226"/>
      <c r="J32" s="226"/>
    </row>
    <row r="33" spans="1:10" ht="32.25" customHeight="1">
      <c r="A33" s="189" t="s">
        <v>250</v>
      </c>
      <c r="B33" s="101" t="s">
        <v>133</v>
      </c>
      <c r="C33" s="101" t="s">
        <v>134</v>
      </c>
      <c r="D33" s="102" t="s">
        <v>135</v>
      </c>
      <c r="E33" s="101" t="s">
        <v>136</v>
      </c>
      <c r="F33" s="227" t="s">
        <v>249</v>
      </c>
      <c r="G33" s="227"/>
      <c r="H33" s="227"/>
      <c r="I33" s="227"/>
      <c r="J33" s="100" t="s">
        <v>248</v>
      </c>
    </row>
    <row r="34" spans="1:10" ht="24.75" customHeight="1">
      <c r="A34" s="190"/>
      <c r="B34" s="192" t="s">
        <v>137</v>
      </c>
      <c r="C34" s="191" t="s">
        <v>138</v>
      </c>
      <c r="D34" s="99" t="s">
        <v>352</v>
      </c>
      <c r="E34" s="112" t="s">
        <v>360</v>
      </c>
      <c r="F34" s="212" t="s">
        <v>361</v>
      </c>
      <c r="G34" s="210"/>
      <c r="H34" s="210"/>
      <c r="I34" s="211"/>
      <c r="J34" s="99" t="s">
        <v>362</v>
      </c>
    </row>
    <row r="35" spans="1:10" ht="24.75" customHeight="1">
      <c r="A35" s="190"/>
      <c r="B35" s="192"/>
      <c r="C35" s="191"/>
      <c r="D35" s="99" t="s">
        <v>354</v>
      </c>
      <c r="E35" s="112" t="s">
        <v>360</v>
      </c>
      <c r="F35" s="212" t="s">
        <v>363</v>
      </c>
      <c r="G35" s="210"/>
      <c r="H35" s="210"/>
      <c r="I35" s="211"/>
      <c r="J35" s="99" t="s">
        <v>364</v>
      </c>
    </row>
    <row r="36" spans="1:10" ht="24.75" customHeight="1">
      <c r="A36" s="190"/>
      <c r="B36" s="192"/>
      <c r="C36" s="191"/>
      <c r="D36" s="99" t="s">
        <v>365</v>
      </c>
      <c r="E36" s="112" t="s">
        <v>360</v>
      </c>
      <c r="F36" s="212" t="s">
        <v>366</v>
      </c>
      <c r="G36" s="210"/>
      <c r="H36" s="210"/>
      <c r="I36" s="211"/>
      <c r="J36" s="99" t="s">
        <v>367</v>
      </c>
    </row>
    <row r="37" spans="1:10" ht="24.75" customHeight="1">
      <c r="A37" s="190"/>
      <c r="B37" s="192"/>
      <c r="C37" s="191"/>
      <c r="D37" s="99" t="s">
        <v>355</v>
      </c>
      <c r="E37" s="112" t="s">
        <v>360</v>
      </c>
      <c r="F37" s="212" t="s">
        <v>368</v>
      </c>
      <c r="G37" s="210"/>
      <c r="H37" s="210"/>
      <c r="I37" s="211"/>
      <c r="J37" s="99" t="s">
        <v>369</v>
      </c>
    </row>
    <row r="38" spans="1:10" ht="24.75" customHeight="1">
      <c r="A38" s="190"/>
      <c r="B38" s="192"/>
      <c r="C38" s="191"/>
      <c r="D38" s="99" t="s">
        <v>356</v>
      </c>
      <c r="E38" s="112" t="s">
        <v>360</v>
      </c>
      <c r="F38" s="212" t="s">
        <v>370</v>
      </c>
      <c r="G38" s="210"/>
      <c r="H38" s="210"/>
      <c r="I38" s="211"/>
      <c r="J38" s="99" t="s">
        <v>371</v>
      </c>
    </row>
    <row r="39" spans="1:10" ht="24.75" customHeight="1">
      <c r="A39" s="190"/>
      <c r="B39" s="179"/>
      <c r="C39" s="179"/>
      <c r="D39" s="99" t="s">
        <v>357</v>
      </c>
      <c r="E39" s="112" t="s">
        <v>360</v>
      </c>
      <c r="F39" s="212" t="s">
        <v>372</v>
      </c>
      <c r="G39" s="210"/>
      <c r="H39" s="210"/>
      <c r="I39" s="211"/>
      <c r="J39" s="99" t="s">
        <v>373</v>
      </c>
    </row>
    <row r="40" spans="1:10" ht="24.75" customHeight="1">
      <c r="A40" s="190"/>
      <c r="B40" s="179"/>
      <c r="C40" s="179"/>
      <c r="D40" s="99" t="s">
        <v>358</v>
      </c>
      <c r="E40" s="112" t="s">
        <v>360</v>
      </c>
      <c r="F40" s="212" t="s">
        <v>374</v>
      </c>
      <c r="G40" s="210"/>
      <c r="H40" s="210"/>
      <c r="I40" s="211"/>
      <c r="J40" s="99" t="s">
        <v>375</v>
      </c>
    </row>
    <row r="41" spans="1:10" ht="24.75" customHeight="1">
      <c r="A41" s="190"/>
      <c r="B41" s="179"/>
      <c r="C41" s="179"/>
      <c r="D41" s="113" t="s">
        <v>359</v>
      </c>
      <c r="E41" s="112" t="s">
        <v>360</v>
      </c>
      <c r="F41" s="196" t="s">
        <v>376</v>
      </c>
      <c r="G41" s="197"/>
      <c r="H41" s="197"/>
      <c r="I41" s="198"/>
      <c r="J41" s="113" t="s">
        <v>377</v>
      </c>
    </row>
    <row r="42" spans="1:10" ht="409.5" hidden="1" customHeight="1">
      <c r="A42" s="190"/>
      <c r="B42" s="179"/>
      <c r="C42" s="179"/>
      <c r="D42" s="214"/>
      <c r="E42" s="179"/>
      <c r="F42" s="179"/>
      <c r="G42" s="179"/>
      <c r="H42" s="179"/>
      <c r="I42" s="179"/>
      <c r="J42" s="97"/>
    </row>
    <row r="43" spans="1:10" ht="24.75" customHeight="1">
      <c r="A43" s="190"/>
      <c r="B43" s="179"/>
      <c r="C43" s="178" t="s">
        <v>139</v>
      </c>
      <c r="D43" s="99" t="s">
        <v>378</v>
      </c>
      <c r="E43" s="112" t="s">
        <v>360</v>
      </c>
      <c r="F43" s="199" t="s">
        <v>382</v>
      </c>
      <c r="G43" s="200"/>
      <c r="H43" s="200"/>
      <c r="I43" s="201"/>
      <c r="J43" s="99" t="s">
        <v>364</v>
      </c>
    </row>
    <row r="44" spans="1:10" ht="24.75" customHeight="1">
      <c r="A44" s="190"/>
      <c r="B44" s="179"/>
      <c r="C44" s="179"/>
      <c r="D44" s="99" t="s">
        <v>379</v>
      </c>
      <c r="E44" s="112" t="s">
        <v>360</v>
      </c>
      <c r="F44" s="212" t="s">
        <v>383</v>
      </c>
      <c r="G44" s="210"/>
      <c r="H44" s="210"/>
      <c r="I44" s="211"/>
      <c r="J44" s="99" t="s">
        <v>384</v>
      </c>
    </row>
    <row r="45" spans="1:10" ht="24.75" customHeight="1">
      <c r="A45" s="190"/>
      <c r="B45" s="179"/>
      <c r="C45" s="179"/>
      <c r="D45" s="99" t="s">
        <v>380</v>
      </c>
      <c r="E45" s="112" t="s">
        <v>360</v>
      </c>
      <c r="F45" s="212" t="s">
        <v>385</v>
      </c>
      <c r="G45" s="210"/>
      <c r="H45" s="210"/>
      <c r="I45" s="211"/>
      <c r="J45" s="99" t="s">
        <v>386</v>
      </c>
    </row>
    <row r="46" spans="1:10" ht="24.75" customHeight="1">
      <c r="A46" s="190"/>
      <c r="B46" s="179"/>
      <c r="C46" s="179"/>
      <c r="D46" s="113" t="s">
        <v>381</v>
      </c>
      <c r="E46" s="112" t="s">
        <v>360</v>
      </c>
      <c r="F46" s="196" t="s">
        <v>388</v>
      </c>
      <c r="G46" s="197"/>
      <c r="H46" s="197"/>
      <c r="I46" s="198"/>
      <c r="J46" s="113" t="s">
        <v>387</v>
      </c>
    </row>
    <row r="47" spans="1:10" ht="409.5" hidden="1" customHeight="1">
      <c r="A47" s="190"/>
      <c r="B47" s="179"/>
      <c r="C47" s="179"/>
      <c r="D47" s="214"/>
      <c r="E47" s="179"/>
      <c r="F47" s="179"/>
      <c r="G47" s="179"/>
      <c r="H47" s="179"/>
      <c r="I47" s="179"/>
      <c r="J47" s="97"/>
    </row>
    <row r="48" spans="1:10" ht="24.75" customHeight="1">
      <c r="A48" s="190"/>
      <c r="B48" s="179"/>
      <c r="C48" s="178" t="s">
        <v>140</v>
      </c>
      <c r="D48" s="99" t="s">
        <v>389</v>
      </c>
      <c r="E48" s="112" t="s">
        <v>390</v>
      </c>
      <c r="F48" s="195" t="s">
        <v>391</v>
      </c>
      <c r="G48" s="195"/>
      <c r="H48" s="195"/>
      <c r="I48" s="195"/>
      <c r="J48" s="99" t="s">
        <v>392</v>
      </c>
    </row>
    <row r="49" spans="1:10" ht="24.75" customHeight="1">
      <c r="A49" s="190"/>
      <c r="B49" s="179"/>
      <c r="C49" s="179"/>
      <c r="D49" s="99"/>
      <c r="E49" s="99"/>
      <c r="F49" s="195"/>
      <c r="G49" s="195"/>
      <c r="H49" s="195"/>
      <c r="I49" s="195"/>
      <c r="J49" s="99"/>
    </row>
    <row r="50" spans="1:10" ht="24.75" customHeight="1">
      <c r="A50" s="190"/>
      <c r="B50" s="179"/>
      <c r="C50" s="179"/>
      <c r="D50" s="99"/>
      <c r="E50" s="99"/>
      <c r="F50" s="195"/>
      <c r="G50" s="195"/>
      <c r="H50" s="195"/>
      <c r="I50" s="195"/>
      <c r="J50" s="99"/>
    </row>
    <row r="51" spans="1:10" ht="24.75" customHeight="1">
      <c r="A51" s="190"/>
      <c r="B51" s="179"/>
      <c r="C51" s="179"/>
      <c r="D51" s="98" t="s">
        <v>247</v>
      </c>
      <c r="E51" s="98" t="s">
        <v>247</v>
      </c>
      <c r="F51" s="196" t="s">
        <v>247</v>
      </c>
      <c r="G51" s="197"/>
      <c r="H51" s="197"/>
      <c r="I51" s="198"/>
      <c r="J51" s="98" t="s">
        <v>247</v>
      </c>
    </row>
    <row r="52" spans="1:10" ht="409.5" hidden="1" customHeight="1">
      <c r="A52" s="190"/>
      <c r="B52" s="179"/>
      <c r="C52" s="179"/>
      <c r="D52" s="214"/>
      <c r="E52" s="179"/>
      <c r="F52" s="179"/>
      <c r="G52" s="179"/>
      <c r="H52" s="179"/>
      <c r="I52" s="179"/>
      <c r="J52" s="97"/>
    </row>
    <row r="53" spans="1:10" ht="60">
      <c r="A53" s="190"/>
      <c r="B53" s="179"/>
      <c r="C53" s="178" t="s">
        <v>141</v>
      </c>
      <c r="D53" s="99" t="s">
        <v>393</v>
      </c>
      <c r="E53" s="112" t="s">
        <v>360</v>
      </c>
      <c r="F53" s="195" t="s">
        <v>394</v>
      </c>
      <c r="G53" s="195"/>
      <c r="H53" s="195"/>
      <c r="I53" s="195"/>
      <c r="J53" s="99" t="s">
        <v>395</v>
      </c>
    </row>
    <row r="54" spans="1:10" ht="24.75" customHeight="1">
      <c r="A54" s="190"/>
      <c r="B54" s="179"/>
      <c r="C54" s="179"/>
      <c r="D54" s="99"/>
      <c r="E54" s="99"/>
      <c r="F54" s="195"/>
      <c r="G54" s="195"/>
      <c r="H54" s="195"/>
      <c r="I54" s="195"/>
      <c r="J54" s="99"/>
    </row>
    <row r="55" spans="1:10" ht="24.75" customHeight="1">
      <c r="A55" s="190"/>
      <c r="B55" s="179"/>
      <c r="C55" s="179"/>
      <c r="D55" s="99"/>
      <c r="E55" s="99"/>
      <c r="F55" s="195"/>
      <c r="G55" s="195"/>
      <c r="H55" s="195"/>
      <c r="I55" s="195"/>
      <c r="J55" s="99"/>
    </row>
    <row r="56" spans="1:10" ht="24.75" customHeight="1">
      <c r="A56" s="190"/>
      <c r="B56" s="179"/>
      <c r="C56" s="179"/>
      <c r="D56" s="98" t="s">
        <v>247</v>
      </c>
      <c r="E56" s="98" t="s">
        <v>247</v>
      </c>
      <c r="F56" s="196" t="s">
        <v>247</v>
      </c>
      <c r="G56" s="197"/>
      <c r="H56" s="197"/>
      <c r="I56" s="198"/>
      <c r="J56" s="98" t="s">
        <v>247</v>
      </c>
    </row>
    <row r="57" spans="1:10" ht="409.5" hidden="1" customHeight="1">
      <c r="A57" s="190"/>
      <c r="B57" s="179"/>
      <c r="C57" s="179"/>
      <c r="D57" s="214"/>
      <c r="E57" s="179"/>
      <c r="F57" s="179"/>
      <c r="G57" s="179"/>
      <c r="H57" s="179"/>
      <c r="I57" s="179"/>
      <c r="J57" s="97"/>
    </row>
    <row r="58" spans="1:10" ht="72">
      <c r="A58" s="190"/>
      <c r="B58" s="193" t="s">
        <v>142</v>
      </c>
      <c r="C58" s="178" t="s">
        <v>143</v>
      </c>
      <c r="D58" s="99" t="s">
        <v>396</v>
      </c>
      <c r="E58" s="112" t="s">
        <v>360</v>
      </c>
      <c r="F58" s="195" t="s">
        <v>397</v>
      </c>
      <c r="G58" s="195"/>
      <c r="H58" s="195"/>
      <c r="I58" s="195"/>
      <c r="J58" s="99" t="s">
        <v>398</v>
      </c>
    </row>
    <row r="59" spans="1:10" ht="24.75" customHeight="1">
      <c r="A59" s="190"/>
      <c r="B59" s="179"/>
      <c r="C59" s="179"/>
      <c r="D59" s="99"/>
      <c r="E59" s="99"/>
      <c r="F59" s="195"/>
      <c r="G59" s="195"/>
      <c r="H59" s="195"/>
      <c r="I59" s="195"/>
      <c r="J59" s="99"/>
    </row>
    <row r="60" spans="1:10" ht="24.75" customHeight="1">
      <c r="A60" s="190"/>
      <c r="B60" s="179"/>
      <c r="C60" s="179"/>
      <c r="D60" s="99"/>
      <c r="E60" s="99"/>
      <c r="F60" s="195"/>
      <c r="G60" s="195"/>
      <c r="H60" s="195"/>
      <c r="I60" s="195"/>
      <c r="J60" s="99"/>
    </row>
    <row r="61" spans="1:10" ht="24.75" customHeight="1">
      <c r="A61" s="190"/>
      <c r="B61" s="179"/>
      <c r="C61" s="179"/>
      <c r="D61" s="98"/>
      <c r="E61" s="98"/>
      <c r="F61" s="196"/>
      <c r="G61" s="197"/>
      <c r="H61" s="197"/>
      <c r="I61" s="198"/>
      <c r="J61" s="98"/>
    </row>
    <row r="62" spans="1:10" ht="409.5" hidden="1" customHeight="1">
      <c r="A62" s="190"/>
      <c r="B62" s="179"/>
      <c r="C62" s="179"/>
      <c r="D62" s="214"/>
      <c r="E62" s="179"/>
      <c r="F62" s="179"/>
      <c r="G62" s="179"/>
      <c r="H62" s="179"/>
      <c r="I62" s="179"/>
      <c r="J62" s="97"/>
    </row>
    <row r="63" spans="1:10" ht="24.75" customHeight="1">
      <c r="A63" s="190"/>
      <c r="B63" s="179"/>
      <c r="C63" s="178" t="s">
        <v>144</v>
      </c>
      <c r="D63" s="99" t="s">
        <v>399</v>
      </c>
      <c r="E63" s="112" t="s">
        <v>360</v>
      </c>
      <c r="F63" s="195" t="s">
        <v>403</v>
      </c>
      <c r="G63" s="195"/>
      <c r="H63" s="195"/>
      <c r="I63" s="195"/>
      <c r="J63" s="99" t="s">
        <v>407</v>
      </c>
    </row>
    <row r="64" spans="1:10" ht="24.75" customHeight="1">
      <c r="A64" s="190"/>
      <c r="B64" s="179"/>
      <c r="C64" s="179"/>
      <c r="D64" s="99" t="s">
        <v>400</v>
      </c>
      <c r="E64" s="112" t="s">
        <v>360</v>
      </c>
      <c r="F64" s="195" t="s">
        <v>404</v>
      </c>
      <c r="G64" s="195"/>
      <c r="H64" s="195"/>
      <c r="I64" s="195"/>
      <c r="J64" s="99" t="s">
        <v>407</v>
      </c>
    </row>
    <row r="65" spans="1:10" ht="24.75" customHeight="1">
      <c r="A65" s="190"/>
      <c r="B65" s="179"/>
      <c r="C65" s="179"/>
      <c r="D65" s="99" t="s">
        <v>401</v>
      </c>
      <c r="E65" s="112" t="s">
        <v>360</v>
      </c>
      <c r="F65" s="195" t="s">
        <v>405</v>
      </c>
      <c r="G65" s="195"/>
      <c r="H65" s="195"/>
      <c r="I65" s="195"/>
      <c r="J65" s="99" t="s">
        <v>407</v>
      </c>
    </row>
    <row r="66" spans="1:10" ht="24.75" customHeight="1">
      <c r="A66" s="190"/>
      <c r="B66" s="179"/>
      <c r="C66" s="179"/>
      <c r="D66" s="113" t="s">
        <v>402</v>
      </c>
      <c r="E66" s="133">
        <v>1</v>
      </c>
      <c r="F66" s="196" t="s">
        <v>406</v>
      </c>
      <c r="G66" s="197"/>
      <c r="H66" s="197"/>
      <c r="I66" s="198"/>
      <c r="J66" s="99" t="s">
        <v>407</v>
      </c>
    </row>
    <row r="67" spans="1:10" ht="409.5" hidden="1" customHeight="1">
      <c r="A67" s="190"/>
      <c r="B67" s="179"/>
      <c r="C67" s="179"/>
      <c r="D67" s="194"/>
      <c r="E67" s="179"/>
      <c r="F67" s="179"/>
      <c r="G67" s="179"/>
      <c r="H67" s="179"/>
      <c r="I67" s="179"/>
      <c r="J67" s="97"/>
    </row>
    <row r="68" spans="1:10" ht="24.75" customHeight="1">
      <c r="A68" s="190"/>
      <c r="B68" s="179"/>
      <c r="C68" s="178" t="s">
        <v>145</v>
      </c>
      <c r="D68" s="99" t="s">
        <v>409</v>
      </c>
      <c r="E68" s="112" t="s">
        <v>353</v>
      </c>
      <c r="F68" s="199" t="s">
        <v>416</v>
      </c>
      <c r="G68" s="200" t="s">
        <v>408</v>
      </c>
      <c r="H68" s="200" t="s">
        <v>408</v>
      </c>
      <c r="I68" s="201" t="s">
        <v>408</v>
      </c>
      <c r="J68" s="99" t="s">
        <v>420</v>
      </c>
    </row>
    <row r="69" spans="1:10" ht="24.75" customHeight="1">
      <c r="A69" s="190"/>
      <c r="B69" s="179"/>
      <c r="C69" s="179"/>
      <c r="D69" s="99" t="s">
        <v>411</v>
      </c>
      <c r="E69" s="112" t="s">
        <v>353</v>
      </c>
      <c r="F69" s="212" t="s">
        <v>417</v>
      </c>
      <c r="G69" s="210" t="s">
        <v>410</v>
      </c>
      <c r="H69" s="210" t="s">
        <v>410</v>
      </c>
      <c r="I69" s="211" t="s">
        <v>410</v>
      </c>
      <c r="J69" s="99" t="s">
        <v>420</v>
      </c>
    </row>
    <row r="70" spans="1:10" ht="24.75" customHeight="1">
      <c r="A70" s="190"/>
      <c r="B70" s="179"/>
      <c r="C70" s="179"/>
      <c r="D70" s="99" t="s">
        <v>413</v>
      </c>
      <c r="E70" s="112" t="s">
        <v>353</v>
      </c>
      <c r="F70" s="212" t="s">
        <v>418</v>
      </c>
      <c r="G70" s="210" t="s">
        <v>412</v>
      </c>
      <c r="H70" s="210" t="s">
        <v>412</v>
      </c>
      <c r="I70" s="211" t="s">
        <v>412</v>
      </c>
      <c r="J70" s="99" t="s">
        <v>420</v>
      </c>
    </row>
    <row r="71" spans="1:10" ht="24.75" customHeight="1">
      <c r="A71" s="190"/>
      <c r="B71" s="179"/>
      <c r="C71" s="179"/>
      <c r="D71" s="113" t="s">
        <v>415</v>
      </c>
      <c r="E71" s="133">
        <v>1</v>
      </c>
      <c r="F71" s="196" t="s">
        <v>419</v>
      </c>
      <c r="G71" s="197" t="s">
        <v>414</v>
      </c>
      <c r="H71" s="197" t="s">
        <v>414</v>
      </c>
      <c r="I71" s="198" t="s">
        <v>414</v>
      </c>
      <c r="J71" s="99" t="s">
        <v>420</v>
      </c>
    </row>
    <row r="72" spans="1:10" ht="409.5" hidden="1" customHeight="1">
      <c r="A72" s="190"/>
      <c r="B72" s="179"/>
      <c r="C72" s="179"/>
      <c r="D72" s="194"/>
      <c r="E72" s="179"/>
      <c r="F72" s="179"/>
      <c r="G72" s="179"/>
      <c r="H72" s="179"/>
      <c r="I72" s="179"/>
      <c r="J72" s="97"/>
    </row>
    <row r="73" spans="1:10" ht="24.75" customHeight="1">
      <c r="A73" s="190"/>
      <c r="B73" s="179"/>
      <c r="C73" s="178" t="s">
        <v>146</v>
      </c>
      <c r="D73" s="99" t="s">
        <v>421</v>
      </c>
      <c r="E73" s="133">
        <v>1</v>
      </c>
      <c r="F73" s="213" t="s">
        <v>424</v>
      </c>
      <c r="G73" s="200" t="s">
        <v>421</v>
      </c>
      <c r="H73" s="200" t="s">
        <v>421</v>
      </c>
      <c r="I73" s="201" t="s">
        <v>421</v>
      </c>
      <c r="J73" s="99" t="s">
        <v>427</v>
      </c>
    </row>
    <row r="74" spans="1:10" ht="24.75" customHeight="1">
      <c r="A74" s="190"/>
      <c r="B74" s="179"/>
      <c r="C74" s="179"/>
      <c r="D74" s="99" t="s">
        <v>422</v>
      </c>
      <c r="E74" s="133">
        <v>1</v>
      </c>
      <c r="F74" s="209" t="s">
        <v>425</v>
      </c>
      <c r="G74" s="210" t="s">
        <v>422</v>
      </c>
      <c r="H74" s="210" t="s">
        <v>422</v>
      </c>
      <c r="I74" s="211" t="s">
        <v>422</v>
      </c>
      <c r="J74" s="99" t="s">
        <v>427</v>
      </c>
    </row>
    <row r="75" spans="1:10" ht="24.75" customHeight="1">
      <c r="A75" s="190"/>
      <c r="B75" s="179"/>
      <c r="C75" s="179"/>
      <c r="D75" s="99" t="s">
        <v>423</v>
      </c>
      <c r="E75" s="133">
        <v>1</v>
      </c>
      <c r="F75" s="209" t="s">
        <v>426</v>
      </c>
      <c r="G75" s="210" t="s">
        <v>423</v>
      </c>
      <c r="H75" s="210" t="s">
        <v>423</v>
      </c>
      <c r="I75" s="211" t="s">
        <v>423</v>
      </c>
      <c r="J75" s="99" t="s">
        <v>427</v>
      </c>
    </row>
    <row r="76" spans="1:10" ht="24.75" customHeight="1">
      <c r="A76" s="190"/>
      <c r="B76" s="179"/>
      <c r="C76" s="179"/>
      <c r="D76" s="98"/>
      <c r="E76" s="98"/>
      <c r="F76" s="196"/>
      <c r="G76" s="197"/>
      <c r="H76" s="197"/>
      <c r="I76" s="198"/>
      <c r="J76" s="98"/>
    </row>
    <row r="77" spans="1:10" ht="409.5" hidden="1" customHeight="1">
      <c r="A77" s="190"/>
      <c r="B77" s="179"/>
      <c r="C77" s="179"/>
      <c r="D77" s="194"/>
      <c r="E77" s="179"/>
      <c r="F77" s="179"/>
      <c r="G77" s="179"/>
      <c r="H77" s="179"/>
      <c r="I77" s="179"/>
      <c r="J77" s="97"/>
    </row>
    <row r="78" spans="1:10" ht="24.75" customHeight="1">
      <c r="A78" s="190"/>
      <c r="B78" s="193" t="s">
        <v>147</v>
      </c>
      <c r="C78" s="178" t="s">
        <v>148</v>
      </c>
      <c r="D78" s="99" t="s">
        <v>428</v>
      </c>
      <c r="E78" s="112" t="s">
        <v>429</v>
      </c>
      <c r="F78" s="199" t="s">
        <v>432</v>
      </c>
      <c r="G78" s="200" t="s">
        <v>428</v>
      </c>
      <c r="H78" s="200" t="s">
        <v>428</v>
      </c>
      <c r="I78" s="201" t="s">
        <v>428</v>
      </c>
      <c r="J78" s="99" t="s">
        <v>435</v>
      </c>
    </row>
    <row r="79" spans="1:10" ht="24.75" customHeight="1">
      <c r="A79" s="190"/>
      <c r="B79" s="179"/>
      <c r="C79" s="179"/>
      <c r="D79" s="99" t="s">
        <v>430</v>
      </c>
      <c r="E79" s="112" t="s">
        <v>429</v>
      </c>
      <c r="F79" s="212" t="s">
        <v>433</v>
      </c>
      <c r="G79" s="210" t="s">
        <v>430</v>
      </c>
      <c r="H79" s="210" t="s">
        <v>430</v>
      </c>
      <c r="I79" s="211" t="s">
        <v>430</v>
      </c>
      <c r="J79" s="99" t="s">
        <v>435</v>
      </c>
    </row>
    <row r="80" spans="1:10" ht="24.75" customHeight="1">
      <c r="A80" s="190"/>
      <c r="B80" s="179"/>
      <c r="C80" s="179"/>
      <c r="D80" s="99" t="s">
        <v>431</v>
      </c>
      <c r="E80" s="112" t="s">
        <v>429</v>
      </c>
      <c r="F80" s="212" t="s">
        <v>434</v>
      </c>
      <c r="G80" s="210" t="s">
        <v>431</v>
      </c>
      <c r="H80" s="210" t="s">
        <v>431</v>
      </c>
      <c r="I80" s="211" t="s">
        <v>431</v>
      </c>
      <c r="J80" s="99" t="s">
        <v>435</v>
      </c>
    </row>
    <row r="81" spans="1:10" ht="24.75" customHeight="1">
      <c r="A81" s="190"/>
      <c r="B81" s="179"/>
      <c r="C81" s="179"/>
      <c r="D81" s="98"/>
      <c r="E81" s="98"/>
      <c r="F81" s="196"/>
      <c r="G81" s="197"/>
      <c r="H81" s="197"/>
      <c r="I81" s="198"/>
      <c r="J81" s="98"/>
    </row>
    <row r="82" spans="1:10" ht="409.5" hidden="1" customHeight="1">
      <c r="A82" s="191"/>
      <c r="B82" s="179"/>
      <c r="C82" s="179"/>
      <c r="D82" s="194"/>
      <c r="E82" s="179"/>
      <c r="F82" s="179"/>
      <c r="G82" s="179"/>
      <c r="H82" s="179"/>
      <c r="I82" s="179"/>
      <c r="J82" s="97"/>
    </row>
    <row r="83" spans="1:10" ht="18.75" customHeight="1">
      <c r="A83" s="202" t="s">
        <v>149</v>
      </c>
      <c r="B83" s="203"/>
      <c r="C83" s="204"/>
      <c r="D83" s="205" t="s">
        <v>436</v>
      </c>
      <c r="E83" s="204"/>
      <c r="F83" s="206" t="s">
        <v>150</v>
      </c>
      <c r="G83" s="207"/>
      <c r="H83" s="208">
        <v>43119</v>
      </c>
      <c r="I83" s="179"/>
      <c r="J83" s="179"/>
    </row>
  </sheetData>
  <mergeCells count="143">
    <mergeCell ref="B13:D13"/>
    <mergeCell ref="B25:D25"/>
    <mergeCell ref="F35:I35"/>
    <mergeCell ref="F36:I36"/>
    <mergeCell ref="F37:I37"/>
    <mergeCell ref="F38:I38"/>
    <mergeCell ref="B10:J10"/>
    <mergeCell ref="F21:G21"/>
    <mergeCell ref="H21:I21"/>
    <mergeCell ref="B14:D14"/>
    <mergeCell ref="B15:D15"/>
    <mergeCell ref="B16:D16"/>
    <mergeCell ref="B17:D17"/>
    <mergeCell ref="B18:D18"/>
    <mergeCell ref="B19:D19"/>
    <mergeCell ref="B20:D20"/>
    <mergeCell ref="B21:D21"/>
    <mergeCell ref="F19:G19"/>
    <mergeCell ref="H19:I19"/>
    <mergeCell ref="F20:G20"/>
    <mergeCell ref="H20:I20"/>
    <mergeCell ref="F17:G17"/>
    <mergeCell ref="H17:I17"/>
    <mergeCell ref="F18:G18"/>
    <mergeCell ref="B26:D26"/>
    <mergeCell ref="B27:D27"/>
    <mergeCell ref="F14:G14"/>
    <mergeCell ref="H14:I14"/>
    <mergeCell ref="F25:G25"/>
    <mergeCell ref="H25:I25"/>
    <mergeCell ref="F26:G26"/>
    <mergeCell ref="H26:I26"/>
    <mergeCell ref="F27:G27"/>
    <mergeCell ref="H27:I27"/>
    <mergeCell ref="F15:G15"/>
    <mergeCell ref="H15:I15"/>
    <mergeCell ref="F16:G16"/>
    <mergeCell ref="H16:I16"/>
    <mergeCell ref="F22:G22"/>
    <mergeCell ref="F23:G23"/>
    <mergeCell ref="H23:I23"/>
    <mergeCell ref="F24:G24"/>
    <mergeCell ref="H24:I24"/>
    <mergeCell ref="B22:D22"/>
    <mergeCell ref="B23:D23"/>
    <mergeCell ref="B24:D24"/>
    <mergeCell ref="H18:I18"/>
    <mergeCell ref="H22:I22"/>
    <mergeCell ref="B9:J9"/>
    <mergeCell ref="A2:J2"/>
    <mergeCell ref="A3:J3"/>
    <mergeCell ref="B4:D4"/>
    <mergeCell ref="F4:J4"/>
    <mergeCell ref="B5:D5"/>
    <mergeCell ref="F5:J5"/>
    <mergeCell ref="B6:D6"/>
    <mergeCell ref="F6:J6"/>
    <mergeCell ref="B7:D7"/>
    <mergeCell ref="F7:J7"/>
    <mergeCell ref="B8:J8"/>
    <mergeCell ref="F11:J11"/>
    <mergeCell ref="F12:G12"/>
    <mergeCell ref="H12:I12"/>
    <mergeCell ref="F13:G13"/>
    <mergeCell ref="H13:I13"/>
    <mergeCell ref="F28:G28"/>
    <mergeCell ref="H28:I28"/>
    <mergeCell ref="F29:G29"/>
    <mergeCell ref="H29:I29"/>
    <mergeCell ref="B28:D28"/>
    <mergeCell ref="B29:D29"/>
    <mergeCell ref="F34:I34"/>
    <mergeCell ref="C34:C42"/>
    <mergeCell ref="B30:D30"/>
    <mergeCell ref="F30:G30"/>
    <mergeCell ref="H30:I30"/>
    <mergeCell ref="B31:E31"/>
    <mergeCell ref="F31:G31"/>
    <mergeCell ref="H31:I31"/>
    <mergeCell ref="B32:J32"/>
    <mergeCell ref="F33:I33"/>
    <mergeCell ref="F50:I50"/>
    <mergeCell ref="F39:I39"/>
    <mergeCell ref="F40:I40"/>
    <mergeCell ref="F41:I41"/>
    <mergeCell ref="D42:I42"/>
    <mergeCell ref="F43:I43"/>
    <mergeCell ref="F44:I44"/>
    <mergeCell ref="F45:I45"/>
    <mergeCell ref="F46:I46"/>
    <mergeCell ref="D47:I47"/>
    <mergeCell ref="F48:I48"/>
    <mergeCell ref="F49:I49"/>
    <mergeCell ref="F74:I74"/>
    <mergeCell ref="C68:C72"/>
    <mergeCell ref="C73:C77"/>
    <mergeCell ref="D62:I62"/>
    <mergeCell ref="F51:I51"/>
    <mergeCell ref="D52:I52"/>
    <mergeCell ref="F53:I53"/>
    <mergeCell ref="F54:I54"/>
    <mergeCell ref="F55:I55"/>
    <mergeCell ref="F56:I56"/>
    <mergeCell ref="D57:I57"/>
    <mergeCell ref="F58:I58"/>
    <mergeCell ref="F59:I59"/>
    <mergeCell ref="F60:I60"/>
    <mergeCell ref="F61:I61"/>
    <mergeCell ref="A83:C83"/>
    <mergeCell ref="D83:E83"/>
    <mergeCell ref="F83:G83"/>
    <mergeCell ref="H83:J83"/>
    <mergeCell ref="F75:I75"/>
    <mergeCell ref="F76:I76"/>
    <mergeCell ref="D77:I77"/>
    <mergeCell ref="F78:I78"/>
    <mergeCell ref="F79:I79"/>
    <mergeCell ref="F81:I81"/>
    <mergeCell ref="F80:I80"/>
    <mergeCell ref="C78:C82"/>
    <mergeCell ref="B11:E12"/>
    <mergeCell ref="A11:A31"/>
    <mergeCell ref="A33:A82"/>
    <mergeCell ref="B34:B57"/>
    <mergeCell ref="B58:B77"/>
    <mergeCell ref="B78:B82"/>
    <mergeCell ref="C43:C47"/>
    <mergeCell ref="C48:C52"/>
    <mergeCell ref="C53:C57"/>
    <mergeCell ref="C58:C62"/>
    <mergeCell ref="C63:C67"/>
    <mergeCell ref="D82:I82"/>
    <mergeCell ref="F63:I63"/>
    <mergeCell ref="F64:I64"/>
    <mergeCell ref="F65:I65"/>
    <mergeCell ref="F66:I66"/>
    <mergeCell ref="D67:I67"/>
    <mergeCell ref="F68:I68"/>
    <mergeCell ref="F69:I69"/>
    <mergeCell ref="F70:I70"/>
    <mergeCell ref="F71:I71"/>
    <mergeCell ref="D72:I72"/>
    <mergeCell ref="F73:I73"/>
  </mergeCells>
  <phoneticPr fontId="23" type="noConversion"/>
  <pageMargins left="0.9055118110236221" right="0.9055118110236221" top="0.98425196850393704" bottom="0.98425196850393704" header="0.51181102362204722" footer="0.51181102362204722"/>
  <pageSetup paperSize="9" scale="49" orientation="portrait" errors="blank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15"/>
  <sheetViews>
    <sheetView topLeftCell="D1" workbookViewId="0">
      <selection activeCell="W19" sqref="W19"/>
    </sheetView>
  </sheetViews>
  <sheetFormatPr defaultRowHeight="13.5"/>
  <cols>
    <col min="1" max="1" width="10.5" bestFit="1" customWidth="1"/>
    <col min="2" max="3" width="9.5" bestFit="1" customWidth="1"/>
    <col min="4" max="4" width="13.875" bestFit="1" customWidth="1"/>
    <col min="5" max="5" width="11.625" bestFit="1" customWidth="1"/>
    <col min="6" max="8" width="9.625" customWidth="1"/>
    <col min="9" max="9" width="13.5" customWidth="1"/>
    <col min="10" max="13" width="9.625" customWidth="1"/>
    <col min="16" max="16" width="13.5" customWidth="1"/>
  </cols>
  <sheetData>
    <row r="1" spans="1:23" ht="14.25">
      <c r="A1" s="52" t="s">
        <v>204</v>
      </c>
      <c r="B1" s="25"/>
      <c r="C1" s="25"/>
      <c r="D1" s="26"/>
      <c r="E1" s="26"/>
      <c r="F1" s="26"/>
      <c r="G1" s="27"/>
    </row>
    <row r="2" spans="1:23" ht="22.5">
      <c r="A2" s="146" t="s">
        <v>226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</row>
    <row r="3" spans="1:23" ht="14.25">
      <c r="A3" s="28"/>
      <c r="B3" s="28"/>
      <c r="C3" s="28"/>
      <c r="D3" s="29"/>
      <c r="E3" s="29"/>
      <c r="F3" s="29"/>
      <c r="G3" s="30"/>
    </row>
    <row r="4" spans="1:23" ht="29.25" customHeight="1">
      <c r="A4" s="249" t="s">
        <v>151</v>
      </c>
      <c r="B4" s="249" t="s">
        <v>152</v>
      </c>
      <c r="C4" s="249" t="s">
        <v>153</v>
      </c>
      <c r="D4" s="249" t="s">
        <v>154</v>
      </c>
      <c r="E4" s="249" t="s">
        <v>155</v>
      </c>
      <c r="F4" s="248" t="s">
        <v>156</v>
      </c>
      <c r="G4" s="248"/>
      <c r="H4" s="248"/>
      <c r="I4" s="248"/>
      <c r="J4" s="248"/>
      <c r="K4" s="248"/>
      <c r="L4" s="248"/>
      <c r="M4" s="248" t="s">
        <v>157</v>
      </c>
      <c r="N4" s="248"/>
      <c r="O4" s="248"/>
      <c r="P4" s="248"/>
      <c r="Q4" s="248"/>
      <c r="R4" s="248"/>
      <c r="S4" s="248"/>
      <c r="T4" s="248" t="s">
        <v>158</v>
      </c>
      <c r="U4" s="248"/>
      <c r="V4" s="248"/>
      <c r="W4" s="248" t="s">
        <v>159</v>
      </c>
    </row>
    <row r="5" spans="1:23" ht="27">
      <c r="A5" s="249"/>
      <c r="B5" s="249"/>
      <c r="C5" s="249"/>
      <c r="D5" s="249"/>
      <c r="E5" s="249"/>
      <c r="F5" s="65" t="s">
        <v>43</v>
      </c>
      <c r="G5" s="65" t="s">
        <v>160</v>
      </c>
      <c r="H5" s="65" t="s">
        <v>161</v>
      </c>
      <c r="I5" s="65" t="s">
        <v>162</v>
      </c>
      <c r="J5" s="65" t="s">
        <v>163</v>
      </c>
      <c r="K5" s="65" t="s">
        <v>164</v>
      </c>
      <c r="L5" s="65" t="s">
        <v>165</v>
      </c>
      <c r="M5" s="65" t="s">
        <v>43</v>
      </c>
      <c r="N5" s="65" t="s">
        <v>166</v>
      </c>
      <c r="O5" s="65" t="s">
        <v>167</v>
      </c>
      <c r="P5" s="65" t="s">
        <v>168</v>
      </c>
      <c r="Q5" s="65" t="s">
        <v>169</v>
      </c>
      <c r="R5" s="65" t="s">
        <v>170</v>
      </c>
      <c r="S5" s="65" t="s">
        <v>171</v>
      </c>
      <c r="T5" s="65" t="s">
        <v>43</v>
      </c>
      <c r="U5" s="65" t="s">
        <v>172</v>
      </c>
      <c r="V5" s="65" t="s">
        <v>173</v>
      </c>
      <c r="W5" s="248"/>
    </row>
    <row r="6" spans="1:23" ht="27.75" customHeight="1">
      <c r="A6" s="134" t="s">
        <v>437</v>
      </c>
      <c r="B6" s="134" t="s">
        <v>439</v>
      </c>
      <c r="C6" s="134" t="s">
        <v>438</v>
      </c>
      <c r="D6" s="134" t="s">
        <v>440</v>
      </c>
      <c r="E6" s="134" t="s">
        <v>441</v>
      </c>
      <c r="F6" s="34">
        <v>20</v>
      </c>
      <c r="G6" s="34">
        <v>6</v>
      </c>
      <c r="H6" s="34"/>
      <c r="I6" s="34"/>
      <c r="J6" s="34">
        <v>14</v>
      </c>
      <c r="K6" s="34">
        <v>59</v>
      </c>
      <c r="L6" s="34"/>
      <c r="M6" s="34">
        <v>14</v>
      </c>
      <c r="N6" s="34">
        <v>7</v>
      </c>
      <c r="O6" s="34"/>
      <c r="P6" s="34"/>
      <c r="Q6" s="34">
        <v>7</v>
      </c>
      <c r="R6" s="34">
        <v>59</v>
      </c>
      <c r="S6" s="34"/>
      <c r="T6" s="34">
        <v>1</v>
      </c>
      <c r="U6" s="34">
        <v>0</v>
      </c>
      <c r="V6" s="34">
        <v>78</v>
      </c>
      <c r="W6" s="34">
        <v>0</v>
      </c>
    </row>
    <row r="7" spans="1:23" ht="24.75" customHeight="1">
      <c r="A7" s="35"/>
      <c r="B7" s="35"/>
      <c r="C7" s="35"/>
      <c r="D7" s="35"/>
      <c r="E7" s="35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3" ht="24.7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</row>
    <row r="9" spans="1:23" ht="24.75" customHeight="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</row>
    <row r="10" spans="1:23" ht="24.75" customHeight="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</row>
    <row r="11" spans="1:23" ht="24.75" customHeight="1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</row>
    <row r="12" spans="1:23" ht="24.75" customHeight="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</row>
    <row r="13" spans="1:23" ht="24.75" customHeight="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</row>
    <row r="14" spans="1:23" ht="24.7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</row>
    <row r="15" spans="1:23" ht="24.75" customHeight="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</row>
  </sheetData>
  <mergeCells count="10">
    <mergeCell ref="T4:V4"/>
    <mergeCell ref="W4:W5"/>
    <mergeCell ref="A2:W2"/>
    <mergeCell ref="B4:B5"/>
    <mergeCell ref="C4:C5"/>
    <mergeCell ref="D4:D5"/>
    <mergeCell ref="E4:E5"/>
    <mergeCell ref="F4:L4"/>
    <mergeCell ref="M4:S4"/>
    <mergeCell ref="A4:A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I9" sqref="I9"/>
    </sheetView>
  </sheetViews>
  <sheetFormatPr defaultColWidth="9.125" defaultRowHeight="12.75"/>
  <cols>
    <col min="1" max="1" width="10.375" style="7" customWidth="1"/>
    <col min="2" max="2" width="6.5" style="7" customWidth="1"/>
    <col min="3" max="4" width="10.625" style="7" customWidth="1"/>
    <col min="5" max="5" width="10.875" style="7" customWidth="1"/>
    <col min="6" max="11" width="10.625" style="7" customWidth="1"/>
    <col min="12" max="13" width="9.625" style="7" customWidth="1"/>
    <col min="14" max="16384" width="9.125" style="7"/>
  </cols>
  <sheetData>
    <row r="1" spans="1:13" ht="24" customHeight="1">
      <c r="A1" s="52" t="s">
        <v>205</v>
      </c>
      <c r="B1" s="52"/>
      <c r="G1" s="79"/>
    </row>
    <row r="2" spans="1:13" ht="37.15" customHeight="1">
      <c r="A2" s="177" t="s">
        <v>227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</row>
    <row r="3" spans="1:13">
      <c r="A3" s="250"/>
      <c r="B3" s="250"/>
      <c r="C3" s="250"/>
      <c r="D3" s="250"/>
      <c r="E3" s="250"/>
      <c r="F3" s="250"/>
      <c r="G3" s="66"/>
      <c r="H3" s="66"/>
      <c r="I3" s="66"/>
      <c r="J3" s="66"/>
      <c r="K3" s="66"/>
      <c r="M3" s="55" t="s">
        <v>189</v>
      </c>
    </row>
    <row r="4" spans="1:13" ht="40.5" customHeight="1">
      <c r="A4" s="251" t="s">
        <v>97</v>
      </c>
      <c r="B4" s="251" t="s">
        <v>96</v>
      </c>
      <c r="C4" s="251" t="s">
        <v>95</v>
      </c>
      <c r="D4" s="251" t="s">
        <v>94</v>
      </c>
      <c r="E4" s="251" t="s">
        <v>93</v>
      </c>
      <c r="F4" s="252"/>
      <c r="G4" s="252"/>
      <c r="H4" s="252"/>
      <c r="I4" s="252"/>
      <c r="J4" s="251" t="s">
        <v>92</v>
      </c>
      <c r="K4" s="251" t="s">
        <v>91</v>
      </c>
      <c r="L4" s="251" t="s">
        <v>90</v>
      </c>
      <c r="M4" s="251" t="s">
        <v>89</v>
      </c>
    </row>
    <row r="5" spans="1:13" ht="32.25" customHeight="1">
      <c r="A5" s="252"/>
      <c r="B5" s="252"/>
      <c r="C5" s="252"/>
      <c r="D5" s="251"/>
      <c r="E5" s="251" t="s">
        <v>43</v>
      </c>
      <c r="F5" s="251" t="s">
        <v>88</v>
      </c>
      <c r="G5" s="251" t="s">
        <v>87</v>
      </c>
      <c r="H5" s="251" t="s">
        <v>86</v>
      </c>
      <c r="I5" s="251" t="s">
        <v>85</v>
      </c>
      <c r="J5" s="252"/>
      <c r="K5" s="252"/>
      <c r="L5" s="252"/>
      <c r="M5" s="252"/>
    </row>
    <row r="6" spans="1:13" ht="17.649999999999999" customHeight="1">
      <c r="A6" s="252"/>
      <c r="B6" s="252"/>
      <c r="C6" s="252"/>
      <c r="D6" s="251"/>
      <c r="E6" s="251"/>
      <c r="F6" s="251"/>
      <c r="G6" s="251"/>
      <c r="H6" s="251"/>
      <c r="I6" s="251"/>
      <c r="J6" s="252"/>
      <c r="K6" s="252"/>
      <c r="L6" s="252"/>
      <c r="M6" s="252"/>
    </row>
    <row r="7" spans="1:13" ht="33.75" customHeight="1">
      <c r="A7" s="87" t="s">
        <v>84</v>
      </c>
      <c r="B7" s="88"/>
      <c r="C7" s="87" t="s">
        <v>72</v>
      </c>
      <c r="D7" s="87" t="s">
        <v>83</v>
      </c>
      <c r="E7" s="87" t="s">
        <v>82</v>
      </c>
      <c r="F7" s="87" t="s">
        <v>81</v>
      </c>
      <c r="G7" s="87" t="s">
        <v>80</v>
      </c>
      <c r="H7" s="87" t="s">
        <v>79</v>
      </c>
      <c r="I7" s="87" t="s">
        <v>78</v>
      </c>
      <c r="J7" s="87" t="s">
        <v>77</v>
      </c>
      <c r="K7" s="87" t="s">
        <v>76</v>
      </c>
      <c r="L7" s="87" t="s">
        <v>75</v>
      </c>
      <c r="M7" s="87" t="s">
        <v>74</v>
      </c>
    </row>
    <row r="8" spans="1:13" ht="57.75" customHeight="1">
      <c r="A8" s="87" t="s">
        <v>73</v>
      </c>
      <c r="B8" s="87" t="s">
        <v>72</v>
      </c>
      <c r="C8" s="89">
        <v>33.71</v>
      </c>
      <c r="D8" s="89"/>
      <c r="E8" s="89"/>
      <c r="F8" s="89"/>
      <c r="G8" s="89"/>
      <c r="H8" s="89"/>
      <c r="I8" s="89">
        <v>33.71</v>
      </c>
      <c r="J8" s="89"/>
      <c r="K8" s="89"/>
      <c r="L8" s="89"/>
      <c r="M8" s="89"/>
    </row>
    <row r="9" spans="1:1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>
      <c r="A10" s="254" t="s">
        <v>71</v>
      </c>
      <c r="B10" s="255"/>
      <c r="C10" s="255"/>
      <c r="D10" s="255"/>
      <c r="E10" s="255"/>
      <c r="F10" s="255"/>
      <c r="G10" s="255"/>
      <c r="H10" s="255"/>
      <c r="I10" s="10"/>
      <c r="J10" s="10"/>
      <c r="K10" s="10"/>
      <c r="L10" s="10"/>
      <c r="M10" s="10"/>
    </row>
    <row r="11" spans="1:13">
      <c r="A11" s="254" t="s">
        <v>70</v>
      </c>
      <c r="B11" s="254"/>
      <c r="C11" s="254"/>
      <c r="D11" s="254"/>
      <c r="E11" s="254"/>
      <c r="F11" s="254"/>
      <c r="G11" s="254"/>
      <c r="H11" s="254"/>
      <c r="I11" s="254"/>
      <c r="J11" s="10"/>
      <c r="K11" s="10"/>
      <c r="L11" s="10"/>
      <c r="M11" s="10"/>
    </row>
    <row r="12" spans="1:13">
      <c r="A12" s="254" t="s">
        <v>69</v>
      </c>
      <c r="B12" s="255"/>
      <c r="C12" s="255"/>
      <c r="D12" s="255"/>
      <c r="E12" s="255"/>
      <c r="F12" s="255"/>
      <c r="G12" s="255"/>
      <c r="H12" s="255"/>
      <c r="I12" s="255"/>
      <c r="J12" s="10"/>
      <c r="K12" s="10"/>
      <c r="L12" s="10"/>
      <c r="M12" s="10"/>
    </row>
    <row r="13" spans="1:13" ht="44.25" customHeight="1">
      <c r="A13" s="253" t="s">
        <v>442</v>
      </c>
      <c r="B13" s="253"/>
      <c r="C13" s="253"/>
      <c r="D13" s="253"/>
      <c r="E13" s="253"/>
      <c r="F13" s="253"/>
      <c r="G13" s="253"/>
      <c r="H13" s="253"/>
      <c r="I13" s="253"/>
      <c r="J13" s="253"/>
      <c r="K13" s="253"/>
      <c r="L13" s="253"/>
      <c r="M13" s="253"/>
    </row>
  </sheetData>
  <mergeCells count="20">
    <mergeCell ref="A13:M13"/>
    <mergeCell ref="A12:I12"/>
    <mergeCell ref="J4:J6"/>
    <mergeCell ref="A4:A6"/>
    <mergeCell ref="B4:B6"/>
    <mergeCell ref="C4:C6"/>
    <mergeCell ref="D4:D6"/>
    <mergeCell ref="E5:E6"/>
    <mergeCell ref="A10:H10"/>
    <mergeCell ref="A11:I11"/>
    <mergeCell ref="A3:F3"/>
    <mergeCell ref="A2:M2"/>
    <mergeCell ref="G5:G6"/>
    <mergeCell ref="H5:H6"/>
    <mergeCell ref="F5:F6"/>
    <mergeCell ref="E4:I4"/>
    <mergeCell ref="K4:K6"/>
    <mergeCell ref="L4:L6"/>
    <mergeCell ref="M4:M6"/>
    <mergeCell ref="I5:I6"/>
  </mergeCells>
  <phoneticPr fontId="1" type="noConversion"/>
  <printOptions horizontalCentered="1"/>
  <pageMargins left="0.3576388888888889" right="0.16111111111111112" top="1" bottom="1" header="0.5" footer="0.5"/>
  <pageSetup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1"/>
  <sheetViews>
    <sheetView workbookViewId="0">
      <selection activeCell="R16" sqref="A16:R18"/>
    </sheetView>
  </sheetViews>
  <sheetFormatPr defaultColWidth="8.875" defaultRowHeight="13.5"/>
  <cols>
    <col min="1" max="2" width="8.5" style="22" bestFit="1" customWidth="1"/>
    <col min="3" max="4" width="12.25" style="22" bestFit="1" customWidth="1"/>
    <col min="5" max="6" width="8.5" style="22" bestFit="1" customWidth="1"/>
    <col min="7" max="8" width="12.25" style="22" bestFit="1" customWidth="1"/>
    <col min="9" max="11" width="8.5" style="22" bestFit="1" customWidth="1"/>
    <col min="12" max="13" width="10.5" style="22" bestFit="1" customWidth="1"/>
    <col min="14" max="14" width="12.25" style="22" bestFit="1" customWidth="1"/>
    <col min="15" max="16" width="10.5" style="22" bestFit="1" customWidth="1"/>
    <col min="17" max="17" width="16.125" style="22" bestFit="1" customWidth="1"/>
    <col min="18" max="18" width="21.875" style="22" bestFit="1" customWidth="1"/>
    <col min="19" max="19" width="18" style="22" bestFit="1" customWidth="1"/>
    <col min="20" max="20" width="16.125" style="22" bestFit="1" customWidth="1"/>
    <col min="21" max="21" width="25.75" style="22" bestFit="1" customWidth="1"/>
    <col min="22" max="23" width="16.125" style="22" bestFit="1" customWidth="1"/>
    <col min="24" max="24" width="35.5" style="22" bestFit="1" customWidth="1"/>
    <col min="25" max="26" width="12.25" style="22" bestFit="1" customWidth="1"/>
    <col min="27" max="27" width="2.125" style="22" customWidth="1"/>
    <col min="28" max="16384" width="8.875" style="22"/>
  </cols>
  <sheetData>
    <row r="1" spans="1:27" ht="21.6" customHeight="1">
      <c r="A1" s="256" t="s">
        <v>205</v>
      </c>
      <c r="B1" s="256"/>
    </row>
    <row r="2" spans="1:27" ht="35.25" customHeight="1">
      <c r="A2" s="258" t="s">
        <v>98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76"/>
      <c r="Z2" s="77"/>
      <c r="AA2" s="21"/>
    </row>
    <row r="3" spans="1:27" ht="18" customHeight="1">
      <c r="A3" s="258"/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76"/>
      <c r="Z3" s="23"/>
      <c r="AA3" s="21"/>
    </row>
    <row r="4" spans="1:27" ht="18.7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78" t="s">
        <v>99</v>
      </c>
      <c r="AA4" s="21"/>
    </row>
    <row r="5" spans="1:27" ht="18" customHeight="1">
      <c r="A5" s="257" t="s">
        <v>120</v>
      </c>
      <c r="B5" s="257" t="s">
        <v>121</v>
      </c>
      <c r="C5" s="257" t="s">
        <v>231</v>
      </c>
      <c r="D5" s="257" t="s">
        <v>232</v>
      </c>
      <c r="E5" s="257" t="s">
        <v>233</v>
      </c>
      <c r="F5" s="257" t="s">
        <v>234</v>
      </c>
      <c r="G5" s="257" t="s">
        <v>235</v>
      </c>
      <c r="H5" s="257" t="s">
        <v>236</v>
      </c>
      <c r="I5" s="257" t="s">
        <v>100</v>
      </c>
      <c r="J5" s="257" t="s">
        <v>101</v>
      </c>
      <c r="K5" s="257" t="s">
        <v>102</v>
      </c>
      <c r="L5" s="257" t="s">
        <v>103</v>
      </c>
      <c r="M5" s="257" t="s">
        <v>104</v>
      </c>
      <c r="N5" s="257" t="s">
        <v>105</v>
      </c>
      <c r="O5" s="257" t="s">
        <v>106</v>
      </c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4"/>
    </row>
    <row r="6" spans="1:27" s="1" customFormat="1" ht="23.25" customHeight="1">
      <c r="A6" s="257"/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 t="s">
        <v>237</v>
      </c>
      <c r="P6" s="257" t="s">
        <v>238</v>
      </c>
      <c r="Q6" s="257"/>
      <c r="R6" s="257"/>
      <c r="S6" s="259" t="s">
        <v>239</v>
      </c>
      <c r="T6" s="259" t="s">
        <v>240</v>
      </c>
      <c r="U6" s="259" t="s">
        <v>241</v>
      </c>
      <c r="V6" s="259" t="s">
        <v>245</v>
      </c>
      <c r="W6" s="259" t="s">
        <v>108</v>
      </c>
      <c r="X6" s="259" t="s">
        <v>242</v>
      </c>
      <c r="Y6" s="260" t="s">
        <v>244</v>
      </c>
      <c r="Z6" s="257" t="s">
        <v>109</v>
      </c>
      <c r="AA6" s="91"/>
    </row>
    <row r="7" spans="1:27" s="1" customFormat="1" ht="26.25" customHeight="1">
      <c r="A7" s="257"/>
      <c r="B7" s="257"/>
      <c r="C7" s="257"/>
      <c r="D7" s="257"/>
      <c r="E7" s="257"/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90" t="s">
        <v>43</v>
      </c>
      <c r="Q7" s="90" t="s">
        <v>243</v>
      </c>
      <c r="R7" s="90" t="s">
        <v>107</v>
      </c>
      <c r="S7" s="259"/>
      <c r="T7" s="259"/>
      <c r="U7" s="259"/>
      <c r="V7" s="259"/>
      <c r="W7" s="259"/>
      <c r="X7" s="259"/>
      <c r="Y7" s="261"/>
      <c r="Z7" s="257"/>
      <c r="AA7" s="91"/>
    </row>
    <row r="8" spans="1:27" ht="57">
      <c r="A8" s="135" t="s">
        <v>322</v>
      </c>
      <c r="B8" s="136" t="s">
        <v>258</v>
      </c>
      <c r="C8" s="135" t="s">
        <v>443</v>
      </c>
      <c r="D8" s="137" t="s">
        <v>264</v>
      </c>
      <c r="E8" s="136" t="s">
        <v>444</v>
      </c>
      <c r="F8" s="136" t="s">
        <v>309</v>
      </c>
      <c r="G8" s="136" t="s">
        <v>445</v>
      </c>
      <c r="H8" s="138" t="s">
        <v>446</v>
      </c>
      <c r="I8" s="136" t="s">
        <v>446</v>
      </c>
      <c r="J8" s="139" t="s">
        <v>447</v>
      </c>
      <c r="K8" s="140">
        <v>4</v>
      </c>
      <c r="L8" s="141">
        <v>22000</v>
      </c>
      <c r="M8" s="141">
        <v>22000</v>
      </c>
      <c r="N8" s="141" t="s">
        <v>458</v>
      </c>
      <c r="O8" s="141">
        <v>22000</v>
      </c>
      <c r="P8" s="141">
        <v>22000</v>
      </c>
      <c r="Q8" s="141">
        <v>22000</v>
      </c>
      <c r="R8" s="141">
        <v>0</v>
      </c>
      <c r="S8" s="141">
        <v>0</v>
      </c>
      <c r="T8" s="141">
        <v>0</v>
      </c>
      <c r="U8" s="141">
        <v>0</v>
      </c>
      <c r="V8" s="142">
        <v>0</v>
      </c>
      <c r="W8" s="141">
        <v>0</v>
      </c>
      <c r="X8" s="141">
        <v>0</v>
      </c>
      <c r="Y8" s="141">
        <v>0</v>
      </c>
      <c r="Z8" s="141">
        <v>0</v>
      </c>
    </row>
    <row r="9" spans="1:27" ht="57">
      <c r="A9" s="135" t="s">
        <v>322</v>
      </c>
      <c r="B9" s="136" t="s">
        <v>258</v>
      </c>
      <c r="C9" s="135" t="s">
        <v>443</v>
      </c>
      <c r="D9" s="137" t="s">
        <v>264</v>
      </c>
      <c r="E9" s="136" t="s">
        <v>444</v>
      </c>
      <c r="F9" s="136" t="s">
        <v>309</v>
      </c>
      <c r="G9" s="136" t="s">
        <v>448</v>
      </c>
      <c r="H9" s="138" t="s">
        <v>449</v>
      </c>
      <c r="I9" s="136" t="s">
        <v>449</v>
      </c>
      <c r="J9" s="139" t="s">
        <v>447</v>
      </c>
      <c r="K9" s="140">
        <v>1</v>
      </c>
      <c r="L9" s="141">
        <v>35000</v>
      </c>
      <c r="M9" s="141">
        <v>35000</v>
      </c>
      <c r="N9" s="141" t="s">
        <v>458</v>
      </c>
      <c r="O9" s="141">
        <v>35000</v>
      </c>
      <c r="P9" s="141">
        <v>35000</v>
      </c>
      <c r="Q9" s="141">
        <v>35000</v>
      </c>
      <c r="R9" s="141">
        <v>0</v>
      </c>
      <c r="S9" s="141">
        <v>0</v>
      </c>
      <c r="T9" s="141">
        <v>0</v>
      </c>
      <c r="U9" s="141">
        <v>0</v>
      </c>
      <c r="V9" s="142">
        <v>0</v>
      </c>
      <c r="W9" s="141">
        <v>0</v>
      </c>
      <c r="X9" s="141">
        <v>0</v>
      </c>
      <c r="Y9" s="141">
        <v>0</v>
      </c>
      <c r="Z9" s="141">
        <v>0</v>
      </c>
    </row>
    <row r="10" spans="1:27" ht="57">
      <c r="A10" s="135" t="s">
        <v>322</v>
      </c>
      <c r="B10" s="136" t="s">
        <v>258</v>
      </c>
      <c r="C10" s="135" t="s">
        <v>443</v>
      </c>
      <c r="D10" s="137" t="s">
        <v>264</v>
      </c>
      <c r="E10" s="136" t="s">
        <v>444</v>
      </c>
      <c r="F10" s="136" t="s">
        <v>309</v>
      </c>
      <c r="G10" s="136" t="s">
        <v>450</v>
      </c>
      <c r="H10" s="138" t="s">
        <v>451</v>
      </c>
      <c r="I10" s="136" t="s">
        <v>452</v>
      </c>
      <c r="J10" s="139" t="s">
        <v>453</v>
      </c>
      <c r="K10" s="140">
        <v>2</v>
      </c>
      <c r="L10" s="141">
        <v>2000</v>
      </c>
      <c r="M10" s="141">
        <v>2000</v>
      </c>
      <c r="N10" s="141" t="s">
        <v>459</v>
      </c>
      <c r="O10" s="141">
        <v>2000</v>
      </c>
      <c r="P10" s="141">
        <v>2000</v>
      </c>
      <c r="Q10" s="141">
        <v>2000</v>
      </c>
      <c r="R10" s="141">
        <v>0</v>
      </c>
      <c r="S10" s="141">
        <v>0</v>
      </c>
      <c r="T10" s="141">
        <v>0</v>
      </c>
      <c r="U10" s="141">
        <v>0</v>
      </c>
      <c r="V10" s="142">
        <v>0</v>
      </c>
      <c r="W10" s="141">
        <v>0</v>
      </c>
      <c r="X10" s="141">
        <v>0</v>
      </c>
      <c r="Y10" s="141">
        <v>0</v>
      </c>
      <c r="Z10" s="141">
        <v>0</v>
      </c>
    </row>
    <row r="11" spans="1:27" ht="57">
      <c r="A11" s="135" t="s">
        <v>322</v>
      </c>
      <c r="B11" s="136" t="s">
        <v>258</v>
      </c>
      <c r="C11" s="135" t="s">
        <v>443</v>
      </c>
      <c r="D11" s="137" t="s">
        <v>264</v>
      </c>
      <c r="E11" s="136" t="s">
        <v>444</v>
      </c>
      <c r="F11" s="136" t="s">
        <v>309</v>
      </c>
      <c r="G11" s="136" t="s">
        <v>454</v>
      </c>
      <c r="H11" s="138" t="s">
        <v>455</v>
      </c>
      <c r="I11" s="136" t="s">
        <v>456</v>
      </c>
      <c r="J11" s="139" t="s">
        <v>457</v>
      </c>
      <c r="K11" s="140">
        <v>3</v>
      </c>
      <c r="L11" s="141">
        <v>1800</v>
      </c>
      <c r="M11" s="141">
        <v>1800</v>
      </c>
      <c r="N11" s="141" t="s">
        <v>459</v>
      </c>
      <c r="O11" s="141">
        <v>1800</v>
      </c>
      <c r="P11" s="141">
        <v>1800</v>
      </c>
      <c r="Q11" s="141">
        <v>1800</v>
      </c>
      <c r="R11" s="141">
        <v>0</v>
      </c>
      <c r="S11" s="141">
        <v>0</v>
      </c>
      <c r="T11" s="141">
        <v>0</v>
      </c>
      <c r="U11" s="141">
        <v>0</v>
      </c>
      <c r="V11" s="142">
        <v>0</v>
      </c>
      <c r="W11" s="141">
        <v>0</v>
      </c>
      <c r="X11" s="141">
        <v>0</v>
      </c>
      <c r="Y11" s="141">
        <v>0</v>
      </c>
      <c r="Z11" s="141">
        <v>0</v>
      </c>
    </row>
  </sheetData>
  <mergeCells count="27">
    <mergeCell ref="H5:H7"/>
    <mergeCell ref="W6:W7"/>
    <mergeCell ref="X6:X7"/>
    <mergeCell ref="Z6:Z7"/>
    <mergeCell ref="Y6:Y7"/>
    <mergeCell ref="L5:L7"/>
    <mergeCell ref="M5:M7"/>
    <mergeCell ref="N5:N7"/>
    <mergeCell ref="O5:Z5"/>
    <mergeCell ref="O6:O7"/>
    <mergeCell ref="P6:R6"/>
    <mergeCell ref="A1:B1"/>
    <mergeCell ref="I5:I7"/>
    <mergeCell ref="J5:J7"/>
    <mergeCell ref="K5:K7"/>
    <mergeCell ref="F5:F7"/>
    <mergeCell ref="G5:G7"/>
    <mergeCell ref="A2:X3"/>
    <mergeCell ref="S6:S7"/>
    <mergeCell ref="T6:T7"/>
    <mergeCell ref="U6:U7"/>
    <mergeCell ref="V6:V7"/>
    <mergeCell ref="A5:A7"/>
    <mergeCell ref="B5:B7"/>
    <mergeCell ref="C5:C7"/>
    <mergeCell ref="D5:D7"/>
    <mergeCell ref="E5:E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目录</vt:lpstr>
      <vt:lpstr>封面</vt:lpstr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  <vt:lpstr>附件1-8“三公”经费公共预算财政拨款支出情况表</vt:lpstr>
      <vt:lpstr>附件1-9整体支出绩效目标</vt:lpstr>
      <vt:lpstr>附件1-10部门基本情况表</vt:lpstr>
      <vt:lpstr>附件1-11行政事业单位资产情况表</vt:lpstr>
      <vt:lpstr>附件1-12政府采购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2018-07-10T03:01:11Z</dcterms:modified>
</cp:coreProperties>
</file>