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44525" concurrentCalc="0"/>
</workbook>
</file>

<file path=xl/sharedStrings.xml><?xml version="1.0" encoding="utf-8"?>
<sst xmlns="http://schemas.openxmlformats.org/spreadsheetml/2006/main" count="946" uniqueCount="473">
  <si>
    <t>6-1 部门财务收支总体情况表</t>
  </si>
  <si>
    <t>单位名称：昆明市盘龙区人民政府松华街道办事处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</si>
  <si>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</si>
  <si>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</si>
  <si>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</si>
  <si>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</si>
  <si>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</si>
  <si>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</si>
  <si>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</si>
  <si>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</si>
  <si>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</si>
  <si>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</si>
  <si>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</si>
  <si>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</si>
  <si>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</si>
  <si>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</si>
  <si>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</si>
  <si>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</si>
  <si>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</si>
  <si>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</si>
  <si>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</si>
  <si>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</si>
  <si>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</si>
  <si>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</si>
  <si>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</si>
  <si>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</si>
  <si>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</si>
  <si>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</si>
  <si>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</si>
  <si>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</si>
  <si>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</si>
  <si>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</si>
  <si>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</si>
  <si>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</si>
  <si>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</si>
  <si>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</si>
  <si>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</si>
  <si>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</si>
  <si>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</si>
  <si>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</si>
  <si>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</si>
  <si>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</si>
  <si>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</si>
  <si>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</si>
  <si>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</si>
  <si>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</si>
  <si>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</si>
  <si>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</si>
  <si>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</si>
  <si>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</si>
  <si>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</si>
  <si>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</si>
  <si>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</si>
  <si>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</si>
  <si>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</si>
  <si>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</si>
  <si>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</si>
  <si>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</si>
  <si>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</si>
  <si>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</si>
  <si>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</si>
  <si>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</si>
  <si>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</si>
  <si>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</si>
  <si>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</si>
  <si>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</si>
  <si>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</si>
  <si>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</si>
  <si>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</si>
  <si>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</si>
  <si>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</si>
  <si>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</si>
  <si>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</si>
  <si>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</si>
  <si>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</si>
  <si>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</si>
  <si>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</si>
  <si>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</si>
  <si>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</si>
  <si>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</si>
  <si>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</si>
  <si>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</si>
  <si>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</si>
  <si>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</si>
  <si>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</si>
  <si>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</si>
  <si>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</si>
  <si>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</si>
  <si>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</si>
  <si>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</si>
  <si>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</si>
  <si>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</si>
  <si>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</si>
  <si>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</si>
  <si>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</si>
  <si>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</si>
  <si>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</si>
  <si>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</si>
  <si>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</si>
  <si>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</si>
  <si>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</si>
  <si>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</si>
  <si>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</si>
  <si>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</si>
  <si>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</si>
  <si>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</si>
  <si>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</si>
  <si>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</si>
  <si>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</si>
  <si>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</si>
  <si>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</si>
  <si>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</si>
  <si>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</si>
  <si>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</si>
  <si>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</si>
  <si>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</si>
  <si>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</si>
  <si>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</si>
  <si>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</si>
  <si>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</si>
  <si>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</si>
  <si>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</si>
  <si>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</si>
  <si>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</si>
  <si>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</si>
  <si>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</si>
  <si>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</si>
  <si>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</si>
  <si>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</si>
  <si>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</si>
  <si>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</si>
  <si>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</si>
  <si>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</si>
  <si>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</si>
  <si>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</si>
  <si>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</si>
  <si>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</si>
  <si>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</si>
  <si>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</si>
  <si>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</si>
  <si>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</si>
  <si>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</si>
  <si>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一般公共服务支出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</si>
  <si>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3</t>
    </r>
  </si>
  <si>
    <t>政府办公厅（室）及相关机构事务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</si>
  <si>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1</t>
    </r>
  </si>
  <si>
    <t>行政运行</t>
  </si>
  <si>
    <t>02</t>
  </si>
  <si>
    <t>一般行政管理事务</t>
  </si>
  <si>
    <t>05</t>
  </si>
  <si>
    <t>统计信息事务</t>
  </si>
  <si>
    <t>公共安全支出</t>
  </si>
  <si>
    <t>06</t>
  </si>
  <si>
    <t>司法</t>
  </si>
  <si>
    <t>社会保障和就业支出</t>
  </si>
  <si>
    <t>行政事业单位离退休</t>
  </si>
  <si>
    <t>机关事业单位基本养老保险缴费支出</t>
  </si>
  <si>
    <t>机关事业单位职业年金缴费支出</t>
  </si>
  <si>
    <t>医疗卫生与计划生育支出</t>
  </si>
  <si>
    <t>01</t>
  </si>
  <si>
    <t>医疗卫生与计划生育管理事务</t>
  </si>
  <si>
    <t>行政事业单位医疗</t>
  </si>
  <si>
    <t>行政单位医疗</t>
  </si>
  <si>
    <t>事业单位医疗</t>
  </si>
  <si>
    <t>03</t>
  </si>
  <si>
    <t>公务员医疗补助</t>
  </si>
  <si>
    <t>城乡社区支出</t>
  </si>
  <si>
    <t>城乡社区环境卫生</t>
  </si>
  <si>
    <t>农林水支出</t>
  </si>
  <si>
    <t>农业</t>
  </si>
  <si>
    <t>林业</t>
  </si>
  <si>
    <t>住房保障支出</t>
  </si>
  <si>
    <t>住房公积金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</si>
  <si>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</si>
  <si>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</si>
  <si>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</si>
  <si>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</si>
  <si>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</si>
  <si>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</si>
  <si>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</si>
  <si>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</si>
  <si>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</si>
  <si>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</si>
  <si>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</si>
  <si>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</si>
  <si>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</si>
  <si>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</si>
  <si>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</si>
  <si>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</si>
  <si>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</si>
  <si>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</si>
  <si>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</si>
  <si>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</si>
  <si>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</si>
  <si>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</si>
  <si>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</si>
  <si>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</si>
  <si>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</si>
  <si>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</si>
  <si>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</si>
  <si>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</si>
  <si>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</si>
  <si>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</si>
  <si>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</si>
  <si>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</si>
  <si>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</si>
  <si>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</si>
  <si>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</si>
  <si>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</si>
  <si>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</si>
  <si>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</si>
  <si>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</si>
  <si>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</si>
  <si>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</si>
  <si>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</si>
  <si>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</si>
  <si>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</si>
  <si>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</si>
  <si>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</si>
  <si>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</si>
  <si>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</si>
  <si>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</si>
  <si>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</si>
  <si>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</si>
  <si>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</si>
  <si>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</si>
  <si>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</si>
  <si>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</si>
  <si>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</si>
  <si>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</si>
  <si>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</si>
  <si>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</si>
  <si>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</si>
  <si>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</si>
  <si>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</si>
  <si>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</si>
  <si>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</si>
  <si>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</si>
  <si>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</si>
  <si>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</si>
  <si>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</si>
  <si>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</si>
  <si>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</si>
  <si>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</si>
  <si>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</si>
  <si>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</si>
  <si>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</si>
  <si>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</si>
  <si>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</si>
  <si>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</si>
  <si>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</si>
  <si>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</si>
  <si>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</si>
  <si>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</si>
  <si>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</si>
  <si>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</si>
  <si>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</si>
  <si>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</si>
  <si>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</si>
  <si>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</si>
  <si>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</si>
  <si>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</si>
  <si>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</si>
  <si>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</si>
  <si>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</si>
  <si>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</si>
  <si>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</si>
  <si>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</si>
  <si>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</si>
  <si>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</si>
  <si>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</si>
  <si>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</si>
  <si>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</si>
  <si>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</si>
  <si>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</si>
  <si>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</si>
  <si>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</si>
  <si>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</si>
  <si>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</si>
  <si>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</si>
  <si>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</si>
  <si>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</si>
  <si>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</si>
  <si>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</si>
  <si>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</si>
  <si>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</si>
  <si>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</si>
  <si>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</si>
  <si>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</si>
  <si>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</si>
  <si>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</si>
  <si>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</si>
  <si>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</si>
  <si>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</si>
  <si>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</si>
  <si>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</si>
  <si>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</si>
  <si>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</si>
  <si>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</si>
  <si>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</si>
  <si>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</si>
  <si>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</si>
  <si>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</si>
  <si>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</si>
  <si>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</si>
  <si>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</si>
  <si>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</si>
  <si>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</si>
  <si>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</si>
  <si>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</si>
  <si>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</si>
  <si>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</si>
  <si>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</si>
  <si>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</si>
  <si>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</si>
  <si>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</si>
  <si>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</si>
  <si>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</si>
  <si>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</si>
  <si>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</si>
  <si>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</si>
  <si>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</si>
  <si>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</si>
  <si>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</si>
  <si>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</si>
  <si>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</si>
  <si>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</si>
  <si>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</si>
  <si>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</si>
  <si>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</si>
  <si>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</si>
  <si>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</si>
  <si>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</si>
  <si>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</si>
  <si>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</si>
  <si>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</si>
  <si>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</si>
  <si>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</si>
  <si>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</si>
  <si>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</si>
  <si>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</si>
  <si>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</si>
  <si>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</si>
  <si>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</si>
  <si>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</si>
  <si>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</si>
  <si>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</si>
  <si>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</si>
  <si>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</si>
  <si>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</si>
  <si>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</si>
  <si>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</si>
  <si>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</si>
  <si>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</si>
  <si>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</si>
  <si>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</si>
  <si>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</si>
  <si>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</si>
  <si>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</si>
  <si>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</si>
  <si>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</si>
  <si>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</si>
  <si>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</si>
  <si>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</si>
  <si>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</si>
  <si>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</si>
  <si>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</si>
  <si>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</si>
  <si>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</si>
  <si>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</si>
  <si>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</si>
  <si>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</si>
  <si>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</si>
  <si>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</si>
  <si>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</si>
  <si>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</si>
  <si>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</si>
  <si>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</si>
  <si>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</si>
  <si>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</si>
  <si>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</si>
  <si>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</si>
  <si>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</si>
  <si>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</si>
  <si>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</si>
  <si>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</si>
  <si>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</si>
  <si>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</si>
  <si>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</si>
  <si>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</si>
  <si>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</si>
  <si>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</si>
  <si>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</si>
  <si>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</si>
  <si>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</si>
  <si>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</si>
  <si>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</si>
  <si>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</si>
  <si>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</si>
  <si>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</si>
  <si>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</si>
  <si>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</si>
  <si>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</si>
  <si>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</si>
  <si>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</si>
  <si>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</si>
  <si>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</si>
  <si>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</si>
  <si>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</si>
  <si>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</si>
  <si>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</si>
  <si>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</si>
  <si>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</si>
  <si>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</si>
  <si>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</si>
  <si>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</si>
  <si>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</si>
  <si>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</si>
  <si>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</si>
  <si>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</si>
  <si>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</si>
  <si>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</si>
  <si>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</si>
  <si>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</si>
  <si>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</si>
  <si>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</si>
  <si>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</si>
  <si>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</si>
  <si>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</si>
  <si>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</si>
  <si>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</si>
  <si>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</si>
  <si>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</si>
  <si>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</si>
  <si>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部门：昆明市盘龙区人民政府松华街道办事处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</si>
  <si>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</si>
  <si>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</si>
  <si>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</si>
  <si>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</si>
  <si>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</si>
  <si>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</si>
  <si>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</si>
  <si>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</si>
  <si>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</si>
  <si>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</si>
  <si>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</si>
  <si>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 xml:space="preserve"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二、“三公”经费增减变化原因说明:公务用车运行维护费中增加了事业单位公务用车运行维护费，且2019年公务用车运行维护费定额标准提高。  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</si>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</sst>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m/dd"/>
    <numFmt numFmtId="177" formatCode="#,##0.00_ ;[Red]\-#,##0.00\ "/>
    <numFmt numFmtId="178" formatCode="0.00_ "/>
    <numFmt numFmtId="179" formatCode="#,##0.00_ "/>
  </numFmts>
  <fonts count="5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0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7" fillId="6" borderId="3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1" fillId="12" borderId="35" applyNumberForma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" fillId="0" borderId="0"/>
    <xf numFmtId="0" fontId="0" fillId="21" borderId="38" applyNumberFormat="0" applyFont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42" fillId="0" borderId="31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41" fillId="0" borderId="40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8" fillId="18" borderId="39" applyNumberFormat="0" applyAlignment="0" applyProtection="0">
      <alignment vertical="center"/>
    </xf>
    <xf numFmtId="0" fontId="35" fillId="18" borderId="34" applyNumberFormat="0" applyAlignment="0" applyProtection="0">
      <alignment vertical="center"/>
    </xf>
    <xf numFmtId="0" fontId="36" fillId="19" borderId="37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5" fillId="12" borderId="41" applyNumberFormat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17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46" borderId="0" applyNumberFormat="0" applyBorder="0" applyAlignment="0" applyProtection="0">
      <alignment vertical="center"/>
    </xf>
    <xf numFmtId="0" fontId="4" fillId="47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1" fillId="0" borderId="0"/>
    <xf numFmtId="0" fontId="44" fillId="32" borderId="0" applyNumberFormat="0" applyBorder="0" applyAlignment="0" applyProtection="0">
      <alignment vertical="center"/>
    </xf>
    <xf numFmtId="0" fontId="44" fillId="48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47" fillId="0" borderId="42" applyNumberFormat="0" applyFill="0" applyAlignment="0" applyProtection="0">
      <alignment vertical="center"/>
    </xf>
    <xf numFmtId="0" fontId="48" fillId="0" borderId="43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44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0" borderId="0"/>
    <xf numFmtId="0" fontId="17" fillId="0" borderId="0"/>
    <xf numFmtId="0" fontId="18" fillId="0" borderId="0"/>
    <xf numFmtId="0" fontId="17" fillId="0" borderId="0"/>
    <xf numFmtId="0" fontId="15" fillId="0" borderId="0"/>
    <xf numFmtId="0" fontId="21" fillId="0" borderId="0"/>
    <xf numFmtId="0" fontId="52" fillId="45" borderId="0" applyNumberFormat="0" applyBorder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53" fillId="52" borderId="46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47" applyNumberFormat="0" applyFill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6" borderId="0" applyNumberFormat="0" applyBorder="0" applyAlignment="0" applyProtection="0">
      <alignment vertical="center"/>
    </xf>
    <xf numFmtId="0" fontId="57" fillId="47" borderId="35" applyNumberFormat="0" applyAlignment="0" applyProtection="0">
      <alignment vertical="center"/>
    </xf>
    <xf numFmtId="0" fontId="4" fillId="5" borderId="33" applyNumberFormat="0" applyFont="0" applyAlignment="0" applyProtection="0">
      <alignment vertical="center"/>
    </xf>
  </cellStyleXfs>
  <cellXfs count="171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62" applyFont="1" applyFill="1" applyBorder="1" applyAlignment="1">
      <alignment horizontal="center" vertical="center" wrapText="1"/>
    </xf>
    <xf numFmtId="0" fontId="8" fillId="0" borderId="1" xfId="62" applyFont="1" applyFill="1" applyBorder="1" applyAlignment="1">
      <alignment vertical="center" wrapText="1"/>
    </xf>
    <xf numFmtId="0" fontId="8" fillId="0" borderId="1" xfId="62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80" applyNumberFormat="1" applyFont="1" applyFill="1" applyBorder="1" applyAlignment="1">
      <alignment horizontal="center" vertical="center"/>
    </xf>
    <xf numFmtId="49" fontId="6" fillId="0" borderId="1" xfId="80" applyNumberFormat="1" applyFont="1" applyFill="1" applyBorder="1" applyAlignment="1">
      <alignment horizontal="center" vertical="center"/>
    </xf>
    <xf numFmtId="49" fontId="13" fillId="0" borderId="1" xfId="80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/>
    <xf numFmtId="0" fontId="6" fillId="0" borderId="1" xfId="0" applyFont="1" applyFill="1" applyBorder="1" applyAlignment="1"/>
    <xf numFmtId="49" fontId="6" fillId="0" borderId="1" xfId="8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81" applyFont="1" applyFill="1" applyAlignment="1">
      <alignment horizontal="center" wrapText="1"/>
    </xf>
    <xf numFmtId="0" fontId="1" fillId="0" borderId="0" xfId="81" applyFont="1" applyFill="1" applyAlignment="1">
      <alignment wrapText="1"/>
    </xf>
    <xf numFmtId="0" fontId="1" fillId="0" borderId="0" xfId="81" applyFont="1" applyFill="1" applyAlignment="1">
      <alignment horizontal="center" vertical="center"/>
    </xf>
    <xf numFmtId="0" fontId="1" fillId="0" borderId="0" xfId="81" applyFont="1" applyFill="1" applyAlignment="1">
      <alignment vertical="center"/>
    </xf>
    <xf numFmtId="0" fontId="1" fillId="0" borderId="0" xfId="81" applyFont="1" applyFill="1"/>
    <xf numFmtId="0" fontId="15" fillId="0" borderId="0" xfId="80" applyFont="1" applyFill="1" applyBorder="1" applyAlignment="1"/>
    <xf numFmtId="0" fontId="16" fillId="0" borderId="15" xfId="81" applyFont="1" applyFill="1" applyBorder="1" applyAlignment="1">
      <alignment horizontal="center" vertical="center" wrapText="1"/>
    </xf>
    <xf numFmtId="0" fontId="16" fillId="0" borderId="10" xfId="81" applyFont="1" applyFill="1" applyBorder="1" applyAlignment="1">
      <alignment horizontal="center" vertical="center" wrapText="1"/>
    </xf>
    <xf numFmtId="0" fontId="16" fillId="0" borderId="16" xfId="81" applyFont="1" applyFill="1" applyBorder="1" applyAlignment="1">
      <alignment horizontal="center" vertical="center" wrapText="1"/>
    </xf>
    <xf numFmtId="0" fontId="16" fillId="0" borderId="17" xfId="81" applyFont="1" applyFill="1" applyBorder="1" applyAlignment="1">
      <alignment horizontal="center" vertical="center" wrapText="1"/>
    </xf>
    <xf numFmtId="0" fontId="16" fillId="0" borderId="18" xfId="8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6" fillId="0" borderId="2" xfId="8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6" fillId="0" borderId="5" xfId="8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7" fillId="0" borderId="1" xfId="81" applyFont="1" applyFill="1" applyBorder="1" applyAlignment="1">
      <alignment horizontal="center" vertical="center" wrapText="1"/>
    </xf>
    <xf numFmtId="0" fontId="17" fillId="0" borderId="7" xfId="81" applyFont="1" applyFill="1" applyBorder="1" applyAlignment="1">
      <alignment horizontal="center" vertical="center" wrapText="1"/>
    </xf>
    <xf numFmtId="0" fontId="16" fillId="0" borderId="7" xfId="81" applyFont="1" applyFill="1" applyBorder="1" applyAlignment="1">
      <alignment horizontal="left" vertical="center" wrapText="1"/>
    </xf>
    <xf numFmtId="0" fontId="16" fillId="0" borderId="13" xfId="81" applyFont="1" applyFill="1" applyBorder="1" applyAlignment="1">
      <alignment horizontal="left" vertical="center" wrapText="1"/>
    </xf>
    <xf numFmtId="0" fontId="16" fillId="0" borderId="14" xfId="81" applyFont="1" applyFill="1" applyBorder="1" applyAlignment="1">
      <alignment horizontal="left" vertical="center" wrapText="1"/>
    </xf>
    <xf numFmtId="178" fontId="17" fillId="0" borderId="1" xfId="81" applyNumberFormat="1" applyFont="1" applyFill="1" applyBorder="1" applyAlignment="1">
      <alignment horizontal="center" vertical="center" wrapText="1"/>
    </xf>
    <xf numFmtId="0" fontId="13" fillId="0" borderId="1" xfId="81" applyFont="1" applyFill="1" applyBorder="1" applyAlignment="1">
      <alignment horizontal="center" vertical="center"/>
    </xf>
    <xf numFmtId="49" fontId="6" fillId="0" borderId="1" xfId="81" applyNumberFormat="1" applyFont="1" applyFill="1" applyBorder="1" applyAlignment="1">
      <alignment horizontal="center" vertical="center"/>
    </xf>
    <xf numFmtId="0" fontId="13" fillId="0" borderId="7" xfId="81" applyFont="1" applyFill="1" applyBorder="1" applyAlignment="1">
      <alignment vertical="center"/>
    </xf>
    <xf numFmtId="178" fontId="17" fillId="0" borderId="1" xfId="81" applyNumberFormat="1" applyFill="1" applyBorder="1" applyAlignment="1">
      <alignment horizontal="center" vertical="center"/>
    </xf>
    <xf numFmtId="178" fontId="17" fillId="0" borderId="1" xfId="81" applyNumberFormat="1" applyFill="1" applyBorder="1" applyAlignment="1">
      <alignment vertical="center"/>
    </xf>
    <xf numFmtId="0" fontId="17" fillId="0" borderId="1" xfId="81" applyFill="1" applyBorder="1"/>
    <xf numFmtId="0" fontId="6" fillId="0" borderId="1" xfId="81" applyFont="1" applyFill="1" applyBorder="1" applyAlignment="1">
      <alignment horizontal="center" vertical="center"/>
    </xf>
    <xf numFmtId="0" fontId="6" fillId="0" borderId="7" xfId="81" applyFont="1" applyFill="1" applyBorder="1" applyAlignment="1">
      <alignment vertical="center"/>
    </xf>
    <xf numFmtId="0" fontId="17" fillId="0" borderId="1" xfId="8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0" fillId="0" borderId="0" xfId="0" applyAlignment="1">
      <alignment shrinkToFit="1"/>
    </xf>
    <xf numFmtId="0" fontId="18" fillId="0" borderId="0" xfId="80" applyFont="1" applyFill="1" applyBorder="1" applyAlignment="1"/>
    <xf numFmtId="0" fontId="18" fillId="0" borderId="0" xfId="80" applyFont="1" applyFill="1" applyBorder="1" applyAlignment="1">
      <alignment shrinkToFit="1"/>
    </xf>
    <xf numFmtId="0" fontId="2" fillId="0" borderId="19" xfId="80" applyFont="1" applyFill="1" applyBorder="1" applyAlignment="1" applyProtection="1">
      <alignment horizontal="center" vertical="center" wrapText="1" readingOrder="1"/>
      <protection locked="0"/>
    </xf>
    <xf numFmtId="0" fontId="18" fillId="0" borderId="20" xfId="80" applyFont="1" applyFill="1" applyBorder="1" applyAlignment="1" applyProtection="1">
      <alignment vertical="top" wrapText="1"/>
      <protection locked="0"/>
    </xf>
    <xf numFmtId="0" fontId="18" fillId="0" borderId="21" xfId="80" applyFont="1" applyFill="1" applyBorder="1" applyAlignment="1" applyProtection="1">
      <alignment vertical="top" wrapText="1"/>
      <protection locked="0"/>
    </xf>
    <xf numFmtId="0" fontId="2" fillId="0" borderId="11" xfId="80" applyFont="1" applyFill="1" applyBorder="1" applyAlignment="1" applyProtection="1">
      <alignment horizontal="center" vertical="center" shrinkToFit="1"/>
      <protection locked="0"/>
    </xf>
    <xf numFmtId="0" fontId="18" fillId="0" borderId="22" xfId="80" applyFont="1" applyFill="1" applyBorder="1" applyAlignment="1" applyProtection="1">
      <alignment vertical="top" wrapText="1"/>
      <protection locked="0"/>
    </xf>
    <xf numFmtId="0" fontId="18" fillId="0" borderId="23" xfId="80" applyFont="1" applyFill="1" applyBorder="1" applyAlignment="1" applyProtection="1">
      <alignment vertical="top" wrapText="1"/>
      <protection locked="0"/>
    </xf>
    <xf numFmtId="0" fontId="18" fillId="0" borderId="24" xfId="80" applyFont="1" applyFill="1" applyBorder="1" applyAlignment="1" applyProtection="1">
      <alignment vertical="top" wrapText="1"/>
      <protection locked="0"/>
    </xf>
    <xf numFmtId="0" fontId="2" fillId="0" borderId="4" xfId="80" applyFont="1" applyFill="1" applyBorder="1" applyAlignment="1" applyProtection="1">
      <alignment horizontal="center" vertical="center" shrinkToFit="1"/>
      <protection locked="0"/>
    </xf>
    <xf numFmtId="0" fontId="18" fillId="0" borderId="25" xfId="80" applyFont="1" applyFill="1" applyBorder="1" applyAlignment="1" applyProtection="1">
      <alignment vertical="top" wrapText="1"/>
      <protection locked="0"/>
    </xf>
    <xf numFmtId="0" fontId="18" fillId="0" borderId="26" xfId="80" applyFont="1" applyFill="1" applyBorder="1" applyAlignment="1" applyProtection="1">
      <alignment vertical="top" wrapText="1"/>
      <protection locked="0"/>
    </xf>
    <xf numFmtId="0" fontId="18" fillId="0" borderId="27" xfId="80" applyFont="1" applyFill="1" applyBorder="1" applyAlignment="1" applyProtection="1">
      <alignment vertical="top" wrapText="1"/>
      <protection locked="0"/>
    </xf>
    <xf numFmtId="0" fontId="2" fillId="0" borderId="11" xfId="80" applyFont="1" applyFill="1" applyBorder="1" applyAlignment="1" applyProtection="1">
      <alignment horizontal="center" vertical="center" wrapText="1" readingOrder="1"/>
      <protection locked="0"/>
    </xf>
    <xf numFmtId="0" fontId="2" fillId="0" borderId="4" xfId="80" applyFont="1" applyFill="1" applyBorder="1" applyAlignment="1" applyProtection="1">
      <alignment horizontal="center" vertical="center" wrapText="1" readingOrder="1"/>
      <protection locked="0"/>
    </xf>
    <xf numFmtId="0" fontId="2" fillId="0" borderId="28" xfId="80" applyFont="1" applyFill="1" applyBorder="1" applyAlignment="1" applyProtection="1">
      <alignment horizontal="center" vertical="center" wrapText="1" readingOrder="1"/>
      <protection locked="0"/>
    </xf>
    <xf numFmtId="0" fontId="2" fillId="0" borderId="29" xfId="80" applyFont="1" applyFill="1" applyBorder="1" applyAlignment="1" applyProtection="1">
      <alignment horizontal="center" vertical="center" wrapText="1" readingOrder="1"/>
      <protection locked="0"/>
    </xf>
    <xf numFmtId="0" fontId="2" fillId="0" borderId="6" xfId="80" applyFont="1" applyFill="1" applyBorder="1" applyAlignment="1" applyProtection="1">
      <alignment horizontal="center" vertical="center" wrapText="1" readingOrder="1"/>
      <protection locked="0"/>
    </xf>
    <xf numFmtId="0" fontId="2" fillId="0" borderId="6" xfId="80" applyFont="1" applyFill="1" applyBorder="1" applyAlignment="1" applyProtection="1">
      <alignment horizontal="center" vertical="center" shrinkToFi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80" applyFont="1" applyFill="1" applyBorder="1" applyAlignment="1" applyProtection="1">
      <alignment horizontal="center" vertical="top" wrapText="1" readingOrder="1"/>
      <protection locked="0"/>
    </xf>
    <xf numFmtId="0" fontId="19" fillId="0" borderId="1" xfId="80" applyFont="1" applyFill="1" applyBorder="1" applyAlignment="1" applyProtection="1">
      <alignment horizontal="center" vertical="center" shrinkToFit="1"/>
      <protection locked="0"/>
    </xf>
    <xf numFmtId="178" fontId="19" fillId="0" borderId="1" xfId="80" applyNumberFormat="1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 applyAlignment="1">
      <alignment horizontal="center" vertical="center"/>
    </xf>
    <xf numFmtId="0" fontId="19" fillId="0" borderId="1" xfId="8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horizontal="left" vertical="center" shrinkToFit="1"/>
    </xf>
    <xf numFmtId="178" fontId="0" fillId="0" borderId="1" xfId="0" applyNumberFormat="1" applyBorder="1" applyAlignment="1">
      <alignment vertical="center"/>
    </xf>
    <xf numFmtId="49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shrinkToFit="1"/>
    </xf>
    <xf numFmtId="0" fontId="21" fillId="3" borderId="1" xfId="85" applyFont="1" applyFill="1" applyBorder="1" applyAlignment="1">
      <alignment horizontal="left" vertical="center" wrapText="1"/>
    </xf>
    <xf numFmtId="0" fontId="18" fillId="0" borderId="29" xfId="80" applyFont="1" applyFill="1" applyBorder="1" applyAlignment="1" applyProtection="1">
      <alignment vertical="top" wrapText="1"/>
      <protection locked="0"/>
    </xf>
    <xf numFmtId="0" fontId="2" fillId="0" borderId="22" xfId="80" applyFont="1" applyFill="1" applyBorder="1" applyAlignment="1" applyProtection="1">
      <alignment horizontal="center" vertical="center" wrapText="1" readingOrder="1"/>
      <protection locked="0"/>
    </xf>
    <xf numFmtId="0" fontId="2" fillId="0" borderId="21" xfId="80" applyFont="1" applyFill="1" applyBorder="1" applyAlignment="1" applyProtection="1">
      <alignment horizontal="center" vertical="center" wrapText="1" readingOrder="1"/>
      <protection locked="0"/>
    </xf>
    <xf numFmtId="0" fontId="2" fillId="0" borderId="27" xfId="80" applyFont="1" applyFill="1" applyBorder="1" applyAlignment="1" applyProtection="1">
      <alignment horizontal="center" vertical="center" wrapText="1" readingOrder="1"/>
      <protection locked="0"/>
    </xf>
    <xf numFmtId="0" fontId="19" fillId="0" borderId="1" xfId="80" applyFont="1" applyFill="1" applyBorder="1" applyAlignment="1" applyProtection="1">
      <alignment horizontal="right" vertical="center" wrapText="1" readingOrder="1"/>
      <protection locked="0"/>
    </xf>
    <xf numFmtId="0" fontId="2" fillId="0" borderId="30" xfId="80" applyFont="1" applyFill="1" applyBorder="1" applyAlignment="1" applyProtection="1">
      <alignment horizontal="center" vertical="center" wrapText="1" readingOrder="1"/>
      <protection locked="0"/>
    </xf>
    <xf numFmtId="0" fontId="2" fillId="0" borderId="25" xfId="80" applyFont="1" applyFill="1" applyBorder="1" applyAlignment="1" applyProtection="1">
      <alignment horizontal="center" vertical="center" wrapText="1" readingOrder="1"/>
      <protection locked="0"/>
    </xf>
    <xf numFmtId="0" fontId="2" fillId="0" borderId="0" xfId="80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4" fillId="0" borderId="1" xfId="68" applyNumberFormat="1" applyFont="1" applyFill="1" applyBorder="1" applyAlignment="1" applyProtection="1">
      <alignment horizontal="center" vertical="center"/>
    </xf>
    <xf numFmtId="0" fontId="4" fillId="0" borderId="1" xfId="68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3" fillId="0" borderId="1" xfId="68" applyNumberFormat="1" applyFont="1" applyFill="1" applyBorder="1" applyAlignment="1" applyProtection="1">
      <alignment vertical="center"/>
    </xf>
    <xf numFmtId="0" fontId="2" fillId="0" borderId="1" xfId="68" applyNumberFormat="1" applyFont="1" applyFill="1" applyBorder="1" applyAlignment="1" applyProtection="1">
      <alignment vertical="center"/>
    </xf>
    <xf numFmtId="0" fontId="23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9" fontId="14" fillId="0" borderId="1" xfId="0" applyNumberFormat="1" applyFont="1" applyFill="1" applyBorder="1" applyAlignment="1" applyProtection="1">
      <alignment horizontal="right" vertical="center"/>
    </xf>
  </cellXfs>
  <cellStyles count="100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 6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60% - 强调文字颜色 4 2" xfId="44"/>
    <cellStyle name="输出 2" xfId="45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适中 2" xfId="56"/>
    <cellStyle name="40% - 强调文字颜色 6" xfId="57" builtinId="51"/>
    <cellStyle name="40% - 强调文字颜色 6 2" xfId="58"/>
    <cellStyle name="60% - 强调文字颜色 6" xfId="59" builtinId="52"/>
    <cellStyle name="20% - 强调文字颜色 2 2" xfId="60"/>
    <cellStyle name="20% - 强调文字颜色 3 2" xfId="61"/>
    <cellStyle name="常规 3" xfId="62"/>
    <cellStyle name="20% - 强调文字颜色 4 2" xfId="63"/>
    <cellStyle name="20% - 强调文字颜色 5 2" xfId="64"/>
    <cellStyle name="20% - 强调文字颜色 6 2" xfId="65"/>
    <cellStyle name="40% - 强调文字颜色 3 2" xfId="66"/>
    <cellStyle name="60% - 强调文字颜色 1 2" xfId="67"/>
    <cellStyle name="常规 5" xfId="68"/>
    <cellStyle name="60% - 强调文字颜色 2 2" xfId="69"/>
    <cellStyle name="60% - 强调文字颜色 3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16" xfId="79"/>
    <cellStyle name="常规 2" xfId="80"/>
    <cellStyle name="常规 2 11" xfId="81"/>
    <cellStyle name="常规 2 2" xfId="82"/>
    <cellStyle name="常规 3 2" xfId="83"/>
    <cellStyle name="常规 4" xfId="84"/>
    <cellStyle name="常规 7" xfId="85"/>
    <cellStyle name="好 2" xfId="86"/>
    <cellStyle name="汇总 2" xfId="87"/>
    <cellStyle name="检查单元格 2" xfId="88"/>
    <cellStyle name="解释性文本 2" xfId="89"/>
    <cellStyle name="警告文本 2" xfId="90"/>
    <cellStyle name="链接单元格 2" xfId="91"/>
    <cellStyle name="强调文字颜色 1 2" xfId="92"/>
    <cellStyle name="强调文字颜色 2 2" xfId="93"/>
    <cellStyle name="强调文字颜色 3 2" xfId="94"/>
    <cellStyle name="强调文字颜色 4 2" xfId="95"/>
    <cellStyle name="强调文字颜色 5 2" xfId="96"/>
    <cellStyle name="强调文字颜色 6 2" xfId="97"/>
    <cellStyle name="输入 2" xfId="98"/>
    <cellStyle name="注释 2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showGridLines="0" tabSelected="1" workbookViewId="0">
      <selection activeCell="D7" sqref="D7"/>
    </sheetView>
  </sheetViews>
  <sheetFormatPr defaultColWidth="8" defaultRowHeight="14.25" customHeight="1" outlineLevelCol="3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ht="13.5" spans="1:3">
      <c r="A1" s="2"/>
      <c r="B1" s="2"/>
      <c r="C1" s="2"/>
    </row>
    <row r="2" ht="21" spans="1:4">
      <c r="A2" s="3" t="s">
        <v>0</v>
      </c>
      <c r="B2" s="3"/>
      <c r="C2" s="3"/>
      <c r="D2" s="3"/>
    </row>
    <row r="3" ht="19.5" customHeight="1" spans="1:4">
      <c r="A3" s="4" t="s">
        <v>1</v>
      </c>
      <c r="B3" s="150"/>
      <c r="C3" s="150"/>
      <c r="D3" s="27" t="s">
        <v>2</v>
      </c>
    </row>
    <row r="4" ht="19.5" customHeight="1" spans="1:4">
      <c r="A4" s="151" t="s">
        <v>3</v>
      </c>
      <c r="B4" s="151"/>
      <c r="C4" s="151" t="s">
        <v>4</v>
      </c>
      <c r="D4" s="151"/>
    </row>
    <row r="5" ht="19.5" customHeight="1" spans="1:4">
      <c r="A5" s="151" t="s">
        <v>5</v>
      </c>
      <c r="B5" s="151" t="s">
        <v>6</v>
      </c>
      <c r="C5" s="151" t="s">
        <v>7</v>
      </c>
      <c r="D5" s="151" t="s">
        <v>6</v>
      </c>
    </row>
    <row r="6" ht="19.5" customHeight="1" spans="1:4">
      <c r="A6" s="151"/>
      <c r="B6" s="151"/>
      <c r="C6" s="151"/>
      <c r="D6" s="151"/>
    </row>
    <row r="7" ht="17.25" customHeight="1" spans="1:4">
      <c r="A7" s="165" t="s">
        <v>8</v>
      </c>
      <c r="B7" s="154">
        <v>1654.7631</v>
      </c>
      <c r="C7" s="160" t="s">
        <v>9</v>
      </c>
      <c r="D7" s="154">
        <v>832.8537</v>
      </c>
    </row>
    <row r="8" ht="17.25" customHeight="1" spans="1:4">
      <c r="A8" s="161" t="s">
        <v>10</v>
      </c>
      <c r="B8" s="154"/>
      <c r="C8" s="160" t="s">
        <v>11</v>
      </c>
      <c r="D8" s="154"/>
    </row>
    <row r="9" ht="17.25" customHeight="1" spans="1:4">
      <c r="A9" s="161" t="s">
        <v>12</v>
      </c>
      <c r="B9" s="154"/>
      <c r="C9" s="160" t="s">
        <v>13</v>
      </c>
      <c r="D9" s="154"/>
    </row>
    <row r="10" ht="17.25" customHeight="1" spans="1:4">
      <c r="A10" s="161" t="s">
        <v>14</v>
      </c>
      <c r="B10" s="154"/>
      <c r="C10" s="160" t="s">
        <v>15</v>
      </c>
      <c r="D10" s="154">
        <v>35</v>
      </c>
    </row>
    <row r="11" ht="17.25" customHeight="1" spans="1:4">
      <c r="A11" s="161" t="s">
        <v>16</v>
      </c>
      <c r="B11" s="154"/>
      <c r="C11" s="160" t="s">
        <v>17</v>
      </c>
      <c r="D11" s="154"/>
    </row>
    <row r="12" ht="17.25" customHeight="1" spans="1:4">
      <c r="A12" s="161" t="s">
        <v>18</v>
      </c>
      <c r="B12" s="154"/>
      <c r="C12" s="160" t="s">
        <v>19</v>
      </c>
      <c r="D12" s="154"/>
    </row>
    <row r="13" ht="17.25" customHeight="1" spans="1:4">
      <c r="A13" s="161" t="s">
        <v>20</v>
      </c>
      <c r="B13" s="154"/>
      <c r="C13" s="160" t="s">
        <v>21</v>
      </c>
      <c r="D13" s="154"/>
    </row>
    <row r="14" ht="17.25" customHeight="1" spans="1:4">
      <c r="A14" s="19"/>
      <c r="B14" s="154"/>
      <c r="C14" s="160" t="s">
        <v>22</v>
      </c>
      <c r="D14" s="154">
        <v>128.2229</v>
      </c>
    </row>
    <row r="15" ht="17.25" customHeight="1" spans="1:4">
      <c r="A15" s="19"/>
      <c r="B15" s="154"/>
      <c r="C15" s="160" t="s">
        <v>23</v>
      </c>
      <c r="D15" s="154">
        <v>126.8529</v>
      </c>
    </row>
    <row r="16" ht="17.25" customHeight="1" spans="1:4">
      <c r="A16" s="19"/>
      <c r="B16" s="154"/>
      <c r="C16" s="160" t="s">
        <v>24</v>
      </c>
      <c r="D16" s="154"/>
    </row>
    <row r="17" ht="17.25" customHeight="1" spans="1:4">
      <c r="A17" s="19"/>
      <c r="B17" s="166"/>
      <c r="C17" s="160" t="s">
        <v>25</v>
      </c>
      <c r="D17" s="154">
        <v>26.7378</v>
      </c>
    </row>
    <row r="18" ht="17.25" customHeight="1" spans="1:4">
      <c r="A18" s="19"/>
      <c r="B18" s="167"/>
      <c r="C18" s="160" t="s">
        <v>26</v>
      </c>
      <c r="D18" s="154">
        <v>401.0044</v>
      </c>
    </row>
    <row r="19" ht="17.25" customHeight="1" spans="1:4">
      <c r="A19" s="19"/>
      <c r="B19" s="167"/>
      <c r="C19" s="160" t="s">
        <v>27</v>
      </c>
      <c r="D19" s="154"/>
    </row>
    <row r="20" ht="17.25" customHeight="1" spans="1:4">
      <c r="A20" s="19"/>
      <c r="B20" s="167"/>
      <c r="C20" s="161" t="s">
        <v>28</v>
      </c>
      <c r="D20" s="154"/>
    </row>
    <row r="21" ht="17.25" customHeight="1" spans="1:4">
      <c r="A21" s="168"/>
      <c r="B21" s="167"/>
      <c r="C21" s="161" t="s">
        <v>29</v>
      </c>
      <c r="D21" s="154"/>
    </row>
    <row r="22" ht="17.25" customHeight="1" spans="1:4">
      <c r="A22" s="160"/>
      <c r="B22" s="167"/>
      <c r="C22" s="161" t="s">
        <v>30</v>
      </c>
      <c r="D22" s="154"/>
    </row>
    <row r="23" ht="17.25" customHeight="1" spans="1:4">
      <c r="A23" s="160"/>
      <c r="B23" s="167"/>
      <c r="C23" s="161" t="s">
        <v>31</v>
      </c>
      <c r="D23" s="154"/>
    </row>
    <row r="24" ht="17.25" customHeight="1" spans="1:4">
      <c r="A24" s="160"/>
      <c r="B24" s="167"/>
      <c r="C24" s="161" t="s">
        <v>32</v>
      </c>
      <c r="D24" s="154"/>
    </row>
    <row r="25" ht="17.25" customHeight="1" spans="1:4">
      <c r="A25" s="160"/>
      <c r="B25" s="167"/>
      <c r="C25" s="161" t="s">
        <v>33</v>
      </c>
      <c r="D25" s="154">
        <v>104.0914</v>
      </c>
    </row>
    <row r="26" ht="17.25" customHeight="1" spans="1:4">
      <c r="A26" s="160"/>
      <c r="B26" s="167"/>
      <c r="C26" s="161" t="s">
        <v>34</v>
      </c>
      <c r="D26" s="154"/>
    </row>
    <row r="27" ht="17.25" customHeight="1" spans="1:4">
      <c r="A27" s="160"/>
      <c r="B27" s="167"/>
      <c r="C27" s="161" t="s">
        <v>35</v>
      </c>
      <c r="D27" s="154"/>
    </row>
    <row r="28" ht="17.25" customHeight="1" spans="1:4">
      <c r="A28" s="160"/>
      <c r="B28" s="167"/>
      <c r="C28" s="161" t="s">
        <v>36</v>
      </c>
      <c r="D28" s="154"/>
    </row>
    <row r="29" ht="17.25" customHeight="1" spans="1:4">
      <c r="A29" s="160"/>
      <c r="B29" s="167"/>
      <c r="C29" s="161" t="s">
        <v>37</v>
      </c>
      <c r="D29" s="154"/>
    </row>
    <row r="30" customHeight="1" spans="1:4">
      <c r="A30" s="169" t="s">
        <v>38</v>
      </c>
      <c r="B30" s="170">
        <f>SUM(B7:B29)</f>
        <v>1654.7631</v>
      </c>
      <c r="C30" s="64" t="s">
        <v>39</v>
      </c>
      <c r="D30" s="159">
        <f>SUM(D7:D29)</f>
        <v>1654.7631</v>
      </c>
    </row>
    <row r="31" ht="29.25" customHeight="1" spans="1:2">
      <c r="A31" s="21"/>
      <c r="B31" s="2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C6" sqref="C6"/>
    </sheetView>
  </sheetViews>
  <sheetFormatPr defaultColWidth="9" defaultRowHeight="13.5" outlineLevelCol="7"/>
  <cols>
    <col min="1" max="1" width="7.375" customWidth="1"/>
    <col min="2" max="2" width="43.5" customWidth="1"/>
    <col min="3" max="3" width="38.875" customWidth="1"/>
    <col min="4" max="5" width="10.625" customWidth="1"/>
    <col min="6" max="8" width="8.625" customWidth="1"/>
  </cols>
  <sheetData>
    <row r="1" ht="20.1" customHeight="1" spans="2:8">
      <c r="B1" s="50"/>
      <c r="C1" s="50"/>
      <c r="D1" s="50"/>
      <c r="E1" s="50"/>
      <c r="F1" s="50"/>
      <c r="G1" s="50"/>
      <c r="H1" s="50"/>
    </row>
    <row r="2" ht="39.95" customHeight="1" spans="2:8">
      <c r="B2" s="3" t="s">
        <v>40</v>
      </c>
      <c r="C2" s="3"/>
      <c r="D2" s="162"/>
      <c r="E2" s="162"/>
      <c r="F2" s="162"/>
      <c r="G2" s="162"/>
      <c r="H2" s="162"/>
    </row>
    <row r="3" s="1" customFormat="1" ht="39" customHeight="1" spans="2:3">
      <c r="B3" s="4" t="s">
        <v>1</v>
      </c>
      <c r="C3" s="26" t="s">
        <v>41</v>
      </c>
    </row>
    <row r="4" s="1" customFormat="1" ht="27" customHeight="1" spans="2:3">
      <c r="B4" s="8" t="s">
        <v>5</v>
      </c>
      <c r="C4" s="8" t="s">
        <v>42</v>
      </c>
    </row>
    <row r="5" s="1" customFormat="1" ht="27" customHeight="1" spans="2:3">
      <c r="B5" s="8"/>
      <c r="C5" s="8"/>
    </row>
    <row r="6" s="1" customFormat="1" ht="32.1" customHeight="1" spans="2:3">
      <c r="B6" s="163" t="s">
        <v>43</v>
      </c>
      <c r="C6" s="154">
        <v>1654.7631</v>
      </c>
    </row>
    <row r="7" s="1" customFormat="1" ht="32.1" customHeight="1" spans="2:3">
      <c r="B7" s="164" t="s">
        <v>44</v>
      </c>
      <c r="C7" s="154"/>
    </row>
    <row r="8" s="1" customFormat="1" ht="32.1" customHeight="1" spans="2:3">
      <c r="B8" s="164" t="s">
        <v>45</v>
      </c>
      <c r="C8" s="154"/>
    </row>
    <row r="9" s="1" customFormat="1" ht="32.1" customHeight="1" spans="2:3">
      <c r="B9" s="164" t="s">
        <v>46</v>
      </c>
      <c r="C9" s="154"/>
    </row>
    <row r="10" s="1" customFormat="1" ht="32.1" customHeight="1" spans="2:3">
      <c r="B10" s="164" t="s">
        <v>47</v>
      </c>
      <c r="C10" s="154"/>
    </row>
    <row r="11" s="1" customFormat="1" ht="32.1" customHeight="1" spans="2:3">
      <c r="B11" s="164" t="s">
        <v>48</v>
      </c>
      <c r="C11" s="154"/>
    </row>
    <row r="12" s="1" customFormat="1" ht="32.1" customHeight="1" spans="2:3">
      <c r="B12" s="164" t="s">
        <v>49</v>
      </c>
      <c r="C12" s="154"/>
    </row>
    <row r="13" s="1" customFormat="1" ht="32.1" customHeight="1" spans="2:3">
      <c r="B13" s="19"/>
      <c r="C13" s="154"/>
    </row>
    <row r="14" s="1" customFormat="1" ht="32.1" customHeight="1" spans="2:3">
      <c r="B14" s="64" t="s">
        <v>38</v>
      </c>
      <c r="C14" s="159">
        <f>SUM(C6:C13)</f>
        <v>1654.7631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30"/>
  <sheetViews>
    <sheetView workbookViewId="0">
      <selection activeCell="F9" sqref="F9"/>
    </sheetView>
  </sheetViews>
  <sheetFormatPr defaultColWidth="8" defaultRowHeight="14.25" customHeight="1" outlineLevelCol="2"/>
  <cols>
    <col min="1" max="1" width="5" customWidth="1"/>
    <col min="2" max="2" width="43.125" style="1" customWidth="1"/>
    <col min="3" max="3" width="35.5" style="1" customWidth="1"/>
    <col min="4" max="16383" width="8" style="1"/>
  </cols>
  <sheetData>
    <row r="1" s="1" customFormat="1" ht="12" spans="2:2">
      <c r="B1" s="2"/>
    </row>
    <row r="2" s="1" customFormat="1" ht="51.95" customHeight="1" spans="2:3">
      <c r="B2" s="3" t="s">
        <v>50</v>
      </c>
      <c r="C2" s="3"/>
    </row>
    <row r="3" s="1" customFormat="1" ht="19.5" customHeight="1" spans="2:3">
      <c r="B3" s="4" t="s">
        <v>1</v>
      </c>
      <c r="C3" s="27" t="s">
        <v>2</v>
      </c>
    </row>
    <row r="4" s="1" customFormat="1" ht="27.95" customHeight="1" spans="2:3">
      <c r="B4" s="8" t="s">
        <v>7</v>
      </c>
      <c r="C4" s="8" t="s">
        <v>42</v>
      </c>
    </row>
    <row r="5" s="1" customFormat="1" ht="27.95" customHeight="1" spans="2:3">
      <c r="B5" s="8"/>
      <c r="C5" s="8"/>
    </row>
    <row r="6" s="1" customFormat="1" ht="24" customHeight="1" spans="2:3">
      <c r="B6" s="160" t="s">
        <v>9</v>
      </c>
      <c r="C6" s="154">
        <v>832.8537</v>
      </c>
    </row>
    <row r="7" s="1" customFormat="1" ht="24" customHeight="1" spans="2:3">
      <c r="B7" s="160" t="s">
        <v>11</v>
      </c>
      <c r="C7" s="154"/>
    </row>
    <row r="8" s="1" customFormat="1" ht="24" customHeight="1" spans="2:3">
      <c r="B8" s="160" t="s">
        <v>13</v>
      </c>
      <c r="C8" s="154"/>
    </row>
    <row r="9" s="1" customFormat="1" ht="24" customHeight="1" spans="2:3">
      <c r="B9" s="160" t="s">
        <v>15</v>
      </c>
      <c r="C9" s="154">
        <v>35</v>
      </c>
    </row>
    <row r="10" s="1" customFormat="1" ht="24" customHeight="1" spans="2:3">
      <c r="B10" s="160" t="s">
        <v>17</v>
      </c>
      <c r="C10" s="154"/>
    </row>
    <row r="11" s="1" customFormat="1" ht="24" customHeight="1" spans="2:3">
      <c r="B11" s="160" t="s">
        <v>19</v>
      </c>
      <c r="C11" s="154"/>
    </row>
    <row r="12" s="1" customFormat="1" ht="24" customHeight="1" spans="2:3">
      <c r="B12" s="160" t="s">
        <v>21</v>
      </c>
      <c r="C12" s="154"/>
    </row>
    <row r="13" s="1" customFormat="1" ht="24" customHeight="1" spans="2:3">
      <c r="B13" s="160" t="s">
        <v>22</v>
      </c>
      <c r="C13" s="154">
        <v>128.2229</v>
      </c>
    </row>
    <row r="14" s="1" customFormat="1" ht="24" customHeight="1" spans="2:3">
      <c r="B14" s="160" t="s">
        <v>23</v>
      </c>
      <c r="C14" s="154">
        <v>126.8529</v>
      </c>
    </row>
    <row r="15" s="1" customFormat="1" ht="24" customHeight="1" spans="2:3">
      <c r="B15" s="160" t="s">
        <v>24</v>
      </c>
      <c r="C15" s="154"/>
    </row>
    <row r="16" s="1" customFormat="1" ht="24" customHeight="1" spans="2:3">
      <c r="B16" s="160" t="s">
        <v>25</v>
      </c>
      <c r="C16" s="154">
        <v>26.7378</v>
      </c>
    </row>
    <row r="17" s="1" customFormat="1" ht="24" customHeight="1" spans="2:3">
      <c r="B17" s="160" t="s">
        <v>26</v>
      </c>
      <c r="C17" s="154">
        <v>401.0044</v>
      </c>
    </row>
    <row r="18" s="1" customFormat="1" ht="24" customHeight="1" spans="2:3">
      <c r="B18" s="160" t="s">
        <v>27</v>
      </c>
      <c r="C18" s="154"/>
    </row>
    <row r="19" s="1" customFormat="1" ht="24" customHeight="1" spans="2:3">
      <c r="B19" s="161" t="s">
        <v>28</v>
      </c>
      <c r="C19" s="154"/>
    </row>
    <row r="20" s="1" customFormat="1" ht="24" customHeight="1" spans="2:3">
      <c r="B20" s="161" t="s">
        <v>29</v>
      </c>
      <c r="C20" s="154"/>
    </row>
    <row r="21" s="1" customFormat="1" ht="24" customHeight="1" spans="2:3">
      <c r="B21" s="161" t="s">
        <v>30</v>
      </c>
      <c r="C21" s="154"/>
    </row>
    <row r="22" s="1" customFormat="1" ht="24" customHeight="1" spans="2:3">
      <c r="B22" s="161" t="s">
        <v>31</v>
      </c>
      <c r="C22" s="154"/>
    </row>
    <row r="23" s="1" customFormat="1" ht="24" customHeight="1" spans="2:3">
      <c r="B23" s="161" t="s">
        <v>32</v>
      </c>
      <c r="C23" s="154"/>
    </row>
    <row r="24" s="1" customFormat="1" ht="24" customHeight="1" spans="2:3">
      <c r="B24" s="161" t="s">
        <v>33</v>
      </c>
      <c r="C24" s="154">
        <v>104.0914</v>
      </c>
    </row>
    <row r="25" s="1" customFormat="1" ht="24" customHeight="1" spans="2:3">
      <c r="B25" s="161" t="s">
        <v>34</v>
      </c>
      <c r="C25" s="154"/>
    </row>
    <row r="26" s="1" customFormat="1" ht="24" customHeight="1" spans="2:3">
      <c r="B26" s="161" t="s">
        <v>35</v>
      </c>
      <c r="C26" s="154"/>
    </row>
    <row r="27" s="1" customFormat="1" ht="24" customHeight="1" spans="2:3">
      <c r="B27" s="161" t="s">
        <v>36</v>
      </c>
      <c r="C27" s="154"/>
    </row>
    <row r="28" s="1" customFormat="1" ht="24" customHeight="1" spans="2:3">
      <c r="B28" s="161" t="s">
        <v>37</v>
      </c>
      <c r="C28" s="154"/>
    </row>
    <row r="29" s="1" customFormat="1" customHeight="1" spans="2:3">
      <c r="B29" s="64" t="s">
        <v>39</v>
      </c>
      <c r="C29" s="159">
        <f>SUM(C6:C28)</f>
        <v>1654.7631</v>
      </c>
    </row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showGridLines="0" workbookViewId="0">
      <selection activeCell="B7" sqref="B7"/>
    </sheetView>
  </sheetViews>
  <sheetFormatPr defaultColWidth="8" defaultRowHeight="14.25" customHeight="1" outlineLevelCol="3"/>
  <cols>
    <col min="1" max="1" width="35.5" style="31" customWidth="1"/>
    <col min="2" max="2" width="34" style="31" customWidth="1"/>
    <col min="3" max="3" width="42.5" style="31" customWidth="1"/>
    <col min="4" max="4" width="31.875" style="31" customWidth="1"/>
    <col min="5" max="16384" width="8" style="31"/>
  </cols>
  <sheetData>
    <row r="1" ht="13.5" spans="1:3">
      <c r="A1" s="149"/>
      <c r="B1" s="149"/>
      <c r="C1" s="149"/>
    </row>
    <row r="2" ht="33" customHeight="1" spans="1:4">
      <c r="A2" s="3" t="s">
        <v>51</v>
      </c>
      <c r="B2" s="3"/>
      <c r="C2" s="3"/>
      <c r="D2" s="3"/>
    </row>
    <row r="3" ht="13.5" spans="1:4">
      <c r="A3" s="4" t="s">
        <v>1</v>
      </c>
      <c r="B3" s="150"/>
      <c r="C3" s="150"/>
      <c r="D3" s="27" t="s">
        <v>2</v>
      </c>
    </row>
    <row r="4" ht="26.1" customHeight="1" spans="1:4">
      <c r="A4" s="151" t="s">
        <v>3</v>
      </c>
      <c r="B4" s="151"/>
      <c r="C4" s="151" t="s">
        <v>4</v>
      </c>
      <c r="D4" s="151"/>
    </row>
    <row r="5" ht="26.1" customHeight="1" spans="1:4">
      <c r="A5" s="151" t="s">
        <v>5</v>
      </c>
      <c r="B5" s="152" t="s">
        <v>6</v>
      </c>
      <c r="C5" s="151" t="s">
        <v>52</v>
      </c>
      <c r="D5" s="152" t="s">
        <v>6</v>
      </c>
    </row>
    <row r="6" ht="26.1" customHeight="1" spans="1:4">
      <c r="A6" s="151"/>
      <c r="B6" s="152"/>
      <c r="C6" s="151"/>
      <c r="D6" s="152"/>
    </row>
    <row r="7" ht="26.1" customHeight="1" spans="1:4">
      <c r="A7" s="153" t="s">
        <v>53</v>
      </c>
      <c r="B7" s="154">
        <v>1654.7631</v>
      </c>
      <c r="C7" s="155" t="s">
        <v>54</v>
      </c>
      <c r="D7" s="154">
        <f>SUM(D8:D30)</f>
        <v>1654.7631</v>
      </c>
    </row>
    <row r="8" ht="26.1" customHeight="1" spans="1:4">
      <c r="A8" s="153" t="s">
        <v>55</v>
      </c>
      <c r="B8" s="154">
        <v>1654.7631</v>
      </c>
      <c r="C8" s="156" t="s">
        <v>56</v>
      </c>
      <c r="D8" s="154">
        <v>832.8537</v>
      </c>
    </row>
    <row r="9" ht="26.1" customHeight="1" spans="1:4">
      <c r="A9" s="153" t="s">
        <v>57</v>
      </c>
      <c r="B9" s="154">
        <v>1654.7631</v>
      </c>
      <c r="C9" s="156" t="s">
        <v>58</v>
      </c>
      <c r="D9" s="154"/>
    </row>
    <row r="10" ht="26.1" customHeight="1" spans="1:4">
      <c r="A10" s="153" t="s">
        <v>59</v>
      </c>
      <c r="B10" s="157"/>
      <c r="C10" s="156" t="s">
        <v>60</v>
      </c>
      <c r="D10" s="154"/>
    </row>
    <row r="11" ht="26.1" customHeight="1" spans="1:4">
      <c r="A11" s="153" t="s">
        <v>61</v>
      </c>
      <c r="B11" s="157"/>
      <c r="C11" s="156" t="s">
        <v>62</v>
      </c>
      <c r="D11" s="154">
        <v>35</v>
      </c>
    </row>
    <row r="12" ht="26.1" customHeight="1" spans="1:4">
      <c r="A12" s="153" t="s">
        <v>63</v>
      </c>
      <c r="B12" s="157"/>
      <c r="C12" s="156" t="s">
        <v>64</v>
      </c>
      <c r="D12" s="154"/>
    </row>
    <row r="13" ht="26.1" customHeight="1" spans="1:4">
      <c r="A13" s="153" t="s">
        <v>65</v>
      </c>
      <c r="B13" s="157"/>
      <c r="C13" s="156" t="s">
        <v>66</v>
      </c>
      <c r="D13" s="154"/>
    </row>
    <row r="14" ht="26.1" customHeight="1" spans="1:4">
      <c r="A14" s="153" t="s">
        <v>67</v>
      </c>
      <c r="B14" s="157"/>
      <c r="C14" s="156" t="s">
        <v>68</v>
      </c>
      <c r="D14" s="154"/>
    </row>
    <row r="15" ht="26.1" customHeight="1" spans="1:4">
      <c r="A15" s="153" t="s">
        <v>69</v>
      </c>
      <c r="B15" s="155"/>
      <c r="C15" s="156" t="s">
        <v>70</v>
      </c>
      <c r="D15" s="154">
        <v>128.2229</v>
      </c>
    </row>
    <row r="16" ht="26.1" customHeight="1" spans="1:4">
      <c r="A16" s="153" t="s">
        <v>71</v>
      </c>
      <c r="B16" s="157"/>
      <c r="C16" s="156" t="s">
        <v>72</v>
      </c>
      <c r="D16" s="154">
        <v>126.8529</v>
      </c>
    </row>
    <row r="17" ht="26.1" customHeight="1" spans="1:4">
      <c r="A17" s="153" t="s">
        <v>73</v>
      </c>
      <c r="B17" s="157"/>
      <c r="C17" s="156" t="s">
        <v>74</v>
      </c>
      <c r="D17" s="154"/>
    </row>
    <row r="18" ht="26.1" customHeight="1" spans="1:4">
      <c r="A18" s="153"/>
      <c r="B18" s="157"/>
      <c r="C18" s="156" t="s">
        <v>75</v>
      </c>
      <c r="D18" s="154">
        <v>26.7378</v>
      </c>
    </row>
    <row r="19" ht="26.1" customHeight="1" spans="1:4">
      <c r="A19" s="153"/>
      <c r="B19" s="157"/>
      <c r="C19" s="156" t="s">
        <v>76</v>
      </c>
      <c r="D19" s="154">
        <v>401.0044</v>
      </c>
    </row>
    <row r="20" ht="26.1" customHeight="1" spans="1:4">
      <c r="A20" s="153"/>
      <c r="B20" s="157"/>
      <c r="C20" s="156" t="s">
        <v>77</v>
      </c>
      <c r="D20" s="154"/>
    </row>
    <row r="21" ht="26.1" customHeight="1" spans="1:4">
      <c r="A21" s="153"/>
      <c r="B21" s="157"/>
      <c r="C21" s="153" t="s">
        <v>78</v>
      </c>
      <c r="D21" s="154"/>
    </row>
    <row r="22" ht="26.1" customHeight="1" spans="1:4">
      <c r="A22" s="153"/>
      <c r="B22" s="158"/>
      <c r="C22" s="153" t="s">
        <v>79</v>
      </c>
      <c r="D22" s="154"/>
    </row>
    <row r="23" ht="26.1" customHeight="1" spans="1:4">
      <c r="A23" s="153"/>
      <c r="B23" s="158"/>
      <c r="C23" s="153" t="s">
        <v>80</v>
      </c>
      <c r="D23" s="154"/>
    </row>
    <row r="24" ht="26.1" customHeight="1" spans="1:4">
      <c r="A24" s="153"/>
      <c r="B24" s="158"/>
      <c r="C24" s="153" t="s">
        <v>81</v>
      </c>
      <c r="D24" s="154"/>
    </row>
    <row r="25" ht="26.1" customHeight="1" spans="1:4">
      <c r="A25" s="155"/>
      <c r="B25" s="158"/>
      <c r="C25" s="153" t="s">
        <v>82</v>
      </c>
      <c r="D25" s="154"/>
    </row>
    <row r="26" ht="26.1" customHeight="1" spans="1:4">
      <c r="A26" s="156"/>
      <c r="B26" s="158"/>
      <c r="C26" s="153" t="s">
        <v>83</v>
      </c>
      <c r="D26" s="154">
        <v>104.0914</v>
      </c>
    </row>
    <row r="27" ht="26.1" customHeight="1" spans="1:4">
      <c r="A27" s="155"/>
      <c r="B27" s="158"/>
      <c r="C27" s="153" t="s">
        <v>84</v>
      </c>
      <c r="D27" s="157"/>
    </row>
    <row r="28" ht="26.1" customHeight="1" spans="1:4">
      <c r="A28" s="155"/>
      <c r="B28" s="158"/>
      <c r="C28" s="153" t="s">
        <v>85</v>
      </c>
      <c r="D28" s="157"/>
    </row>
    <row r="29" ht="26.1" customHeight="1" spans="1:4">
      <c r="A29" s="156"/>
      <c r="B29" s="158"/>
      <c r="C29" s="153" t="s">
        <v>86</v>
      </c>
      <c r="D29" s="157"/>
    </row>
    <row r="30" ht="26.1" customHeight="1" spans="1:4">
      <c r="A30" s="156"/>
      <c r="B30" s="158"/>
      <c r="C30" s="153" t="s">
        <v>87</v>
      </c>
      <c r="D30" s="157"/>
    </row>
    <row r="31" ht="26.1" customHeight="1" spans="1:4">
      <c r="A31" s="156"/>
      <c r="B31" s="158"/>
      <c r="C31" s="153" t="s">
        <v>88</v>
      </c>
      <c r="D31" s="157"/>
    </row>
    <row r="32" ht="26.1" customHeight="1" spans="1:4">
      <c r="A32" s="64" t="s">
        <v>38</v>
      </c>
      <c r="B32" s="159">
        <f>B7+B17</f>
        <v>1654.7631</v>
      </c>
      <c r="C32" s="64" t="s">
        <v>39</v>
      </c>
      <c r="D32" s="159">
        <f>D7+D31</f>
        <v>1654.7631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2"/>
  <sheetViews>
    <sheetView workbookViewId="0">
      <selection activeCell="Q16" sqref="Q16"/>
    </sheetView>
  </sheetViews>
  <sheetFormatPr defaultColWidth="9" defaultRowHeight="13.5"/>
  <cols>
    <col min="1" max="3" width="6.75" customWidth="1"/>
    <col min="4" max="4" width="16.625" style="109" customWidth="1"/>
    <col min="5" max="5" width="9.75" customWidth="1"/>
    <col min="7" max="8" width="9.5" customWidth="1"/>
    <col min="17" max="17" width="9.5" customWidth="1"/>
  </cols>
  <sheetData>
    <row r="1" ht="21" spans="1:28">
      <c r="A1" s="3" t="s">
        <v>89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74" t="s">
        <v>1</v>
      </c>
      <c r="B2" s="110"/>
      <c r="C2" s="110"/>
      <c r="D2" s="111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48" t="s">
        <v>41</v>
      </c>
    </row>
    <row r="3" spans="1:28">
      <c r="A3" s="110"/>
      <c r="B3" s="110"/>
      <c r="C3" s="110"/>
      <c r="D3" s="111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</row>
    <row r="4" spans="1:28">
      <c r="A4" s="112" t="s">
        <v>90</v>
      </c>
      <c r="B4" s="113"/>
      <c r="C4" s="114"/>
      <c r="D4" s="115" t="s">
        <v>91</v>
      </c>
      <c r="E4" s="112" t="s">
        <v>92</v>
      </c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41"/>
      <c r="AA4" s="112" t="s">
        <v>93</v>
      </c>
      <c r="AB4" s="114"/>
    </row>
    <row r="5" spans="1:28">
      <c r="A5" s="117"/>
      <c r="B5" s="110"/>
      <c r="C5" s="118"/>
      <c r="D5" s="119"/>
      <c r="E5" s="112" t="s">
        <v>94</v>
      </c>
      <c r="F5" s="116"/>
      <c r="G5" s="116"/>
      <c r="H5" s="116"/>
      <c r="I5" s="116"/>
      <c r="J5" s="116"/>
      <c r="K5" s="116"/>
      <c r="L5" s="116"/>
      <c r="M5" s="116"/>
      <c r="N5" s="141"/>
      <c r="O5" s="123" t="s">
        <v>95</v>
      </c>
      <c r="P5" s="123" t="s">
        <v>96</v>
      </c>
      <c r="Q5" s="112" t="s">
        <v>97</v>
      </c>
      <c r="R5" s="116"/>
      <c r="S5" s="116"/>
      <c r="T5" s="116"/>
      <c r="U5" s="116"/>
      <c r="V5" s="116"/>
      <c r="W5" s="116"/>
      <c r="X5" s="116"/>
      <c r="Y5" s="116"/>
      <c r="Z5" s="141"/>
      <c r="AA5" s="120"/>
      <c r="AB5" s="122"/>
    </row>
    <row r="6" spans="1:28">
      <c r="A6" s="120"/>
      <c r="B6" s="121"/>
      <c r="C6" s="122"/>
      <c r="D6" s="119"/>
      <c r="E6" s="123" t="s">
        <v>98</v>
      </c>
      <c r="F6" s="112" t="s">
        <v>99</v>
      </c>
      <c r="G6" s="116"/>
      <c r="H6" s="116"/>
      <c r="I6" s="141"/>
      <c r="J6" s="125" t="s">
        <v>100</v>
      </c>
      <c r="K6" s="142"/>
      <c r="L6" s="142"/>
      <c r="M6" s="126"/>
      <c r="N6" s="123" t="s">
        <v>101</v>
      </c>
      <c r="O6" s="124"/>
      <c r="P6" s="124"/>
      <c r="Q6" s="123" t="s">
        <v>98</v>
      </c>
      <c r="R6" s="112" t="s">
        <v>99</v>
      </c>
      <c r="S6" s="116"/>
      <c r="T6" s="116"/>
      <c r="U6" s="141"/>
      <c r="V6" s="112" t="s">
        <v>100</v>
      </c>
      <c r="W6" s="116"/>
      <c r="X6" s="116"/>
      <c r="Y6" s="141"/>
      <c r="Z6" s="123" t="s">
        <v>101</v>
      </c>
      <c r="AA6" s="123" t="s">
        <v>102</v>
      </c>
      <c r="AB6" s="123" t="s">
        <v>103</v>
      </c>
    </row>
    <row r="7" spans="1:28">
      <c r="A7" s="123" t="s">
        <v>104</v>
      </c>
      <c r="B7" s="123" t="s">
        <v>105</v>
      </c>
      <c r="C7" s="123" t="s">
        <v>106</v>
      </c>
      <c r="D7" s="119"/>
      <c r="E7" s="124"/>
      <c r="F7" s="123" t="s">
        <v>102</v>
      </c>
      <c r="G7" s="125" t="s">
        <v>107</v>
      </c>
      <c r="H7" s="126"/>
      <c r="I7" s="143" t="s">
        <v>108</v>
      </c>
      <c r="J7" s="123" t="s">
        <v>98</v>
      </c>
      <c r="K7" s="123" t="s">
        <v>109</v>
      </c>
      <c r="L7" s="123" t="s">
        <v>110</v>
      </c>
      <c r="M7" s="123" t="s">
        <v>111</v>
      </c>
      <c r="N7" s="124"/>
      <c r="O7" s="124"/>
      <c r="P7" s="124"/>
      <c r="Q7" s="124"/>
      <c r="R7" s="146" t="s">
        <v>102</v>
      </c>
      <c r="S7" s="125" t="s">
        <v>107</v>
      </c>
      <c r="T7" s="126"/>
      <c r="U7" s="143" t="s">
        <v>108</v>
      </c>
      <c r="V7" s="146" t="s">
        <v>102</v>
      </c>
      <c r="W7" s="146" t="s">
        <v>109</v>
      </c>
      <c r="X7" s="146" t="s">
        <v>110</v>
      </c>
      <c r="Y7" s="146" t="s">
        <v>111</v>
      </c>
      <c r="Z7" s="124"/>
      <c r="AA7" s="124"/>
      <c r="AB7" s="124"/>
    </row>
    <row r="8" ht="24" spans="1:28">
      <c r="A8" s="127"/>
      <c r="B8" s="127"/>
      <c r="C8" s="127"/>
      <c r="D8" s="128"/>
      <c r="E8" s="127"/>
      <c r="F8" s="127"/>
      <c r="G8" s="129" t="s">
        <v>112</v>
      </c>
      <c r="H8" s="129" t="s">
        <v>113</v>
      </c>
      <c r="I8" s="144"/>
      <c r="J8" s="127"/>
      <c r="K8" s="127"/>
      <c r="L8" s="127"/>
      <c r="M8" s="127"/>
      <c r="N8" s="127"/>
      <c r="O8" s="127"/>
      <c r="P8" s="127"/>
      <c r="Q8" s="127"/>
      <c r="R8" s="147"/>
      <c r="S8" s="129" t="s">
        <v>112</v>
      </c>
      <c r="T8" s="129" t="s">
        <v>113</v>
      </c>
      <c r="U8" s="144"/>
      <c r="V8" s="147"/>
      <c r="W8" s="147"/>
      <c r="X8" s="147"/>
      <c r="Y8" s="147"/>
      <c r="Z8" s="127"/>
      <c r="AA8" s="127"/>
      <c r="AB8" s="127"/>
    </row>
    <row r="9" spans="1:28">
      <c r="A9" s="123" t="s">
        <v>114</v>
      </c>
      <c r="B9" s="123" t="s">
        <v>115</v>
      </c>
      <c r="C9" s="123" t="s">
        <v>116</v>
      </c>
      <c r="D9" s="115" t="s">
        <v>117</v>
      </c>
      <c r="E9" s="123" t="s">
        <v>118</v>
      </c>
      <c r="F9" s="123" t="s">
        <v>119</v>
      </c>
      <c r="G9" s="123" t="s">
        <v>120</v>
      </c>
      <c r="H9" s="123" t="s">
        <v>121</v>
      </c>
      <c r="I9" s="123" t="s">
        <v>122</v>
      </c>
      <c r="J9" s="123" t="s">
        <v>123</v>
      </c>
      <c r="K9" s="123" t="s">
        <v>124</v>
      </c>
      <c r="L9" s="123" t="s">
        <v>125</v>
      </c>
      <c r="M9" s="123" t="s">
        <v>126</v>
      </c>
      <c r="N9" s="123" t="s">
        <v>127</v>
      </c>
      <c r="O9" s="123" t="s">
        <v>128</v>
      </c>
      <c r="P9" s="123" t="s">
        <v>129</v>
      </c>
      <c r="Q9" s="123" t="s">
        <v>130</v>
      </c>
      <c r="R9" s="123" t="s">
        <v>131</v>
      </c>
      <c r="S9" s="123" t="s">
        <v>132</v>
      </c>
      <c r="T9" s="123" t="s">
        <v>133</v>
      </c>
      <c r="U9" s="123" t="s">
        <v>134</v>
      </c>
      <c r="V9" s="123" t="s">
        <v>135</v>
      </c>
      <c r="W9" s="123" t="s">
        <v>136</v>
      </c>
      <c r="X9" s="123" t="s">
        <v>137</v>
      </c>
      <c r="Y9" s="123" t="s">
        <v>138</v>
      </c>
      <c r="Z9" s="123" t="s">
        <v>139</v>
      </c>
      <c r="AA9" s="123" t="s">
        <v>140</v>
      </c>
      <c r="AB9" s="123" t="s">
        <v>141</v>
      </c>
    </row>
    <row r="10" ht="24" customHeight="1" spans="1:28">
      <c r="A10" s="130"/>
      <c r="B10" s="130"/>
      <c r="C10" s="130"/>
      <c r="D10" s="131" t="s">
        <v>98</v>
      </c>
      <c r="E10" s="132">
        <f>F10+I10+J10+N10</f>
        <v>1418.8353</v>
      </c>
      <c r="F10" s="132">
        <f>SUM(G10:H10)</f>
        <v>651.2862</v>
      </c>
      <c r="G10" s="132">
        <f>G11+G17+G20+G24+G31+G34+G40</f>
        <v>301.6857</v>
      </c>
      <c r="H10" s="132">
        <f t="shared" ref="H10:I10" si="0">H11+H17+H20+H24+H31+H34+H40</f>
        <v>349.6005</v>
      </c>
      <c r="I10" s="132">
        <f t="shared" si="0"/>
        <v>335.5686</v>
      </c>
      <c r="J10" s="132">
        <f t="shared" ref="J10" si="1">J11+J17+J20+J24+J31+J34+J40</f>
        <v>425.3661</v>
      </c>
      <c r="K10" s="132"/>
      <c r="L10" s="132"/>
      <c r="M10" s="132">
        <f t="shared" ref="M10" si="2">M11+M17+M20+M24+M31+M34+M40</f>
        <v>25.74</v>
      </c>
      <c r="N10" s="132">
        <f t="shared" ref="N10" si="3">N11+N17+N20+N24+N31+N34+N40</f>
        <v>6.6144</v>
      </c>
      <c r="O10" s="145"/>
      <c r="P10" s="145"/>
      <c r="Q10" s="132">
        <f>R10+U10+V10+Z10</f>
        <v>1418.8353</v>
      </c>
      <c r="R10" s="132">
        <f>SUM(S10:T10)</f>
        <v>651.2862</v>
      </c>
      <c r="S10" s="132">
        <f>S11+S17+S20+S24+S31+S34+S40</f>
        <v>301.6857</v>
      </c>
      <c r="T10" s="132">
        <f t="shared" ref="T10:U10" si="4">T11+T17+T20+T24+T31+T34+T40</f>
        <v>349.6005</v>
      </c>
      <c r="U10" s="132">
        <f t="shared" si="4"/>
        <v>335.5686</v>
      </c>
      <c r="V10" s="132">
        <f t="shared" ref="V10" si="5">V11+V17+V20+V24+V31+V34+V40</f>
        <v>425.3661</v>
      </c>
      <c r="W10" s="132"/>
      <c r="X10" s="132"/>
      <c r="Y10" s="132">
        <f t="shared" ref="Y10" si="6">Y11+Y17+Y20+Y24+Y31+Y34+Y40</f>
        <v>25.74</v>
      </c>
      <c r="Z10" s="132">
        <f t="shared" ref="Z10:AB10" si="7">Z11+Z17+Z20+Z24+Z31+Z34+Z40</f>
        <v>6.6144</v>
      </c>
      <c r="AA10" s="132">
        <f t="shared" si="7"/>
        <v>235.9278</v>
      </c>
      <c r="AB10" s="132">
        <f t="shared" si="7"/>
        <v>235.9278</v>
      </c>
    </row>
    <row r="11" s="68" customFormat="1" ht="24" customHeight="1" spans="1:28">
      <c r="A11" s="133">
        <v>201</v>
      </c>
      <c r="B11" s="134"/>
      <c r="C11" s="134"/>
      <c r="D11" s="135" t="s">
        <v>142</v>
      </c>
      <c r="E11" s="136">
        <f>E12+E15</f>
        <v>683.6637</v>
      </c>
      <c r="F11" s="136">
        <f>G11+H11</f>
        <v>310.7943</v>
      </c>
      <c r="G11" s="136">
        <f t="shared" ref="G11:H11" si="8">G12+G15</f>
        <v>282.1605</v>
      </c>
      <c r="H11" s="136">
        <f t="shared" si="8"/>
        <v>28.6338</v>
      </c>
      <c r="I11" s="136"/>
      <c r="J11" s="136">
        <f>J12+J15</f>
        <v>366.255</v>
      </c>
      <c r="K11" s="138"/>
      <c r="L11" s="138"/>
      <c r="M11" s="133">
        <v>23.94</v>
      </c>
      <c r="N11" s="136">
        <v>6.6144</v>
      </c>
      <c r="O11" s="138"/>
      <c r="P11" s="138"/>
      <c r="Q11" s="136">
        <f>Q12+Q15</f>
        <v>683.6637</v>
      </c>
      <c r="R11" s="136">
        <f>R12+R15</f>
        <v>310.7943</v>
      </c>
      <c r="S11" s="136">
        <f t="shared" ref="S11" si="9">S12+S15</f>
        <v>282.1605</v>
      </c>
      <c r="T11" s="136">
        <f t="shared" ref="T11" si="10">T12+T15</f>
        <v>28.6338</v>
      </c>
      <c r="U11" s="136"/>
      <c r="V11" s="136">
        <f>V12+V15</f>
        <v>366.255</v>
      </c>
      <c r="W11" s="138"/>
      <c r="X11" s="138"/>
      <c r="Y11" s="133">
        <v>23.94</v>
      </c>
      <c r="Z11" s="136">
        <v>6.6144</v>
      </c>
      <c r="AA11" s="138">
        <v>149.19</v>
      </c>
      <c r="AB11" s="138">
        <v>149.19</v>
      </c>
    </row>
    <row r="12" s="68" customFormat="1" ht="24" customHeight="1" spans="1:28">
      <c r="A12" s="133">
        <v>201</v>
      </c>
      <c r="B12" s="137" t="s">
        <v>143</v>
      </c>
      <c r="C12" s="134"/>
      <c r="D12" s="135" t="s">
        <v>144</v>
      </c>
      <c r="E12" s="136">
        <f t="shared" ref="E12:E13" si="11">F12+J12+N12</f>
        <v>651.6198</v>
      </c>
      <c r="F12" s="136">
        <f>SUM(G12:H12)</f>
        <v>282.1605</v>
      </c>
      <c r="G12" s="136">
        <v>282.1605</v>
      </c>
      <c r="H12" s="138"/>
      <c r="I12" s="138"/>
      <c r="J12" s="136">
        <v>362.8449</v>
      </c>
      <c r="K12" s="138"/>
      <c r="L12" s="138"/>
      <c r="M12" s="133">
        <v>23.94</v>
      </c>
      <c r="N12" s="136">
        <v>6.6144</v>
      </c>
      <c r="O12" s="138"/>
      <c r="P12" s="138"/>
      <c r="Q12" s="136">
        <f t="shared" ref="Q12:Q13" si="12">R12+V12+Z12</f>
        <v>651.6198</v>
      </c>
      <c r="R12" s="136">
        <f>SUM(S12:T12)</f>
        <v>282.1605</v>
      </c>
      <c r="S12" s="136">
        <v>282.1605</v>
      </c>
      <c r="T12" s="138"/>
      <c r="U12" s="138"/>
      <c r="V12" s="136">
        <v>362.8449</v>
      </c>
      <c r="W12" s="138"/>
      <c r="X12" s="138"/>
      <c r="Y12" s="133">
        <v>23.94</v>
      </c>
      <c r="Z12" s="136">
        <v>6.6144</v>
      </c>
      <c r="AA12" s="138">
        <v>149.19</v>
      </c>
      <c r="AB12" s="138">
        <v>149.19</v>
      </c>
    </row>
    <row r="13" s="68" customFormat="1" ht="24" customHeight="1" spans="1:28">
      <c r="A13" s="133">
        <v>201</v>
      </c>
      <c r="B13" s="137" t="s">
        <v>143</v>
      </c>
      <c r="C13" s="137" t="s">
        <v>145</v>
      </c>
      <c r="D13" s="135" t="s">
        <v>146</v>
      </c>
      <c r="E13" s="136">
        <f t="shared" si="11"/>
        <v>651.6198</v>
      </c>
      <c r="F13" s="136">
        <f>SUM(G13:H13)</f>
        <v>282.1605</v>
      </c>
      <c r="G13" s="136">
        <v>282.1605</v>
      </c>
      <c r="H13" s="138"/>
      <c r="I13" s="138"/>
      <c r="J13" s="136">
        <v>362.8449</v>
      </c>
      <c r="K13" s="138"/>
      <c r="L13" s="138"/>
      <c r="M13" s="133">
        <v>23.94</v>
      </c>
      <c r="N13" s="136">
        <v>6.6144</v>
      </c>
      <c r="O13" s="138"/>
      <c r="P13" s="138"/>
      <c r="Q13" s="136">
        <f t="shared" si="12"/>
        <v>651.6198</v>
      </c>
      <c r="R13" s="136">
        <f>SUM(S13:T13)</f>
        <v>282.1605</v>
      </c>
      <c r="S13" s="136">
        <v>282.1605</v>
      </c>
      <c r="T13" s="138"/>
      <c r="U13" s="138"/>
      <c r="V13" s="136">
        <v>362.8449</v>
      </c>
      <c r="W13" s="138"/>
      <c r="X13" s="138"/>
      <c r="Y13" s="133">
        <v>23.94</v>
      </c>
      <c r="Z13" s="136">
        <v>6.6144</v>
      </c>
      <c r="AA13" s="138"/>
      <c r="AB13" s="138"/>
    </row>
    <row r="14" s="68" customFormat="1" ht="24" customHeight="1" spans="1:28">
      <c r="A14" s="133">
        <v>201</v>
      </c>
      <c r="B14" s="137" t="s">
        <v>143</v>
      </c>
      <c r="C14" s="137" t="s">
        <v>147</v>
      </c>
      <c r="D14" s="135" t="s">
        <v>148</v>
      </c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>
        <v>149.19</v>
      </c>
      <c r="AB14" s="138">
        <v>149.19</v>
      </c>
    </row>
    <row r="15" s="68" customFormat="1" ht="24" customHeight="1" spans="1:28">
      <c r="A15" s="133">
        <v>201</v>
      </c>
      <c r="B15" s="137" t="s">
        <v>149</v>
      </c>
      <c r="C15" s="138"/>
      <c r="D15" s="135" t="s">
        <v>150</v>
      </c>
      <c r="E15" s="136">
        <f>F15+J15+N15</f>
        <v>32.0439</v>
      </c>
      <c r="F15" s="136">
        <v>28.6338</v>
      </c>
      <c r="G15" s="138"/>
      <c r="H15" s="136">
        <v>28.6338</v>
      </c>
      <c r="I15" s="138"/>
      <c r="J15" s="136">
        <v>3.4101</v>
      </c>
      <c r="K15" s="138"/>
      <c r="L15" s="138"/>
      <c r="M15" s="138"/>
      <c r="N15" s="138"/>
      <c r="O15" s="138"/>
      <c r="P15" s="138"/>
      <c r="Q15" s="136">
        <f>R15+V15+Z15</f>
        <v>32.0439</v>
      </c>
      <c r="R15" s="136">
        <v>28.6338</v>
      </c>
      <c r="S15" s="138"/>
      <c r="T15" s="136">
        <v>28.6338</v>
      </c>
      <c r="U15" s="138"/>
      <c r="V15" s="136">
        <v>3.4101</v>
      </c>
      <c r="W15" s="138"/>
      <c r="X15" s="138"/>
      <c r="Y15" s="138"/>
      <c r="Z15" s="138"/>
      <c r="AA15" s="138"/>
      <c r="AB15" s="138"/>
    </row>
    <row r="16" s="68" customFormat="1" ht="24" customHeight="1" spans="1:28">
      <c r="A16" s="133">
        <v>201</v>
      </c>
      <c r="B16" s="137" t="s">
        <v>149</v>
      </c>
      <c r="C16" s="137" t="s">
        <v>145</v>
      </c>
      <c r="D16" s="135" t="s">
        <v>146</v>
      </c>
      <c r="E16" s="136">
        <f>F16+J16+N16</f>
        <v>32.0439</v>
      </c>
      <c r="F16" s="136">
        <v>28.6338</v>
      </c>
      <c r="G16" s="138"/>
      <c r="H16" s="136">
        <v>28.6338</v>
      </c>
      <c r="I16" s="138"/>
      <c r="J16" s="136">
        <v>3.4101</v>
      </c>
      <c r="K16" s="138"/>
      <c r="L16" s="138"/>
      <c r="M16" s="138"/>
      <c r="N16" s="138"/>
      <c r="O16" s="138"/>
      <c r="P16" s="138"/>
      <c r="Q16" s="136">
        <f>R16+V16+Z16</f>
        <v>32.0439</v>
      </c>
      <c r="R16" s="136">
        <v>28.6338</v>
      </c>
      <c r="S16" s="138"/>
      <c r="T16" s="136">
        <v>28.6338</v>
      </c>
      <c r="U16" s="138"/>
      <c r="V16" s="136">
        <v>3.4101</v>
      </c>
      <c r="W16" s="138"/>
      <c r="X16" s="138"/>
      <c r="Y16" s="138"/>
      <c r="Z16" s="138"/>
      <c r="AA16" s="138"/>
      <c r="AB16" s="138"/>
    </row>
    <row r="17" s="68" customFormat="1" ht="24" customHeight="1" spans="1:28">
      <c r="A17" s="133">
        <v>204</v>
      </c>
      <c r="B17" s="138"/>
      <c r="C17" s="138"/>
      <c r="D17" s="135" t="s">
        <v>151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>
        <v>35</v>
      </c>
      <c r="AB17" s="138">
        <v>35</v>
      </c>
    </row>
    <row r="18" s="68" customFormat="1" ht="24" customHeight="1" spans="1:28">
      <c r="A18" s="133">
        <v>204</v>
      </c>
      <c r="B18" s="137" t="s">
        <v>152</v>
      </c>
      <c r="C18" s="138"/>
      <c r="D18" s="135" t="s">
        <v>153</v>
      </c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>
        <v>35</v>
      </c>
      <c r="AB18" s="138">
        <v>35</v>
      </c>
    </row>
    <row r="19" s="68" customFormat="1" ht="24" customHeight="1" spans="1:28">
      <c r="A19" s="133">
        <v>204</v>
      </c>
      <c r="B19" s="137" t="s">
        <v>152</v>
      </c>
      <c r="C19" s="137" t="s">
        <v>147</v>
      </c>
      <c r="D19" s="135" t="s">
        <v>148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>
        <v>35</v>
      </c>
      <c r="AB19" s="138">
        <v>35</v>
      </c>
    </row>
    <row r="20" s="68" customFormat="1" ht="24" customHeight="1" spans="1:28">
      <c r="A20" s="133">
        <v>208</v>
      </c>
      <c r="B20" s="138"/>
      <c r="C20" s="138"/>
      <c r="D20" s="135" t="s">
        <v>154</v>
      </c>
      <c r="E20" s="136">
        <f>E21</f>
        <v>128.2229</v>
      </c>
      <c r="F20" s="136"/>
      <c r="G20" s="136"/>
      <c r="H20" s="138"/>
      <c r="I20" s="136">
        <v>128.2229</v>
      </c>
      <c r="J20" s="138"/>
      <c r="K20" s="138"/>
      <c r="L20" s="138"/>
      <c r="M20" s="138"/>
      <c r="N20" s="138"/>
      <c r="O20" s="138"/>
      <c r="P20" s="138"/>
      <c r="Q20" s="136">
        <f>Q21</f>
        <v>128.2229</v>
      </c>
      <c r="R20" s="136"/>
      <c r="S20" s="136"/>
      <c r="T20" s="138"/>
      <c r="U20" s="136">
        <v>128.2229</v>
      </c>
      <c r="V20" s="138"/>
      <c r="W20" s="138"/>
      <c r="X20" s="138"/>
      <c r="Y20" s="138"/>
      <c r="Z20" s="138"/>
      <c r="AA20" s="138"/>
      <c r="AB20" s="138"/>
    </row>
    <row r="21" s="68" customFormat="1" ht="24" customHeight="1" spans="1:28">
      <c r="A21" s="133">
        <v>208</v>
      </c>
      <c r="B21" s="137" t="s">
        <v>149</v>
      </c>
      <c r="C21" s="138"/>
      <c r="D21" s="135" t="s">
        <v>155</v>
      </c>
      <c r="E21" s="136">
        <f>F21++I21+J21+N21</f>
        <v>128.2229</v>
      </c>
      <c r="F21" s="136"/>
      <c r="G21" s="136"/>
      <c r="H21" s="138"/>
      <c r="I21" s="136">
        <f>SUM(I22:I23)</f>
        <v>128.2229</v>
      </c>
      <c r="J21" s="138"/>
      <c r="K21" s="138"/>
      <c r="L21" s="138"/>
      <c r="M21" s="138"/>
      <c r="N21" s="138"/>
      <c r="O21" s="138"/>
      <c r="P21" s="138"/>
      <c r="Q21" s="136">
        <f>R21++U21+V21+Z21</f>
        <v>128.2229</v>
      </c>
      <c r="R21" s="136"/>
      <c r="S21" s="136"/>
      <c r="T21" s="138"/>
      <c r="U21" s="136">
        <f>SUM(U22:U23)</f>
        <v>128.2229</v>
      </c>
      <c r="V21" s="138"/>
      <c r="W21" s="138"/>
      <c r="X21" s="138"/>
      <c r="Y21" s="138"/>
      <c r="Z21" s="138"/>
      <c r="AA21" s="138"/>
      <c r="AB21" s="138"/>
    </row>
    <row r="22" s="68" customFormat="1" ht="24" customHeight="1" spans="1:28">
      <c r="A22" s="133">
        <v>208</v>
      </c>
      <c r="B22" s="137" t="s">
        <v>149</v>
      </c>
      <c r="C22" s="137" t="s">
        <v>149</v>
      </c>
      <c r="D22" s="139" t="s">
        <v>156</v>
      </c>
      <c r="E22" s="136">
        <f t="shared" ref="E22:E23" si="13">F22++I22+J22+N22</f>
        <v>125.496</v>
      </c>
      <c r="F22" s="136"/>
      <c r="G22" s="136"/>
      <c r="H22" s="138"/>
      <c r="I22" s="136">
        <v>125.496</v>
      </c>
      <c r="J22" s="138"/>
      <c r="K22" s="138"/>
      <c r="L22" s="138"/>
      <c r="M22" s="138"/>
      <c r="N22" s="138"/>
      <c r="O22" s="138"/>
      <c r="P22" s="138"/>
      <c r="Q22" s="136">
        <f t="shared" ref="Q22:Q23" si="14">R22++U22+V22+Z22</f>
        <v>125.496</v>
      </c>
      <c r="R22" s="136"/>
      <c r="S22" s="136"/>
      <c r="T22" s="138"/>
      <c r="U22" s="136">
        <v>125.496</v>
      </c>
      <c r="V22" s="138"/>
      <c r="W22" s="138"/>
      <c r="X22" s="138"/>
      <c r="Y22" s="138"/>
      <c r="Z22" s="138"/>
      <c r="AA22" s="138"/>
      <c r="AB22" s="138"/>
    </row>
    <row r="23" s="68" customFormat="1" ht="24" customHeight="1" spans="1:28">
      <c r="A23" s="133">
        <v>208</v>
      </c>
      <c r="B23" s="137" t="s">
        <v>149</v>
      </c>
      <c r="C23" s="137" t="s">
        <v>152</v>
      </c>
      <c r="D23" s="139" t="s">
        <v>157</v>
      </c>
      <c r="E23" s="136">
        <f t="shared" si="13"/>
        <v>2.7269</v>
      </c>
      <c r="F23" s="136"/>
      <c r="G23" s="136"/>
      <c r="H23" s="138"/>
      <c r="I23" s="136">
        <v>2.7269</v>
      </c>
      <c r="J23" s="138"/>
      <c r="K23" s="138"/>
      <c r="L23" s="138"/>
      <c r="M23" s="138"/>
      <c r="N23" s="138"/>
      <c r="O23" s="138"/>
      <c r="P23" s="138"/>
      <c r="Q23" s="136">
        <f t="shared" si="14"/>
        <v>2.7269</v>
      </c>
      <c r="R23" s="136"/>
      <c r="S23" s="136"/>
      <c r="T23" s="138"/>
      <c r="U23" s="136">
        <v>2.7269</v>
      </c>
      <c r="V23" s="138"/>
      <c r="W23" s="138"/>
      <c r="X23" s="138"/>
      <c r="Y23" s="138"/>
      <c r="Z23" s="138"/>
      <c r="AA23" s="138"/>
      <c r="AB23" s="138"/>
    </row>
    <row r="24" s="68" customFormat="1" ht="24" customHeight="1" spans="1:28">
      <c r="A24" s="133">
        <v>210</v>
      </c>
      <c r="B24" s="137"/>
      <c r="C24" s="137"/>
      <c r="D24" s="135" t="s">
        <v>158</v>
      </c>
      <c r="E24" s="136">
        <f>E25+E27</f>
        <v>126.8529</v>
      </c>
      <c r="F24" s="136">
        <f t="shared" ref="F24:J24" si="15">F25+F27</f>
        <v>19.5252</v>
      </c>
      <c r="G24" s="136">
        <f t="shared" si="15"/>
        <v>19.5252</v>
      </c>
      <c r="H24" s="136"/>
      <c r="I24" s="136">
        <f>I25+I27</f>
        <v>103.2543</v>
      </c>
      <c r="J24" s="136">
        <f t="shared" si="15"/>
        <v>4.0734</v>
      </c>
      <c r="K24" s="138"/>
      <c r="L24" s="138"/>
      <c r="M24" s="133">
        <v>1.8</v>
      </c>
      <c r="N24" s="138"/>
      <c r="O24" s="138"/>
      <c r="P24" s="138"/>
      <c r="Q24" s="136">
        <f>Q25+Q27</f>
        <v>126.8529</v>
      </c>
      <c r="R24" s="136">
        <f t="shared" ref="R24:S24" si="16">R25+R27</f>
        <v>19.5252</v>
      </c>
      <c r="S24" s="136">
        <f t="shared" si="16"/>
        <v>19.5252</v>
      </c>
      <c r="T24" s="136"/>
      <c r="U24" s="136">
        <f>U25+U27</f>
        <v>103.2543</v>
      </c>
      <c r="V24" s="136">
        <f t="shared" ref="V24" si="17">V25+V27</f>
        <v>4.0734</v>
      </c>
      <c r="W24" s="138"/>
      <c r="X24" s="138"/>
      <c r="Y24" s="133">
        <v>1.8</v>
      </c>
      <c r="Z24" s="138"/>
      <c r="AA24" s="138"/>
      <c r="AB24" s="138"/>
    </row>
    <row r="25" s="68" customFormat="1" ht="24" customHeight="1" spans="1:28">
      <c r="A25" s="133">
        <v>210</v>
      </c>
      <c r="B25" s="137" t="s">
        <v>159</v>
      </c>
      <c r="C25" s="137"/>
      <c r="D25" s="135" t="s">
        <v>160</v>
      </c>
      <c r="E25" s="136">
        <f t="shared" ref="E25:E26" si="18">F25+J25+N25</f>
        <v>23.5986</v>
      </c>
      <c r="F25" s="136">
        <v>19.5252</v>
      </c>
      <c r="G25" s="136">
        <v>19.5252</v>
      </c>
      <c r="H25" s="138"/>
      <c r="I25" s="138"/>
      <c r="J25" s="136">
        <v>4.0734</v>
      </c>
      <c r="K25" s="138"/>
      <c r="L25" s="138"/>
      <c r="M25" s="133">
        <v>1.8</v>
      </c>
      <c r="N25" s="138"/>
      <c r="O25" s="138"/>
      <c r="P25" s="138"/>
      <c r="Q25" s="136">
        <f t="shared" ref="Q25:Q26" si="19">R25+V25+Z25</f>
        <v>23.5986</v>
      </c>
      <c r="R25" s="136">
        <v>19.5252</v>
      </c>
      <c r="S25" s="136">
        <v>19.5252</v>
      </c>
      <c r="T25" s="138"/>
      <c r="U25" s="138"/>
      <c r="V25" s="136">
        <v>4.0734</v>
      </c>
      <c r="W25" s="138"/>
      <c r="X25" s="138"/>
      <c r="Y25" s="133">
        <v>1.8</v>
      </c>
      <c r="Z25" s="138"/>
      <c r="AA25" s="138"/>
      <c r="AB25" s="138"/>
    </row>
    <row r="26" s="68" customFormat="1" ht="24" customHeight="1" spans="1:28">
      <c r="A26" s="133">
        <v>210</v>
      </c>
      <c r="B26" s="137" t="s">
        <v>159</v>
      </c>
      <c r="C26" s="137" t="s">
        <v>159</v>
      </c>
      <c r="D26" s="140" t="s">
        <v>146</v>
      </c>
      <c r="E26" s="136">
        <f t="shared" si="18"/>
        <v>23.5986</v>
      </c>
      <c r="F26" s="136">
        <v>19.5252</v>
      </c>
      <c r="G26" s="136">
        <v>19.5252</v>
      </c>
      <c r="H26" s="138"/>
      <c r="I26" s="138"/>
      <c r="J26" s="136">
        <v>4.0734</v>
      </c>
      <c r="K26" s="138"/>
      <c r="L26" s="138"/>
      <c r="M26" s="133">
        <v>1.8</v>
      </c>
      <c r="N26" s="138"/>
      <c r="O26" s="138"/>
      <c r="P26" s="138"/>
      <c r="Q26" s="136">
        <f t="shared" si="19"/>
        <v>23.5986</v>
      </c>
      <c r="R26" s="136">
        <v>19.5252</v>
      </c>
      <c r="S26" s="136">
        <v>19.5252</v>
      </c>
      <c r="T26" s="138"/>
      <c r="U26" s="138"/>
      <c r="V26" s="136">
        <v>4.0734</v>
      </c>
      <c r="W26" s="138"/>
      <c r="X26" s="138"/>
      <c r="Y26" s="133">
        <v>1.8</v>
      </c>
      <c r="Z26" s="138"/>
      <c r="AA26" s="138"/>
      <c r="AB26" s="138"/>
    </row>
    <row r="27" s="68" customFormat="1" ht="24" customHeight="1" spans="1:28">
      <c r="A27" s="133">
        <v>210</v>
      </c>
      <c r="B27" s="137" t="s">
        <v>124</v>
      </c>
      <c r="C27" s="137"/>
      <c r="D27" s="140" t="s">
        <v>161</v>
      </c>
      <c r="E27" s="136">
        <f>F27++I27+J27+N27</f>
        <v>103.2543</v>
      </c>
      <c r="F27" s="136"/>
      <c r="G27" s="136"/>
      <c r="H27" s="136"/>
      <c r="I27" s="136">
        <f>SUM(I28:I30)</f>
        <v>103.2543</v>
      </c>
      <c r="J27" s="138"/>
      <c r="K27" s="138"/>
      <c r="L27" s="138"/>
      <c r="M27" s="138"/>
      <c r="N27" s="138"/>
      <c r="O27" s="138"/>
      <c r="P27" s="138"/>
      <c r="Q27" s="136">
        <f>R27++U27+V27+Z27</f>
        <v>103.2543</v>
      </c>
      <c r="R27" s="136"/>
      <c r="S27" s="136"/>
      <c r="T27" s="136"/>
      <c r="U27" s="136">
        <f>SUM(U28:U30)</f>
        <v>103.2543</v>
      </c>
      <c r="V27" s="138"/>
      <c r="W27" s="138"/>
      <c r="X27" s="138"/>
      <c r="Y27" s="138"/>
      <c r="Z27" s="138"/>
      <c r="AA27" s="138"/>
      <c r="AB27" s="138"/>
    </row>
    <row r="28" s="68" customFormat="1" ht="24" customHeight="1" spans="1:28">
      <c r="A28" s="133">
        <v>210</v>
      </c>
      <c r="B28" s="137" t="s">
        <v>124</v>
      </c>
      <c r="C28" s="137" t="s">
        <v>159</v>
      </c>
      <c r="D28" s="140" t="s">
        <v>162</v>
      </c>
      <c r="E28" s="136">
        <f t="shared" ref="E28:E30" si="20">F28++I28+J28+N28</f>
        <v>30.5649</v>
      </c>
      <c r="F28" s="136"/>
      <c r="G28" s="136"/>
      <c r="H28" s="138"/>
      <c r="I28" s="136">
        <v>30.5649</v>
      </c>
      <c r="J28" s="138"/>
      <c r="K28" s="138"/>
      <c r="L28" s="138"/>
      <c r="M28" s="138"/>
      <c r="N28" s="138"/>
      <c r="O28" s="138"/>
      <c r="P28" s="138"/>
      <c r="Q28" s="136">
        <f t="shared" ref="Q28:Q30" si="21">R28++U28+V28+Z28</f>
        <v>30.5649</v>
      </c>
      <c r="R28" s="136"/>
      <c r="S28" s="136"/>
      <c r="T28" s="138"/>
      <c r="U28" s="136">
        <v>30.5649</v>
      </c>
      <c r="V28" s="138"/>
      <c r="W28" s="138"/>
      <c r="X28" s="138"/>
      <c r="Y28" s="138"/>
      <c r="Z28" s="138"/>
      <c r="AA28" s="138"/>
      <c r="AB28" s="138"/>
    </row>
    <row r="29" s="68" customFormat="1" ht="24" customHeight="1" spans="1:28">
      <c r="A29" s="133">
        <v>210</v>
      </c>
      <c r="B29" s="137" t="s">
        <v>124</v>
      </c>
      <c r="C29" s="137" t="s">
        <v>147</v>
      </c>
      <c r="D29" s="140" t="s">
        <v>163</v>
      </c>
      <c r="E29" s="136">
        <f t="shared" si="20"/>
        <v>35.3994</v>
      </c>
      <c r="F29" s="136"/>
      <c r="G29" s="136"/>
      <c r="H29" s="136"/>
      <c r="I29" s="136">
        <v>35.3994</v>
      </c>
      <c r="J29" s="138"/>
      <c r="K29" s="138"/>
      <c r="L29" s="138"/>
      <c r="M29" s="138"/>
      <c r="N29" s="138"/>
      <c r="O29" s="138"/>
      <c r="P29" s="138"/>
      <c r="Q29" s="136">
        <f t="shared" si="21"/>
        <v>35.3994</v>
      </c>
      <c r="R29" s="136"/>
      <c r="S29" s="136"/>
      <c r="T29" s="136"/>
      <c r="U29" s="136">
        <v>35.3994</v>
      </c>
      <c r="V29" s="138"/>
      <c r="W29" s="138"/>
      <c r="X29" s="138"/>
      <c r="Y29" s="138"/>
      <c r="Z29" s="138"/>
      <c r="AA29" s="138"/>
      <c r="AB29" s="138"/>
    </row>
    <row r="30" s="68" customFormat="1" ht="24" customHeight="1" spans="1:28">
      <c r="A30" s="133">
        <v>210</v>
      </c>
      <c r="B30" s="137" t="s">
        <v>124</v>
      </c>
      <c r="C30" s="137" t="s">
        <v>164</v>
      </c>
      <c r="D30" s="140" t="s">
        <v>165</v>
      </c>
      <c r="E30" s="136">
        <f t="shared" si="20"/>
        <v>37.29</v>
      </c>
      <c r="F30" s="136"/>
      <c r="G30" s="136"/>
      <c r="H30" s="138"/>
      <c r="I30" s="136">
        <v>37.29</v>
      </c>
      <c r="J30" s="138"/>
      <c r="K30" s="138"/>
      <c r="L30" s="138"/>
      <c r="M30" s="138"/>
      <c r="N30" s="138"/>
      <c r="O30" s="138"/>
      <c r="P30" s="138"/>
      <c r="Q30" s="136">
        <f t="shared" si="21"/>
        <v>37.29</v>
      </c>
      <c r="R30" s="136"/>
      <c r="S30" s="136"/>
      <c r="T30" s="138"/>
      <c r="U30" s="136">
        <v>37.29</v>
      </c>
      <c r="V30" s="138"/>
      <c r="W30" s="138"/>
      <c r="X30" s="138"/>
      <c r="Y30" s="138"/>
      <c r="Z30" s="138"/>
      <c r="AA30" s="138"/>
      <c r="AB30" s="138"/>
    </row>
    <row r="31" s="68" customFormat="1" ht="24" customHeight="1" spans="1:28">
      <c r="A31" s="133">
        <v>212</v>
      </c>
      <c r="B31" s="137"/>
      <c r="C31" s="137"/>
      <c r="D31" s="140" t="s">
        <v>166</v>
      </c>
      <c r="E31" s="136"/>
      <c r="F31" s="136"/>
      <c r="G31" s="136"/>
      <c r="H31" s="138"/>
      <c r="I31" s="138"/>
      <c r="J31" s="138"/>
      <c r="K31" s="138"/>
      <c r="L31" s="138"/>
      <c r="M31" s="138"/>
      <c r="N31" s="138"/>
      <c r="O31" s="138"/>
      <c r="P31" s="138"/>
      <c r="Q31" s="136"/>
      <c r="R31" s="136"/>
      <c r="S31" s="136"/>
      <c r="T31" s="138"/>
      <c r="U31" s="138"/>
      <c r="V31" s="138"/>
      <c r="W31" s="138"/>
      <c r="X31" s="138"/>
      <c r="Y31" s="138"/>
      <c r="Z31" s="138"/>
      <c r="AA31" s="136">
        <v>26.7378</v>
      </c>
      <c r="AB31" s="136">
        <v>26.7378</v>
      </c>
    </row>
    <row r="32" s="68" customFormat="1" ht="24" customHeight="1" spans="1:28">
      <c r="A32" s="133">
        <v>212</v>
      </c>
      <c r="B32" s="137" t="s">
        <v>149</v>
      </c>
      <c r="C32" s="137"/>
      <c r="D32" s="140" t="s">
        <v>167</v>
      </c>
      <c r="E32" s="136"/>
      <c r="F32" s="136"/>
      <c r="G32" s="136"/>
      <c r="H32" s="138"/>
      <c r="I32" s="138"/>
      <c r="J32" s="138"/>
      <c r="K32" s="138"/>
      <c r="L32" s="138"/>
      <c r="M32" s="138"/>
      <c r="N32" s="138"/>
      <c r="O32" s="138"/>
      <c r="P32" s="138"/>
      <c r="Q32" s="136"/>
      <c r="R32" s="136"/>
      <c r="S32" s="136"/>
      <c r="T32" s="138"/>
      <c r="U32" s="138"/>
      <c r="V32" s="138"/>
      <c r="W32" s="138"/>
      <c r="X32" s="138"/>
      <c r="Y32" s="138"/>
      <c r="Z32" s="138"/>
      <c r="AA32" s="136">
        <v>26.7378</v>
      </c>
      <c r="AB32" s="136">
        <v>26.7378</v>
      </c>
    </row>
    <row r="33" s="68" customFormat="1" ht="24" customHeight="1" spans="1:28">
      <c r="A33" s="133">
        <v>212</v>
      </c>
      <c r="B33" s="137" t="s">
        <v>149</v>
      </c>
      <c r="C33" s="137" t="s">
        <v>159</v>
      </c>
      <c r="D33" s="140" t="s">
        <v>167</v>
      </c>
      <c r="E33" s="136"/>
      <c r="F33" s="136"/>
      <c r="G33" s="136"/>
      <c r="H33" s="138"/>
      <c r="I33" s="138"/>
      <c r="J33" s="138"/>
      <c r="K33" s="138"/>
      <c r="L33" s="138"/>
      <c r="M33" s="138"/>
      <c r="N33" s="138"/>
      <c r="O33" s="138"/>
      <c r="P33" s="138"/>
      <c r="Q33" s="136"/>
      <c r="R33" s="136"/>
      <c r="S33" s="136"/>
      <c r="T33" s="138"/>
      <c r="U33" s="138"/>
      <c r="V33" s="138"/>
      <c r="W33" s="138"/>
      <c r="X33" s="138"/>
      <c r="Y33" s="138"/>
      <c r="Z33" s="138"/>
      <c r="AA33" s="136">
        <v>26.7378</v>
      </c>
      <c r="AB33" s="136">
        <v>26.7378</v>
      </c>
    </row>
    <row r="34" s="68" customFormat="1" ht="24" customHeight="1" spans="1:28">
      <c r="A34" s="133">
        <v>213</v>
      </c>
      <c r="B34" s="137"/>
      <c r="C34" s="137"/>
      <c r="D34" s="140" t="s">
        <v>168</v>
      </c>
      <c r="E34" s="136">
        <f>E35+E38</f>
        <v>376.0044</v>
      </c>
      <c r="F34" s="136">
        <v>320.9667</v>
      </c>
      <c r="G34" s="136"/>
      <c r="H34" s="136">
        <v>320.9667</v>
      </c>
      <c r="I34" s="138"/>
      <c r="J34" s="136">
        <v>55.0377</v>
      </c>
      <c r="K34" s="138"/>
      <c r="L34" s="138"/>
      <c r="M34" s="138"/>
      <c r="N34" s="138"/>
      <c r="O34" s="138"/>
      <c r="P34" s="138"/>
      <c r="Q34" s="136">
        <f>Q35+Q38</f>
        <v>376.0044</v>
      </c>
      <c r="R34" s="136">
        <v>320.9667</v>
      </c>
      <c r="S34" s="136"/>
      <c r="T34" s="136">
        <v>320.9667</v>
      </c>
      <c r="U34" s="138"/>
      <c r="V34" s="136">
        <v>55.0377</v>
      </c>
      <c r="W34" s="138"/>
      <c r="X34" s="138"/>
      <c r="Y34" s="138"/>
      <c r="Z34" s="138"/>
      <c r="AA34" s="133">
        <f>AA35+AA38</f>
        <v>25</v>
      </c>
      <c r="AB34" s="133">
        <f>AB35+AB38</f>
        <v>25</v>
      </c>
    </row>
    <row r="35" s="68" customFormat="1" ht="24" customHeight="1" spans="1:28">
      <c r="A35" s="133">
        <v>213</v>
      </c>
      <c r="B35" s="137" t="s">
        <v>159</v>
      </c>
      <c r="C35" s="137"/>
      <c r="D35" s="140" t="s">
        <v>169</v>
      </c>
      <c r="E35" s="136">
        <f t="shared" ref="E35" si="22">F35+J35+N35</f>
        <v>376.0044</v>
      </c>
      <c r="F35" s="136">
        <v>320.9667</v>
      </c>
      <c r="G35" s="136"/>
      <c r="H35" s="136">
        <v>320.9667</v>
      </c>
      <c r="I35" s="138"/>
      <c r="J35" s="136">
        <v>55.0377</v>
      </c>
      <c r="K35" s="138"/>
      <c r="L35" s="138"/>
      <c r="M35" s="138"/>
      <c r="N35" s="138"/>
      <c r="O35" s="138"/>
      <c r="P35" s="138"/>
      <c r="Q35" s="136">
        <f t="shared" ref="Q35:Q36" si="23">R35+V35+Z35</f>
        <v>376.0044</v>
      </c>
      <c r="R35" s="136">
        <v>320.9667</v>
      </c>
      <c r="S35" s="136"/>
      <c r="T35" s="136">
        <v>320.9667</v>
      </c>
      <c r="U35" s="138"/>
      <c r="V35" s="136">
        <v>55.0377</v>
      </c>
      <c r="W35" s="138"/>
      <c r="X35" s="138"/>
      <c r="Y35" s="138"/>
      <c r="Z35" s="138"/>
      <c r="AA35" s="133">
        <v>10</v>
      </c>
      <c r="AB35" s="133">
        <v>10</v>
      </c>
    </row>
    <row r="36" s="68" customFormat="1" ht="24" customHeight="1" spans="1:28">
      <c r="A36" s="133">
        <v>213</v>
      </c>
      <c r="B36" s="137" t="s">
        <v>159</v>
      </c>
      <c r="C36" s="137" t="s">
        <v>159</v>
      </c>
      <c r="D36" s="135" t="s">
        <v>146</v>
      </c>
      <c r="E36" s="136">
        <f t="shared" ref="E36" si="24">F36+J36+N36</f>
        <v>376.0044</v>
      </c>
      <c r="F36" s="136">
        <v>320.9667</v>
      </c>
      <c r="G36" s="136"/>
      <c r="H36" s="136">
        <v>320.9667</v>
      </c>
      <c r="I36" s="138"/>
      <c r="J36" s="136">
        <v>55.0377</v>
      </c>
      <c r="K36" s="138"/>
      <c r="L36" s="138"/>
      <c r="M36" s="138"/>
      <c r="N36" s="138"/>
      <c r="O36" s="138"/>
      <c r="P36" s="138"/>
      <c r="Q36" s="136">
        <f t="shared" si="23"/>
        <v>376.0044</v>
      </c>
      <c r="R36" s="136">
        <v>320.9667</v>
      </c>
      <c r="S36" s="136"/>
      <c r="T36" s="136">
        <v>320.9667</v>
      </c>
      <c r="U36" s="138"/>
      <c r="V36" s="136">
        <v>55.0377</v>
      </c>
      <c r="W36" s="138"/>
      <c r="X36" s="138"/>
      <c r="Y36" s="138"/>
      <c r="Z36" s="138"/>
      <c r="AA36" s="133">
        <v>10</v>
      </c>
      <c r="AB36" s="133">
        <v>10</v>
      </c>
    </row>
    <row r="37" s="68" customFormat="1" ht="24" customHeight="1" spans="1:28">
      <c r="A37" s="133">
        <v>213</v>
      </c>
      <c r="B37" s="137" t="s">
        <v>159</v>
      </c>
      <c r="C37" s="137" t="s">
        <v>147</v>
      </c>
      <c r="D37" s="135" t="s">
        <v>148</v>
      </c>
      <c r="E37" s="136"/>
      <c r="F37" s="136"/>
      <c r="G37" s="136"/>
      <c r="H37" s="138"/>
      <c r="I37" s="138"/>
      <c r="J37" s="138"/>
      <c r="K37" s="138"/>
      <c r="L37" s="138"/>
      <c r="M37" s="138"/>
      <c r="N37" s="138"/>
      <c r="O37" s="138"/>
      <c r="P37" s="138"/>
      <c r="Q37" s="136"/>
      <c r="R37" s="136"/>
      <c r="S37" s="136"/>
      <c r="T37" s="138"/>
      <c r="U37" s="138"/>
      <c r="V37" s="138"/>
      <c r="W37" s="138"/>
      <c r="X37" s="138"/>
      <c r="Y37" s="138"/>
      <c r="Z37" s="138"/>
      <c r="AA37" s="133">
        <v>10</v>
      </c>
      <c r="AB37" s="133">
        <v>10</v>
      </c>
    </row>
    <row r="38" s="68" customFormat="1" ht="24" customHeight="1" spans="1:28">
      <c r="A38" s="133">
        <v>213</v>
      </c>
      <c r="B38" s="137" t="s">
        <v>147</v>
      </c>
      <c r="C38" s="137"/>
      <c r="D38" s="135" t="s">
        <v>170</v>
      </c>
      <c r="E38" s="136"/>
      <c r="F38" s="136"/>
      <c r="G38" s="136"/>
      <c r="H38" s="138"/>
      <c r="I38" s="138"/>
      <c r="J38" s="138"/>
      <c r="K38" s="138"/>
      <c r="L38" s="138"/>
      <c r="M38" s="138"/>
      <c r="N38" s="138"/>
      <c r="O38" s="138"/>
      <c r="P38" s="138"/>
      <c r="Q38" s="136"/>
      <c r="R38" s="136"/>
      <c r="S38" s="136"/>
      <c r="T38" s="138"/>
      <c r="U38" s="138"/>
      <c r="V38" s="138"/>
      <c r="W38" s="138"/>
      <c r="X38" s="138"/>
      <c r="Y38" s="138"/>
      <c r="Z38" s="138"/>
      <c r="AA38" s="133">
        <v>15</v>
      </c>
      <c r="AB38" s="133">
        <v>15</v>
      </c>
    </row>
    <row r="39" s="68" customFormat="1" ht="24" customHeight="1" spans="1:28">
      <c r="A39" s="133">
        <v>213</v>
      </c>
      <c r="B39" s="137" t="s">
        <v>147</v>
      </c>
      <c r="C39" s="137" t="s">
        <v>147</v>
      </c>
      <c r="D39" s="135" t="s">
        <v>148</v>
      </c>
      <c r="E39" s="136"/>
      <c r="F39" s="136"/>
      <c r="G39" s="136"/>
      <c r="H39" s="138"/>
      <c r="I39" s="138"/>
      <c r="J39" s="138"/>
      <c r="K39" s="138"/>
      <c r="L39" s="138"/>
      <c r="M39" s="138"/>
      <c r="N39" s="138"/>
      <c r="O39" s="138"/>
      <c r="P39" s="138"/>
      <c r="Q39" s="136"/>
      <c r="R39" s="136"/>
      <c r="S39" s="136"/>
      <c r="T39" s="138"/>
      <c r="U39" s="138"/>
      <c r="V39" s="138"/>
      <c r="W39" s="138"/>
      <c r="X39" s="138"/>
      <c r="Y39" s="138"/>
      <c r="Z39" s="138"/>
      <c r="AA39" s="133">
        <v>15</v>
      </c>
      <c r="AB39" s="133">
        <v>15</v>
      </c>
    </row>
    <row r="40" s="68" customFormat="1" ht="24" customHeight="1" spans="1:28">
      <c r="A40" s="133">
        <v>221</v>
      </c>
      <c r="B40" s="138"/>
      <c r="C40" s="138"/>
      <c r="D40" s="135" t="s">
        <v>171</v>
      </c>
      <c r="E40" s="136">
        <v>104.0914</v>
      </c>
      <c r="F40" s="136"/>
      <c r="G40" s="136"/>
      <c r="H40" s="138"/>
      <c r="I40" s="136">
        <v>104.0914</v>
      </c>
      <c r="J40" s="138"/>
      <c r="K40" s="138"/>
      <c r="L40" s="138"/>
      <c r="M40" s="138"/>
      <c r="N40" s="138"/>
      <c r="O40" s="138"/>
      <c r="P40" s="138"/>
      <c r="Q40" s="136">
        <v>104.0914</v>
      </c>
      <c r="R40" s="136"/>
      <c r="S40" s="136"/>
      <c r="T40" s="138"/>
      <c r="U40" s="136">
        <v>104.0914</v>
      </c>
      <c r="V40" s="138"/>
      <c r="W40" s="138"/>
      <c r="X40" s="138"/>
      <c r="Y40" s="138"/>
      <c r="Z40" s="138"/>
      <c r="AA40" s="138"/>
      <c r="AB40" s="138"/>
    </row>
    <row r="41" s="68" customFormat="1" ht="24" customHeight="1" spans="1:28">
      <c r="A41" s="133">
        <v>221</v>
      </c>
      <c r="B41" s="137" t="s">
        <v>147</v>
      </c>
      <c r="C41" s="138"/>
      <c r="D41" s="135" t="s">
        <v>171</v>
      </c>
      <c r="E41" s="136">
        <v>104.0914</v>
      </c>
      <c r="F41" s="136"/>
      <c r="G41" s="136"/>
      <c r="H41" s="138"/>
      <c r="I41" s="136">
        <v>104.0914</v>
      </c>
      <c r="J41" s="138"/>
      <c r="K41" s="138"/>
      <c r="L41" s="138"/>
      <c r="M41" s="138"/>
      <c r="N41" s="138"/>
      <c r="O41" s="138"/>
      <c r="P41" s="138"/>
      <c r="Q41" s="136">
        <v>104.0914</v>
      </c>
      <c r="R41" s="136"/>
      <c r="S41" s="136"/>
      <c r="T41" s="138"/>
      <c r="U41" s="136">
        <v>104.0914</v>
      </c>
      <c r="V41" s="138"/>
      <c r="W41" s="138"/>
      <c r="X41" s="138"/>
      <c r="Y41" s="138"/>
      <c r="Z41" s="138"/>
      <c r="AA41" s="138"/>
      <c r="AB41" s="138"/>
    </row>
    <row r="42" s="68" customFormat="1" ht="24" customHeight="1" spans="1:28">
      <c r="A42" s="133">
        <v>221</v>
      </c>
      <c r="B42" s="137" t="s">
        <v>147</v>
      </c>
      <c r="C42" s="137" t="s">
        <v>159</v>
      </c>
      <c r="D42" s="135" t="s">
        <v>172</v>
      </c>
      <c r="E42" s="136">
        <v>104.0914</v>
      </c>
      <c r="F42" s="136"/>
      <c r="G42" s="136"/>
      <c r="H42" s="138"/>
      <c r="I42" s="136">
        <v>104.0914</v>
      </c>
      <c r="J42" s="138"/>
      <c r="K42" s="138"/>
      <c r="L42" s="138"/>
      <c r="M42" s="138"/>
      <c r="N42" s="138"/>
      <c r="O42" s="138"/>
      <c r="P42" s="138"/>
      <c r="Q42" s="136">
        <v>104.0914</v>
      </c>
      <c r="R42" s="136"/>
      <c r="S42" s="136"/>
      <c r="T42" s="138"/>
      <c r="U42" s="136">
        <v>104.0914</v>
      </c>
      <c r="V42" s="138"/>
      <c r="W42" s="138"/>
      <c r="X42" s="138"/>
      <c r="Y42" s="138"/>
      <c r="Z42" s="138"/>
      <c r="AA42" s="138"/>
      <c r="AB42" s="138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4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3"/>
  <sheetViews>
    <sheetView workbookViewId="0">
      <selection activeCell="D9" sqref="D9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style="67" customWidth="1"/>
    <col min="5" max="5" width="12.625" style="67" customWidth="1"/>
    <col min="6" max="6" width="8.625" style="68" customWidth="1"/>
    <col min="7" max="7" width="9.5" style="67" customWidth="1"/>
    <col min="8" max="8" width="10.5" customWidth="1"/>
    <col min="9" max="9" width="8.625" customWidth="1"/>
  </cols>
  <sheetData>
    <row r="1" ht="15" customHeight="1" spans="1:18">
      <c r="A1" s="69"/>
      <c r="B1" s="69"/>
      <c r="C1" s="70"/>
      <c r="D1" s="71"/>
      <c r="E1" s="71"/>
      <c r="F1" s="72"/>
      <c r="G1" s="71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ht="33.95" customHeight="1" spans="1:19">
      <c r="A2" s="3" t="s">
        <v>173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" customHeight="1" spans="1:19">
      <c r="A3" s="74" t="s">
        <v>1</v>
      </c>
      <c r="B3" s="70"/>
      <c r="C3" s="70"/>
      <c r="D3" s="71"/>
      <c r="E3" s="71"/>
      <c r="F3" s="72"/>
      <c r="G3" s="71"/>
      <c r="H3" s="73"/>
      <c r="I3" s="73"/>
      <c r="J3" s="73"/>
      <c r="K3" s="73"/>
      <c r="L3" s="73"/>
      <c r="M3" s="73"/>
      <c r="N3" s="73"/>
      <c r="O3" s="73"/>
      <c r="P3" s="73"/>
      <c r="Q3" s="73"/>
      <c r="R3" s="69" t="s">
        <v>41</v>
      </c>
      <c r="S3" s="69"/>
    </row>
    <row r="4" ht="48" customHeight="1" spans="1:19">
      <c r="A4" s="75" t="s">
        <v>174</v>
      </c>
      <c r="B4" s="76"/>
      <c r="C4" s="75" t="s">
        <v>175</v>
      </c>
      <c r="D4" s="8" t="s">
        <v>176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" customHeight="1" spans="1:19">
      <c r="A5" s="77"/>
      <c r="B5" s="78"/>
      <c r="C5" s="79"/>
      <c r="D5" s="80" t="s">
        <v>177</v>
      </c>
      <c r="E5" s="52" t="s">
        <v>178</v>
      </c>
      <c r="F5" s="53"/>
      <c r="G5" s="53"/>
      <c r="H5" s="53"/>
      <c r="I5" s="53"/>
      <c r="J5" s="53"/>
      <c r="K5" s="53"/>
      <c r="L5" s="53"/>
      <c r="M5" s="53"/>
      <c r="N5" s="53"/>
      <c r="O5" s="55"/>
      <c r="P5" s="102" t="s">
        <v>179</v>
      </c>
      <c r="Q5" s="105"/>
      <c r="R5" s="105"/>
      <c r="S5" s="106"/>
    </row>
    <row r="6" ht="20.1" customHeight="1" spans="1:19">
      <c r="A6" s="81" t="s">
        <v>104</v>
      </c>
      <c r="B6" s="81" t="s">
        <v>105</v>
      </c>
      <c r="C6" s="79"/>
      <c r="D6" s="82"/>
      <c r="E6" s="7" t="s">
        <v>98</v>
      </c>
      <c r="F6" s="83" t="s">
        <v>180</v>
      </c>
      <c r="G6" s="84"/>
      <c r="H6" s="84"/>
      <c r="I6" s="84"/>
      <c r="J6" s="84"/>
      <c r="K6" s="84"/>
      <c r="L6" s="84"/>
      <c r="M6" s="103"/>
      <c r="N6" s="6" t="s">
        <v>181</v>
      </c>
      <c r="O6" s="6" t="s">
        <v>182</v>
      </c>
      <c r="P6" s="104"/>
      <c r="Q6" s="107"/>
      <c r="R6" s="107"/>
      <c r="S6" s="108"/>
    </row>
    <row r="7" ht="66.95" customHeight="1" spans="1:19">
      <c r="A7" s="85"/>
      <c r="B7" s="85"/>
      <c r="C7" s="77"/>
      <c r="D7" s="86"/>
      <c r="E7" s="11"/>
      <c r="F7" s="6" t="s">
        <v>102</v>
      </c>
      <c r="G7" s="6" t="s">
        <v>183</v>
      </c>
      <c r="H7" s="6" t="s">
        <v>184</v>
      </c>
      <c r="I7" s="6" t="s">
        <v>185</v>
      </c>
      <c r="J7" s="6" t="s">
        <v>186</v>
      </c>
      <c r="K7" s="6" t="s">
        <v>187</v>
      </c>
      <c r="L7" s="6" t="s">
        <v>188</v>
      </c>
      <c r="M7" s="6" t="s">
        <v>189</v>
      </c>
      <c r="N7" s="6"/>
      <c r="O7" s="6"/>
      <c r="P7" s="6" t="s">
        <v>102</v>
      </c>
      <c r="Q7" s="6" t="s">
        <v>190</v>
      </c>
      <c r="R7" s="6" t="s">
        <v>191</v>
      </c>
      <c r="S7" s="6" t="s">
        <v>192</v>
      </c>
    </row>
    <row r="8" ht="20.1" customHeight="1" spans="1:19">
      <c r="A8" s="87">
        <v>1</v>
      </c>
      <c r="B8" s="87">
        <v>2</v>
      </c>
      <c r="C8" s="88">
        <v>3</v>
      </c>
      <c r="D8" s="87">
        <v>4</v>
      </c>
      <c r="E8" s="87">
        <v>5</v>
      </c>
      <c r="F8" s="87">
        <v>6</v>
      </c>
      <c r="G8" s="87">
        <v>7</v>
      </c>
      <c r="H8" s="88">
        <v>8</v>
      </c>
      <c r="I8" s="87">
        <v>9</v>
      </c>
      <c r="J8" s="87">
        <v>10</v>
      </c>
      <c r="K8" s="87">
        <v>11</v>
      </c>
      <c r="L8" s="87">
        <v>12</v>
      </c>
      <c r="M8" s="88">
        <v>13</v>
      </c>
      <c r="N8" s="87">
        <v>14</v>
      </c>
      <c r="O8" s="87">
        <v>15</v>
      </c>
      <c r="P8" s="87">
        <v>16</v>
      </c>
      <c r="Q8" s="87">
        <v>17</v>
      </c>
      <c r="R8" s="88">
        <v>18</v>
      </c>
      <c r="S8" s="87">
        <v>19</v>
      </c>
    </row>
    <row r="9" ht="20.1" customHeight="1" spans="1:19">
      <c r="A9" s="89" t="s">
        <v>193</v>
      </c>
      <c r="B9" s="90"/>
      <c r="C9" s="91"/>
      <c r="D9" s="92">
        <f>D10+D24+D52</f>
        <v>1418.8353</v>
      </c>
      <c r="E9" s="92">
        <f>E10+E24+E52</f>
        <v>1418.8353</v>
      </c>
      <c r="F9" s="92">
        <f t="shared" ref="F9:G9" si="0">F10+F24+F52</f>
        <v>1418.8353</v>
      </c>
      <c r="G9" s="92">
        <f t="shared" si="0"/>
        <v>1418.8353</v>
      </c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</row>
    <row r="10" ht="18" customHeight="1" spans="1:19">
      <c r="A10" s="93">
        <v>301</v>
      </c>
      <c r="B10" s="94" t="s">
        <v>194</v>
      </c>
      <c r="C10" s="95" t="s">
        <v>99</v>
      </c>
      <c r="D10" s="96">
        <f>E10+P10</f>
        <v>986.8548</v>
      </c>
      <c r="E10" s="96">
        <f>F10+N10+O10</f>
        <v>986.8548</v>
      </c>
      <c r="F10" s="97">
        <f>SUM(G10:O10)</f>
        <v>986.8548</v>
      </c>
      <c r="G10" s="96">
        <f>SUM(G11:G23)</f>
        <v>986.8548</v>
      </c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</row>
    <row r="11" ht="18" customHeight="1" spans="1:19">
      <c r="A11" s="99"/>
      <c r="B11" s="94" t="s">
        <v>195</v>
      </c>
      <c r="C11" s="100" t="s">
        <v>196</v>
      </c>
      <c r="D11" s="96">
        <f t="shared" ref="D11:D57" si="1">E11+P11</f>
        <v>192.7596</v>
      </c>
      <c r="E11" s="96">
        <f t="shared" ref="E11:E57" si="2">F11+N11+O11</f>
        <v>192.7596</v>
      </c>
      <c r="F11" s="97">
        <f>SUM(G11:O11)</f>
        <v>192.7596</v>
      </c>
      <c r="G11" s="96">
        <v>192.7596</v>
      </c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</row>
    <row r="12" ht="18" customHeight="1" spans="1:19">
      <c r="A12" s="99"/>
      <c r="B12" s="94" t="s">
        <v>197</v>
      </c>
      <c r="C12" s="100" t="s">
        <v>198</v>
      </c>
      <c r="D12" s="96">
        <f t="shared" si="1"/>
        <v>288.8268</v>
      </c>
      <c r="E12" s="96">
        <f t="shared" si="2"/>
        <v>288.8268</v>
      </c>
      <c r="F12" s="97">
        <f t="shared" ref="F12:F57" si="3">SUM(G12:O12)</f>
        <v>288.8268</v>
      </c>
      <c r="G12" s="96">
        <v>288.8268</v>
      </c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</row>
    <row r="13" ht="18" customHeight="1" spans="1:19">
      <c r="A13" s="99"/>
      <c r="B13" s="94" t="s">
        <v>199</v>
      </c>
      <c r="C13" s="100" t="s">
        <v>200</v>
      </c>
      <c r="D13" s="96">
        <f t="shared" si="1"/>
        <v>16.0633</v>
      </c>
      <c r="E13" s="96">
        <f t="shared" si="2"/>
        <v>16.0633</v>
      </c>
      <c r="F13" s="97">
        <f t="shared" si="3"/>
        <v>16.0633</v>
      </c>
      <c r="G13" s="96">
        <v>16.0633</v>
      </c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</row>
    <row r="14" ht="18" customHeight="1" spans="1:19">
      <c r="A14" s="99"/>
      <c r="B14" s="94" t="s">
        <v>201</v>
      </c>
      <c r="C14" s="100" t="s">
        <v>202</v>
      </c>
      <c r="D14" s="96"/>
      <c r="E14" s="96"/>
      <c r="F14" s="97"/>
      <c r="G14" s="96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</row>
    <row r="15" ht="18" customHeight="1" spans="1:19">
      <c r="A15" s="99"/>
      <c r="B15" s="94" t="s">
        <v>203</v>
      </c>
      <c r="C15" s="100" t="s">
        <v>204</v>
      </c>
      <c r="D15" s="96">
        <f t="shared" si="1"/>
        <v>149.8692</v>
      </c>
      <c r="E15" s="96">
        <f t="shared" si="2"/>
        <v>149.8692</v>
      </c>
      <c r="F15" s="97">
        <f t="shared" si="3"/>
        <v>149.8692</v>
      </c>
      <c r="G15" s="96">
        <v>149.8692</v>
      </c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</row>
    <row r="16" ht="18" customHeight="1" spans="1:19">
      <c r="A16" s="99"/>
      <c r="B16" s="94" t="s">
        <v>205</v>
      </c>
      <c r="C16" s="100" t="s">
        <v>206</v>
      </c>
      <c r="D16" s="96">
        <f t="shared" si="1"/>
        <v>125.496</v>
      </c>
      <c r="E16" s="96">
        <f t="shared" si="2"/>
        <v>125.496</v>
      </c>
      <c r="F16" s="97">
        <f t="shared" si="3"/>
        <v>125.496</v>
      </c>
      <c r="G16" s="96">
        <v>125.496</v>
      </c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</row>
    <row r="17" ht="18" customHeight="1" spans="1:19">
      <c r="A17" s="99"/>
      <c r="B17" s="94" t="s">
        <v>207</v>
      </c>
      <c r="C17" s="100" t="s">
        <v>208</v>
      </c>
      <c r="D17" s="96">
        <f t="shared" si="1"/>
        <v>2.7269</v>
      </c>
      <c r="E17" s="96">
        <f t="shared" si="2"/>
        <v>2.7269</v>
      </c>
      <c r="F17" s="97">
        <f t="shared" si="3"/>
        <v>2.7269</v>
      </c>
      <c r="G17" s="96">
        <v>2.7269</v>
      </c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</row>
    <row r="18" ht="18" customHeight="1" spans="1:19">
      <c r="A18" s="99"/>
      <c r="B18" s="94" t="s">
        <v>209</v>
      </c>
      <c r="C18" s="100" t="s">
        <v>210</v>
      </c>
      <c r="D18" s="96">
        <f t="shared" si="1"/>
        <v>62.1243</v>
      </c>
      <c r="E18" s="96">
        <f t="shared" si="2"/>
        <v>62.1243</v>
      </c>
      <c r="F18" s="97">
        <f t="shared" si="3"/>
        <v>62.1243</v>
      </c>
      <c r="G18" s="96">
        <v>62.1243</v>
      </c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</row>
    <row r="19" ht="18" customHeight="1" spans="1:19">
      <c r="A19" s="99"/>
      <c r="B19" s="94" t="s">
        <v>211</v>
      </c>
      <c r="C19" s="100" t="s">
        <v>212</v>
      </c>
      <c r="D19" s="96">
        <f t="shared" si="1"/>
        <v>37.29</v>
      </c>
      <c r="E19" s="96">
        <f t="shared" si="2"/>
        <v>37.29</v>
      </c>
      <c r="F19" s="97">
        <f t="shared" si="3"/>
        <v>37.29</v>
      </c>
      <c r="G19" s="96">
        <v>37.29</v>
      </c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</row>
    <row r="20" ht="18" customHeight="1" spans="1:19">
      <c r="A20" s="99"/>
      <c r="B20" s="94" t="s">
        <v>213</v>
      </c>
      <c r="C20" s="100" t="s">
        <v>214</v>
      </c>
      <c r="D20" s="96">
        <f t="shared" si="1"/>
        <v>7.6073</v>
      </c>
      <c r="E20" s="96">
        <f t="shared" si="2"/>
        <v>7.6073</v>
      </c>
      <c r="F20" s="97">
        <f t="shared" si="3"/>
        <v>7.6073</v>
      </c>
      <c r="G20" s="96">
        <v>7.6073</v>
      </c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</row>
    <row r="21" ht="18" customHeight="1" spans="1:19">
      <c r="A21" s="99"/>
      <c r="B21" s="94" t="s">
        <v>215</v>
      </c>
      <c r="C21" s="100" t="s">
        <v>216</v>
      </c>
      <c r="D21" s="96">
        <f t="shared" si="1"/>
        <v>104.0914</v>
      </c>
      <c r="E21" s="96">
        <f t="shared" si="2"/>
        <v>104.0914</v>
      </c>
      <c r="F21" s="97">
        <f t="shared" si="3"/>
        <v>104.0914</v>
      </c>
      <c r="G21" s="96">
        <v>104.0914</v>
      </c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</row>
    <row r="22" ht="18" customHeight="1" spans="1:19">
      <c r="A22" s="99"/>
      <c r="B22" s="94" t="s">
        <v>217</v>
      </c>
      <c r="C22" s="100" t="s">
        <v>218</v>
      </c>
      <c r="D22" s="96"/>
      <c r="E22" s="96"/>
      <c r="F22" s="97"/>
      <c r="G22" s="96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</row>
    <row r="23" ht="18" customHeight="1" spans="1:19">
      <c r="A23" s="99"/>
      <c r="B23" s="94" t="s">
        <v>219</v>
      </c>
      <c r="C23" s="100" t="s">
        <v>220</v>
      </c>
      <c r="D23" s="96"/>
      <c r="E23" s="96"/>
      <c r="F23" s="97"/>
      <c r="G23" s="96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</row>
    <row r="24" ht="18" customHeight="1" spans="1:19">
      <c r="A24" s="93">
        <v>302</v>
      </c>
      <c r="B24" s="94"/>
      <c r="C24" s="95" t="s">
        <v>100</v>
      </c>
      <c r="D24" s="96">
        <f t="shared" si="1"/>
        <v>425.3661</v>
      </c>
      <c r="E24" s="96">
        <f t="shared" si="2"/>
        <v>425.3661</v>
      </c>
      <c r="F24" s="97">
        <f t="shared" si="3"/>
        <v>425.3661</v>
      </c>
      <c r="G24" s="96">
        <f>SUM(G25:G51)</f>
        <v>425.3661</v>
      </c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</row>
    <row r="25" ht="18" customHeight="1" spans="1:19">
      <c r="A25" s="99"/>
      <c r="B25" s="94" t="s">
        <v>195</v>
      </c>
      <c r="C25" s="100" t="s">
        <v>221</v>
      </c>
      <c r="D25" s="96">
        <f t="shared" si="1"/>
        <v>14.49</v>
      </c>
      <c r="E25" s="96">
        <f t="shared" si="2"/>
        <v>14.49</v>
      </c>
      <c r="F25" s="97">
        <f t="shared" si="3"/>
        <v>14.49</v>
      </c>
      <c r="G25" s="96">
        <v>14.49</v>
      </c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</row>
    <row r="26" ht="18" customHeight="1" spans="1:19">
      <c r="A26" s="99"/>
      <c r="B26" s="94" t="s">
        <v>197</v>
      </c>
      <c r="C26" s="100" t="s">
        <v>222</v>
      </c>
      <c r="D26" s="96"/>
      <c r="E26" s="96"/>
      <c r="F26" s="97"/>
      <c r="G26" s="96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</row>
    <row r="27" ht="18" customHeight="1" spans="1:19">
      <c r="A27" s="99"/>
      <c r="B27" s="94" t="s">
        <v>199</v>
      </c>
      <c r="C27" s="100" t="s">
        <v>223</v>
      </c>
      <c r="D27" s="96"/>
      <c r="E27" s="96"/>
      <c r="F27" s="97"/>
      <c r="G27" s="96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</row>
    <row r="28" ht="18" customHeight="1" spans="1:19">
      <c r="A28" s="99"/>
      <c r="B28" s="94" t="s">
        <v>224</v>
      </c>
      <c r="C28" s="100" t="s">
        <v>225</v>
      </c>
      <c r="D28" s="96"/>
      <c r="E28" s="96"/>
      <c r="F28" s="97"/>
      <c r="G28" s="96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</row>
    <row r="29" ht="18" customHeight="1" spans="1:19">
      <c r="A29" s="99"/>
      <c r="B29" s="94" t="s">
        <v>226</v>
      </c>
      <c r="C29" s="100" t="s">
        <v>227</v>
      </c>
      <c r="D29" s="96">
        <f t="shared" si="1"/>
        <v>4.8321</v>
      </c>
      <c r="E29" s="96">
        <f t="shared" si="2"/>
        <v>4.8321</v>
      </c>
      <c r="F29" s="97">
        <f t="shared" si="3"/>
        <v>4.8321</v>
      </c>
      <c r="G29" s="96">
        <v>4.8321</v>
      </c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</row>
    <row r="30" ht="18" customHeight="1" spans="1:19">
      <c r="A30" s="99"/>
      <c r="B30" s="94" t="s">
        <v>201</v>
      </c>
      <c r="C30" s="100" t="s">
        <v>228</v>
      </c>
      <c r="D30" s="96">
        <f t="shared" si="1"/>
        <v>3.5721</v>
      </c>
      <c r="E30" s="96">
        <f t="shared" si="2"/>
        <v>3.5721</v>
      </c>
      <c r="F30" s="97">
        <f t="shared" si="3"/>
        <v>3.5721</v>
      </c>
      <c r="G30" s="96">
        <v>3.5721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</row>
    <row r="31" ht="18" customHeight="1" spans="1:19">
      <c r="A31" s="99"/>
      <c r="B31" s="94" t="s">
        <v>203</v>
      </c>
      <c r="C31" s="100" t="s">
        <v>229</v>
      </c>
      <c r="D31" s="96">
        <f t="shared" si="1"/>
        <v>6.5079</v>
      </c>
      <c r="E31" s="96">
        <f t="shared" si="2"/>
        <v>6.5079</v>
      </c>
      <c r="F31" s="97">
        <f t="shared" si="3"/>
        <v>6.5079</v>
      </c>
      <c r="G31" s="96">
        <v>6.5079</v>
      </c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</row>
    <row r="32" ht="18" customHeight="1" spans="1:19">
      <c r="A32" s="99"/>
      <c r="B32" s="94" t="s">
        <v>205</v>
      </c>
      <c r="C32" s="100" t="s">
        <v>230</v>
      </c>
      <c r="D32" s="96"/>
      <c r="E32" s="96"/>
      <c r="F32" s="97"/>
      <c r="G32" s="96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</row>
    <row r="33" ht="18" customHeight="1" spans="1:19">
      <c r="A33" s="99"/>
      <c r="B33" s="94" t="s">
        <v>207</v>
      </c>
      <c r="C33" s="100" t="s">
        <v>231</v>
      </c>
      <c r="D33" s="96"/>
      <c r="E33" s="96"/>
      <c r="F33" s="97"/>
      <c r="G33" s="96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</row>
    <row r="34" ht="18" customHeight="1" spans="1:19">
      <c r="A34" s="99"/>
      <c r="B34" s="94" t="s">
        <v>211</v>
      </c>
      <c r="C34" s="100" t="s">
        <v>232</v>
      </c>
      <c r="D34" s="96">
        <f t="shared" si="1"/>
        <v>9.45</v>
      </c>
      <c r="E34" s="96">
        <f t="shared" si="2"/>
        <v>9.45</v>
      </c>
      <c r="F34" s="97">
        <f t="shared" si="3"/>
        <v>9.45</v>
      </c>
      <c r="G34" s="96">
        <v>9.45</v>
      </c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</row>
    <row r="35" ht="18" customHeight="1" spans="1:19">
      <c r="A35" s="99"/>
      <c r="B35" s="94" t="s">
        <v>213</v>
      </c>
      <c r="C35" s="100" t="s">
        <v>233</v>
      </c>
      <c r="D35" s="96"/>
      <c r="E35" s="96"/>
      <c r="F35" s="97"/>
      <c r="G35" s="96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</row>
    <row r="36" ht="18" customHeight="1" spans="1:19">
      <c r="A36" s="99"/>
      <c r="B36" s="94" t="s">
        <v>215</v>
      </c>
      <c r="C36" s="100" t="s">
        <v>234</v>
      </c>
      <c r="D36" s="96">
        <f t="shared" si="1"/>
        <v>10.08</v>
      </c>
      <c r="E36" s="96">
        <f t="shared" si="2"/>
        <v>10.08</v>
      </c>
      <c r="F36" s="97">
        <f t="shared" si="3"/>
        <v>10.08</v>
      </c>
      <c r="G36" s="96">
        <v>10.08</v>
      </c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</row>
    <row r="37" ht="18" customHeight="1" spans="1:19">
      <c r="A37" s="99"/>
      <c r="B37" s="94" t="s">
        <v>217</v>
      </c>
      <c r="C37" s="100" t="s">
        <v>235</v>
      </c>
      <c r="D37" s="96"/>
      <c r="E37" s="96"/>
      <c r="F37" s="97"/>
      <c r="G37" s="96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</row>
    <row r="38" ht="18" customHeight="1" spans="1:19">
      <c r="A38" s="99"/>
      <c r="B38" s="94" t="s">
        <v>236</v>
      </c>
      <c r="C38" s="100" t="s">
        <v>237</v>
      </c>
      <c r="D38" s="96"/>
      <c r="E38" s="96"/>
      <c r="F38" s="97"/>
      <c r="G38" s="96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</row>
    <row r="39" ht="18" customHeight="1" spans="1:19">
      <c r="A39" s="99"/>
      <c r="B39" s="94" t="s">
        <v>238</v>
      </c>
      <c r="C39" s="100" t="s">
        <v>239</v>
      </c>
      <c r="D39" s="96">
        <f t="shared" si="1"/>
        <v>3.78</v>
      </c>
      <c r="E39" s="96">
        <f t="shared" si="2"/>
        <v>3.78</v>
      </c>
      <c r="F39" s="97">
        <f t="shared" si="3"/>
        <v>3.78</v>
      </c>
      <c r="G39" s="96">
        <v>3.78</v>
      </c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</row>
    <row r="40" ht="18" customHeight="1" spans="1:19">
      <c r="A40" s="99"/>
      <c r="B40" s="94" t="s">
        <v>240</v>
      </c>
      <c r="C40" s="100" t="s">
        <v>241</v>
      </c>
      <c r="D40" s="96"/>
      <c r="E40" s="96"/>
      <c r="F40" s="97"/>
      <c r="G40" s="96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</row>
    <row r="41" ht="18" customHeight="1" spans="1:19">
      <c r="A41" s="99"/>
      <c r="B41" s="94" t="s">
        <v>242</v>
      </c>
      <c r="C41" s="100" t="s">
        <v>243</v>
      </c>
      <c r="D41" s="96"/>
      <c r="E41" s="96"/>
      <c r="F41" s="97"/>
      <c r="G41" s="96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</row>
    <row r="42" ht="18" customHeight="1" spans="1:19">
      <c r="A42" s="99"/>
      <c r="B42" s="94" t="s">
        <v>244</v>
      </c>
      <c r="C42" s="100" t="s">
        <v>245</v>
      </c>
      <c r="D42" s="96"/>
      <c r="E42" s="96"/>
      <c r="F42" s="97"/>
      <c r="G42" s="96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</row>
    <row r="43" ht="18" customHeight="1" spans="1:19">
      <c r="A43" s="99"/>
      <c r="B43" s="94" t="s">
        <v>246</v>
      </c>
      <c r="C43" s="100" t="s">
        <v>247</v>
      </c>
      <c r="D43" s="96"/>
      <c r="E43" s="96"/>
      <c r="F43" s="97"/>
      <c r="G43" s="96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</row>
    <row r="44" ht="18" customHeight="1" spans="1:19">
      <c r="A44" s="99"/>
      <c r="B44" s="94" t="s">
        <v>248</v>
      </c>
      <c r="C44" s="100" t="s">
        <v>249</v>
      </c>
      <c r="D44" s="96">
        <f t="shared" si="1"/>
        <v>266.704</v>
      </c>
      <c r="E44" s="96">
        <f t="shared" si="2"/>
        <v>266.704</v>
      </c>
      <c r="F44" s="97">
        <f t="shared" si="3"/>
        <v>266.704</v>
      </c>
      <c r="G44" s="96">
        <v>266.704</v>
      </c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</row>
    <row r="45" ht="18" customHeight="1" spans="1:19">
      <c r="A45" s="99"/>
      <c r="B45" s="94" t="s">
        <v>250</v>
      </c>
      <c r="C45" s="100" t="s">
        <v>251</v>
      </c>
      <c r="D45" s="96"/>
      <c r="E45" s="96"/>
      <c r="F45" s="97"/>
      <c r="G45" s="96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</row>
    <row r="46" ht="18" customHeight="1" spans="1:19">
      <c r="A46" s="99"/>
      <c r="B46" s="94" t="s">
        <v>252</v>
      </c>
      <c r="C46" s="100" t="s">
        <v>253</v>
      </c>
      <c r="D46" s="96"/>
      <c r="E46" s="96"/>
      <c r="F46" s="97"/>
      <c r="G46" s="96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</row>
    <row r="47" ht="18" customHeight="1" spans="1:19">
      <c r="A47" s="99"/>
      <c r="B47" s="94" t="s">
        <v>254</v>
      </c>
      <c r="C47" s="100" t="s">
        <v>255</v>
      </c>
      <c r="D47" s="96">
        <f t="shared" si="1"/>
        <v>22.98</v>
      </c>
      <c r="E47" s="96">
        <f t="shared" si="2"/>
        <v>22.98</v>
      </c>
      <c r="F47" s="97">
        <f t="shared" si="3"/>
        <v>22.98</v>
      </c>
      <c r="G47" s="96">
        <v>22.98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</row>
    <row r="48" ht="18" customHeight="1" spans="1:19">
      <c r="A48" s="99"/>
      <c r="B48" s="94" t="s">
        <v>256</v>
      </c>
      <c r="C48" s="100" t="s">
        <v>257</v>
      </c>
      <c r="D48" s="96">
        <f t="shared" si="1"/>
        <v>37.4</v>
      </c>
      <c r="E48" s="96">
        <f t="shared" si="2"/>
        <v>37.4</v>
      </c>
      <c r="F48" s="97">
        <f t="shared" si="3"/>
        <v>37.4</v>
      </c>
      <c r="G48" s="96">
        <v>37.4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</row>
    <row r="49" ht="18" customHeight="1" spans="1:19">
      <c r="A49" s="99"/>
      <c r="B49" s="94" t="s">
        <v>258</v>
      </c>
      <c r="C49" s="100" t="s">
        <v>259</v>
      </c>
      <c r="D49" s="96">
        <f t="shared" si="1"/>
        <v>25.74</v>
      </c>
      <c r="E49" s="96">
        <f t="shared" si="2"/>
        <v>25.74</v>
      </c>
      <c r="F49" s="97">
        <f t="shared" si="3"/>
        <v>25.74</v>
      </c>
      <c r="G49" s="96">
        <v>25.74</v>
      </c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</row>
    <row r="50" ht="18" customHeight="1" spans="1:19">
      <c r="A50" s="99"/>
      <c r="B50" s="94" t="s">
        <v>260</v>
      </c>
      <c r="C50" s="100" t="s">
        <v>261</v>
      </c>
      <c r="D50" s="96"/>
      <c r="E50" s="96"/>
      <c r="F50" s="97"/>
      <c r="G50" s="96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</row>
    <row r="51" ht="18" customHeight="1" spans="1:19">
      <c r="A51" s="99"/>
      <c r="B51" s="94" t="s">
        <v>219</v>
      </c>
      <c r="C51" s="100" t="s">
        <v>262</v>
      </c>
      <c r="D51" s="96">
        <f t="shared" si="1"/>
        <v>19.83</v>
      </c>
      <c r="E51" s="96">
        <f t="shared" si="2"/>
        <v>19.83</v>
      </c>
      <c r="F51" s="97">
        <f t="shared" si="3"/>
        <v>19.83</v>
      </c>
      <c r="G51" s="96">
        <v>19.83</v>
      </c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</row>
    <row r="52" ht="18" customHeight="1" spans="1:19">
      <c r="A52" s="93">
        <v>303</v>
      </c>
      <c r="B52" s="94"/>
      <c r="C52" s="95" t="s">
        <v>101</v>
      </c>
      <c r="D52" s="96">
        <f t="shared" si="1"/>
        <v>6.6144</v>
      </c>
      <c r="E52" s="96">
        <f t="shared" si="2"/>
        <v>6.6144</v>
      </c>
      <c r="F52" s="97">
        <f t="shared" si="3"/>
        <v>6.6144</v>
      </c>
      <c r="G52" s="96">
        <f>SUM(G53:G63)</f>
        <v>6.6144</v>
      </c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</row>
    <row r="53" ht="18" customHeight="1" spans="1:19">
      <c r="A53" s="99"/>
      <c r="B53" s="94" t="s">
        <v>195</v>
      </c>
      <c r="C53" s="100" t="s">
        <v>263</v>
      </c>
      <c r="D53" s="96"/>
      <c r="E53" s="96"/>
      <c r="F53" s="97"/>
      <c r="G53" s="96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</row>
    <row r="54" ht="18" customHeight="1" spans="1:19">
      <c r="A54" s="99"/>
      <c r="B54" s="94" t="s">
        <v>197</v>
      </c>
      <c r="C54" s="100" t="s">
        <v>264</v>
      </c>
      <c r="D54" s="96"/>
      <c r="E54" s="96"/>
      <c r="F54" s="97"/>
      <c r="G54" s="96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</row>
    <row r="55" ht="18" customHeight="1" spans="1:19">
      <c r="A55" s="99"/>
      <c r="B55" s="94" t="s">
        <v>199</v>
      </c>
      <c r="C55" s="100" t="s">
        <v>265</v>
      </c>
      <c r="D55" s="96"/>
      <c r="E55" s="96"/>
      <c r="F55" s="97"/>
      <c r="G55" s="96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</row>
    <row r="56" ht="18" customHeight="1" spans="1:19">
      <c r="A56" s="99"/>
      <c r="B56" s="94" t="s">
        <v>224</v>
      </c>
      <c r="C56" s="100" t="s">
        <v>266</v>
      </c>
      <c r="D56" s="96"/>
      <c r="E56" s="96"/>
      <c r="F56" s="97"/>
      <c r="G56" s="96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</row>
    <row r="57" ht="18" customHeight="1" spans="1:19">
      <c r="A57" s="99"/>
      <c r="B57" s="94" t="s">
        <v>226</v>
      </c>
      <c r="C57" s="100" t="s">
        <v>267</v>
      </c>
      <c r="D57" s="96">
        <f t="shared" si="1"/>
        <v>6.6144</v>
      </c>
      <c r="E57" s="96">
        <f t="shared" si="2"/>
        <v>6.6144</v>
      </c>
      <c r="F57" s="97">
        <f t="shared" si="3"/>
        <v>6.6144</v>
      </c>
      <c r="G57" s="96">
        <v>6.6144</v>
      </c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</row>
    <row r="58" ht="18" customHeight="1" spans="1:19">
      <c r="A58" s="99"/>
      <c r="B58" s="94" t="s">
        <v>201</v>
      </c>
      <c r="C58" s="100" t="s">
        <v>268</v>
      </c>
      <c r="D58" s="101"/>
      <c r="E58" s="101"/>
      <c r="F58" s="97"/>
      <c r="G58" s="96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</row>
    <row r="59" ht="18" customHeight="1" spans="1:19">
      <c r="A59" s="99"/>
      <c r="B59" s="94" t="s">
        <v>203</v>
      </c>
      <c r="C59" s="100" t="s">
        <v>269</v>
      </c>
      <c r="D59" s="101"/>
      <c r="E59" s="101"/>
      <c r="F59" s="97"/>
      <c r="G59" s="96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</row>
    <row r="60" ht="18" customHeight="1" spans="1:19">
      <c r="A60" s="99"/>
      <c r="B60" s="94" t="s">
        <v>205</v>
      </c>
      <c r="C60" s="100" t="s">
        <v>270</v>
      </c>
      <c r="D60" s="101"/>
      <c r="E60" s="101"/>
      <c r="F60" s="97"/>
      <c r="G60" s="96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</row>
    <row r="61" ht="18" customHeight="1" spans="1:19">
      <c r="A61" s="99"/>
      <c r="B61" s="94" t="s">
        <v>207</v>
      </c>
      <c r="C61" s="100" t="s">
        <v>271</v>
      </c>
      <c r="D61" s="101"/>
      <c r="E61" s="101"/>
      <c r="F61" s="97"/>
      <c r="G61" s="96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</row>
    <row r="62" ht="18" customHeight="1" spans="1:19">
      <c r="A62" s="99"/>
      <c r="B62" s="94" t="s">
        <v>209</v>
      </c>
      <c r="C62" s="100" t="s">
        <v>272</v>
      </c>
      <c r="D62" s="101"/>
      <c r="E62" s="101"/>
      <c r="F62" s="97"/>
      <c r="G62" s="96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</row>
    <row r="63" ht="18" customHeight="1" spans="1:19">
      <c r="A63" s="99"/>
      <c r="B63" s="94" t="s">
        <v>219</v>
      </c>
      <c r="C63" s="100" t="s">
        <v>273</v>
      </c>
      <c r="D63" s="101"/>
      <c r="E63" s="101"/>
      <c r="F63" s="97"/>
      <c r="G63" s="96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P5:S6"/>
    <mergeCell ref="A4:B5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workbookViewId="0">
      <selection activeCell="H17" sqref="H17"/>
    </sheetView>
  </sheetViews>
  <sheetFormatPr defaultColWidth="9" defaultRowHeight="13.5" outlineLevelCol="6"/>
  <cols>
    <col min="1" max="3" width="6.375" customWidth="1"/>
    <col min="4" max="4" width="23.25" customWidth="1"/>
    <col min="5" max="7" width="14.75" customWidth="1"/>
  </cols>
  <sheetData>
    <row r="1" ht="38.1" customHeight="1" spans="1:7">
      <c r="A1" s="3" t="s">
        <v>274</v>
      </c>
      <c r="B1" s="3"/>
      <c r="C1" s="3"/>
      <c r="D1" s="3"/>
      <c r="E1" s="3"/>
      <c r="F1" s="3"/>
      <c r="G1" s="3"/>
    </row>
    <row r="2" spans="1:7">
      <c r="A2" s="4" t="s">
        <v>1</v>
      </c>
      <c r="B2" s="51"/>
      <c r="C2" s="51"/>
      <c r="D2" s="51"/>
      <c r="E2" s="1"/>
      <c r="F2" s="1"/>
      <c r="G2" s="27" t="s">
        <v>2</v>
      </c>
    </row>
    <row r="3" spans="1:7">
      <c r="A3" s="54" t="s">
        <v>275</v>
      </c>
      <c r="B3" s="54"/>
      <c r="C3" s="54"/>
      <c r="D3" s="54"/>
      <c r="E3" s="52" t="s">
        <v>276</v>
      </c>
      <c r="F3" s="53"/>
      <c r="G3" s="55"/>
    </row>
    <row r="4" spans="1:7">
      <c r="A4" s="56" t="s">
        <v>104</v>
      </c>
      <c r="B4" s="56" t="s">
        <v>105</v>
      </c>
      <c r="C4" s="56" t="s">
        <v>106</v>
      </c>
      <c r="D4" s="56" t="s">
        <v>277</v>
      </c>
      <c r="E4" s="8" t="s">
        <v>98</v>
      </c>
      <c r="F4" s="8" t="s">
        <v>92</v>
      </c>
      <c r="G4" s="8" t="s">
        <v>93</v>
      </c>
    </row>
    <row r="5" spans="1:7">
      <c r="A5" s="56" t="s">
        <v>114</v>
      </c>
      <c r="B5" s="56" t="s">
        <v>115</v>
      </c>
      <c r="C5" s="56" t="s">
        <v>116</v>
      </c>
      <c r="D5" s="56" t="s">
        <v>117</v>
      </c>
      <c r="E5" s="56" t="s">
        <v>118</v>
      </c>
      <c r="F5" s="56" t="s">
        <v>119</v>
      </c>
      <c r="G5" s="56" t="s">
        <v>120</v>
      </c>
    </row>
    <row r="6" spans="1:7">
      <c r="A6" s="63"/>
      <c r="B6" s="63"/>
      <c r="C6" s="63"/>
      <c r="D6" s="66" t="s">
        <v>278</v>
      </c>
      <c r="E6" s="61"/>
      <c r="F6" s="61"/>
      <c r="G6" s="61"/>
    </row>
    <row r="7" spans="1:7">
      <c r="A7" s="63"/>
      <c r="B7" s="63"/>
      <c r="C7" s="63"/>
      <c r="D7" s="63"/>
      <c r="E7" s="61"/>
      <c r="F7" s="61"/>
      <c r="G7" s="61"/>
    </row>
    <row r="8" ht="12" customHeight="1" spans="1:7">
      <c r="A8" s="63"/>
      <c r="B8" s="63"/>
      <c r="C8" s="63"/>
      <c r="D8" s="63"/>
      <c r="E8" s="61"/>
      <c r="F8" s="61"/>
      <c r="G8" s="61"/>
    </row>
    <row r="9" spans="1:7">
      <c r="A9" s="63"/>
      <c r="B9" s="63"/>
      <c r="C9" s="63"/>
      <c r="D9" s="63"/>
      <c r="E9" s="61"/>
      <c r="F9" s="61"/>
      <c r="G9" s="61"/>
    </row>
    <row r="10" spans="1:7">
      <c r="A10" s="63"/>
      <c r="B10" s="63"/>
      <c r="C10" s="63"/>
      <c r="D10" s="63"/>
      <c r="E10" s="61"/>
      <c r="F10" s="61"/>
      <c r="G10" s="61"/>
    </row>
    <row r="11" spans="1:7">
      <c r="A11" s="63"/>
      <c r="B11" s="63"/>
      <c r="C11" s="63"/>
      <c r="D11" s="63"/>
      <c r="E11" s="61"/>
      <c r="F11" s="61"/>
      <c r="G11" s="61"/>
    </row>
    <row r="12" spans="1:7">
      <c r="A12" s="63"/>
      <c r="B12" s="63"/>
      <c r="C12" s="63"/>
      <c r="D12" s="63"/>
      <c r="E12" s="61"/>
      <c r="F12" s="61"/>
      <c r="G12" s="61"/>
    </row>
    <row r="13" spans="1:7">
      <c r="A13" s="63"/>
      <c r="B13" s="63"/>
      <c r="C13" s="63"/>
      <c r="D13" s="63"/>
      <c r="E13" s="61"/>
      <c r="F13" s="61"/>
      <c r="G13" s="61"/>
    </row>
    <row r="14" spans="1:7">
      <c r="A14" s="63"/>
      <c r="B14" s="63"/>
      <c r="C14" s="63"/>
      <c r="D14" s="63"/>
      <c r="E14" s="61"/>
      <c r="F14" s="61"/>
      <c r="G14" s="61"/>
    </row>
    <row r="15" spans="1:7">
      <c r="A15" s="63"/>
      <c r="B15" s="63"/>
      <c r="C15" s="63"/>
      <c r="D15" s="63"/>
      <c r="E15" s="61"/>
      <c r="F15" s="61"/>
      <c r="G15" s="61"/>
    </row>
    <row r="16" spans="1:7">
      <c r="A16" s="63"/>
      <c r="B16" s="63"/>
      <c r="C16" s="63"/>
      <c r="D16" s="63"/>
      <c r="E16" s="61"/>
      <c r="F16" s="61"/>
      <c r="G16" s="61"/>
    </row>
    <row r="17" spans="1:7">
      <c r="A17" s="63"/>
      <c r="B17" s="63"/>
      <c r="C17" s="63"/>
      <c r="D17" s="63"/>
      <c r="E17" s="61"/>
      <c r="F17" s="61"/>
      <c r="G17" s="61"/>
    </row>
    <row r="18" spans="1:7">
      <c r="A18" s="63"/>
      <c r="B18" s="63"/>
      <c r="C18" s="63"/>
      <c r="D18" s="63"/>
      <c r="E18" s="61"/>
      <c r="F18" s="61"/>
      <c r="G18" s="61"/>
    </row>
    <row r="19" spans="1:7">
      <c r="A19" s="63"/>
      <c r="B19" s="63"/>
      <c r="C19" s="63"/>
      <c r="D19" s="63"/>
      <c r="E19" s="61"/>
      <c r="F19" s="61"/>
      <c r="G19" s="61"/>
    </row>
    <row r="20" spans="1:7">
      <c r="A20" s="63"/>
      <c r="B20" s="63"/>
      <c r="C20" s="63"/>
      <c r="D20" s="63"/>
      <c r="E20" s="61"/>
      <c r="F20" s="61"/>
      <c r="G20" s="61"/>
    </row>
    <row r="21" spans="1:7">
      <c r="A21" s="63"/>
      <c r="B21" s="63"/>
      <c r="C21" s="63"/>
      <c r="D21" s="63"/>
      <c r="E21" s="61"/>
      <c r="F21" s="61"/>
      <c r="G21" s="61"/>
    </row>
    <row r="22" spans="1:7">
      <c r="A22" s="63"/>
      <c r="B22" s="63"/>
      <c r="C22" s="63"/>
      <c r="D22" s="63"/>
      <c r="E22" s="61"/>
      <c r="F22" s="61"/>
      <c r="G22" s="61"/>
    </row>
    <row r="23" spans="1:7">
      <c r="A23" s="63"/>
      <c r="B23" s="63"/>
      <c r="C23" s="63"/>
      <c r="D23" s="63"/>
      <c r="E23" s="61"/>
      <c r="F23" s="61"/>
      <c r="G23" s="61"/>
    </row>
    <row r="24" spans="1:7">
      <c r="A24" s="63"/>
      <c r="B24" s="63"/>
      <c r="C24" s="63"/>
      <c r="D24" s="63"/>
      <c r="E24" s="61"/>
      <c r="F24" s="61"/>
      <c r="G24" s="61"/>
    </row>
    <row r="25" spans="1:7">
      <c r="A25" s="63"/>
      <c r="B25" s="63"/>
      <c r="C25" s="63"/>
      <c r="D25" s="63"/>
      <c r="E25" s="61"/>
      <c r="F25" s="61"/>
      <c r="G25" s="61"/>
    </row>
    <row r="26" spans="1:7">
      <c r="A26" s="63"/>
      <c r="B26" s="63"/>
      <c r="C26" s="63"/>
      <c r="D26" s="63"/>
      <c r="E26" s="61"/>
      <c r="F26" s="61"/>
      <c r="G26" s="61"/>
    </row>
    <row r="27" spans="1:7">
      <c r="A27" s="63"/>
      <c r="B27" s="63"/>
      <c r="C27" s="63"/>
      <c r="D27" s="63"/>
      <c r="E27" s="61"/>
      <c r="F27" s="61"/>
      <c r="G27" s="61"/>
    </row>
    <row r="28" spans="1:7">
      <c r="A28" s="63"/>
      <c r="B28" s="63"/>
      <c r="C28" s="63"/>
      <c r="D28" s="63"/>
      <c r="E28" s="61"/>
      <c r="F28" s="61"/>
      <c r="G28" s="61"/>
    </row>
    <row r="29" spans="1:7">
      <c r="A29" s="63"/>
      <c r="B29" s="63"/>
      <c r="C29" s="63"/>
      <c r="D29" s="63"/>
      <c r="E29" s="61"/>
      <c r="F29" s="61"/>
      <c r="G29" s="61"/>
    </row>
    <row r="30" spans="1:7">
      <c r="A30" s="63"/>
      <c r="B30" s="63"/>
      <c r="C30" s="63"/>
      <c r="D30" s="63"/>
      <c r="E30" s="61"/>
      <c r="F30" s="61"/>
      <c r="G30" s="61"/>
    </row>
    <row r="31" spans="1:7">
      <c r="A31" s="63"/>
      <c r="B31" s="63"/>
      <c r="C31" s="63"/>
      <c r="D31" s="63"/>
      <c r="E31" s="61"/>
      <c r="F31" s="61"/>
      <c r="G31" s="61"/>
    </row>
    <row r="32" spans="1:7">
      <c r="A32" s="63"/>
      <c r="B32" s="63"/>
      <c r="C32" s="63"/>
      <c r="D32" s="63"/>
      <c r="E32" s="61"/>
      <c r="F32" s="61"/>
      <c r="G32" s="61"/>
    </row>
    <row r="33" spans="1:7">
      <c r="A33" s="63"/>
      <c r="B33" s="63"/>
      <c r="C33" s="63"/>
      <c r="D33" s="63"/>
      <c r="E33" s="61"/>
      <c r="F33" s="61"/>
      <c r="G33" s="61"/>
    </row>
    <row r="34" spans="1:7">
      <c r="A34" s="63"/>
      <c r="B34" s="63"/>
      <c r="C34" s="63"/>
      <c r="D34" s="63"/>
      <c r="E34" s="61"/>
      <c r="F34" s="61"/>
      <c r="G34" s="61"/>
    </row>
    <row r="35" spans="1:7">
      <c r="A35" s="63"/>
      <c r="B35" s="63"/>
      <c r="C35" s="63"/>
      <c r="D35" s="63"/>
      <c r="E35" s="61"/>
      <c r="F35" s="61"/>
      <c r="G35" s="61"/>
    </row>
    <row r="36" spans="1:7">
      <c r="A36" s="63"/>
      <c r="B36" s="63"/>
      <c r="C36" s="63"/>
      <c r="D36" s="63"/>
      <c r="E36" s="61"/>
      <c r="F36" s="61"/>
      <c r="G36" s="61"/>
    </row>
    <row r="37" spans="1:7">
      <c r="A37" s="63"/>
      <c r="B37" s="63"/>
      <c r="C37" s="63"/>
      <c r="D37" s="63"/>
      <c r="E37" s="61"/>
      <c r="F37" s="61"/>
      <c r="G37" s="61"/>
    </row>
    <row r="38" spans="1:7">
      <c r="A38" s="63"/>
      <c r="B38" s="63"/>
      <c r="C38" s="63"/>
      <c r="D38" s="63"/>
      <c r="E38" s="61"/>
      <c r="F38" s="61"/>
      <c r="G38" s="61"/>
    </row>
    <row r="39" spans="1:7">
      <c r="A39" s="63"/>
      <c r="B39" s="63"/>
      <c r="C39" s="63"/>
      <c r="D39" s="63"/>
      <c r="E39" s="61"/>
      <c r="F39" s="61"/>
      <c r="G39" s="61"/>
    </row>
    <row r="40" spans="1:7">
      <c r="A40" s="63"/>
      <c r="B40" s="63"/>
      <c r="C40" s="63"/>
      <c r="D40" s="63"/>
      <c r="E40" s="61"/>
      <c r="F40" s="61"/>
      <c r="G40" s="61"/>
    </row>
    <row r="41" spans="1:7">
      <c r="A41" s="63"/>
      <c r="B41" s="63"/>
      <c r="C41" s="63"/>
      <c r="D41" s="63"/>
      <c r="E41" s="61"/>
      <c r="F41" s="61"/>
      <c r="G41" s="61"/>
    </row>
    <row r="42" spans="1:7">
      <c r="A42" s="63"/>
      <c r="B42" s="63"/>
      <c r="C42" s="63"/>
      <c r="D42" s="63"/>
      <c r="E42" s="61"/>
      <c r="F42" s="61"/>
      <c r="G42" s="61"/>
    </row>
    <row r="43" spans="1:7">
      <c r="A43" s="63"/>
      <c r="B43" s="63"/>
      <c r="C43" s="63"/>
      <c r="D43" s="63"/>
      <c r="E43" s="61"/>
      <c r="F43" s="61"/>
      <c r="G43" s="61"/>
    </row>
    <row r="44" spans="1:7">
      <c r="A44" s="63"/>
      <c r="B44" s="63"/>
      <c r="C44" s="63"/>
      <c r="D44" s="63"/>
      <c r="E44" s="61"/>
      <c r="F44" s="61"/>
      <c r="G44" s="61"/>
    </row>
    <row r="45" spans="1:7">
      <c r="A45" s="63"/>
      <c r="B45" s="63"/>
      <c r="C45" s="63"/>
      <c r="D45" s="63"/>
      <c r="E45" s="61"/>
      <c r="F45" s="61"/>
      <c r="G45" s="61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4"/>
  <sheetViews>
    <sheetView topLeftCell="A4" workbookViewId="0">
      <selection activeCell="E17" sqref="E17"/>
    </sheetView>
  </sheetViews>
  <sheetFormatPr defaultColWidth="9" defaultRowHeight="13.5"/>
  <cols>
    <col min="1" max="1" width="10.75" customWidth="1"/>
    <col min="2" max="2" width="23.375" customWidth="1"/>
    <col min="3" max="3" width="31.75" customWidth="1"/>
    <col min="4" max="5" width="20.625" customWidth="1"/>
    <col min="6" max="6" width="9.5" customWidth="1"/>
    <col min="12" max="12" width="26.875" customWidth="1"/>
    <col min="14" max="14" width="9.5" customWidth="1"/>
  </cols>
  <sheetData>
    <row r="1" ht="20.1" customHeight="1" spans="1:5">
      <c r="A1" s="50"/>
      <c r="B1" s="50"/>
      <c r="C1" s="50"/>
      <c r="D1" s="50"/>
      <c r="E1" s="50"/>
    </row>
    <row r="2" ht="39.95" customHeight="1" spans="1:18">
      <c r="A2" s="3" t="s">
        <v>279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9.95" customHeight="1" spans="1:18">
      <c r="A3" s="4" t="s">
        <v>1</v>
      </c>
      <c r="B3" s="51"/>
      <c r="C3" s="51"/>
      <c r="D3" s="1"/>
      <c r="E3" s="1"/>
      <c r="F3" s="1"/>
      <c r="G3" s="1"/>
      <c r="H3" s="1"/>
      <c r="I3" s="1"/>
      <c r="J3" s="51"/>
      <c r="K3" s="51"/>
      <c r="L3" s="51"/>
      <c r="M3" s="1"/>
      <c r="N3" s="1"/>
      <c r="O3" s="1"/>
      <c r="P3" s="1"/>
      <c r="Q3" s="1"/>
      <c r="R3" s="27" t="s">
        <v>2</v>
      </c>
    </row>
    <row r="4" ht="20.1" customHeight="1" spans="1:18">
      <c r="A4" s="52" t="s">
        <v>4</v>
      </c>
      <c r="B4" s="53"/>
      <c r="C4" s="53"/>
      <c r="D4" s="53"/>
      <c r="E4" s="53"/>
      <c r="F4" s="53"/>
      <c r="G4" s="53"/>
      <c r="H4" s="53"/>
      <c r="I4" s="55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54" t="s">
        <v>280</v>
      </c>
      <c r="B5" s="54"/>
      <c r="C5" s="54"/>
      <c r="D5" s="52" t="s">
        <v>180</v>
      </c>
      <c r="E5" s="53"/>
      <c r="F5" s="55"/>
      <c r="G5" s="52" t="s">
        <v>281</v>
      </c>
      <c r="H5" s="53"/>
      <c r="I5" s="55"/>
      <c r="J5" s="54" t="s">
        <v>282</v>
      </c>
      <c r="K5" s="54"/>
      <c r="L5" s="54"/>
      <c r="M5" s="52" t="s">
        <v>180</v>
      </c>
      <c r="N5" s="53"/>
      <c r="O5" s="55"/>
      <c r="P5" s="52" t="s">
        <v>281</v>
      </c>
      <c r="Q5" s="53"/>
      <c r="R5" s="55"/>
    </row>
    <row r="6" spans="1:18">
      <c r="A6" s="56" t="s">
        <v>104</v>
      </c>
      <c r="B6" s="56" t="s">
        <v>105</v>
      </c>
      <c r="C6" s="56" t="s">
        <v>277</v>
      </c>
      <c r="D6" s="8" t="s">
        <v>102</v>
      </c>
      <c r="E6" s="8" t="s">
        <v>92</v>
      </c>
      <c r="F6" s="8" t="s">
        <v>93</v>
      </c>
      <c r="G6" s="8" t="s">
        <v>102</v>
      </c>
      <c r="H6" s="8" t="s">
        <v>92</v>
      </c>
      <c r="I6" s="8" t="s">
        <v>93</v>
      </c>
      <c r="J6" s="56" t="s">
        <v>104</v>
      </c>
      <c r="K6" s="56" t="s">
        <v>105</v>
      </c>
      <c r="L6" s="56" t="s">
        <v>277</v>
      </c>
      <c r="M6" s="8" t="s">
        <v>102</v>
      </c>
      <c r="N6" s="8" t="s">
        <v>92</v>
      </c>
      <c r="O6" s="8" t="s">
        <v>93</v>
      </c>
      <c r="P6" s="8" t="s">
        <v>102</v>
      </c>
      <c r="Q6" s="8" t="s">
        <v>92</v>
      </c>
      <c r="R6" s="8" t="s">
        <v>93</v>
      </c>
    </row>
    <row r="7" spans="1:18">
      <c r="A7" s="56" t="s">
        <v>114</v>
      </c>
      <c r="B7" s="56" t="s">
        <v>115</v>
      </c>
      <c r="C7" s="56" t="s">
        <v>116</v>
      </c>
      <c r="D7" s="56" t="s">
        <v>117</v>
      </c>
      <c r="E7" s="56" t="s">
        <v>118</v>
      </c>
      <c r="F7" s="56" t="s">
        <v>119</v>
      </c>
      <c r="G7" s="56" t="s">
        <v>120</v>
      </c>
      <c r="H7" s="56" t="s">
        <v>121</v>
      </c>
      <c r="I7" s="56" t="s">
        <v>122</v>
      </c>
      <c r="J7" s="56" t="s">
        <v>123</v>
      </c>
      <c r="K7" s="56" t="s">
        <v>124</v>
      </c>
      <c r="L7" s="56" t="s">
        <v>125</v>
      </c>
      <c r="M7" s="56" t="s">
        <v>126</v>
      </c>
      <c r="N7" s="56" t="s">
        <v>127</v>
      </c>
      <c r="O7" s="56" t="s">
        <v>128</v>
      </c>
      <c r="P7" s="56" t="s">
        <v>129</v>
      </c>
      <c r="Q7" s="56" t="s">
        <v>130</v>
      </c>
      <c r="R7" s="56" t="s">
        <v>131</v>
      </c>
    </row>
    <row r="8" spans="1:18">
      <c r="A8" s="57" t="s">
        <v>283</v>
      </c>
      <c r="B8" s="58" t="s">
        <v>284</v>
      </c>
      <c r="C8" s="59" t="s">
        <v>285</v>
      </c>
      <c r="D8" s="60">
        <f>SUM(E8:F8)</f>
        <v>599.128</v>
      </c>
      <c r="E8" s="60">
        <f t="shared" ref="E8" si="0">SUM(E9:E12)</f>
        <v>599.128</v>
      </c>
      <c r="F8" s="61"/>
      <c r="G8" s="61"/>
      <c r="H8" s="61"/>
      <c r="I8" s="61"/>
      <c r="J8" s="57" t="s">
        <v>286</v>
      </c>
      <c r="K8" s="57" t="s">
        <v>284</v>
      </c>
      <c r="L8" s="59" t="s">
        <v>99</v>
      </c>
      <c r="M8" s="60">
        <f>SUM(N8:O8)</f>
        <v>986.8548</v>
      </c>
      <c r="N8" s="60">
        <f>SUM(N9:N21)</f>
        <v>986.8548</v>
      </c>
      <c r="O8" s="61"/>
      <c r="P8" s="61"/>
      <c r="Q8" s="61"/>
      <c r="R8" s="61"/>
    </row>
    <row r="9" spans="1:18">
      <c r="A9" s="58"/>
      <c r="B9" s="58" t="s">
        <v>195</v>
      </c>
      <c r="C9" s="62" t="s">
        <v>287</v>
      </c>
      <c r="D9" s="60">
        <f t="shared" ref="D9:D58" si="1">SUM(E9:F9)</f>
        <v>300.8594</v>
      </c>
      <c r="E9" s="60">
        <v>300.8594</v>
      </c>
      <c r="F9" s="61"/>
      <c r="G9" s="61"/>
      <c r="H9" s="61"/>
      <c r="I9" s="61"/>
      <c r="J9" s="58"/>
      <c r="K9" s="58" t="s">
        <v>195</v>
      </c>
      <c r="L9" s="62" t="s">
        <v>288</v>
      </c>
      <c r="M9" s="60">
        <f t="shared" ref="M9:M50" si="2">SUM(N9:O9)</f>
        <v>192.7596</v>
      </c>
      <c r="N9" s="60">
        <v>192.7596</v>
      </c>
      <c r="O9" s="61"/>
      <c r="P9" s="61"/>
      <c r="Q9" s="61"/>
      <c r="R9" s="61"/>
    </row>
    <row r="10" spans="1:18">
      <c r="A10" s="58"/>
      <c r="B10" s="58" t="s">
        <v>197</v>
      </c>
      <c r="C10" s="62" t="s">
        <v>289</v>
      </c>
      <c r="D10" s="60">
        <f t="shared" si="1"/>
        <v>194.1772</v>
      </c>
      <c r="E10" s="60">
        <v>194.1772</v>
      </c>
      <c r="F10" s="61"/>
      <c r="G10" s="61"/>
      <c r="H10" s="61"/>
      <c r="I10" s="61"/>
      <c r="J10" s="58"/>
      <c r="K10" s="58" t="s">
        <v>197</v>
      </c>
      <c r="L10" s="62" t="s">
        <v>290</v>
      </c>
      <c r="M10" s="60">
        <f t="shared" si="2"/>
        <v>288.8268</v>
      </c>
      <c r="N10" s="60">
        <v>288.8268</v>
      </c>
      <c r="O10" s="61"/>
      <c r="P10" s="61"/>
      <c r="Q10" s="61"/>
      <c r="R10" s="61"/>
    </row>
    <row r="11" spans="1:18">
      <c r="A11" s="58"/>
      <c r="B11" s="58" t="s">
        <v>199</v>
      </c>
      <c r="C11" s="62" t="s">
        <v>172</v>
      </c>
      <c r="D11" s="60">
        <f t="shared" si="1"/>
        <v>104.0914</v>
      </c>
      <c r="E11" s="60">
        <v>104.0914</v>
      </c>
      <c r="F11" s="61"/>
      <c r="G11" s="61"/>
      <c r="H11" s="61"/>
      <c r="I11" s="61"/>
      <c r="J11" s="58"/>
      <c r="K11" s="58" t="s">
        <v>199</v>
      </c>
      <c r="L11" s="62" t="s">
        <v>291</v>
      </c>
      <c r="M11" s="60">
        <f t="shared" si="2"/>
        <v>16.0633</v>
      </c>
      <c r="N11" s="60">
        <v>16.0633</v>
      </c>
      <c r="O11" s="61"/>
      <c r="P11" s="61"/>
      <c r="Q11" s="61"/>
      <c r="R11" s="61"/>
    </row>
    <row r="12" spans="1:18">
      <c r="A12" s="58"/>
      <c r="B12" s="58" t="s">
        <v>219</v>
      </c>
      <c r="C12" s="62" t="s">
        <v>292</v>
      </c>
      <c r="D12" s="61"/>
      <c r="E12" s="61"/>
      <c r="F12" s="61"/>
      <c r="G12" s="61"/>
      <c r="H12" s="61"/>
      <c r="I12" s="61"/>
      <c r="J12" s="58"/>
      <c r="K12" s="58" t="s">
        <v>201</v>
      </c>
      <c r="L12" s="62" t="s">
        <v>293</v>
      </c>
      <c r="M12" s="60"/>
      <c r="N12" s="60"/>
      <c r="O12" s="61"/>
      <c r="P12" s="61"/>
      <c r="Q12" s="61"/>
      <c r="R12" s="61"/>
    </row>
    <row r="13" spans="1:18">
      <c r="A13" s="57" t="s">
        <v>294</v>
      </c>
      <c r="B13" s="57" t="s">
        <v>284</v>
      </c>
      <c r="C13" s="59" t="s">
        <v>295</v>
      </c>
      <c r="D13" s="60">
        <f t="shared" si="1"/>
        <v>602.8461</v>
      </c>
      <c r="E13" s="60">
        <f>SUM(E14:E23)</f>
        <v>366.9183</v>
      </c>
      <c r="F13" s="60">
        <f>SUM(F14:F23)</f>
        <v>235.9278</v>
      </c>
      <c r="G13" s="61"/>
      <c r="H13" s="61"/>
      <c r="I13" s="61"/>
      <c r="J13" s="58"/>
      <c r="K13" s="58" t="s">
        <v>203</v>
      </c>
      <c r="L13" s="62" t="s">
        <v>296</v>
      </c>
      <c r="M13" s="60">
        <f t="shared" si="2"/>
        <v>149.8692</v>
      </c>
      <c r="N13" s="60">
        <v>149.8692</v>
      </c>
      <c r="O13" s="61"/>
      <c r="P13" s="61"/>
      <c r="Q13" s="61"/>
      <c r="R13" s="61"/>
    </row>
    <row r="14" spans="1:18">
      <c r="A14" s="58"/>
      <c r="B14" s="58" t="s">
        <v>195</v>
      </c>
      <c r="C14" s="62" t="s">
        <v>297</v>
      </c>
      <c r="D14" s="60">
        <f t="shared" si="1"/>
        <v>56.4043</v>
      </c>
      <c r="E14" s="60">
        <v>56.4043</v>
      </c>
      <c r="F14" s="61"/>
      <c r="G14" s="61"/>
      <c r="H14" s="61"/>
      <c r="I14" s="61"/>
      <c r="J14" s="58"/>
      <c r="K14" s="58" t="s">
        <v>205</v>
      </c>
      <c r="L14" s="62" t="s">
        <v>298</v>
      </c>
      <c r="M14" s="60">
        <f t="shared" si="2"/>
        <v>125.496</v>
      </c>
      <c r="N14" s="60">
        <v>125.496</v>
      </c>
      <c r="O14" s="61"/>
      <c r="P14" s="61"/>
      <c r="Q14" s="61"/>
      <c r="R14" s="61"/>
    </row>
    <row r="15" spans="1:18">
      <c r="A15" s="58"/>
      <c r="B15" s="58" t="s">
        <v>197</v>
      </c>
      <c r="C15" s="62" t="s">
        <v>299</v>
      </c>
      <c r="D15" s="61"/>
      <c r="E15" s="61"/>
      <c r="F15" s="61"/>
      <c r="G15" s="61"/>
      <c r="H15" s="61"/>
      <c r="I15" s="61"/>
      <c r="J15" s="58"/>
      <c r="K15" s="58" t="s">
        <v>207</v>
      </c>
      <c r="L15" s="62" t="s">
        <v>300</v>
      </c>
      <c r="M15" s="60">
        <f t="shared" si="2"/>
        <v>2.7269</v>
      </c>
      <c r="N15" s="60">
        <v>2.7269</v>
      </c>
      <c r="O15" s="61"/>
      <c r="P15" s="61"/>
      <c r="Q15" s="61"/>
      <c r="R15" s="61"/>
    </row>
    <row r="16" spans="1:18">
      <c r="A16" s="58"/>
      <c r="B16" s="58" t="s">
        <v>199</v>
      </c>
      <c r="C16" s="62" t="s">
        <v>301</v>
      </c>
      <c r="D16" s="60">
        <f t="shared" si="1"/>
        <v>1.74</v>
      </c>
      <c r="E16" s="60">
        <v>1.74</v>
      </c>
      <c r="F16" s="61"/>
      <c r="G16" s="61"/>
      <c r="H16" s="61"/>
      <c r="I16" s="61"/>
      <c r="J16" s="58"/>
      <c r="K16" s="58" t="s">
        <v>209</v>
      </c>
      <c r="L16" s="62" t="s">
        <v>302</v>
      </c>
      <c r="M16" s="60">
        <f t="shared" si="2"/>
        <v>62.1243</v>
      </c>
      <c r="N16" s="60">
        <v>62.1243</v>
      </c>
      <c r="O16" s="61"/>
      <c r="P16" s="61"/>
      <c r="Q16" s="61"/>
      <c r="R16" s="61"/>
    </row>
    <row r="17" spans="1:18">
      <c r="A17" s="58"/>
      <c r="B17" s="58" t="s">
        <v>224</v>
      </c>
      <c r="C17" s="62" t="s">
        <v>303</v>
      </c>
      <c r="D17" s="61"/>
      <c r="E17" s="61"/>
      <c r="F17" s="61"/>
      <c r="G17" s="61"/>
      <c r="H17" s="61"/>
      <c r="I17" s="61"/>
      <c r="J17" s="58"/>
      <c r="K17" s="58" t="s">
        <v>211</v>
      </c>
      <c r="L17" s="62" t="s">
        <v>304</v>
      </c>
      <c r="M17" s="60">
        <f t="shared" si="2"/>
        <v>37.29</v>
      </c>
      <c r="N17" s="60">
        <v>37.29</v>
      </c>
      <c r="O17" s="61"/>
      <c r="P17" s="61"/>
      <c r="Q17" s="61"/>
      <c r="R17" s="61"/>
    </row>
    <row r="18" spans="1:18">
      <c r="A18" s="58"/>
      <c r="B18" s="58" t="s">
        <v>226</v>
      </c>
      <c r="C18" s="62" t="s">
        <v>305</v>
      </c>
      <c r="D18" s="60">
        <f t="shared" si="1"/>
        <v>492.6318</v>
      </c>
      <c r="E18" s="60">
        <v>266.704</v>
      </c>
      <c r="F18" s="60">
        <v>225.9278</v>
      </c>
      <c r="G18" s="61"/>
      <c r="H18" s="61"/>
      <c r="I18" s="61"/>
      <c r="J18" s="58"/>
      <c r="K18" s="58" t="s">
        <v>213</v>
      </c>
      <c r="L18" s="62" t="s">
        <v>306</v>
      </c>
      <c r="M18" s="60">
        <f t="shared" si="2"/>
        <v>7.6073</v>
      </c>
      <c r="N18" s="60">
        <v>7.6073</v>
      </c>
      <c r="O18" s="61"/>
      <c r="P18" s="61"/>
      <c r="Q18" s="61"/>
      <c r="R18" s="61"/>
    </row>
    <row r="19" spans="1:18">
      <c r="A19" s="58"/>
      <c r="B19" s="58" t="s">
        <v>201</v>
      </c>
      <c r="C19" s="62" t="s">
        <v>307</v>
      </c>
      <c r="D19" s="61"/>
      <c r="E19" s="61"/>
      <c r="F19" s="28">
        <v>10</v>
      </c>
      <c r="G19" s="61"/>
      <c r="H19" s="61"/>
      <c r="I19" s="61"/>
      <c r="J19" s="58"/>
      <c r="K19" s="58" t="s">
        <v>215</v>
      </c>
      <c r="L19" s="62" t="s">
        <v>172</v>
      </c>
      <c r="M19" s="60">
        <f t="shared" si="2"/>
        <v>104.0914</v>
      </c>
      <c r="N19" s="60">
        <v>104.0914</v>
      </c>
      <c r="O19" s="61"/>
      <c r="P19" s="61"/>
      <c r="Q19" s="61"/>
      <c r="R19" s="61"/>
    </row>
    <row r="20" ht="12" customHeight="1" spans="1:18">
      <c r="A20" s="58"/>
      <c r="B20" s="58" t="s">
        <v>203</v>
      </c>
      <c r="C20" s="62" t="s">
        <v>308</v>
      </c>
      <c r="D20" s="61"/>
      <c r="E20" s="61"/>
      <c r="F20" s="61"/>
      <c r="G20" s="61"/>
      <c r="H20" s="61"/>
      <c r="I20" s="61"/>
      <c r="J20" s="58"/>
      <c r="K20" s="58" t="s">
        <v>217</v>
      </c>
      <c r="L20" s="62" t="s">
        <v>309</v>
      </c>
      <c r="M20" s="60"/>
      <c r="N20" s="60"/>
      <c r="O20" s="61"/>
      <c r="P20" s="61"/>
      <c r="Q20" s="61"/>
      <c r="R20" s="61"/>
    </row>
    <row r="21" spans="1:18">
      <c r="A21" s="58"/>
      <c r="B21" s="58" t="s">
        <v>205</v>
      </c>
      <c r="C21" s="62" t="s">
        <v>310</v>
      </c>
      <c r="D21" s="60">
        <f t="shared" si="1"/>
        <v>17.6</v>
      </c>
      <c r="E21" s="60">
        <v>17.6</v>
      </c>
      <c r="F21" s="61"/>
      <c r="G21" s="61"/>
      <c r="H21" s="61"/>
      <c r="I21" s="61"/>
      <c r="J21" s="58"/>
      <c r="K21" s="58" t="s">
        <v>219</v>
      </c>
      <c r="L21" s="62" t="s">
        <v>292</v>
      </c>
      <c r="M21" s="60"/>
      <c r="N21" s="60"/>
      <c r="O21" s="61"/>
      <c r="P21" s="61"/>
      <c r="Q21" s="61"/>
      <c r="R21" s="61"/>
    </row>
    <row r="22" spans="1:18">
      <c r="A22" s="58"/>
      <c r="B22" s="58" t="s">
        <v>207</v>
      </c>
      <c r="C22" s="62" t="s">
        <v>311</v>
      </c>
      <c r="D22" s="60">
        <f t="shared" si="1"/>
        <v>4.64</v>
      </c>
      <c r="E22" s="60">
        <v>4.64</v>
      </c>
      <c r="F22" s="61"/>
      <c r="G22" s="61"/>
      <c r="H22" s="61"/>
      <c r="I22" s="61"/>
      <c r="J22" s="57" t="s">
        <v>312</v>
      </c>
      <c r="K22" s="57" t="s">
        <v>284</v>
      </c>
      <c r="L22" s="59" t="s">
        <v>100</v>
      </c>
      <c r="M22" s="60">
        <f t="shared" si="2"/>
        <v>661.2939</v>
      </c>
      <c r="N22" s="60">
        <f>SUM(N23:N49)</f>
        <v>425.3661</v>
      </c>
      <c r="O22" s="61">
        <f>SUM(O23:O49)</f>
        <v>235.9278</v>
      </c>
      <c r="P22" s="61"/>
      <c r="Q22" s="61"/>
      <c r="R22" s="61"/>
    </row>
    <row r="23" spans="1:18">
      <c r="A23" s="58"/>
      <c r="B23" s="58" t="s">
        <v>219</v>
      </c>
      <c r="C23" s="62" t="s">
        <v>313</v>
      </c>
      <c r="D23" s="60">
        <f t="shared" si="1"/>
        <v>19.83</v>
      </c>
      <c r="E23" s="60">
        <v>19.83</v>
      </c>
      <c r="F23" s="61"/>
      <c r="G23" s="61"/>
      <c r="H23" s="61"/>
      <c r="I23" s="61"/>
      <c r="J23" s="58"/>
      <c r="K23" s="58" t="s">
        <v>195</v>
      </c>
      <c r="L23" s="62" t="s">
        <v>314</v>
      </c>
      <c r="M23" s="60">
        <f t="shared" si="2"/>
        <v>14.49</v>
      </c>
      <c r="N23" s="60">
        <v>14.49</v>
      </c>
      <c r="O23" s="61"/>
      <c r="P23" s="61"/>
      <c r="Q23" s="61"/>
      <c r="R23" s="61"/>
    </row>
    <row r="24" spans="1:18">
      <c r="A24" s="57" t="s">
        <v>315</v>
      </c>
      <c r="B24" s="57" t="s">
        <v>284</v>
      </c>
      <c r="C24" s="59" t="s">
        <v>316</v>
      </c>
      <c r="D24" s="61"/>
      <c r="E24" s="61"/>
      <c r="F24" s="61"/>
      <c r="G24" s="61"/>
      <c r="H24" s="61"/>
      <c r="I24" s="61"/>
      <c r="J24" s="58"/>
      <c r="K24" s="58" t="s">
        <v>197</v>
      </c>
      <c r="L24" s="62" t="s">
        <v>317</v>
      </c>
      <c r="M24" s="60"/>
      <c r="N24" s="60"/>
      <c r="O24" s="61"/>
      <c r="P24" s="61"/>
      <c r="Q24" s="61"/>
      <c r="R24" s="61"/>
    </row>
    <row r="25" spans="1:18">
      <c r="A25" s="58"/>
      <c r="B25" s="58" t="s">
        <v>195</v>
      </c>
      <c r="C25" s="62" t="s">
        <v>318</v>
      </c>
      <c r="D25" s="61"/>
      <c r="E25" s="61"/>
      <c r="F25" s="61"/>
      <c r="G25" s="61"/>
      <c r="H25" s="61"/>
      <c r="I25" s="61"/>
      <c r="J25" s="58"/>
      <c r="K25" s="58" t="s">
        <v>199</v>
      </c>
      <c r="L25" s="62" t="s">
        <v>319</v>
      </c>
      <c r="M25" s="60"/>
      <c r="N25" s="60"/>
      <c r="O25" s="61"/>
      <c r="P25" s="61"/>
      <c r="Q25" s="61"/>
      <c r="R25" s="61"/>
    </row>
    <row r="26" spans="1:18">
      <c r="A26" s="58"/>
      <c r="B26" s="58" t="s">
        <v>197</v>
      </c>
      <c r="C26" s="62" t="s">
        <v>320</v>
      </c>
      <c r="D26" s="61"/>
      <c r="E26" s="61"/>
      <c r="F26" s="61"/>
      <c r="G26" s="61"/>
      <c r="H26" s="61"/>
      <c r="I26" s="61"/>
      <c r="J26" s="58"/>
      <c r="K26" s="58" t="s">
        <v>224</v>
      </c>
      <c r="L26" s="62" t="s">
        <v>321</v>
      </c>
      <c r="M26" s="60"/>
      <c r="N26" s="60"/>
      <c r="O26" s="61"/>
      <c r="P26" s="61"/>
      <c r="Q26" s="61"/>
      <c r="R26" s="61"/>
    </row>
    <row r="27" spans="1:18">
      <c r="A27" s="58"/>
      <c r="B27" s="58" t="s">
        <v>199</v>
      </c>
      <c r="C27" s="62" t="s">
        <v>322</v>
      </c>
      <c r="D27" s="61"/>
      <c r="E27" s="61"/>
      <c r="F27" s="61"/>
      <c r="G27" s="61"/>
      <c r="H27" s="61"/>
      <c r="I27" s="61"/>
      <c r="J27" s="58"/>
      <c r="K27" s="58" t="s">
        <v>226</v>
      </c>
      <c r="L27" s="62" t="s">
        <v>323</v>
      </c>
      <c r="M27" s="60">
        <f t="shared" si="2"/>
        <v>4.8321</v>
      </c>
      <c r="N27" s="60">
        <v>4.8321</v>
      </c>
      <c r="O27" s="61"/>
      <c r="P27" s="61"/>
      <c r="Q27" s="61"/>
      <c r="R27" s="61"/>
    </row>
    <row r="28" spans="1:18">
      <c r="A28" s="58"/>
      <c r="B28" s="58" t="s">
        <v>226</v>
      </c>
      <c r="C28" s="62" t="s">
        <v>324</v>
      </c>
      <c r="D28" s="61"/>
      <c r="E28" s="61"/>
      <c r="F28" s="61"/>
      <c r="G28" s="61"/>
      <c r="H28" s="61"/>
      <c r="I28" s="61"/>
      <c r="J28" s="58"/>
      <c r="K28" s="58" t="s">
        <v>201</v>
      </c>
      <c r="L28" s="62" t="s">
        <v>325</v>
      </c>
      <c r="M28" s="60">
        <f t="shared" si="2"/>
        <v>3.5721</v>
      </c>
      <c r="N28" s="60">
        <v>3.5721</v>
      </c>
      <c r="O28" s="61"/>
      <c r="P28" s="61"/>
      <c r="Q28" s="61"/>
      <c r="R28" s="61"/>
    </row>
    <row r="29" spans="1:18">
      <c r="A29" s="58"/>
      <c r="B29" s="58" t="s">
        <v>201</v>
      </c>
      <c r="C29" s="62" t="s">
        <v>326</v>
      </c>
      <c r="D29" s="61"/>
      <c r="E29" s="61"/>
      <c r="F29" s="61"/>
      <c r="G29" s="61"/>
      <c r="H29" s="61"/>
      <c r="I29" s="61"/>
      <c r="J29" s="58"/>
      <c r="K29" s="58" t="s">
        <v>203</v>
      </c>
      <c r="L29" s="62" t="s">
        <v>327</v>
      </c>
      <c r="M29" s="60">
        <f t="shared" si="2"/>
        <v>6.5079</v>
      </c>
      <c r="N29" s="60">
        <v>6.5079</v>
      </c>
      <c r="O29" s="61"/>
      <c r="P29" s="61"/>
      <c r="Q29" s="61"/>
      <c r="R29" s="61"/>
    </row>
    <row r="30" spans="1:18">
      <c r="A30" s="58"/>
      <c r="B30" s="58" t="s">
        <v>203</v>
      </c>
      <c r="C30" s="62" t="s">
        <v>328</v>
      </c>
      <c r="D30" s="61"/>
      <c r="E30" s="61"/>
      <c r="F30" s="61"/>
      <c r="G30" s="61"/>
      <c r="H30" s="61"/>
      <c r="I30" s="61"/>
      <c r="J30" s="58"/>
      <c r="K30" s="58" t="s">
        <v>205</v>
      </c>
      <c r="L30" s="62" t="s">
        <v>329</v>
      </c>
      <c r="M30" s="60"/>
      <c r="N30" s="60"/>
      <c r="O30" s="61"/>
      <c r="P30" s="61"/>
      <c r="Q30" s="61"/>
      <c r="R30" s="61"/>
    </row>
    <row r="31" spans="1:18">
      <c r="A31" s="58"/>
      <c r="B31" s="58" t="s">
        <v>219</v>
      </c>
      <c r="C31" s="62" t="s">
        <v>330</v>
      </c>
      <c r="D31" s="61"/>
      <c r="E31" s="61"/>
      <c r="F31" s="61"/>
      <c r="G31" s="61"/>
      <c r="H31" s="61"/>
      <c r="I31" s="61"/>
      <c r="J31" s="58"/>
      <c r="K31" s="58" t="s">
        <v>207</v>
      </c>
      <c r="L31" s="62" t="s">
        <v>331</v>
      </c>
      <c r="M31" s="60"/>
      <c r="N31" s="60"/>
      <c r="O31" s="61"/>
      <c r="P31" s="61"/>
      <c r="Q31" s="61"/>
      <c r="R31" s="61"/>
    </row>
    <row r="32" spans="1:18">
      <c r="A32" s="57" t="s">
        <v>332</v>
      </c>
      <c r="B32" s="57" t="s">
        <v>284</v>
      </c>
      <c r="C32" s="59" t="s">
        <v>333</v>
      </c>
      <c r="D32" s="61"/>
      <c r="E32" s="61"/>
      <c r="F32" s="61"/>
      <c r="G32" s="61"/>
      <c r="H32" s="61"/>
      <c r="I32" s="61"/>
      <c r="J32" s="58"/>
      <c r="K32" s="58" t="s">
        <v>211</v>
      </c>
      <c r="L32" s="62" t="s">
        <v>334</v>
      </c>
      <c r="M32" s="60">
        <f t="shared" si="2"/>
        <v>9.45</v>
      </c>
      <c r="N32" s="60">
        <v>9.45</v>
      </c>
      <c r="O32" s="61"/>
      <c r="P32" s="61"/>
      <c r="Q32" s="61"/>
      <c r="R32" s="61"/>
    </row>
    <row r="33" spans="1:18">
      <c r="A33" s="58"/>
      <c r="B33" s="58" t="s">
        <v>195</v>
      </c>
      <c r="C33" s="62" t="s">
        <v>318</v>
      </c>
      <c r="D33" s="61"/>
      <c r="E33" s="61"/>
      <c r="F33" s="61"/>
      <c r="G33" s="61"/>
      <c r="H33" s="61"/>
      <c r="I33" s="61"/>
      <c r="J33" s="58"/>
      <c r="K33" s="58" t="s">
        <v>213</v>
      </c>
      <c r="L33" s="62" t="s">
        <v>308</v>
      </c>
      <c r="M33" s="60"/>
      <c r="N33" s="60"/>
      <c r="O33" s="61"/>
      <c r="P33" s="61"/>
      <c r="Q33" s="61"/>
      <c r="R33" s="61"/>
    </row>
    <row r="34" spans="1:18">
      <c r="A34" s="58"/>
      <c r="B34" s="58" t="s">
        <v>197</v>
      </c>
      <c r="C34" s="62" t="s">
        <v>320</v>
      </c>
      <c r="D34" s="61"/>
      <c r="E34" s="61"/>
      <c r="F34" s="61"/>
      <c r="G34" s="61"/>
      <c r="H34" s="61"/>
      <c r="I34" s="61"/>
      <c r="J34" s="58"/>
      <c r="K34" s="58" t="s">
        <v>215</v>
      </c>
      <c r="L34" s="62" t="s">
        <v>311</v>
      </c>
      <c r="M34" s="60">
        <f t="shared" si="2"/>
        <v>10.08</v>
      </c>
      <c r="N34" s="60">
        <v>10.08</v>
      </c>
      <c r="O34" s="61"/>
      <c r="P34" s="61"/>
      <c r="Q34" s="61"/>
      <c r="R34" s="61"/>
    </row>
    <row r="35" spans="1:18">
      <c r="A35" s="58"/>
      <c r="B35" s="58" t="s">
        <v>199</v>
      </c>
      <c r="C35" s="62" t="s">
        <v>322</v>
      </c>
      <c r="D35" s="61"/>
      <c r="E35" s="61"/>
      <c r="F35" s="61"/>
      <c r="G35" s="61"/>
      <c r="H35" s="61"/>
      <c r="I35" s="61"/>
      <c r="J35" s="58"/>
      <c r="K35" s="58" t="s">
        <v>217</v>
      </c>
      <c r="L35" s="62" t="s">
        <v>335</v>
      </c>
      <c r="M35" s="60"/>
      <c r="N35" s="60"/>
      <c r="O35" s="61"/>
      <c r="P35" s="61"/>
      <c r="Q35" s="61"/>
      <c r="R35" s="61"/>
    </row>
    <row r="36" spans="1:18">
      <c r="A36" s="58"/>
      <c r="B36" s="58" t="s">
        <v>224</v>
      </c>
      <c r="C36" s="62" t="s">
        <v>326</v>
      </c>
      <c r="D36" s="61"/>
      <c r="E36" s="61"/>
      <c r="F36" s="61"/>
      <c r="G36" s="61"/>
      <c r="H36" s="61"/>
      <c r="I36" s="61"/>
      <c r="J36" s="58"/>
      <c r="K36" s="58" t="s">
        <v>236</v>
      </c>
      <c r="L36" s="62" t="s">
        <v>299</v>
      </c>
      <c r="M36" s="60"/>
      <c r="N36" s="60"/>
      <c r="O36" s="61"/>
      <c r="P36" s="61"/>
      <c r="Q36" s="61"/>
      <c r="R36" s="61"/>
    </row>
    <row r="37" spans="1:18">
      <c r="A37" s="58"/>
      <c r="B37" s="58" t="s">
        <v>226</v>
      </c>
      <c r="C37" s="62" t="s">
        <v>328</v>
      </c>
      <c r="D37" s="61"/>
      <c r="E37" s="61"/>
      <c r="F37" s="61"/>
      <c r="G37" s="61"/>
      <c r="H37" s="61"/>
      <c r="I37" s="61"/>
      <c r="J37" s="58"/>
      <c r="K37" s="58" t="s">
        <v>238</v>
      </c>
      <c r="L37" s="62" t="s">
        <v>301</v>
      </c>
      <c r="M37" s="60">
        <f t="shared" si="2"/>
        <v>3.78</v>
      </c>
      <c r="N37" s="60">
        <v>3.78</v>
      </c>
      <c r="O37" s="61"/>
      <c r="P37" s="61"/>
      <c r="Q37" s="61"/>
      <c r="R37" s="61"/>
    </row>
    <row r="38" spans="1:18">
      <c r="A38" s="58"/>
      <c r="B38" s="58" t="s">
        <v>219</v>
      </c>
      <c r="C38" s="62" t="s">
        <v>330</v>
      </c>
      <c r="D38" s="61"/>
      <c r="E38" s="61"/>
      <c r="F38" s="61"/>
      <c r="G38" s="61"/>
      <c r="H38" s="61"/>
      <c r="I38" s="61"/>
      <c r="J38" s="58"/>
      <c r="K38" s="58" t="s">
        <v>240</v>
      </c>
      <c r="L38" s="62" t="s">
        <v>307</v>
      </c>
      <c r="M38" s="60"/>
      <c r="N38" s="60"/>
      <c r="O38" s="61"/>
      <c r="P38" s="61"/>
      <c r="Q38" s="61"/>
      <c r="R38" s="61"/>
    </row>
    <row r="39" spans="1:18">
      <c r="A39" s="57" t="s">
        <v>336</v>
      </c>
      <c r="B39" s="57" t="s">
        <v>284</v>
      </c>
      <c r="C39" s="59" t="s">
        <v>337</v>
      </c>
      <c r="D39" s="60">
        <f t="shared" si="1"/>
        <v>446.1746</v>
      </c>
      <c r="E39" s="60">
        <f>SUM(E40:E42)</f>
        <v>446.1746</v>
      </c>
      <c r="F39" s="61"/>
      <c r="G39" s="61"/>
      <c r="H39" s="61"/>
      <c r="I39" s="61"/>
      <c r="J39" s="58"/>
      <c r="K39" s="58" t="s">
        <v>242</v>
      </c>
      <c r="L39" s="62" t="s">
        <v>338</v>
      </c>
      <c r="M39" s="60"/>
      <c r="N39" s="60"/>
      <c r="O39" s="61"/>
      <c r="P39" s="61"/>
      <c r="Q39" s="61"/>
      <c r="R39" s="61"/>
    </row>
    <row r="40" spans="1:18">
      <c r="A40" s="58"/>
      <c r="B40" s="58" t="s">
        <v>195</v>
      </c>
      <c r="C40" s="62" t="s">
        <v>99</v>
      </c>
      <c r="D40" s="60">
        <f t="shared" si="1"/>
        <v>387.7268</v>
      </c>
      <c r="E40" s="60">
        <v>387.7268</v>
      </c>
      <c r="F40" s="61"/>
      <c r="G40" s="61"/>
      <c r="H40" s="61"/>
      <c r="I40" s="61"/>
      <c r="J40" s="58"/>
      <c r="K40" s="58" t="s">
        <v>244</v>
      </c>
      <c r="L40" s="62" t="s">
        <v>339</v>
      </c>
      <c r="M40" s="60"/>
      <c r="N40" s="60"/>
      <c r="O40" s="61"/>
      <c r="P40" s="61"/>
      <c r="Q40" s="61"/>
      <c r="R40" s="61"/>
    </row>
    <row r="41" spans="1:18">
      <c r="A41" s="58"/>
      <c r="B41" s="58" t="s">
        <v>197</v>
      </c>
      <c r="C41" s="62" t="s">
        <v>100</v>
      </c>
      <c r="D41" s="60">
        <f t="shared" si="1"/>
        <v>58.4478</v>
      </c>
      <c r="E41" s="60">
        <v>58.4478</v>
      </c>
      <c r="F41" s="61"/>
      <c r="G41" s="61"/>
      <c r="H41" s="61"/>
      <c r="I41" s="61"/>
      <c r="J41" s="58"/>
      <c r="K41" s="58" t="s">
        <v>246</v>
      </c>
      <c r="L41" s="62" t="s">
        <v>340</v>
      </c>
      <c r="M41" s="60"/>
      <c r="N41" s="60"/>
      <c r="O41" s="61"/>
      <c r="P41" s="61"/>
      <c r="Q41" s="61"/>
      <c r="R41" s="61"/>
    </row>
    <row r="42" spans="1:18">
      <c r="A42" s="58"/>
      <c r="B42" s="58" t="s">
        <v>219</v>
      </c>
      <c r="C42" s="62" t="s">
        <v>341</v>
      </c>
      <c r="D42" s="61"/>
      <c r="E42" s="61"/>
      <c r="F42" s="61"/>
      <c r="G42" s="61"/>
      <c r="H42" s="61"/>
      <c r="I42" s="61"/>
      <c r="J42" s="58"/>
      <c r="K42" s="58" t="s">
        <v>248</v>
      </c>
      <c r="L42" s="62" t="s">
        <v>342</v>
      </c>
      <c r="M42" s="60">
        <f t="shared" si="2"/>
        <v>266.704</v>
      </c>
      <c r="N42" s="60">
        <v>266.704</v>
      </c>
      <c r="O42" s="61"/>
      <c r="P42" s="61"/>
      <c r="Q42" s="61"/>
      <c r="R42" s="61"/>
    </row>
    <row r="43" spans="1:18">
      <c r="A43" s="57" t="s">
        <v>343</v>
      </c>
      <c r="B43" s="57" t="s">
        <v>284</v>
      </c>
      <c r="C43" s="59" t="s">
        <v>344</v>
      </c>
      <c r="D43" s="61"/>
      <c r="E43" s="61"/>
      <c r="F43" s="61"/>
      <c r="G43" s="61"/>
      <c r="H43" s="61"/>
      <c r="I43" s="61"/>
      <c r="J43" s="58"/>
      <c r="K43" s="58" t="s">
        <v>250</v>
      </c>
      <c r="L43" s="62" t="s">
        <v>305</v>
      </c>
      <c r="M43" s="60">
        <f>SUM(O43:O43)</f>
        <v>235.9278</v>
      </c>
      <c r="O43" s="60">
        <v>235.9278</v>
      </c>
      <c r="P43" s="61"/>
      <c r="Q43" s="61"/>
      <c r="R43" s="61"/>
    </row>
    <row r="44" spans="1:18">
      <c r="A44" s="58"/>
      <c r="B44" s="58" t="s">
        <v>195</v>
      </c>
      <c r="C44" s="62" t="s">
        <v>345</v>
      </c>
      <c r="D44" s="61"/>
      <c r="E44" s="61"/>
      <c r="F44" s="61"/>
      <c r="G44" s="61"/>
      <c r="H44" s="61"/>
      <c r="I44" s="61"/>
      <c r="J44" s="58"/>
      <c r="K44" s="58" t="s">
        <v>252</v>
      </c>
      <c r="L44" s="62" t="s">
        <v>346</v>
      </c>
      <c r="M44" s="60"/>
      <c r="N44" s="60"/>
      <c r="O44" s="61"/>
      <c r="P44" s="61"/>
      <c r="Q44" s="61"/>
      <c r="R44" s="61"/>
    </row>
    <row r="45" spans="1:18">
      <c r="A45" s="58"/>
      <c r="B45" s="58" t="s">
        <v>197</v>
      </c>
      <c r="C45" s="62" t="s">
        <v>347</v>
      </c>
      <c r="D45" s="61"/>
      <c r="E45" s="61"/>
      <c r="F45" s="61"/>
      <c r="G45" s="61"/>
      <c r="H45" s="61"/>
      <c r="I45" s="61"/>
      <c r="J45" s="58"/>
      <c r="K45" s="58" t="s">
        <v>254</v>
      </c>
      <c r="L45" s="62" t="s">
        <v>348</v>
      </c>
      <c r="M45" s="60">
        <f t="shared" si="2"/>
        <v>22.98</v>
      </c>
      <c r="N45" s="60">
        <v>22.98</v>
      </c>
      <c r="O45" s="61"/>
      <c r="P45" s="61"/>
      <c r="Q45" s="61"/>
      <c r="R45" s="61"/>
    </row>
    <row r="46" spans="1:18">
      <c r="A46" s="57" t="s">
        <v>349</v>
      </c>
      <c r="B46" s="57" t="s">
        <v>284</v>
      </c>
      <c r="C46" s="59" t="s">
        <v>350</v>
      </c>
      <c r="D46" s="61"/>
      <c r="E46" s="61"/>
      <c r="F46" s="61"/>
      <c r="G46" s="61"/>
      <c r="H46" s="61"/>
      <c r="I46" s="61"/>
      <c r="J46" s="58"/>
      <c r="K46" s="58" t="s">
        <v>256</v>
      </c>
      <c r="L46" s="62" t="s">
        <v>310</v>
      </c>
      <c r="M46" s="60">
        <f t="shared" si="2"/>
        <v>37.4</v>
      </c>
      <c r="N46" s="60">
        <v>37.4</v>
      </c>
      <c r="O46" s="61"/>
      <c r="P46" s="61"/>
      <c r="Q46" s="61"/>
      <c r="R46" s="61"/>
    </row>
    <row r="47" spans="1:18">
      <c r="A47" s="58"/>
      <c r="B47" s="58" t="s">
        <v>195</v>
      </c>
      <c r="C47" s="62" t="s">
        <v>351</v>
      </c>
      <c r="D47" s="61"/>
      <c r="E47" s="61"/>
      <c r="F47" s="61"/>
      <c r="G47" s="61"/>
      <c r="H47" s="61"/>
      <c r="I47" s="61"/>
      <c r="J47" s="58"/>
      <c r="K47" s="58" t="s">
        <v>258</v>
      </c>
      <c r="L47" s="62" t="s">
        <v>352</v>
      </c>
      <c r="M47" s="60">
        <f t="shared" si="2"/>
        <v>25.74</v>
      </c>
      <c r="N47" s="60">
        <v>25.74</v>
      </c>
      <c r="O47" s="61"/>
      <c r="P47" s="61"/>
      <c r="Q47" s="61"/>
      <c r="R47" s="61"/>
    </row>
    <row r="48" spans="1:18">
      <c r="A48" s="58"/>
      <c r="B48" s="58" t="s">
        <v>197</v>
      </c>
      <c r="C48" s="62" t="s">
        <v>353</v>
      </c>
      <c r="D48" s="61"/>
      <c r="E48" s="61"/>
      <c r="F48" s="61"/>
      <c r="G48" s="61"/>
      <c r="H48" s="61"/>
      <c r="I48" s="61"/>
      <c r="J48" s="58"/>
      <c r="K48" s="58" t="s">
        <v>260</v>
      </c>
      <c r="L48" s="62" t="s">
        <v>354</v>
      </c>
      <c r="M48" s="60"/>
      <c r="N48" s="60"/>
      <c r="O48" s="61"/>
      <c r="P48" s="61"/>
      <c r="Q48" s="61"/>
      <c r="R48" s="61"/>
    </row>
    <row r="49" spans="1:18">
      <c r="A49" s="58"/>
      <c r="B49" s="58" t="s">
        <v>219</v>
      </c>
      <c r="C49" s="62" t="s">
        <v>355</v>
      </c>
      <c r="D49" s="61"/>
      <c r="E49" s="61"/>
      <c r="F49" s="61"/>
      <c r="G49" s="61"/>
      <c r="H49" s="61"/>
      <c r="I49" s="61"/>
      <c r="J49" s="58"/>
      <c r="K49" s="58" t="s">
        <v>219</v>
      </c>
      <c r="L49" s="62" t="s">
        <v>313</v>
      </c>
      <c r="M49" s="60">
        <f t="shared" si="2"/>
        <v>19.83</v>
      </c>
      <c r="N49" s="60">
        <v>19.83</v>
      </c>
      <c r="O49" s="61"/>
      <c r="P49" s="61"/>
      <c r="Q49" s="61"/>
      <c r="R49" s="61"/>
    </row>
    <row r="50" spans="1:18">
      <c r="A50" s="57" t="s">
        <v>356</v>
      </c>
      <c r="B50" s="58" t="s">
        <v>284</v>
      </c>
      <c r="C50" s="59" t="s">
        <v>357</v>
      </c>
      <c r="D50" s="61"/>
      <c r="E50" s="61"/>
      <c r="F50" s="61"/>
      <c r="G50" s="61"/>
      <c r="H50" s="61"/>
      <c r="I50" s="61"/>
      <c r="J50" s="57" t="s">
        <v>358</v>
      </c>
      <c r="K50" s="57" t="s">
        <v>284</v>
      </c>
      <c r="L50" s="59" t="s">
        <v>101</v>
      </c>
      <c r="M50" s="60">
        <f t="shared" si="2"/>
        <v>6.6144</v>
      </c>
      <c r="N50" s="60">
        <f>SUM(N51:N61)</f>
        <v>6.6144</v>
      </c>
      <c r="O50" s="61"/>
      <c r="P50" s="61"/>
      <c r="Q50" s="61"/>
      <c r="R50" s="61"/>
    </row>
    <row r="51" spans="1:18">
      <c r="A51" s="58"/>
      <c r="B51" s="58" t="s">
        <v>195</v>
      </c>
      <c r="C51" s="62" t="s">
        <v>359</v>
      </c>
      <c r="D51" s="61"/>
      <c r="E51" s="61"/>
      <c r="F51" s="61"/>
      <c r="G51" s="61"/>
      <c r="H51" s="61"/>
      <c r="I51" s="61"/>
      <c r="J51" s="58"/>
      <c r="K51" s="58" t="s">
        <v>195</v>
      </c>
      <c r="L51" s="62" t="s">
        <v>360</v>
      </c>
      <c r="M51" s="61"/>
      <c r="N51" s="60"/>
      <c r="O51" s="61"/>
      <c r="P51" s="61"/>
      <c r="Q51" s="61"/>
      <c r="R51" s="61"/>
    </row>
    <row r="52" spans="1:18">
      <c r="A52" s="58"/>
      <c r="B52" s="58" t="s">
        <v>197</v>
      </c>
      <c r="C52" s="62" t="s">
        <v>361</v>
      </c>
      <c r="D52" s="61"/>
      <c r="E52" s="61"/>
      <c r="F52" s="61"/>
      <c r="G52" s="61"/>
      <c r="H52" s="61"/>
      <c r="I52" s="61"/>
      <c r="J52" s="58"/>
      <c r="K52" s="58" t="s">
        <v>197</v>
      </c>
      <c r="L52" s="62" t="s">
        <v>362</v>
      </c>
      <c r="M52" s="61"/>
      <c r="N52" s="60"/>
      <c r="O52" s="61"/>
      <c r="P52" s="61"/>
      <c r="Q52" s="61"/>
      <c r="R52" s="61"/>
    </row>
    <row r="53" spans="1:18">
      <c r="A53" s="57" t="s">
        <v>363</v>
      </c>
      <c r="B53" s="57" t="s">
        <v>284</v>
      </c>
      <c r="C53" s="59" t="s">
        <v>101</v>
      </c>
      <c r="D53" s="60">
        <f t="shared" si="1"/>
        <v>6.6144</v>
      </c>
      <c r="E53" s="60">
        <f>SUM(E54:E58)</f>
        <v>6.6144</v>
      </c>
      <c r="F53" s="61"/>
      <c r="G53" s="61"/>
      <c r="H53" s="61"/>
      <c r="I53" s="61"/>
      <c r="J53" s="58"/>
      <c r="K53" s="58" t="s">
        <v>199</v>
      </c>
      <c r="L53" s="62" t="s">
        <v>364</v>
      </c>
      <c r="M53" s="61"/>
      <c r="N53" s="60"/>
      <c r="O53" s="61"/>
      <c r="P53" s="61"/>
      <c r="Q53" s="61"/>
      <c r="R53" s="61"/>
    </row>
    <row r="54" spans="1:18">
      <c r="A54" s="58"/>
      <c r="B54" s="58" t="s">
        <v>195</v>
      </c>
      <c r="C54" s="62" t="s">
        <v>365</v>
      </c>
      <c r="D54" s="61"/>
      <c r="E54" s="61"/>
      <c r="F54" s="61"/>
      <c r="G54" s="61"/>
      <c r="H54" s="61"/>
      <c r="I54" s="61"/>
      <c r="J54" s="58"/>
      <c r="K54" s="58" t="s">
        <v>224</v>
      </c>
      <c r="L54" s="62" t="s">
        <v>366</v>
      </c>
      <c r="M54" s="61"/>
      <c r="N54" s="60"/>
      <c r="O54" s="61"/>
      <c r="P54" s="61"/>
      <c r="Q54" s="61"/>
      <c r="R54" s="61"/>
    </row>
    <row r="55" spans="1:18">
      <c r="A55" s="58"/>
      <c r="B55" s="58" t="s">
        <v>197</v>
      </c>
      <c r="C55" s="62" t="s">
        <v>367</v>
      </c>
      <c r="D55" s="61"/>
      <c r="E55" s="61"/>
      <c r="F55" s="61"/>
      <c r="G55" s="61"/>
      <c r="H55" s="61"/>
      <c r="I55" s="61"/>
      <c r="J55" s="58"/>
      <c r="K55" s="58" t="s">
        <v>226</v>
      </c>
      <c r="L55" s="62" t="s">
        <v>368</v>
      </c>
      <c r="M55" s="61"/>
      <c r="N55" s="60"/>
      <c r="O55" s="61"/>
      <c r="P55" s="61"/>
      <c r="Q55" s="61"/>
      <c r="R55" s="61"/>
    </row>
    <row r="56" spans="1:18">
      <c r="A56" s="58"/>
      <c r="B56" s="58" t="s">
        <v>199</v>
      </c>
      <c r="C56" s="62" t="s">
        <v>369</v>
      </c>
      <c r="D56" s="61"/>
      <c r="E56" s="61"/>
      <c r="F56" s="61"/>
      <c r="G56" s="61"/>
      <c r="H56" s="61"/>
      <c r="I56" s="61"/>
      <c r="J56" s="58"/>
      <c r="K56" s="58" t="s">
        <v>201</v>
      </c>
      <c r="L56" s="62" t="s">
        <v>370</v>
      </c>
      <c r="M56" s="61"/>
      <c r="N56" s="60"/>
      <c r="O56" s="61"/>
      <c r="P56" s="61"/>
      <c r="Q56" s="61"/>
      <c r="R56" s="61"/>
    </row>
    <row r="57" spans="1:18">
      <c r="A57" s="58"/>
      <c r="B57" s="58" t="s">
        <v>226</v>
      </c>
      <c r="C57" s="62" t="s">
        <v>371</v>
      </c>
      <c r="D57" s="61"/>
      <c r="E57" s="61"/>
      <c r="F57" s="61"/>
      <c r="G57" s="61"/>
      <c r="H57" s="61"/>
      <c r="I57" s="61"/>
      <c r="J57" s="58"/>
      <c r="K57" s="58" t="s">
        <v>203</v>
      </c>
      <c r="L57" s="62" t="s">
        <v>372</v>
      </c>
      <c r="M57" s="61"/>
      <c r="N57" s="60"/>
      <c r="O57" s="61"/>
      <c r="P57" s="61"/>
      <c r="Q57" s="61"/>
      <c r="R57" s="61"/>
    </row>
    <row r="58" spans="1:18">
      <c r="A58" s="58"/>
      <c r="B58" s="58" t="s">
        <v>219</v>
      </c>
      <c r="C58" s="62" t="s">
        <v>373</v>
      </c>
      <c r="D58" s="60">
        <f t="shared" si="1"/>
        <v>6.6144</v>
      </c>
      <c r="E58" s="60">
        <v>6.6144</v>
      </c>
      <c r="F58" s="61"/>
      <c r="G58" s="61"/>
      <c r="H58" s="61"/>
      <c r="I58" s="61"/>
      <c r="J58" s="58"/>
      <c r="K58" s="58" t="s">
        <v>205</v>
      </c>
      <c r="L58" s="62" t="s">
        <v>367</v>
      </c>
      <c r="M58" s="61"/>
      <c r="N58" s="60"/>
      <c r="O58" s="61"/>
      <c r="P58" s="61"/>
      <c r="Q58" s="61"/>
      <c r="R58" s="61"/>
    </row>
    <row r="59" spans="1:18">
      <c r="A59" s="57" t="s">
        <v>374</v>
      </c>
      <c r="B59" s="57" t="s">
        <v>284</v>
      </c>
      <c r="C59" s="59" t="s">
        <v>375</v>
      </c>
      <c r="D59" s="61"/>
      <c r="E59" s="61"/>
      <c r="F59" s="61"/>
      <c r="G59" s="61"/>
      <c r="H59" s="61"/>
      <c r="I59" s="61"/>
      <c r="J59" s="58"/>
      <c r="K59" s="58" t="s">
        <v>207</v>
      </c>
      <c r="L59" s="62" t="s">
        <v>376</v>
      </c>
      <c r="M59" s="61"/>
      <c r="N59" s="60"/>
      <c r="O59" s="61"/>
      <c r="P59" s="61"/>
      <c r="Q59" s="61"/>
      <c r="R59" s="61"/>
    </row>
    <row r="60" spans="1:18">
      <c r="A60" s="58"/>
      <c r="B60" s="58" t="s">
        <v>197</v>
      </c>
      <c r="C60" s="62" t="s">
        <v>377</v>
      </c>
      <c r="D60" s="61"/>
      <c r="E60" s="61"/>
      <c r="F60" s="61"/>
      <c r="G60" s="61"/>
      <c r="H60" s="61"/>
      <c r="I60" s="61"/>
      <c r="J60" s="58"/>
      <c r="K60" s="58" t="s">
        <v>209</v>
      </c>
      <c r="L60" s="62" t="s">
        <v>369</v>
      </c>
      <c r="M60" s="61"/>
      <c r="N60" s="60"/>
      <c r="O60" s="61"/>
      <c r="P60" s="61"/>
      <c r="Q60" s="61"/>
      <c r="R60" s="61"/>
    </row>
    <row r="61" spans="1:18">
      <c r="A61" s="58"/>
      <c r="B61" s="58" t="s">
        <v>199</v>
      </c>
      <c r="C61" s="62" t="s">
        <v>378</v>
      </c>
      <c r="D61" s="61"/>
      <c r="E61" s="61"/>
      <c r="F61" s="61"/>
      <c r="G61" s="61"/>
      <c r="H61" s="61"/>
      <c r="I61" s="61"/>
      <c r="J61" s="58"/>
      <c r="K61" s="58" t="s">
        <v>219</v>
      </c>
      <c r="L61" s="62" t="s">
        <v>379</v>
      </c>
      <c r="M61" s="60">
        <f t="shared" ref="M61" si="3">SUM(N61:O61)</f>
        <v>6.6144</v>
      </c>
      <c r="N61" s="60">
        <v>6.6144</v>
      </c>
      <c r="O61" s="61"/>
      <c r="P61" s="61"/>
      <c r="Q61" s="61"/>
      <c r="R61" s="61"/>
    </row>
    <row r="62" spans="1:18">
      <c r="A62" s="57" t="s">
        <v>380</v>
      </c>
      <c r="B62" s="57" t="s">
        <v>284</v>
      </c>
      <c r="C62" s="59" t="s">
        <v>381</v>
      </c>
      <c r="D62" s="61"/>
      <c r="E62" s="61"/>
      <c r="F62" s="61"/>
      <c r="G62" s="61"/>
      <c r="H62" s="61"/>
      <c r="I62" s="61"/>
      <c r="J62" s="57" t="s">
        <v>382</v>
      </c>
      <c r="K62" s="57" t="s">
        <v>284</v>
      </c>
      <c r="L62" s="59" t="s">
        <v>381</v>
      </c>
      <c r="M62" s="61"/>
      <c r="N62" s="61"/>
      <c r="O62" s="61"/>
      <c r="P62" s="61"/>
      <c r="Q62" s="61"/>
      <c r="R62" s="61"/>
    </row>
    <row r="63" spans="1:18">
      <c r="A63" s="58"/>
      <c r="B63" s="58" t="s">
        <v>195</v>
      </c>
      <c r="C63" s="62" t="s">
        <v>383</v>
      </c>
      <c r="D63" s="61"/>
      <c r="E63" s="61"/>
      <c r="F63" s="61"/>
      <c r="G63" s="61"/>
      <c r="H63" s="61"/>
      <c r="I63" s="61"/>
      <c r="J63" s="58"/>
      <c r="K63" s="58" t="s">
        <v>195</v>
      </c>
      <c r="L63" s="62" t="s">
        <v>383</v>
      </c>
      <c r="M63" s="61"/>
      <c r="N63" s="61"/>
      <c r="O63" s="61"/>
      <c r="P63" s="61"/>
      <c r="Q63" s="61"/>
      <c r="R63" s="61"/>
    </row>
    <row r="64" spans="1:18">
      <c r="A64" s="58"/>
      <c r="B64" s="58" t="s">
        <v>197</v>
      </c>
      <c r="C64" s="62" t="s">
        <v>384</v>
      </c>
      <c r="D64" s="61"/>
      <c r="E64" s="61"/>
      <c r="F64" s="61"/>
      <c r="G64" s="61"/>
      <c r="H64" s="61"/>
      <c r="I64" s="61"/>
      <c r="J64" s="58"/>
      <c r="K64" s="58" t="s">
        <v>197</v>
      </c>
      <c r="L64" s="62" t="s">
        <v>384</v>
      </c>
      <c r="M64" s="61"/>
      <c r="N64" s="61"/>
      <c r="O64" s="61"/>
      <c r="P64" s="61"/>
      <c r="Q64" s="61"/>
      <c r="R64" s="61"/>
    </row>
    <row r="65" spans="1:18">
      <c r="A65" s="58"/>
      <c r="B65" s="58" t="s">
        <v>199</v>
      </c>
      <c r="C65" s="62" t="s">
        <v>385</v>
      </c>
      <c r="D65" s="61"/>
      <c r="E65" s="61"/>
      <c r="F65" s="61"/>
      <c r="G65" s="61"/>
      <c r="H65" s="61"/>
      <c r="I65" s="61"/>
      <c r="J65" s="58"/>
      <c r="K65" s="58" t="s">
        <v>199</v>
      </c>
      <c r="L65" s="62" t="s">
        <v>385</v>
      </c>
      <c r="M65" s="61"/>
      <c r="N65" s="61"/>
      <c r="O65" s="61"/>
      <c r="P65" s="61"/>
      <c r="Q65" s="61"/>
      <c r="R65" s="61"/>
    </row>
    <row r="66" spans="1:18">
      <c r="A66" s="58"/>
      <c r="B66" s="58" t="s">
        <v>224</v>
      </c>
      <c r="C66" s="62" t="s">
        <v>386</v>
      </c>
      <c r="D66" s="61"/>
      <c r="E66" s="61"/>
      <c r="F66" s="61"/>
      <c r="G66" s="61"/>
      <c r="H66" s="61"/>
      <c r="I66" s="61"/>
      <c r="J66" s="58"/>
      <c r="K66" s="58" t="s">
        <v>224</v>
      </c>
      <c r="L66" s="62" t="s">
        <v>386</v>
      </c>
      <c r="M66" s="61"/>
      <c r="N66" s="61"/>
      <c r="O66" s="61"/>
      <c r="P66" s="61"/>
      <c r="Q66" s="61"/>
      <c r="R66" s="61"/>
    </row>
    <row r="67" spans="1:18">
      <c r="A67" s="57" t="s">
        <v>387</v>
      </c>
      <c r="B67" s="57" t="s">
        <v>284</v>
      </c>
      <c r="C67" s="59" t="s">
        <v>388</v>
      </c>
      <c r="D67" s="61"/>
      <c r="E67" s="61"/>
      <c r="F67" s="61"/>
      <c r="G67" s="61"/>
      <c r="H67" s="61"/>
      <c r="I67" s="61"/>
      <c r="J67" s="57" t="s">
        <v>389</v>
      </c>
      <c r="K67" s="57" t="s">
        <v>284</v>
      </c>
      <c r="L67" s="59" t="s">
        <v>390</v>
      </c>
      <c r="M67" s="61"/>
      <c r="N67" s="61"/>
      <c r="O67" s="61"/>
      <c r="P67" s="61"/>
      <c r="Q67" s="61"/>
      <c r="R67" s="61"/>
    </row>
    <row r="68" spans="1:18">
      <c r="A68" s="58"/>
      <c r="B68" s="58" t="s">
        <v>195</v>
      </c>
      <c r="C68" s="62" t="s">
        <v>391</v>
      </c>
      <c r="D68" s="61"/>
      <c r="E68" s="61"/>
      <c r="F68" s="61"/>
      <c r="G68" s="61"/>
      <c r="H68" s="61"/>
      <c r="I68" s="61"/>
      <c r="J68" s="58"/>
      <c r="K68" s="58" t="s">
        <v>195</v>
      </c>
      <c r="L68" s="62" t="s">
        <v>392</v>
      </c>
      <c r="M68" s="61"/>
      <c r="N68" s="61"/>
      <c r="O68" s="61"/>
      <c r="P68" s="61"/>
      <c r="Q68" s="61"/>
      <c r="R68" s="61"/>
    </row>
    <row r="69" spans="1:18">
      <c r="A69" s="58"/>
      <c r="B69" s="58" t="s">
        <v>197</v>
      </c>
      <c r="C69" s="62" t="s">
        <v>393</v>
      </c>
      <c r="D69" s="61"/>
      <c r="E69" s="61"/>
      <c r="F69" s="61"/>
      <c r="G69" s="61"/>
      <c r="H69" s="61"/>
      <c r="I69" s="61"/>
      <c r="J69" s="58"/>
      <c r="K69" s="58" t="s">
        <v>197</v>
      </c>
      <c r="L69" s="62" t="s">
        <v>394</v>
      </c>
      <c r="M69" s="61"/>
      <c r="N69" s="61"/>
      <c r="O69" s="61"/>
      <c r="P69" s="61"/>
      <c r="Q69" s="61"/>
      <c r="R69" s="61"/>
    </row>
    <row r="70" spans="1:18">
      <c r="A70" s="57" t="s">
        <v>395</v>
      </c>
      <c r="B70" s="57" t="s">
        <v>284</v>
      </c>
      <c r="C70" s="59" t="s">
        <v>396</v>
      </c>
      <c r="D70" s="61"/>
      <c r="E70" s="61"/>
      <c r="F70" s="61"/>
      <c r="G70" s="61"/>
      <c r="H70" s="61"/>
      <c r="I70" s="61"/>
      <c r="J70" s="58"/>
      <c r="K70" s="58" t="s">
        <v>199</v>
      </c>
      <c r="L70" s="62" t="s">
        <v>397</v>
      </c>
      <c r="M70" s="61"/>
      <c r="N70" s="61"/>
      <c r="O70" s="61"/>
      <c r="P70" s="61"/>
      <c r="Q70" s="61"/>
      <c r="R70" s="61"/>
    </row>
    <row r="71" spans="1:18">
      <c r="A71" s="58"/>
      <c r="B71" s="58" t="s">
        <v>195</v>
      </c>
      <c r="C71" s="62" t="s">
        <v>398</v>
      </c>
      <c r="D71" s="61"/>
      <c r="E71" s="61"/>
      <c r="F71" s="61"/>
      <c r="G71" s="61"/>
      <c r="H71" s="61"/>
      <c r="I71" s="61"/>
      <c r="J71" s="58"/>
      <c r="K71" s="58" t="s">
        <v>226</v>
      </c>
      <c r="L71" s="62" t="s">
        <v>320</v>
      </c>
      <c r="M71" s="61"/>
      <c r="N71" s="61"/>
      <c r="O71" s="61"/>
      <c r="P71" s="61"/>
      <c r="Q71" s="61"/>
      <c r="R71" s="61"/>
    </row>
    <row r="72" spans="1:18">
      <c r="A72" s="58"/>
      <c r="B72" s="58" t="s">
        <v>197</v>
      </c>
      <c r="C72" s="62" t="s">
        <v>399</v>
      </c>
      <c r="D72" s="61"/>
      <c r="E72" s="61"/>
      <c r="F72" s="61"/>
      <c r="G72" s="61"/>
      <c r="H72" s="61"/>
      <c r="I72" s="61"/>
      <c r="J72" s="58"/>
      <c r="K72" s="58" t="s">
        <v>201</v>
      </c>
      <c r="L72" s="62" t="s">
        <v>328</v>
      </c>
      <c r="M72" s="61"/>
      <c r="N72" s="61"/>
      <c r="O72" s="61"/>
      <c r="P72" s="61"/>
      <c r="Q72" s="61"/>
      <c r="R72" s="61"/>
    </row>
    <row r="73" spans="1:18">
      <c r="A73" s="58"/>
      <c r="B73" s="58" t="s">
        <v>199</v>
      </c>
      <c r="C73" s="62" t="s">
        <v>400</v>
      </c>
      <c r="D73" s="61"/>
      <c r="E73" s="61"/>
      <c r="F73" s="61"/>
      <c r="G73" s="61"/>
      <c r="H73" s="61"/>
      <c r="I73" s="61"/>
      <c r="J73" s="58"/>
      <c r="K73" s="58" t="s">
        <v>203</v>
      </c>
      <c r="L73" s="62" t="s">
        <v>401</v>
      </c>
      <c r="M73" s="61"/>
      <c r="N73" s="61"/>
      <c r="O73" s="61"/>
      <c r="P73" s="61"/>
      <c r="Q73" s="61"/>
      <c r="R73" s="61"/>
    </row>
    <row r="74" spans="1:18">
      <c r="A74" s="58"/>
      <c r="B74" s="58" t="s">
        <v>224</v>
      </c>
      <c r="C74" s="62" t="s">
        <v>402</v>
      </c>
      <c r="D74" s="61"/>
      <c r="E74" s="61"/>
      <c r="F74" s="61"/>
      <c r="G74" s="61"/>
      <c r="H74" s="61"/>
      <c r="I74" s="61"/>
      <c r="J74" s="58"/>
      <c r="K74" s="58" t="s">
        <v>205</v>
      </c>
      <c r="L74" s="62" t="s">
        <v>403</v>
      </c>
      <c r="M74" s="61"/>
      <c r="N74" s="61"/>
      <c r="O74" s="61"/>
      <c r="P74" s="61"/>
      <c r="Q74" s="61"/>
      <c r="R74" s="61"/>
    </row>
    <row r="75" spans="1:18">
      <c r="A75" s="57" t="s">
        <v>404</v>
      </c>
      <c r="B75" s="57" t="s">
        <v>284</v>
      </c>
      <c r="C75" s="59" t="s">
        <v>405</v>
      </c>
      <c r="D75" s="61"/>
      <c r="E75" s="61"/>
      <c r="F75" s="61"/>
      <c r="G75" s="61"/>
      <c r="H75" s="61"/>
      <c r="I75" s="61"/>
      <c r="J75" s="58"/>
      <c r="K75" s="58" t="s">
        <v>215</v>
      </c>
      <c r="L75" s="62" t="s">
        <v>322</v>
      </c>
      <c r="M75" s="61"/>
      <c r="N75" s="61"/>
      <c r="O75" s="61"/>
      <c r="P75" s="61"/>
      <c r="Q75" s="61"/>
      <c r="R75" s="61"/>
    </row>
    <row r="76" spans="1:18">
      <c r="A76" s="58"/>
      <c r="B76" s="58" t="s">
        <v>195</v>
      </c>
      <c r="C76" s="62" t="s">
        <v>406</v>
      </c>
      <c r="D76" s="61"/>
      <c r="E76" s="61"/>
      <c r="F76" s="61"/>
      <c r="G76" s="61"/>
      <c r="H76" s="61"/>
      <c r="I76" s="61"/>
      <c r="J76" s="58"/>
      <c r="K76" s="58" t="s">
        <v>407</v>
      </c>
      <c r="L76" s="62" t="s">
        <v>408</v>
      </c>
      <c r="M76" s="61"/>
      <c r="N76" s="61"/>
      <c r="O76" s="61"/>
      <c r="P76" s="61"/>
      <c r="Q76" s="61"/>
      <c r="R76" s="61"/>
    </row>
    <row r="77" spans="1:18">
      <c r="A77" s="58"/>
      <c r="B77" s="58" t="s">
        <v>197</v>
      </c>
      <c r="C77" s="62" t="s">
        <v>409</v>
      </c>
      <c r="D77" s="61"/>
      <c r="E77" s="61"/>
      <c r="F77" s="61"/>
      <c r="G77" s="61"/>
      <c r="H77" s="61"/>
      <c r="I77" s="61"/>
      <c r="J77" s="58"/>
      <c r="K77" s="58" t="s">
        <v>410</v>
      </c>
      <c r="L77" s="62" t="s">
        <v>411</v>
      </c>
      <c r="M77" s="61"/>
      <c r="N77" s="61"/>
      <c r="O77" s="61"/>
      <c r="P77" s="61"/>
      <c r="Q77" s="61"/>
      <c r="R77" s="61"/>
    </row>
    <row r="78" spans="1:18">
      <c r="A78" s="57" t="s">
        <v>412</v>
      </c>
      <c r="B78" s="57" t="s">
        <v>284</v>
      </c>
      <c r="C78" s="59" t="s">
        <v>413</v>
      </c>
      <c r="D78" s="61"/>
      <c r="E78" s="61"/>
      <c r="F78" s="61"/>
      <c r="G78" s="61"/>
      <c r="H78" s="61"/>
      <c r="I78" s="61"/>
      <c r="J78" s="58"/>
      <c r="K78" s="58" t="s">
        <v>414</v>
      </c>
      <c r="L78" s="62" t="s">
        <v>415</v>
      </c>
      <c r="M78" s="61"/>
      <c r="N78" s="61"/>
      <c r="O78" s="61"/>
      <c r="P78" s="61"/>
      <c r="Q78" s="61"/>
      <c r="R78" s="61"/>
    </row>
    <row r="79" spans="1:18">
      <c r="A79" s="58"/>
      <c r="B79" s="58" t="s">
        <v>201</v>
      </c>
      <c r="C79" s="62" t="s">
        <v>416</v>
      </c>
      <c r="D79" s="61"/>
      <c r="E79" s="61"/>
      <c r="F79" s="61"/>
      <c r="G79" s="61"/>
      <c r="H79" s="61"/>
      <c r="I79" s="61"/>
      <c r="J79" s="58"/>
      <c r="K79" s="58" t="s">
        <v>219</v>
      </c>
      <c r="L79" s="62" t="s">
        <v>417</v>
      </c>
      <c r="M79" s="61"/>
      <c r="N79" s="61"/>
      <c r="O79" s="61"/>
      <c r="P79" s="61"/>
      <c r="Q79" s="61"/>
      <c r="R79" s="61"/>
    </row>
    <row r="80" spans="1:18">
      <c r="A80" s="58"/>
      <c r="B80" s="58" t="s">
        <v>203</v>
      </c>
      <c r="C80" s="62" t="s">
        <v>418</v>
      </c>
      <c r="D80" s="61"/>
      <c r="E80" s="61"/>
      <c r="F80" s="61"/>
      <c r="G80" s="61"/>
      <c r="H80" s="61"/>
      <c r="I80" s="61"/>
      <c r="J80" s="57" t="s">
        <v>419</v>
      </c>
      <c r="K80" s="57" t="s">
        <v>284</v>
      </c>
      <c r="L80" s="59" t="s">
        <v>420</v>
      </c>
      <c r="M80" s="61"/>
      <c r="N80" s="61"/>
      <c r="O80" s="61"/>
      <c r="P80" s="61"/>
      <c r="Q80" s="61"/>
      <c r="R80" s="61"/>
    </row>
    <row r="81" spans="1:18">
      <c r="A81" s="58"/>
      <c r="B81" s="58" t="s">
        <v>205</v>
      </c>
      <c r="C81" s="62" t="s">
        <v>421</v>
      </c>
      <c r="D81" s="61"/>
      <c r="E81" s="61"/>
      <c r="F81" s="61"/>
      <c r="G81" s="61"/>
      <c r="H81" s="61"/>
      <c r="I81" s="61"/>
      <c r="J81" s="58"/>
      <c r="K81" s="58" t="s">
        <v>195</v>
      </c>
      <c r="L81" s="62" t="s">
        <v>392</v>
      </c>
      <c r="M81" s="61"/>
      <c r="N81" s="61"/>
      <c r="O81" s="61"/>
      <c r="P81" s="61"/>
      <c r="Q81" s="61"/>
      <c r="R81" s="61"/>
    </row>
    <row r="82" spans="1:18">
      <c r="A82" s="58"/>
      <c r="B82" s="58" t="s">
        <v>219</v>
      </c>
      <c r="C82" s="62" t="s">
        <v>413</v>
      </c>
      <c r="D82" s="61"/>
      <c r="E82" s="61"/>
      <c r="F82" s="61"/>
      <c r="G82" s="61"/>
      <c r="H82" s="61"/>
      <c r="I82" s="61"/>
      <c r="J82" s="58"/>
      <c r="K82" s="58" t="s">
        <v>197</v>
      </c>
      <c r="L82" s="62" t="s">
        <v>394</v>
      </c>
      <c r="M82" s="61"/>
      <c r="N82" s="61"/>
      <c r="O82" s="61"/>
      <c r="P82" s="61"/>
      <c r="Q82" s="61"/>
      <c r="R82" s="61"/>
    </row>
    <row r="83" spans="1:18">
      <c r="A83" s="63"/>
      <c r="B83" s="63"/>
      <c r="C83" s="63"/>
      <c r="D83" s="61"/>
      <c r="E83" s="61"/>
      <c r="F83" s="61"/>
      <c r="G83" s="61"/>
      <c r="H83" s="61"/>
      <c r="I83" s="61"/>
      <c r="J83" s="63"/>
      <c r="K83" s="63" t="s">
        <v>199</v>
      </c>
      <c r="L83" s="63" t="s">
        <v>397</v>
      </c>
      <c r="M83" s="61"/>
      <c r="N83" s="61"/>
      <c r="O83" s="61"/>
      <c r="P83" s="61"/>
      <c r="Q83" s="61"/>
      <c r="R83" s="61"/>
    </row>
    <row r="84" spans="1:18">
      <c r="A84" s="63"/>
      <c r="B84" s="63"/>
      <c r="C84" s="63"/>
      <c r="D84" s="61"/>
      <c r="E84" s="61"/>
      <c r="F84" s="61"/>
      <c r="G84" s="61"/>
      <c r="H84" s="61"/>
      <c r="I84" s="61"/>
      <c r="J84" s="63"/>
      <c r="K84" s="63" t="s">
        <v>226</v>
      </c>
      <c r="L84" s="63" t="s">
        <v>320</v>
      </c>
      <c r="M84" s="61"/>
      <c r="N84" s="61"/>
      <c r="O84" s="61"/>
      <c r="P84" s="61"/>
      <c r="Q84" s="61"/>
      <c r="R84" s="61"/>
    </row>
    <row r="85" spans="1:18">
      <c r="A85" s="63"/>
      <c r="B85" s="63"/>
      <c r="C85" s="63"/>
      <c r="D85" s="61"/>
      <c r="E85" s="61"/>
      <c r="F85" s="61"/>
      <c r="G85" s="61"/>
      <c r="H85" s="61"/>
      <c r="I85" s="61"/>
      <c r="J85" s="63"/>
      <c r="K85" s="63" t="s">
        <v>201</v>
      </c>
      <c r="L85" s="63" t="s">
        <v>328</v>
      </c>
      <c r="M85" s="61"/>
      <c r="N85" s="61"/>
      <c r="O85" s="61"/>
      <c r="P85" s="61"/>
      <c r="Q85" s="61"/>
      <c r="R85" s="61"/>
    </row>
    <row r="86" spans="1:18">
      <c r="A86" s="63"/>
      <c r="B86" s="63"/>
      <c r="C86" s="63"/>
      <c r="D86" s="61"/>
      <c r="E86" s="61"/>
      <c r="F86" s="61"/>
      <c r="G86" s="61"/>
      <c r="H86" s="61"/>
      <c r="I86" s="61"/>
      <c r="J86" s="63"/>
      <c r="K86" s="63" t="s">
        <v>203</v>
      </c>
      <c r="L86" s="63" t="s">
        <v>401</v>
      </c>
      <c r="M86" s="61"/>
      <c r="N86" s="61"/>
      <c r="O86" s="61"/>
      <c r="P86" s="61"/>
      <c r="Q86" s="61"/>
      <c r="R86" s="61"/>
    </row>
    <row r="87" spans="1:18">
      <c r="A87" s="63"/>
      <c r="B87" s="63"/>
      <c r="C87" s="63"/>
      <c r="D87" s="61"/>
      <c r="E87" s="61"/>
      <c r="F87" s="61"/>
      <c r="G87" s="61"/>
      <c r="H87" s="61"/>
      <c r="I87" s="61"/>
      <c r="J87" s="63"/>
      <c r="K87" s="63" t="s">
        <v>205</v>
      </c>
      <c r="L87" s="63" t="s">
        <v>403</v>
      </c>
      <c r="M87" s="61"/>
      <c r="N87" s="61"/>
      <c r="O87" s="61"/>
      <c r="P87" s="61"/>
      <c r="Q87" s="61"/>
      <c r="R87" s="61"/>
    </row>
    <row r="88" spans="1:18">
      <c r="A88" s="63"/>
      <c r="B88" s="63"/>
      <c r="C88" s="63"/>
      <c r="D88" s="61"/>
      <c r="E88" s="61"/>
      <c r="F88" s="61"/>
      <c r="G88" s="61"/>
      <c r="H88" s="61"/>
      <c r="I88" s="61"/>
      <c r="J88" s="63"/>
      <c r="K88" s="63" t="s">
        <v>207</v>
      </c>
      <c r="L88" s="63" t="s">
        <v>422</v>
      </c>
      <c r="M88" s="61"/>
      <c r="N88" s="61"/>
      <c r="O88" s="61"/>
      <c r="P88" s="61"/>
      <c r="Q88" s="61"/>
      <c r="R88" s="61"/>
    </row>
    <row r="89" spans="1:18">
      <c r="A89" s="63"/>
      <c r="B89" s="63"/>
      <c r="C89" s="63"/>
      <c r="D89" s="61"/>
      <c r="E89" s="61"/>
      <c r="F89" s="61"/>
      <c r="G89" s="61"/>
      <c r="H89" s="61"/>
      <c r="I89" s="61"/>
      <c r="J89" s="63"/>
      <c r="K89" s="63" t="s">
        <v>209</v>
      </c>
      <c r="L89" s="63" t="s">
        <v>423</v>
      </c>
      <c r="M89" s="61"/>
      <c r="N89" s="61"/>
      <c r="O89" s="61"/>
      <c r="P89" s="61"/>
      <c r="Q89" s="61"/>
      <c r="R89" s="61"/>
    </row>
    <row r="90" spans="1:18">
      <c r="A90" s="63"/>
      <c r="B90" s="63"/>
      <c r="C90" s="63"/>
      <c r="D90" s="61"/>
      <c r="E90" s="61"/>
      <c r="F90" s="61"/>
      <c r="G90" s="61"/>
      <c r="H90" s="61"/>
      <c r="I90" s="61"/>
      <c r="J90" s="63"/>
      <c r="K90" s="63" t="s">
        <v>211</v>
      </c>
      <c r="L90" s="63" t="s">
        <v>424</v>
      </c>
      <c r="M90" s="61"/>
      <c r="N90" s="61"/>
      <c r="O90" s="61"/>
      <c r="P90" s="61"/>
      <c r="Q90" s="61"/>
      <c r="R90" s="61"/>
    </row>
    <row r="91" spans="1:18">
      <c r="A91" s="63"/>
      <c r="B91" s="63"/>
      <c r="C91" s="63"/>
      <c r="D91" s="61"/>
      <c r="E91" s="61"/>
      <c r="F91" s="61"/>
      <c r="G91" s="61"/>
      <c r="H91" s="61"/>
      <c r="I91" s="61"/>
      <c r="J91" s="63"/>
      <c r="K91" s="63" t="s">
        <v>213</v>
      </c>
      <c r="L91" s="63" t="s">
        <v>425</v>
      </c>
      <c r="M91" s="61"/>
      <c r="N91" s="61"/>
      <c r="O91" s="61"/>
      <c r="P91" s="61"/>
      <c r="Q91" s="61"/>
      <c r="R91" s="61"/>
    </row>
    <row r="92" spans="1:18">
      <c r="A92" s="63"/>
      <c r="B92" s="63"/>
      <c r="C92" s="63"/>
      <c r="D92" s="61"/>
      <c r="E92" s="61"/>
      <c r="F92" s="61"/>
      <c r="G92" s="61"/>
      <c r="H92" s="61"/>
      <c r="I92" s="61"/>
      <c r="J92" s="63"/>
      <c r="K92" s="63" t="s">
        <v>215</v>
      </c>
      <c r="L92" s="63" t="s">
        <v>322</v>
      </c>
      <c r="M92" s="61"/>
      <c r="N92" s="61"/>
      <c r="O92" s="61"/>
      <c r="P92" s="61"/>
      <c r="Q92" s="61"/>
      <c r="R92" s="61"/>
    </row>
    <row r="93" spans="1:18">
      <c r="A93" s="63"/>
      <c r="B93" s="63"/>
      <c r="C93" s="63"/>
      <c r="D93" s="61"/>
      <c r="E93" s="61"/>
      <c r="F93" s="61"/>
      <c r="G93" s="61"/>
      <c r="H93" s="61"/>
      <c r="I93" s="61"/>
      <c r="J93" s="63"/>
      <c r="K93" s="63" t="s">
        <v>407</v>
      </c>
      <c r="L93" s="63" t="s">
        <v>408</v>
      </c>
      <c r="M93" s="61"/>
      <c r="N93" s="61"/>
      <c r="O93" s="61"/>
      <c r="P93" s="61"/>
      <c r="Q93" s="61"/>
      <c r="R93" s="61"/>
    </row>
    <row r="94" spans="1:18">
      <c r="A94" s="63"/>
      <c r="B94" s="63"/>
      <c r="C94" s="63"/>
      <c r="D94" s="61"/>
      <c r="E94" s="61"/>
      <c r="F94" s="61"/>
      <c r="G94" s="61"/>
      <c r="H94" s="61"/>
      <c r="I94" s="61"/>
      <c r="J94" s="63"/>
      <c r="K94" s="63" t="s">
        <v>410</v>
      </c>
      <c r="L94" s="63" t="s">
        <v>411</v>
      </c>
      <c r="M94" s="61"/>
      <c r="N94" s="61"/>
      <c r="O94" s="61"/>
      <c r="P94" s="61"/>
      <c r="Q94" s="61"/>
      <c r="R94" s="61"/>
    </row>
    <row r="95" spans="1:18">
      <c r="A95" s="63"/>
      <c r="B95" s="63"/>
      <c r="C95" s="63"/>
      <c r="D95" s="61"/>
      <c r="E95" s="61"/>
      <c r="F95" s="61"/>
      <c r="G95" s="61"/>
      <c r="H95" s="61"/>
      <c r="I95" s="61"/>
      <c r="J95" s="63"/>
      <c r="K95" s="63" t="s">
        <v>414</v>
      </c>
      <c r="L95" s="63" t="s">
        <v>415</v>
      </c>
      <c r="M95" s="61"/>
      <c r="N95" s="61"/>
      <c r="O95" s="61"/>
      <c r="P95" s="61"/>
      <c r="Q95" s="61"/>
      <c r="R95" s="61"/>
    </row>
    <row r="96" spans="1:18">
      <c r="A96" s="63"/>
      <c r="B96" s="63"/>
      <c r="C96" s="63"/>
      <c r="D96" s="61"/>
      <c r="E96" s="61"/>
      <c r="F96" s="61"/>
      <c r="G96" s="61"/>
      <c r="H96" s="61"/>
      <c r="I96" s="61"/>
      <c r="J96" s="63"/>
      <c r="K96" s="63" t="s">
        <v>219</v>
      </c>
      <c r="L96" s="63" t="s">
        <v>330</v>
      </c>
      <c r="M96" s="61"/>
      <c r="N96" s="61"/>
      <c r="O96" s="61"/>
      <c r="P96" s="61"/>
      <c r="Q96" s="61"/>
      <c r="R96" s="61"/>
    </row>
    <row r="97" spans="1:18">
      <c r="A97" s="63"/>
      <c r="B97" s="63"/>
      <c r="C97" s="63"/>
      <c r="D97" s="61"/>
      <c r="E97" s="61"/>
      <c r="F97" s="61"/>
      <c r="G97" s="61"/>
      <c r="H97" s="61"/>
      <c r="I97" s="61"/>
      <c r="J97" s="65" t="s">
        <v>426</v>
      </c>
      <c r="K97" s="65" t="s">
        <v>284</v>
      </c>
      <c r="L97" s="65" t="s">
        <v>427</v>
      </c>
      <c r="M97" s="61"/>
      <c r="N97" s="61"/>
      <c r="O97" s="61"/>
      <c r="P97" s="61"/>
      <c r="Q97" s="61"/>
      <c r="R97" s="61"/>
    </row>
    <row r="98" spans="1:18">
      <c r="A98" s="63"/>
      <c r="B98" s="63"/>
      <c r="C98" s="63"/>
      <c r="D98" s="61"/>
      <c r="E98" s="61"/>
      <c r="F98" s="61"/>
      <c r="G98" s="61"/>
      <c r="H98" s="61"/>
      <c r="I98" s="61"/>
      <c r="J98" s="63"/>
      <c r="K98" s="63" t="s">
        <v>195</v>
      </c>
      <c r="L98" s="63" t="s">
        <v>428</v>
      </c>
      <c r="M98" s="61"/>
      <c r="N98" s="61"/>
      <c r="O98" s="61"/>
      <c r="P98" s="61"/>
      <c r="Q98" s="61"/>
      <c r="R98" s="61"/>
    </row>
    <row r="99" spans="1:18">
      <c r="A99" s="63"/>
      <c r="B99" s="63"/>
      <c r="C99" s="63"/>
      <c r="D99" s="61"/>
      <c r="E99" s="61"/>
      <c r="F99" s="61"/>
      <c r="G99" s="61"/>
      <c r="H99" s="61"/>
      <c r="I99" s="61"/>
      <c r="J99" s="63"/>
      <c r="K99" s="63" t="s">
        <v>219</v>
      </c>
      <c r="L99" s="63" t="s">
        <v>355</v>
      </c>
      <c r="M99" s="61"/>
      <c r="N99" s="61"/>
      <c r="O99" s="61"/>
      <c r="P99" s="61"/>
      <c r="Q99" s="61"/>
      <c r="R99" s="61"/>
    </row>
    <row r="100" spans="1:18">
      <c r="A100" s="63"/>
      <c r="B100" s="63"/>
      <c r="C100" s="63"/>
      <c r="D100" s="61"/>
      <c r="E100" s="61"/>
      <c r="F100" s="61"/>
      <c r="G100" s="61"/>
      <c r="H100" s="61"/>
      <c r="I100" s="61"/>
      <c r="J100" s="65" t="s">
        <v>429</v>
      </c>
      <c r="K100" s="65" t="s">
        <v>284</v>
      </c>
      <c r="L100" s="65" t="s">
        <v>350</v>
      </c>
      <c r="M100" s="61"/>
      <c r="N100" s="61"/>
      <c r="O100" s="61"/>
      <c r="P100" s="61"/>
      <c r="Q100" s="61"/>
      <c r="R100" s="61"/>
    </row>
    <row r="101" spans="1:18">
      <c r="A101" s="63"/>
      <c r="B101" s="63"/>
      <c r="C101" s="63"/>
      <c r="D101" s="61"/>
      <c r="E101" s="61"/>
      <c r="F101" s="61"/>
      <c r="G101" s="61"/>
      <c r="H101" s="61"/>
      <c r="I101" s="61"/>
      <c r="J101" s="63"/>
      <c r="K101" s="63" t="s">
        <v>195</v>
      </c>
      <c r="L101" s="63" t="s">
        <v>428</v>
      </c>
      <c r="M101" s="61"/>
      <c r="N101" s="61"/>
      <c r="O101" s="61"/>
      <c r="P101" s="61"/>
      <c r="Q101" s="61"/>
      <c r="R101" s="61"/>
    </row>
    <row r="102" spans="1:18">
      <c r="A102" s="63"/>
      <c r="B102" s="63"/>
      <c r="C102" s="63"/>
      <c r="D102" s="61"/>
      <c r="E102" s="61"/>
      <c r="F102" s="61"/>
      <c r="G102" s="61"/>
      <c r="H102" s="61"/>
      <c r="I102" s="61"/>
      <c r="J102" s="63"/>
      <c r="K102" s="63" t="s">
        <v>199</v>
      </c>
      <c r="L102" s="63" t="s">
        <v>430</v>
      </c>
      <c r="M102" s="61"/>
      <c r="N102" s="61"/>
      <c r="O102" s="61"/>
      <c r="P102" s="61"/>
      <c r="Q102" s="61"/>
      <c r="R102" s="61"/>
    </row>
    <row r="103" spans="1:18">
      <c r="A103" s="63"/>
      <c r="B103" s="63"/>
      <c r="C103" s="63"/>
      <c r="D103" s="61"/>
      <c r="E103" s="61"/>
      <c r="F103" s="61"/>
      <c r="G103" s="61"/>
      <c r="H103" s="61"/>
      <c r="I103" s="61"/>
      <c r="J103" s="63"/>
      <c r="K103" s="63" t="s">
        <v>224</v>
      </c>
      <c r="L103" s="63" t="s">
        <v>351</v>
      </c>
      <c r="M103" s="61"/>
      <c r="N103" s="61"/>
      <c r="O103" s="61"/>
      <c r="P103" s="61"/>
      <c r="Q103" s="61"/>
      <c r="R103" s="61"/>
    </row>
    <row r="104" spans="1:18">
      <c r="A104" s="63"/>
      <c r="B104" s="63"/>
      <c r="C104" s="63"/>
      <c r="D104" s="61"/>
      <c r="E104" s="61"/>
      <c r="F104" s="61"/>
      <c r="G104" s="61"/>
      <c r="H104" s="61"/>
      <c r="I104" s="61"/>
      <c r="J104" s="63"/>
      <c r="K104" s="63" t="s">
        <v>226</v>
      </c>
      <c r="L104" s="63" t="s">
        <v>353</v>
      </c>
      <c r="M104" s="61"/>
      <c r="N104" s="61"/>
      <c r="O104" s="61"/>
      <c r="P104" s="61"/>
      <c r="Q104" s="61"/>
      <c r="R104" s="61"/>
    </row>
    <row r="105" spans="1:18">
      <c r="A105" s="63"/>
      <c r="B105" s="63"/>
      <c r="C105" s="63"/>
      <c r="D105" s="61"/>
      <c r="E105" s="61"/>
      <c r="F105" s="61"/>
      <c r="G105" s="61"/>
      <c r="H105" s="61"/>
      <c r="I105" s="61"/>
      <c r="J105" s="63"/>
      <c r="K105" s="63" t="s">
        <v>219</v>
      </c>
      <c r="L105" s="63" t="s">
        <v>355</v>
      </c>
      <c r="M105" s="61"/>
      <c r="N105" s="61"/>
      <c r="O105" s="61"/>
      <c r="P105" s="61"/>
      <c r="Q105" s="61"/>
      <c r="R105" s="61"/>
    </row>
    <row r="106" spans="1:18">
      <c r="A106" s="63"/>
      <c r="B106" s="63"/>
      <c r="C106" s="63"/>
      <c r="D106" s="61"/>
      <c r="E106" s="61"/>
      <c r="F106" s="61"/>
      <c r="G106" s="61"/>
      <c r="H106" s="61"/>
      <c r="I106" s="61"/>
      <c r="J106" s="65" t="s">
        <v>431</v>
      </c>
      <c r="K106" s="65" t="s">
        <v>284</v>
      </c>
      <c r="L106" s="65" t="s">
        <v>375</v>
      </c>
      <c r="M106" s="61"/>
      <c r="N106" s="61"/>
      <c r="O106" s="61"/>
      <c r="P106" s="61"/>
      <c r="Q106" s="61"/>
      <c r="R106" s="61"/>
    </row>
    <row r="107" spans="1:18">
      <c r="A107" s="63"/>
      <c r="B107" s="63"/>
      <c r="C107" s="63"/>
      <c r="D107" s="61"/>
      <c r="E107" s="61"/>
      <c r="F107" s="61"/>
      <c r="G107" s="61"/>
      <c r="H107" s="61"/>
      <c r="I107" s="61"/>
      <c r="J107" s="63"/>
      <c r="K107" s="63" t="s">
        <v>197</v>
      </c>
      <c r="L107" s="63" t="s">
        <v>377</v>
      </c>
      <c r="M107" s="61"/>
      <c r="N107" s="61"/>
      <c r="O107" s="61"/>
      <c r="P107" s="61"/>
      <c r="Q107" s="61"/>
      <c r="R107" s="61"/>
    </row>
    <row r="108" spans="1:18">
      <c r="A108" s="63"/>
      <c r="B108" s="63"/>
      <c r="C108" s="63"/>
      <c r="D108" s="61"/>
      <c r="E108" s="61"/>
      <c r="F108" s="61"/>
      <c r="G108" s="61"/>
      <c r="H108" s="61"/>
      <c r="I108" s="61"/>
      <c r="J108" s="63"/>
      <c r="K108" s="63" t="s">
        <v>199</v>
      </c>
      <c r="L108" s="63" t="s">
        <v>378</v>
      </c>
      <c r="M108" s="61"/>
      <c r="N108" s="61"/>
      <c r="O108" s="61"/>
      <c r="P108" s="61"/>
      <c r="Q108" s="61"/>
      <c r="R108" s="61"/>
    </row>
    <row r="109" spans="1:18">
      <c r="A109" s="63"/>
      <c r="B109" s="63"/>
      <c r="C109" s="63"/>
      <c r="D109" s="61"/>
      <c r="E109" s="61"/>
      <c r="F109" s="61"/>
      <c r="G109" s="61"/>
      <c r="H109" s="61"/>
      <c r="I109" s="61"/>
      <c r="J109" s="65" t="s">
        <v>432</v>
      </c>
      <c r="K109" s="65" t="s">
        <v>284</v>
      </c>
      <c r="L109" s="65" t="s">
        <v>413</v>
      </c>
      <c r="M109" s="61"/>
      <c r="N109" s="61"/>
      <c r="O109" s="61"/>
      <c r="P109" s="61"/>
      <c r="Q109" s="61"/>
      <c r="R109" s="61"/>
    </row>
    <row r="110" spans="1:18">
      <c r="A110" s="63"/>
      <c r="B110" s="63"/>
      <c r="C110" s="63"/>
      <c r="D110" s="61"/>
      <c r="E110" s="61"/>
      <c r="F110" s="61"/>
      <c r="G110" s="61"/>
      <c r="H110" s="61"/>
      <c r="I110" s="61"/>
      <c r="J110" s="63"/>
      <c r="K110" s="63" t="s">
        <v>201</v>
      </c>
      <c r="L110" s="63" t="s">
        <v>416</v>
      </c>
      <c r="M110" s="61"/>
      <c r="N110" s="61"/>
      <c r="O110" s="61"/>
      <c r="P110" s="61"/>
      <c r="Q110" s="61"/>
      <c r="R110" s="61"/>
    </row>
    <row r="111" spans="1:18">
      <c r="A111" s="63"/>
      <c r="B111" s="63"/>
      <c r="C111" s="63"/>
      <c r="D111" s="61"/>
      <c r="E111" s="61"/>
      <c r="F111" s="61"/>
      <c r="G111" s="61"/>
      <c r="H111" s="61"/>
      <c r="I111" s="61"/>
      <c r="J111" s="63"/>
      <c r="K111" s="63" t="s">
        <v>203</v>
      </c>
      <c r="L111" s="63" t="s">
        <v>418</v>
      </c>
      <c r="M111" s="61"/>
      <c r="N111" s="61"/>
      <c r="O111" s="61"/>
      <c r="P111" s="61"/>
      <c r="Q111" s="61"/>
      <c r="R111" s="61"/>
    </row>
    <row r="112" spans="1:18">
      <c r="A112" s="63"/>
      <c r="B112" s="63"/>
      <c r="C112" s="63"/>
      <c r="D112" s="61"/>
      <c r="E112" s="61"/>
      <c r="F112" s="61"/>
      <c r="G112" s="61"/>
      <c r="H112" s="61"/>
      <c r="I112" s="61"/>
      <c r="J112" s="63"/>
      <c r="K112" s="63" t="s">
        <v>205</v>
      </c>
      <c r="L112" s="63" t="s">
        <v>421</v>
      </c>
      <c r="M112" s="61"/>
      <c r="N112" s="61"/>
      <c r="O112" s="61"/>
      <c r="P112" s="61"/>
      <c r="Q112" s="61"/>
      <c r="R112" s="61"/>
    </row>
    <row r="113" spans="1:18">
      <c r="A113" s="63"/>
      <c r="B113" s="63"/>
      <c r="C113" s="63"/>
      <c r="D113" s="61"/>
      <c r="E113" s="61"/>
      <c r="F113" s="61"/>
      <c r="G113" s="61"/>
      <c r="H113" s="61"/>
      <c r="I113" s="61"/>
      <c r="J113" s="63"/>
      <c r="K113" s="63" t="s">
        <v>219</v>
      </c>
      <c r="L113" s="63" t="s">
        <v>413</v>
      </c>
      <c r="M113" s="61"/>
      <c r="N113" s="61"/>
      <c r="O113" s="61"/>
      <c r="P113" s="61"/>
      <c r="Q113" s="61"/>
      <c r="R113" s="61"/>
    </row>
    <row r="114" spans="1:18">
      <c r="A114" s="64" t="s">
        <v>39</v>
      </c>
      <c r="B114" s="64"/>
      <c r="C114" s="64"/>
      <c r="D114" s="19"/>
      <c r="E114" s="19"/>
      <c r="F114" s="19"/>
      <c r="G114" s="19"/>
      <c r="H114" s="19"/>
      <c r="I114" s="19"/>
      <c r="J114" s="64" t="s">
        <v>39</v>
      </c>
      <c r="K114" s="64"/>
      <c r="L114" s="64"/>
      <c r="M114" s="19"/>
      <c r="N114" s="19"/>
      <c r="O114" s="19"/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D8" sqref="D8"/>
    </sheetView>
  </sheetViews>
  <sheetFormatPr defaultColWidth="9" defaultRowHeight="13.5" outlineLevelCol="7"/>
  <cols>
    <col min="1" max="1" width="31.375" style="38" customWidth="1"/>
    <col min="2" max="2" width="21.25" style="38" customWidth="1"/>
    <col min="3" max="3" width="21.375" style="38" customWidth="1"/>
    <col min="4" max="4" width="24.875" style="38" customWidth="1"/>
    <col min="5" max="5" width="23.5" style="38" customWidth="1"/>
    <col min="6" max="8" width="11.625" style="38" customWidth="1"/>
    <col min="9" max="16384" width="9" style="38"/>
  </cols>
  <sheetData>
    <row r="1" ht="39.95" customHeight="1" spans="1:8">
      <c r="A1" s="3" t="s">
        <v>433</v>
      </c>
      <c r="B1" s="3"/>
      <c r="C1" s="3"/>
      <c r="D1" s="3"/>
      <c r="E1" s="3"/>
      <c r="F1" s="39"/>
      <c r="G1" s="39"/>
      <c r="H1" s="39"/>
    </row>
    <row r="2" ht="3" customHeight="1"/>
    <row r="3" s="37" customFormat="1" ht="28.5" customHeight="1" spans="1:5">
      <c r="A3" s="40" t="s">
        <v>434</v>
      </c>
      <c r="B3" s="40"/>
      <c r="C3" s="40"/>
      <c r="D3" s="40"/>
      <c r="E3" s="41" t="s">
        <v>41</v>
      </c>
    </row>
    <row r="4" ht="30" customHeight="1" spans="1:5">
      <c r="A4" s="42" t="s">
        <v>435</v>
      </c>
      <c r="B4" s="42" t="s">
        <v>436</v>
      </c>
      <c r="C4" s="42" t="s">
        <v>437</v>
      </c>
      <c r="D4" s="43" t="s">
        <v>438</v>
      </c>
      <c r="E4" s="43"/>
    </row>
    <row r="5" ht="30" customHeight="1" spans="1:5">
      <c r="A5" s="44"/>
      <c r="B5" s="44"/>
      <c r="C5" s="44"/>
      <c r="D5" s="45" t="s">
        <v>439</v>
      </c>
      <c r="E5" s="45" t="s">
        <v>440</v>
      </c>
    </row>
    <row r="6" ht="30" customHeight="1" spans="1:5">
      <c r="A6" s="46" t="s">
        <v>98</v>
      </c>
      <c r="B6" s="47">
        <v>47.4</v>
      </c>
      <c r="C6" s="47">
        <v>35.77</v>
      </c>
      <c r="D6" s="47">
        <f>B6-C6</f>
        <v>11.63</v>
      </c>
      <c r="E6" s="48">
        <f>D6/C6</f>
        <v>0.325132792843164</v>
      </c>
    </row>
    <row r="7" ht="30" customHeight="1" spans="1:5">
      <c r="A7" s="47" t="s">
        <v>441</v>
      </c>
      <c r="B7" s="47">
        <v>0</v>
      </c>
      <c r="C7" s="47">
        <v>0</v>
      </c>
      <c r="D7" s="47">
        <v>0</v>
      </c>
      <c r="E7" s="48">
        <v>0</v>
      </c>
    </row>
    <row r="8" ht="30" customHeight="1" spans="1:5">
      <c r="A8" s="47" t="s">
        <v>442</v>
      </c>
      <c r="B8" s="47">
        <v>10</v>
      </c>
      <c r="C8" s="47">
        <v>10</v>
      </c>
      <c r="D8" s="47">
        <v>0</v>
      </c>
      <c r="E8" s="48">
        <v>0</v>
      </c>
    </row>
    <row r="9" ht="30" customHeight="1" spans="1:5">
      <c r="A9" s="47" t="s">
        <v>443</v>
      </c>
      <c r="B9" s="47"/>
      <c r="C9" s="47"/>
      <c r="D9" s="47"/>
      <c r="E9" s="48"/>
    </row>
    <row r="10" ht="30" customHeight="1" spans="1:5">
      <c r="A10" s="47" t="s">
        <v>444</v>
      </c>
      <c r="B10" s="47">
        <v>0</v>
      </c>
      <c r="C10" s="47">
        <v>0</v>
      </c>
      <c r="D10" s="47">
        <v>0</v>
      </c>
      <c r="E10" s="48">
        <v>0</v>
      </c>
    </row>
    <row r="11" ht="30" customHeight="1" spans="1:5">
      <c r="A11" s="47" t="s">
        <v>445</v>
      </c>
      <c r="B11" s="47">
        <v>37.4</v>
      </c>
      <c r="C11" s="47">
        <v>25.77</v>
      </c>
      <c r="D11" s="47">
        <f>B11-C11</f>
        <v>11.63</v>
      </c>
      <c r="E11" s="48">
        <f>D11/C11</f>
        <v>0.451299961195188</v>
      </c>
    </row>
    <row r="12" ht="132" customHeight="1" spans="1:5">
      <c r="A12" s="49" t="s">
        <v>446</v>
      </c>
      <c r="B12" s="49"/>
      <c r="C12" s="49"/>
      <c r="D12" s="49"/>
      <c r="E12" s="49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D19" sqref="D19"/>
    </sheetView>
  </sheetViews>
  <sheetFormatPr defaultColWidth="8" defaultRowHeight="12" outlineLevelRow="7" outlineLevelCol="7"/>
  <cols>
    <col min="1" max="1" width="25.375" style="31"/>
    <col min="2" max="2" width="25.375" style="31" customWidth="1"/>
    <col min="3" max="5" width="20.625" style="31" customWidth="1"/>
    <col min="6" max="6" width="22" style="31" customWidth="1"/>
    <col min="7" max="7" width="16.5" style="31" customWidth="1"/>
    <col min="8" max="8" width="17.625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ht="21" spans="1:8">
      <c r="A2" s="3" t="s">
        <v>447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34" t="s">
        <v>448</v>
      </c>
      <c r="B4" s="34" t="s">
        <v>449</v>
      </c>
      <c r="C4" s="34" t="s">
        <v>450</v>
      </c>
      <c r="D4" s="34" t="s">
        <v>451</v>
      </c>
      <c r="E4" s="34" t="s">
        <v>452</v>
      </c>
      <c r="F4" s="34" t="s">
        <v>453</v>
      </c>
      <c r="G4" s="34" t="s">
        <v>454</v>
      </c>
      <c r="H4" s="34" t="s">
        <v>455</v>
      </c>
    </row>
    <row r="5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ht="33" customHeight="1" spans="1:8">
      <c r="A6" s="35" t="s">
        <v>456</v>
      </c>
      <c r="B6" s="35"/>
      <c r="C6" s="35"/>
      <c r="D6" s="35"/>
      <c r="E6" s="34"/>
      <c r="F6" s="34"/>
      <c r="G6" s="34"/>
      <c r="H6" s="34"/>
    </row>
    <row r="7" ht="24" customHeight="1" spans="1:8">
      <c r="A7" s="36" t="s">
        <v>457</v>
      </c>
      <c r="B7" s="36"/>
      <c r="C7" s="36"/>
      <c r="D7" s="36"/>
      <c r="E7" s="34"/>
      <c r="F7" s="34"/>
      <c r="G7" s="34"/>
      <c r="H7" s="34"/>
    </row>
    <row r="8" ht="24" customHeight="1" spans="1:8">
      <c r="A8" s="36" t="s">
        <v>458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E19" sqref="E19"/>
    </sheetView>
  </sheetViews>
  <sheetFormatPr defaultColWidth="8" defaultRowHeight="12" outlineLevelRow="7" outlineLevelCol="7"/>
  <cols>
    <col min="1" max="1" width="25.375" style="31"/>
    <col min="2" max="2" width="25.375" style="31" customWidth="1"/>
    <col min="3" max="5" width="20.625" style="31" customWidth="1"/>
    <col min="6" max="6" width="22" style="31" customWidth="1"/>
    <col min="7" max="7" width="16.5" style="31" customWidth="1"/>
    <col min="8" max="8" width="17.625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ht="21" spans="1:8">
      <c r="A2" s="3" t="s">
        <v>459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34" t="s">
        <v>448</v>
      </c>
      <c r="B4" s="34" t="s">
        <v>449</v>
      </c>
      <c r="C4" s="34" t="s">
        <v>450</v>
      </c>
      <c r="D4" s="34" t="s">
        <v>451</v>
      </c>
      <c r="E4" s="34" t="s">
        <v>452</v>
      </c>
      <c r="F4" s="34" t="s">
        <v>453</v>
      </c>
      <c r="G4" s="34" t="s">
        <v>454</v>
      </c>
      <c r="H4" s="34" t="s">
        <v>455</v>
      </c>
    </row>
    <row r="5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ht="33" customHeight="1" spans="1:8">
      <c r="A6" s="35" t="s">
        <v>456</v>
      </c>
      <c r="B6" s="35"/>
      <c r="C6" s="35"/>
      <c r="D6" s="35"/>
      <c r="E6" s="34"/>
      <c r="F6" s="34"/>
      <c r="G6" s="34"/>
      <c r="H6" s="34"/>
    </row>
    <row r="7" ht="24" customHeight="1" spans="1:8">
      <c r="A7" s="36" t="s">
        <v>457</v>
      </c>
      <c r="B7" s="36"/>
      <c r="C7" s="36"/>
      <c r="D7" s="36"/>
      <c r="E7" s="34"/>
      <c r="F7" s="34"/>
      <c r="G7" s="34"/>
      <c r="H7" s="34"/>
    </row>
    <row r="8" ht="24" customHeight="1" spans="1:8">
      <c r="A8" s="36" t="s">
        <v>458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D14" sqref="D14"/>
    </sheetView>
  </sheetViews>
  <sheetFormatPr defaultColWidth="8" defaultRowHeight="12" outlineLevelRow="7" outlineLevelCol="7"/>
  <cols>
    <col min="1" max="1" width="25.375" style="31"/>
    <col min="2" max="2" width="25.375" style="31" customWidth="1"/>
    <col min="3" max="5" width="20.625" style="31" customWidth="1"/>
    <col min="6" max="6" width="22" style="31" customWidth="1"/>
    <col min="7" max="7" width="16.5" style="31" customWidth="1"/>
    <col min="8" max="8" width="17.625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ht="21" spans="1:8">
      <c r="A2" s="3" t="s">
        <v>460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34" t="s">
        <v>448</v>
      </c>
      <c r="B4" s="34" t="s">
        <v>449</v>
      </c>
      <c r="C4" s="34" t="s">
        <v>450</v>
      </c>
      <c r="D4" s="34" t="s">
        <v>451</v>
      </c>
      <c r="E4" s="34" t="s">
        <v>452</v>
      </c>
      <c r="F4" s="34" t="s">
        <v>453</v>
      </c>
      <c r="G4" s="34" t="s">
        <v>454</v>
      </c>
      <c r="H4" s="34" t="s">
        <v>455</v>
      </c>
    </row>
    <row r="5" ht="21" customHeight="1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ht="33" customHeight="1" spans="1:8">
      <c r="A6" s="35" t="s">
        <v>456</v>
      </c>
      <c r="B6" s="35"/>
      <c r="C6" s="35"/>
      <c r="D6" s="35"/>
      <c r="E6" s="34"/>
      <c r="F6" s="34"/>
      <c r="G6" s="34"/>
      <c r="H6" s="34"/>
    </row>
    <row r="7" ht="24" customHeight="1" spans="1:8">
      <c r="A7" s="36" t="s">
        <v>461</v>
      </c>
      <c r="B7" s="36"/>
      <c r="C7" s="36"/>
      <c r="D7" s="36"/>
      <c r="E7" s="34"/>
      <c r="F7" s="34"/>
      <c r="G7" s="34"/>
      <c r="H7" s="34"/>
    </row>
    <row r="8" ht="24" customHeight="1" spans="1:8">
      <c r="A8" s="36" t="s">
        <v>462</v>
      </c>
      <c r="B8" s="36"/>
      <c r="C8" s="36"/>
      <c r="D8" s="36"/>
      <c r="E8" s="34"/>
      <c r="F8" s="34"/>
      <c r="G8" s="34"/>
      <c r="H8" s="34"/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0"/>
  <sheetViews>
    <sheetView workbookViewId="0">
      <selection activeCell="G4" sqref="G4:G6"/>
    </sheetView>
  </sheetViews>
  <sheetFormatPr defaultColWidth="8" defaultRowHeight="14.25" customHeight="1"/>
  <cols>
    <col min="1" max="1" width="17.625" style="1"/>
    <col min="2" max="2" width="9" style="1"/>
    <col min="3" max="3" width="5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6"/>
    </row>
    <row r="2" ht="27.75" customHeight="1" spans="1:22">
      <c r="A2" s="3" t="s">
        <v>463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" customHeight="1" spans="1:2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7" t="s">
        <v>41</v>
      </c>
    </row>
    <row r="4" ht="15.75" customHeight="1" spans="1:22">
      <c r="A4" s="6" t="s">
        <v>464</v>
      </c>
      <c r="B4" s="7" t="s">
        <v>465</v>
      </c>
      <c r="C4" s="7" t="s">
        <v>466</v>
      </c>
      <c r="D4" s="7" t="s">
        <v>467</v>
      </c>
      <c r="E4" s="7" t="s">
        <v>468</v>
      </c>
      <c r="F4" s="7" t="s">
        <v>469</v>
      </c>
      <c r="G4" s="6" t="s">
        <v>470</v>
      </c>
      <c r="H4" s="8" t="s">
        <v>176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ht="17.25" customHeight="1" spans="1:22">
      <c r="A5" s="6"/>
      <c r="B5" s="9"/>
      <c r="C5" s="9"/>
      <c r="D5" s="9"/>
      <c r="E5" s="9"/>
      <c r="F5" s="9"/>
      <c r="G5" s="6"/>
      <c r="H5" s="10" t="s">
        <v>98</v>
      </c>
      <c r="I5" s="22" t="s">
        <v>180</v>
      </c>
      <c r="J5" s="23"/>
      <c r="K5" s="23"/>
      <c r="L5" s="23"/>
      <c r="M5" s="23"/>
      <c r="N5" s="23"/>
      <c r="O5" s="23"/>
      <c r="P5" s="24"/>
      <c r="Q5" s="25" t="s">
        <v>471</v>
      </c>
      <c r="R5" s="6" t="s">
        <v>472</v>
      </c>
      <c r="S5" s="28" t="s">
        <v>179</v>
      </c>
      <c r="T5" s="28"/>
      <c r="U5" s="28"/>
      <c r="V5" s="28"/>
    </row>
    <row r="6" ht="54" spans="1:22">
      <c r="A6" s="6"/>
      <c r="B6" s="11"/>
      <c r="C6" s="11"/>
      <c r="D6" s="11"/>
      <c r="E6" s="11"/>
      <c r="F6" s="11"/>
      <c r="G6" s="6"/>
      <c r="H6" s="12"/>
      <c r="I6" s="25" t="s">
        <v>102</v>
      </c>
      <c r="J6" s="25" t="s">
        <v>183</v>
      </c>
      <c r="K6" s="25" t="s">
        <v>184</v>
      </c>
      <c r="L6" s="25" t="s">
        <v>185</v>
      </c>
      <c r="M6" s="25" t="s">
        <v>186</v>
      </c>
      <c r="N6" s="6" t="s">
        <v>187</v>
      </c>
      <c r="O6" s="6" t="s">
        <v>188</v>
      </c>
      <c r="P6" s="6" t="s">
        <v>189</v>
      </c>
      <c r="Q6" s="29"/>
      <c r="R6" s="6"/>
      <c r="S6" s="30" t="s">
        <v>102</v>
      </c>
      <c r="T6" s="30" t="s">
        <v>190</v>
      </c>
      <c r="U6" s="30" t="s">
        <v>191</v>
      </c>
      <c r="V6" s="30" t="s">
        <v>192</v>
      </c>
    </row>
    <row r="7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ht="18.75" customHeight="1" spans="1:22">
      <c r="A8" s="13"/>
      <c r="B8" s="14"/>
      <c r="C8" s="15"/>
      <c r="D8" s="16"/>
      <c r="E8" s="17"/>
      <c r="F8" s="17"/>
      <c r="G8" s="16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customHeight="1" spans="1:2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customHeight="1" spans="1:22">
      <c r="A10" s="19"/>
      <c r="B10" s="19"/>
      <c r="C10" s="19"/>
      <c r="D10" s="19"/>
      <c r="E10" s="19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customHeight="1" spans="1:22">
      <c r="A11" s="19"/>
      <c r="B11" s="19"/>
      <c r="C11" s="19"/>
      <c r="D11" s="19"/>
      <c r="E11" s="19"/>
      <c r="F11" s="20"/>
      <c r="G11" s="20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customHeight="1" spans="1:22">
      <c r="A12" s="19"/>
      <c r="B12" s="19"/>
      <c r="C12" s="19"/>
      <c r="D12" s="19"/>
      <c r="E12" s="19"/>
      <c r="F12" s="20"/>
      <c r="G12" s="20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customHeight="1" spans="1:22">
      <c r="A13" s="19"/>
      <c r="B13" s="19"/>
      <c r="C13" s="19"/>
      <c r="D13" s="19"/>
      <c r="E13" s="19"/>
      <c r="F13" s="20"/>
      <c r="G13" s="20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customHeight="1" spans="1:22">
      <c r="A14" s="19"/>
      <c r="B14" s="19"/>
      <c r="C14" s="19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customHeight="1" spans="1:22">
      <c r="A15" s="19"/>
      <c r="B15" s="19"/>
      <c r="C15" s="19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customHeight="1" spans="1:22">
      <c r="A16" s="19"/>
      <c r="B16" s="19"/>
      <c r="C16" s="19"/>
      <c r="D16" s="19"/>
      <c r="E16" s="19"/>
      <c r="F16" s="20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customHeight="1" spans="1:22">
      <c r="A17" s="19"/>
      <c r="B17" s="19"/>
      <c r="C17" s="19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customHeight="1" spans="1:22">
      <c r="A18" s="19"/>
      <c r="B18" s="19"/>
      <c r="C18" s="19"/>
      <c r="D18" s="19"/>
      <c r="E18" s="19"/>
      <c r="F18" s="20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20" customHeight="1" spans="1:4">
      <c r="A20" s="21"/>
      <c r="B20" s="21"/>
      <c r="C20" s="21"/>
      <c r="D20" s="21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为</cp:lastModifiedBy>
  <dcterms:created xsi:type="dcterms:W3CDTF">2006-09-16T00:00:00Z</dcterms:created>
  <cp:lastPrinted>2018-02-28T03:54:00Z</cp:lastPrinted>
  <dcterms:modified xsi:type="dcterms:W3CDTF">2019-03-28T07:52:31Z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