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tabRatio="706" firstSheet="22" activeTab="22"/>
  </bookViews>
  <sheets>
    <sheet name="1月" sheetId="10" r:id="rId1"/>
    <sheet name="春节慰问" sheetId="11" r:id="rId2"/>
    <sheet name="2月" sheetId="12" r:id="rId3"/>
    <sheet name="2019年12月临时价格补贴" sheetId="13" r:id="rId4"/>
    <sheet name="1月临时价格补贴" sheetId="14" r:id="rId5"/>
    <sheet name="2月价格补贴" sheetId="17" r:id="rId6"/>
    <sheet name="3月" sheetId="15" r:id="rId7"/>
    <sheet name="3月临时价格补贴" sheetId="20" r:id="rId8"/>
    <sheet name="4月" sheetId="16" r:id="rId9"/>
    <sheet name="4月临时价格补贴" sheetId="22" r:id="rId10"/>
    <sheet name="5月" sheetId="18" r:id="rId11"/>
    <sheet name="5月临时价格补贴" sheetId="24" r:id="rId12"/>
    <sheet name="6月" sheetId="21" r:id="rId13"/>
    <sheet name="爱心劵领取名单" sheetId="19" r:id="rId14"/>
    <sheet name="7月" sheetId="23" r:id="rId15"/>
    <sheet name="6月临时价格补贴" sheetId="25" r:id="rId16"/>
    <sheet name="8月" sheetId="26" r:id="rId17"/>
    <sheet name="9月" sheetId="29" r:id="rId18"/>
    <sheet name="7月临时价格补贴" sheetId="28" r:id="rId19"/>
    <sheet name="中秋慰问" sheetId="30" r:id="rId20"/>
    <sheet name="8月临时价格补贴" sheetId="31" r:id="rId21"/>
    <sheet name="10月" sheetId="32" r:id="rId22"/>
    <sheet name="2020年盘龙区城市低保全年数据" sheetId="27" r:id="rId23"/>
  </sheets>
  <calcPr calcId="144525" concurrentCalc="0"/>
</workbook>
</file>

<file path=xl/sharedStrings.xml><?xml version="1.0" encoding="utf-8"?>
<sst xmlns="http://schemas.openxmlformats.org/spreadsheetml/2006/main" count="1353" uniqueCount="88">
  <si>
    <t>2020年1月低保核对表</t>
  </si>
  <si>
    <t>2020年.1月特困核对表</t>
  </si>
  <si>
    <t>户数</t>
  </si>
  <si>
    <t>人数</t>
  </si>
  <si>
    <t>低保金</t>
  </si>
  <si>
    <t>生活补助金</t>
  </si>
  <si>
    <t>共计</t>
  </si>
  <si>
    <t>特困金</t>
  </si>
  <si>
    <t>分散供养</t>
  </si>
  <si>
    <t>集中供养</t>
  </si>
  <si>
    <t>拓东</t>
  </si>
  <si>
    <t>街道</t>
  </si>
  <si>
    <t>鼓楼</t>
  </si>
  <si>
    <t>东华</t>
  </si>
  <si>
    <t>联盟</t>
  </si>
  <si>
    <t>金辰</t>
  </si>
  <si>
    <t>青云</t>
  </si>
  <si>
    <t>龙泉</t>
  </si>
  <si>
    <t>茨坝</t>
  </si>
  <si>
    <t>双龙</t>
  </si>
  <si>
    <t>松华</t>
  </si>
  <si>
    <t>滇源</t>
  </si>
  <si>
    <t>阿子营</t>
  </si>
  <si>
    <t>合计</t>
  </si>
  <si>
    <t>2020年春节慰问低保核对表</t>
  </si>
  <si>
    <t>2020年春节慰问特困核对表</t>
  </si>
  <si>
    <t>2020年2月低保核对表</t>
  </si>
  <si>
    <t>2020年2月特困核对表</t>
  </si>
  <si>
    <t>2019.12月低保临时价格补贴核对表</t>
  </si>
  <si>
    <t>2019年.12月特困临时价格补贴核对表</t>
  </si>
  <si>
    <t>2020年1月低保临时价格补贴核对表</t>
  </si>
  <si>
    <t>2020年1月特困临时价格补贴核对表</t>
  </si>
  <si>
    <t>2020年2月低保价格补贴核对表</t>
  </si>
  <si>
    <t>2020年2月特困价格补贴核对表</t>
  </si>
  <si>
    <t>2020年3月低保核对表</t>
  </si>
  <si>
    <t>2020年3月特困核对表</t>
  </si>
  <si>
    <t>2020年3月低保临时价格核对表</t>
  </si>
  <si>
    <t>2020年3月特困临时价格核对表</t>
  </si>
  <si>
    <t>2020年4月低保核对表</t>
  </si>
  <si>
    <t>2020年4月特困核对表</t>
  </si>
  <si>
    <t>2020年4月低保临时价格补贴核对表</t>
  </si>
  <si>
    <t>2020年4月特困临时价格补贴核对表</t>
  </si>
  <si>
    <t>2020年5月低保核对表</t>
  </si>
  <si>
    <t>2020年5月特困核对表</t>
  </si>
  <si>
    <t>2020年5月临时价格补贴低保核对表</t>
  </si>
  <si>
    <t>2020年5月临时价格补贴特困核对表</t>
  </si>
  <si>
    <t>盘龙区</t>
  </si>
  <si>
    <t>水源区</t>
  </si>
  <si>
    <t>2020年6月低保核对表</t>
  </si>
  <si>
    <t>2020年6月特困核对表</t>
  </si>
  <si>
    <t>分散供养困金</t>
  </si>
  <si>
    <t>集中供养金</t>
  </si>
  <si>
    <t>2020年3月低保爱心劵发放签字表</t>
  </si>
  <si>
    <t>2020年3月劵心卷发放签字表</t>
  </si>
  <si>
    <t>街道签字</t>
  </si>
  <si>
    <t>2020年7月低保核对表</t>
  </si>
  <si>
    <t>2020年7月特困核对表</t>
  </si>
  <si>
    <t>2020年6月低保临时价格补贴核对表</t>
  </si>
  <si>
    <t>2020年6月特困临时价格补贴核对表</t>
  </si>
  <si>
    <t>2020年8月低保核对表</t>
  </si>
  <si>
    <t>2020年8月特困核对表</t>
  </si>
  <si>
    <t>2020年9月低保核对表</t>
  </si>
  <si>
    <t>2020年9月特困核对表</t>
  </si>
  <si>
    <t>2020年7月低保临时价格补贴核对表</t>
  </si>
  <si>
    <t>2020年7月特困临时价格补贴核对表</t>
  </si>
  <si>
    <t>2020年中秋慰问低保核对表</t>
  </si>
  <si>
    <t>2020年中秋慰问特困核对表</t>
  </si>
  <si>
    <t>2020年8月临时价格补贴低保核对表</t>
  </si>
  <si>
    <t>2020年8月临时价格补贴特困核对表</t>
  </si>
  <si>
    <t>滇源、阿子营</t>
  </si>
  <si>
    <t>2020年10月低保核对表</t>
  </si>
  <si>
    <t>2020年10月特困核对表</t>
  </si>
  <si>
    <t>2020年盘龙区城市低保全年数据统计表</t>
  </si>
  <si>
    <t>月份</t>
  </si>
  <si>
    <t>低保金（元）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</si>
  <si>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</si>
  <si>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</si>
  <si>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</si>
  <si>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</si>
  <si>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</si>
  <si>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</si>
  <si>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</si>
  <si>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</si>
  <si>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</si>
  <si>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</si>
  <si>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</si>
  <si>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</si>
  <si>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全年合计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</si>
</sst>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name val="宋体"/>
      <charset val="134"/>
    </font>
    <font>
      <sz val="11"/>
      <color rgb="FF0000FF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8" fillId="5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4" borderId="8" applyNumberFormat="0" applyFon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0" fontId="25" fillId="3" borderId="11" applyNumberFormat="0" applyAlignment="0" applyProtection="0">
      <alignment vertical="center"/>
    </xf>
    <xf numFmtId="0" fontId="9" fillId="2" borderId="5" applyNumberFormat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Border="1">
      <alignment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Border="1">
      <alignment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center" vertical="center" wrapText="1"/>
    </xf>
    <xf numFmtId="0" fontId="7" fillId="0" borderId="1" xfId="0" applyFont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7" fillId="0" borderId="1" xfId="0" applyFont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FFFF"/>
      <color rgb="0099CC00"/>
      <color rgb="000000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6" Type="http://schemas.openxmlformats.org/officeDocument/2006/relationships/sharedStrings" Target="sharedStrings.xml"/><Relationship Id="rId25" Type="http://schemas.openxmlformats.org/officeDocument/2006/relationships/styles" Target="styles.xml"/><Relationship Id="rId24" Type="http://schemas.openxmlformats.org/officeDocument/2006/relationships/theme" Target="theme/theme1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9"/>
  <sheetViews>
    <sheetView workbookViewId="0">
      <selection activeCell="A19" sqref="$A19:$XFD26"/>
    </sheetView>
  </sheetViews>
  <sheetFormatPr defaultColWidth="9" defaultRowHeight="13.5"/>
  <cols>
    <col min="1" max="1" width="9" style="20"/>
    <col min="3" max="3" width="7.875" customWidth="1"/>
    <col min="4" max="4" width="8.375" customWidth="1"/>
    <col min="5" max="5" width="9.875" customWidth="1"/>
    <col min="8" max="8" width="9" style="20"/>
  </cols>
  <sheetData>
    <row r="1" ht="22.5" spans="1:13">
      <c r="A1" s="6" t="s">
        <v>0</v>
      </c>
      <c r="B1" s="6"/>
      <c r="C1" s="6"/>
      <c r="D1" s="6"/>
      <c r="E1" s="6"/>
      <c r="F1" s="6"/>
      <c r="G1" s="7"/>
      <c r="H1" s="6" t="s">
        <v>1</v>
      </c>
      <c r="I1" s="6"/>
      <c r="J1" s="6"/>
      <c r="K1" s="6"/>
      <c r="L1" s="6"/>
      <c r="M1" s="6"/>
    </row>
    <row r="2" spans="1:13">
      <c r="A2" s="8"/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9"/>
      <c r="H2" s="8"/>
      <c r="I2" s="8" t="s">
        <v>2</v>
      </c>
      <c r="J2" s="8" t="s">
        <v>3</v>
      </c>
      <c r="K2" s="8" t="s">
        <v>7</v>
      </c>
      <c r="L2" s="18" t="s">
        <v>8</v>
      </c>
      <c r="M2" s="18" t="s">
        <v>9</v>
      </c>
    </row>
    <row r="3" ht="14.25" spans="1:19">
      <c r="A3" s="8" t="s">
        <v>10</v>
      </c>
      <c r="B3" s="10">
        <v>715</v>
      </c>
      <c r="C3" s="10">
        <v>844</v>
      </c>
      <c r="D3" s="10">
        <v>511458</v>
      </c>
      <c r="E3" s="8"/>
      <c r="F3" s="8"/>
      <c r="G3" s="9"/>
      <c r="H3" s="8" t="s">
        <v>10</v>
      </c>
      <c r="I3" s="8">
        <v>16</v>
      </c>
      <c r="J3" s="8">
        <v>16</v>
      </c>
      <c r="K3" s="8">
        <v>11840</v>
      </c>
      <c r="L3" s="8">
        <v>16</v>
      </c>
      <c r="M3" s="8">
        <v>0</v>
      </c>
      <c r="O3" s="9"/>
      <c r="P3" s="19"/>
      <c r="Q3" s="19"/>
      <c r="R3" s="19"/>
      <c r="S3" s="19"/>
    </row>
    <row r="4" s="25" customFormat="1" spans="1:19">
      <c r="A4" s="11" t="s">
        <v>11</v>
      </c>
      <c r="B4" s="11">
        <v>715</v>
      </c>
      <c r="C4" s="11">
        <v>844</v>
      </c>
      <c r="D4" s="12">
        <v>511458</v>
      </c>
      <c r="E4" s="11"/>
      <c r="F4" s="11"/>
      <c r="G4" s="13"/>
      <c r="H4" s="11" t="s">
        <v>11</v>
      </c>
      <c r="I4" s="11">
        <v>16</v>
      </c>
      <c r="J4" s="11">
        <v>16</v>
      </c>
      <c r="K4" s="11">
        <v>11840</v>
      </c>
      <c r="L4" s="11">
        <v>16</v>
      </c>
      <c r="M4" s="11">
        <v>0</v>
      </c>
      <c r="O4" s="13"/>
      <c r="P4" s="17"/>
      <c r="Q4" s="17"/>
      <c r="R4" s="17"/>
      <c r="S4" s="17"/>
    </row>
    <row r="5" ht="14.25" spans="1:19">
      <c r="A5" s="8" t="s">
        <v>12</v>
      </c>
      <c r="B5" s="10">
        <v>406</v>
      </c>
      <c r="C5" s="10">
        <v>466</v>
      </c>
      <c r="D5" s="14">
        <v>283176</v>
      </c>
      <c r="E5" s="8"/>
      <c r="F5" s="8"/>
      <c r="G5" s="9"/>
      <c r="H5" s="8" t="s">
        <v>12</v>
      </c>
      <c r="I5" s="8">
        <v>23</v>
      </c>
      <c r="J5" s="8">
        <v>23</v>
      </c>
      <c r="K5" s="8">
        <v>17020</v>
      </c>
      <c r="L5" s="8">
        <v>23</v>
      </c>
      <c r="M5" s="8">
        <v>0</v>
      </c>
      <c r="O5" s="9"/>
      <c r="P5" s="19"/>
      <c r="Q5" s="19"/>
      <c r="R5" s="19"/>
      <c r="S5" s="19"/>
    </row>
    <row r="6" s="25" customFormat="1" spans="1:19">
      <c r="A6" s="11" t="s">
        <v>11</v>
      </c>
      <c r="B6" s="11">
        <v>406</v>
      </c>
      <c r="C6" s="11">
        <v>466</v>
      </c>
      <c r="D6" s="12">
        <v>283176</v>
      </c>
      <c r="E6" s="11"/>
      <c r="F6" s="11"/>
      <c r="G6" s="13"/>
      <c r="H6" s="11" t="s">
        <v>11</v>
      </c>
      <c r="I6" s="11">
        <v>23</v>
      </c>
      <c r="J6" s="11">
        <v>23</v>
      </c>
      <c r="K6" s="11">
        <v>17020</v>
      </c>
      <c r="L6" s="11">
        <v>23</v>
      </c>
      <c r="M6" s="11">
        <v>0</v>
      </c>
      <c r="O6" s="13"/>
      <c r="P6" s="17"/>
      <c r="Q6" s="17"/>
      <c r="R6" s="17"/>
      <c r="S6" s="17"/>
    </row>
    <row r="7" ht="14.25" spans="1:19">
      <c r="A7" s="8" t="s">
        <v>13</v>
      </c>
      <c r="B7" s="10">
        <v>437</v>
      </c>
      <c r="C7" s="10">
        <v>538</v>
      </c>
      <c r="D7" s="14">
        <v>323904</v>
      </c>
      <c r="E7" s="8"/>
      <c r="F7" s="8"/>
      <c r="G7" s="9"/>
      <c r="H7" s="8" t="s">
        <v>13</v>
      </c>
      <c r="I7" s="8">
        <v>6</v>
      </c>
      <c r="J7" s="8">
        <v>6</v>
      </c>
      <c r="K7" s="8">
        <v>4440</v>
      </c>
      <c r="L7" s="8">
        <v>6</v>
      </c>
      <c r="M7" s="8">
        <v>0</v>
      </c>
      <c r="O7" s="9"/>
      <c r="P7" s="19"/>
      <c r="Q7" s="19"/>
      <c r="R7" s="19"/>
      <c r="S7" s="19"/>
    </row>
    <row r="8" s="25" customFormat="1" spans="1:19">
      <c r="A8" s="11" t="s">
        <v>11</v>
      </c>
      <c r="B8" s="11">
        <v>437</v>
      </c>
      <c r="C8" s="11">
        <v>538</v>
      </c>
      <c r="D8" s="12">
        <v>323904</v>
      </c>
      <c r="E8" s="11"/>
      <c r="F8" s="11"/>
      <c r="G8" s="13"/>
      <c r="H8" s="11" t="s">
        <v>11</v>
      </c>
      <c r="I8" s="11">
        <v>6</v>
      </c>
      <c r="J8" s="11">
        <v>6</v>
      </c>
      <c r="K8" s="11">
        <v>4440</v>
      </c>
      <c r="L8" s="11">
        <v>6</v>
      </c>
      <c r="M8" s="11">
        <v>0</v>
      </c>
      <c r="O8" s="13"/>
      <c r="P8" s="17"/>
      <c r="Q8" s="17"/>
      <c r="R8" s="17"/>
      <c r="S8" s="17"/>
    </row>
    <row r="9" ht="14.25" spans="1:19">
      <c r="A9" s="8" t="s">
        <v>14</v>
      </c>
      <c r="B9" s="10">
        <v>360</v>
      </c>
      <c r="C9" s="10">
        <v>459</v>
      </c>
      <c r="D9" s="14">
        <v>275190</v>
      </c>
      <c r="E9" s="8"/>
      <c r="F9" s="8"/>
      <c r="G9" s="9"/>
      <c r="H9" s="8" t="s">
        <v>14</v>
      </c>
      <c r="I9" s="8">
        <v>8</v>
      </c>
      <c r="J9" s="8">
        <v>8</v>
      </c>
      <c r="K9" s="8">
        <v>5920</v>
      </c>
      <c r="L9" s="8">
        <v>8</v>
      </c>
      <c r="M9" s="8">
        <v>0</v>
      </c>
      <c r="O9" s="9"/>
      <c r="P9" s="19"/>
      <c r="Q9" s="19"/>
      <c r="R9" s="19"/>
      <c r="S9" s="19"/>
    </row>
    <row r="10" s="25" customFormat="1" spans="1:19">
      <c r="A10" s="11" t="s">
        <v>11</v>
      </c>
      <c r="B10" s="11">
        <v>360</v>
      </c>
      <c r="C10" s="11">
        <v>459</v>
      </c>
      <c r="D10" s="12">
        <v>275190</v>
      </c>
      <c r="E10" s="11"/>
      <c r="F10" s="11"/>
      <c r="G10" s="13"/>
      <c r="H10" s="11" t="s">
        <v>11</v>
      </c>
      <c r="I10" s="11">
        <v>8</v>
      </c>
      <c r="J10" s="11">
        <v>8</v>
      </c>
      <c r="K10" s="11">
        <v>5920</v>
      </c>
      <c r="L10" s="11">
        <v>8</v>
      </c>
      <c r="M10" s="11">
        <v>0</v>
      </c>
      <c r="O10" s="13"/>
      <c r="P10" s="17"/>
      <c r="Q10" s="17"/>
      <c r="R10" s="17"/>
      <c r="S10" s="17"/>
    </row>
    <row r="11" ht="14.25" spans="1:19">
      <c r="A11" s="8" t="s">
        <v>15</v>
      </c>
      <c r="B11" s="10">
        <v>76</v>
      </c>
      <c r="C11" s="10">
        <v>90</v>
      </c>
      <c r="D11" s="14">
        <v>54755</v>
      </c>
      <c r="E11" s="8"/>
      <c r="F11" s="8"/>
      <c r="G11" s="9"/>
      <c r="H11" s="8" t="s">
        <v>15</v>
      </c>
      <c r="I11" s="8">
        <v>1</v>
      </c>
      <c r="J11" s="8">
        <v>1</v>
      </c>
      <c r="K11" s="8">
        <v>740</v>
      </c>
      <c r="L11" s="8">
        <v>1</v>
      </c>
      <c r="M11" s="8">
        <v>0</v>
      </c>
      <c r="O11" s="9"/>
      <c r="P11" s="19"/>
      <c r="Q11" s="19"/>
      <c r="R11" s="19"/>
      <c r="S11" s="19"/>
    </row>
    <row r="12" s="25" customFormat="1" spans="1:19">
      <c r="A12" s="11" t="s">
        <v>11</v>
      </c>
      <c r="B12" s="11">
        <v>76</v>
      </c>
      <c r="C12" s="11">
        <v>90</v>
      </c>
      <c r="D12" s="12">
        <v>54755</v>
      </c>
      <c r="E12" s="11"/>
      <c r="F12" s="11"/>
      <c r="G12" s="13"/>
      <c r="H12" s="11" t="s">
        <v>11</v>
      </c>
      <c r="I12" s="11">
        <v>1</v>
      </c>
      <c r="J12" s="11">
        <v>1</v>
      </c>
      <c r="K12" s="11">
        <v>740</v>
      </c>
      <c r="L12" s="11">
        <v>1</v>
      </c>
      <c r="M12" s="11">
        <v>0</v>
      </c>
      <c r="O12" s="13"/>
      <c r="P12" s="17"/>
      <c r="Q12" s="17"/>
      <c r="R12" s="17"/>
      <c r="S12" s="17"/>
    </row>
    <row r="13" ht="14.25" spans="1:19">
      <c r="A13" s="8" t="s">
        <v>16</v>
      </c>
      <c r="B13" s="10">
        <v>185</v>
      </c>
      <c r="C13" s="10">
        <v>219</v>
      </c>
      <c r="D13" s="14">
        <v>122080</v>
      </c>
      <c r="E13" s="8"/>
      <c r="F13" s="8"/>
      <c r="G13" s="9"/>
      <c r="H13" s="8" t="s">
        <v>16</v>
      </c>
      <c r="I13" s="8">
        <v>6</v>
      </c>
      <c r="J13" s="8">
        <v>6</v>
      </c>
      <c r="K13" s="8">
        <v>4440</v>
      </c>
      <c r="L13" s="8">
        <v>6</v>
      </c>
      <c r="M13" s="8">
        <v>0</v>
      </c>
      <c r="O13" s="9"/>
      <c r="P13" s="19"/>
      <c r="Q13" s="19"/>
      <c r="R13" s="19"/>
      <c r="S13" s="19"/>
    </row>
    <row r="14" s="25" customFormat="1" spans="1:19">
      <c r="A14" s="11" t="s">
        <v>11</v>
      </c>
      <c r="B14" s="11">
        <v>185</v>
      </c>
      <c r="C14" s="11">
        <v>219</v>
      </c>
      <c r="D14" s="12">
        <v>122080</v>
      </c>
      <c r="E14" s="11"/>
      <c r="F14" s="11"/>
      <c r="G14" s="13"/>
      <c r="H14" s="11" t="s">
        <v>11</v>
      </c>
      <c r="I14" s="11">
        <v>6</v>
      </c>
      <c r="J14" s="11">
        <v>6</v>
      </c>
      <c r="K14" s="11">
        <v>4440</v>
      </c>
      <c r="L14" s="11">
        <v>6</v>
      </c>
      <c r="M14" s="11">
        <v>0</v>
      </c>
      <c r="O14" s="13"/>
      <c r="P14" s="17"/>
      <c r="Q14" s="17"/>
      <c r="R14" s="17"/>
      <c r="S14" s="17"/>
    </row>
    <row r="15" ht="14.25" spans="1:19">
      <c r="A15" s="8" t="s">
        <v>17</v>
      </c>
      <c r="B15" s="10">
        <v>37</v>
      </c>
      <c r="C15" s="10">
        <v>46</v>
      </c>
      <c r="D15" s="14">
        <v>26927</v>
      </c>
      <c r="E15" s="8"/>
      <c r="F15" s="8"/>
      <c r="G15" s="9"/>
      <c r="H15" s="8" t="s">
        <v>17</v>
      </c>
      <c r="I15" s="8">
        <v>2</v>
      </c>
      <c r="J15" s="8">
        <v>2</v>
      </c>
      <c r="K15" s="8">
        <v>1480</v>
      </c>
      <c r="L15" s="8">
        <v>2</v>
      </c>
      <c r="M15" s="8">
        <v>0</v>
      </c>
      <c r="O15" s="9"/>
      <c r="P15" s="19"/>
      <c r="Q15" s="19"/>
      <c r="R15" s="19"/>
      <c r="S15" s="19"/>
    </row>
    <row r="16" s="25" customFormat="1" spans="1:19">
      <c r="A16" s="11" t="s">
        <v>11</v>
      </c>
      <c r="B16" s="11">
        <v>37</v>
      </c>
      <c r="C16" s="11">
        <v>46</v>
      </c>
      <c r="D16" s="12">
        <v>26927</v>
      </c>
      <c r="E16" s="11"/>
      <c r="F16" s="11"/>
      <c r="G16" s="13"/>
      <c r="H16" s="11" t="s">
        <v>11</v>
      </c>
      <c r="I16" s="11">
        <v>2</v>
      </c>
      <c r="J16" s="11">
        <v>2</v>
      </c>
      <c r="K16" s="11">
        <v>1480</v>
      </c>
      <c r="L16" s="11">
        <v>2</v>
      </c>
      <c r="M16" s="11">
        <v>0</v>
      </c>
      <c r="O16" s="13"/>
      <c r="P16" s="17"/>
      <c r="Q16" s="17"/>
      <c r="R16" s="17"/>
      <c r="S16" s="17"/>
    </row>
    <row r="17" ht="14.25" spans="1:19">
      <c r="A17" s="8" t="s">
        <v>18</v>
      </c>
      <c r="B17" s="10">
        <v>352</v>
      </c>
      <c r="C17" s="10">
        <v>405</v>
      </c>
      <c r="D17" s="14">
        <v>218840</v>
      </c>
      <c r="E17" s="8"/>
      <c r="F17" s="8"/>
      <c r="G17" s="9"/>
      <c r="H17" s="8" t="s">
        <v>18</v>
      </c>
      <c r="I17" s="5">
        <v>5</v>
      </c>
      <c r="J17" s="5">
        <v>5</v>
      </c>
      <c r="K17" s="8">
        <v>3780</v>
      </c>
      <c r="L17" s="5">
        <v>4</v>
      </c>
      <c r="M17" s="8">
        <v>1</v>
      </c>
      <c r="O17" s="9"/>
      <c r="P17" s="19"/>
      <c r="Q17" s="19"/>
      <c r="R17" s="19"/>
      <c r="S17" s="19"/>
    </row>
    <row r="18" s="25" customFormat="1" spans="1:19">
      <c r="A18" s="11" t="s">
        <v>11</v>
      </c>
      <c r="B18" s="11">
        <v>352</v>
      </c>
      <c r="C18" s="11">
        <v>405</v>
      </c>
      <c r="D18" s="12">
        <v>218840</v>
      </c>
      <c r="E18" s="11"/>
      <c r="F18" s="11"/>
      <c r="G18" s="13"/>
      <c r="H18" s="11" t="s">
        <v>11</v>
      </c>
      <c r="I18" s="11">
        <v>5</v>
      </c>
      <c r="J18" s="11">
        <v>5</v>
      </c>
      <c r="K18" s="11">
        <v>3780</v>
      </c>
      <c r="L18" s="11">
        <v>4</v>
      </c>
      <c r="M18" s="11">
        <v>1</v>
      </c>
      <c r="O18" s="13"/>
      <c r="P18" s="17"/>
      <c r="Q18" s="17"/>
      <c r="R18" s="17"/>
      <c r="S18" s="17"/>
    </row>
    <row r="19" ht="14.25" spans="1:19">
      <c r="A19" s="8" t="s">
        <v>19</v>
      </c>
      <c r="B19" s="10">
        <v>68</v>
      </c>
      <c r="C19" s="10">
        <v>74</v>
      </c>
      <c r="D19" s="14">
        <v>37772</v>
      </c>
      <c r="E19" s="8"/>
      <c r="F19" s="8"/>
      <c r="G19" s="9"/>
      <c r="H19" s="8" t="s">
        <v>19</v>
      </c>
      <c r="I19" s="8">
        <v>5</v>
      </c>
      <c r="J19" s="8">
        <v>5</v>
      </c>
      <c r="K19" s="8">
        <v>3700</v>
      </c>
      <c r="L19" s="8">
        <v>5</v>
      </c>
      <c r="M19" s="8">
        <v>0</v>
      </c>
      <c r="O19" s="9"/>
      <c r="P19" s="19"/>
      <c r="Q19" s="19"/>
      <c r="R19" s="19"/>
      <c r="S19" s="19"/>
    </row>
    <row r="20" s="25" customFormat="1" spans="1:19">
      <c r="A20" s="11" t="s">
        <v>11</v>
      </c>
      <c r="B20" s="11">
        <v>68</v>
      </c>
      <c r="C20" s="11">
        <v>74</v>
      </c>
      <c r="D20" s="12">
        <v>37772</v>
      </c>
      <c r="E20" s="11"/>
      <c r="F20" s="11"/>
      <c r="G20" s="13"/>
      <c r="H20" s="11" t="s">
        <v>11</v>
      </c>
      <c r="I20" s="11">
        <v>5</v>
      </c>
      <c r="J20" s="11">
        <v>5</v>
      </c>
      <c r="K20" s="11">
        <v>3700</v>
      </c>
      <c r="L20" s="11">
        <v>5</v>
      </c>
      <c r="M20" s="11">
        <v>0</v>
      </c>
      <c r="O20" s="13"/>
      <c r="P20" s="17"/>
      <c r="Q20" s="17"/>
      <c r="R20" s="17"/>
      <c r="S20" s="17"/>
    </row>
    <row r="21" customFormat="1" ht="14.25" spans="1:19">
      <c r="A21" s="8" t="s">
        <v>20</v>
      </c>
      <c r="B21" s="10">
        <v>96</v>
      </c>
      <c r="C21" s="10">
        <v>117</v>
      </c>
      <c r="D21" s="14">
        <v>64970</v>
      </c>
      <c r="E21" s="8"/>
      <c r="F21" s="8"/>
      <c r="G21" s="9"/>
      <c r="H21" s="8" t="s">
        <v>20</v>
      </c>
      <c r="I21" s="8">
        <v>23</v>
      </c>
      <c r="J21" s="8">
        <v>23</v>
      </c>
      <c r="K21" s="8">
        <v>17020</v>
      </c>
      <c r="L21" s="8">
        <v>23</v>
      </c>
      <c r="M21" s="8">
        <v>0</v>
      </c>
      <c r="O21" s="9"/>
      <c r="P21" s="27"/>
      <c r="Q21" s="27"/>
      <c r="R21" s="19"/>
      <c r="S21" s="27"/>
    </row>
    <row r="22" s="25" customFormat="1" spans="1:19">
      <c r="A22" s="11" t="s">
        <v>11</v>
      </c>
      <c r="B22" s="11">
        <v>96</v>
      </c>
      <c r="C22" s="11">
        <v>117</v>
      </c>
      <c r="D22" s="12">
        <v>64970</v>
      </c>
      <c r="E22" s="11"/>
      <c r="F22" s="11"/>
      <c r="G22" s="13"/>
      <c r="H22" s="11" t="s">
        <v>11</v>
      </c>
      <c r="I22" s="11">
        <v>23</v>
      </c>
      <c r="J22" s="11">
        <v>23</v>
      </c>
      <c r="K22" s="11">
        <v>17020</v>
      </c>
      <c r="L22" s="11">
        <v>23</v>
      </c>
      <c r="M22" s="11">
        <v>0</v>
      </c>
      <c r="O22" s="13"/>
      <c r="P22" s="17"/>
      <c r="Q22" s="17"/>
      <c r="R22" s="17"/>
      <c r="S22" s="17"/>
    </row>
    <row r="23" ht="14.25" spans="1:19">
      <c r="A23" s="8" t="s">
        <v>21</v>
      </c>
      <c r="B23" s="10">
        <v>568</v>
      </c>
      <c r="C23" s="10">
        <v>617</v>
      </c>
      <c r="D23" s="14">
        <v>347689</v>
      </c>
      <c r="E23" s="15"/>
      <c r="F23" s="11"/>
      <c r="G23" s="9"/>
      <c r="H23" s="8" t="s">
        <v>21</v>
      </c>
      <c r="I23" s="8">
        <v>67</v>
      </c>
      <c r="J23" s="8">
        <v>78</v>
      </c>
      <c r="K23" s="8">
        <v>58920</v>
      </c>
      <c r="L23" s="8">
        <v>63</v>
      </c>
      <c r="M23" s="8">
        <v>15</v>
      </c>
      <c r="O23" s="9"/>
      <c r="P23" s="19"/>
      <c r="Q23" s="19"/>
      <c r="R23" s="19"/>
      <c r="S23" s="19"/>
    </row>
    <row r="24" s="25" customFormat="1" spans="1:19">
      <c r="A24" s="11" t="s">
        <v>11</v>
      </c>
      <c r="B24" s="11">
        <v>568</v>
      </c>
      <c r="C24" s="11">
        <v>617</v>
      </c>
      <c r="D24" s="12">
        <v>347689</v>
      </c>
      <c r="E24" s="11"/>
      <c r="F24" s="11"/>
      <c r="G24" s="13"/>
      <c r="H24" s="11" t="s">
        <v>11</v>
      </c>
      <c r="I24" s="11">
        <v>67</v>
      </c>
      <c r="J24" s="11">
        <v>78</v>
      </c>
      <c r="K24" s="11">
        <v>58920</v>
      </c>
      <c r="L24" s="11">
        <v>63</v>
      </c>
      <c r="M24" s="11">
        <v>15</v>
      </c>
      <c r="O24" s="13"/>
      <c r="P24" s="17"/>
      <c r="Q24" s="17"/>
      <c r="R24" s="17"/>
      <c r="S24" s="17"/>
    </row>
    <row r="25" ht="14.25" spans="1:19">
      <c r="A25" s="16" t="s">
        <v>22</v>
      </c>
      <c r="B25" s="10">
        <v>1813</v>
      </c>
      <c r="C25" s="10">
        <v>2085</v>
      </c>
      <c r="D25" s="14">
        <v>1150773</v>
      </c>
      <c r="E25" s="8"/>
      <c r="F25" s="8"/>
      <c r="G25" s="9"/>
      <c r="H25" s="8" t="s">
        <v>22</v>
      </c>
      <c r="I25" s="8">
        <v>66</v>
      </c>
      <c r="J25" s="8">
        <v>66</v>
      </c>
      <c r="K25" s="8">
        <v>50280</v>
      </c>
      <c r="L25" s="8">
        <v>48</v>
      </c>
      <c r="M25" s="8">
        <v>18</v>
      </c>
      <c r="O25" s="9"/>
      <c r="P25" s="19"/>
      <c r="Q25" s="19"/>
      <c r="R25" s="19"/>
      <c r="S25" s="19"/>
    </row>
    <row r="26" s="25" customFormat="1" spans="1:19">
      <c r="A26" s="11" t="s">
        <v>11</v>
      </c>
      <c r="B26" s="11">
        <v>1813</v>
      </c>
      <c r="C26" s="11">
        <v>2085</v>
      </c>
      <c r="D26" s="11">
        <v>1150773</v>
      </c>
      <c r="E26" s="11"/>
      <c r="F26" s="11"/>
      <c r="G26" s="17"/>
      <c r="H26" s="11" t="s">
        <v>11</v>
      </c>
      <c r="I26" s="11">
        <v>66</v>
      </c>
      <c r="J26" s="11">
        <v>66</v>
      </c>
      <c r="K26" s="11">
        <v>50280</v>
      </c>
      <c r="L26" s="11">
        <v>48</v>
      </c>
      <c r="M26" s="11">
        <v>18</v>
      </c>
      <c r="O26" s="28"/>
      <c r="P26" s="17"/>
      <c r="Q26" s="17"/>
      <c r="R26" s="17"/>
      <c r="S26" s="17"/>
    </row>
    <row r="27" customFormat="1" spans="1:19">
      <c r="A27" s="8"/>
      <c r="B27" s="18"/>
      <c r="C27" s="18"/>
      <c r="D27" s="18"/>
      <c r="E27" s="18"/>
      <c r="F27" s="18"/>
      <c r="H27" s="8"/>
      <c r="I27" s="11"/>
      <c r="J27" s="11"/>
      <c r="K27" s="11"/>
      <c r="L27" s="11"/>
      <c r="M27" s="11"/>
      <c r="O27" s="29"/>
      <c r="P27" s="17"/>
      <c r="Q27" s="17"/>
      <c r="R27" s="17"/>
      <c r="S27" s="17"/>
    </row>
    <row r="28" s="20" customFormat="1" spans="1:13">
      <c r="A28" s="8" t="s">
        <v>23</v>
      </c>
      <c r="B28" s="8">
        <f>SUM(B26,B24,B22,B20,B18,B16,B14,B12,B10,B8,B6,B4)</f>
        <v>5113</v>
      </c>
      <c r="C28" s="8">
        <f>SUM(C26,C24,C22,C20,C18,C16,C14,C12,C10,C8,C6,C4)</f>
        <v>5960</v>
      </c>
      <c r="D28" s="8">
        <f>SUM(D26,D24,D22,D20,D18,D16,D14,D12,D10,D8,D6,D4)</f>
        <v>3417534</v>
      </c>
      <c r="E28" s="8"/>
      <c r="F28" s="8"/>
      <c r="H28" s="8"/>
      <c r="I28" s="8">
        <f t="shared" ref="I28:M28" si="0">SUM(I26,I24,I22,I20,I18,I16,I14,I12,I10,I8,I6,I4)</f>
        <v>228</v>
      </c>
      <c r="J28" s="8">
        <f t="shared" si="0"/>
        <v>239</v>
      </c>
      <c r="K28" s="8">
        <f t="shared" si="0"/>
        <v>179580</v>
      </c>
      <c r="L28" s="8">
        <f t="shared" si="0"/>
        <v>205</v>
      </c>
      <c r="M28" s="8">
        <f t="shared" si="0"/>
        <v>34</v>
      </c>
    </row>
    <row r="29" spans="2:6">
      <c r="B29" s="17"/>
      <c r="C29" s="17"/>
      <c r="D29" s="17"/>
      <c r="E29" s="17"/>
      <c r="F29" s="17"/>
    </row>
  </sheetData>
  <mergeCells count="2">
    <mergeCell ref="A1:F1"/>
    <mergeCell ref="H1:M1"/>
  </mergeCells>
  <pageMargins left="0.747916666666667" right="0.747916666666667" top="0.984027777777778" bottom="0.984027777777778" header="0.511805555555556" footer="0.511805555555556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0"/>
  <sheetViews>
    <sheetView workbookViewId="0">
      <selection activeCell="A20" sqref="$A20:$XFD27"/>
    </sheetView>
  </sheetViews>
  <sheetFormatPr defaultColWidth="9" defaultRowHeight="13.5"/>
  <sheetData>
    <row r="1" ht="22.5" spans="1:13">
      <c r="A1" s="6" t="s">
        <v>40</v>
      </c>
      <c r="B1" s="6"/>
      <c r="C1" s="6"/>
      <c r="D1" s="6"/>
      <c r="E1" s="6"/>
      <c r="F1" s="6"/>
      <c r="G1" s="7"/>
      <c r="H1" s="6" t="s">
        <v>41</v>
      </c>
      <c r="I1" s="6"/>
      <c r="J1" s="6"/>
      <c r="K1" s="6"/>
      <c r="L1" s="6"/>
      <c r="M1" s="6"/>
    </row>
    <row r="2" ht="22.5" spans="1:13">
      <c r="A2" s="6"/>
      <c r="B2" s="6"/>
      <c r="C2" s="6"/>
      <c r="D2" s="6"/>
      <c r="E2" s="6"/>
      <c r="F2" s="6"/>
      <c r="G2" s="7"/>
      <c r="H2" s="6"/>
      <c r="I2" s="6"/>
      <c r="J2" s="6"/>
      <c r="K2" s="6"/>
      <c r="L2" s="6"/>
      <c r="M2" s="6"/>
    </row>
    <row r="3" spans="1:13">
      <c r="A3" s="8"/>
      <c r="B3" s="8" t="s">
        <v>2</v>
      </c>
      <c r="C3" s="8" t="s">
        <v>3</v>
      </c>
      <c r="D3" s="8" t="s">
        <v>4</v>
      </c>
      <c r="E3" s="8" t="s">
        <v>5</v>
      </c>
      <c r="F3" s="8" t="s">
        <v>6</v>
      </c>
      <c r="G3" s="9"/>
      <c r="H3" s="8"/>
      <c r="I3" s="8" t="s">
        <v>2</v>
      </c>
      <c r="J3" s="8" t="s">
        <v>3</v>
      </c>
      <c r="K3" s="8" t="s">
        <v>7</v>
      </c>
      <c r="L3" s="18" t="s">
        <v>8</v>
      </c>
      <c r="M3" s="18" t="s">
        <v>9</v>
      </c>
    </row>
    <row r="4" ht="14.25" spans="1:13">
      <c r="A4" s="8" t="s">
        <v>10</v>
      </c>
      <c r="B4" s="10">
        <v>704</v>
      </c>
      <c r="C4" s="10">
        <v>832</v>
      </c>
      <c r="D4" s="10">
        <v>103168</v>
      </c>
      <c r="E4" s="8"/>
      <c r="F4" s="8"/>
      <c r="G4" s="9"/>
      <c r="H4" s="8" t="s">
        <v>10</v>
      </c>
      <c r="I4" s="8">
        <v>15</v>
      </c>
      <c r="J4" s="8">
        <v>15</v>
      </c>
      <c r="K4" s="8">
        <v>1860</v>
      </c>
      <c r="L4" s="8">
        <v>15</v>
      </c>
      <c r="M4" s="8">
        <v>0</v>
      </c>
    </row>
    <row r="5" spans="1:13">
      <c r="A5" s="11" t="s">
        <v>11</v>
      </c>
      <c r="B5" s="11">
        <v>704</v>
      </c>
      <c r="C5" s="11">
        <v>832</v>
      </c>
      <c r="D5" s="12">
        <v>103168</v>
      </c>
      <c r="E5" s="11"/>
      <c r="F5" s="11"/>
      <c r="G5" s="13"/>
      <c r="H5" s="11" t="s">
        <v>11</v>
      </c>
      <c r="I5" s="8">
        <v>15</v>
      </c>
      <c r="J5" s="8">
        <v>15</v>
      </c>
      <c r="K5" s="8">
        <v>1860</v>
      </c>
      <c r="L5" s="8">
        <v>15</v>
      </c>
      <c r="M5" s="8">
        <v>0</v>
      </c>
    </row>
    <row r="6" ht="14.25" spans="1:13">
      <c r="A6" s="8" t="s">
        <v>12</v>
      </c>
      <c r="B6" s="10">
        <v>410</v>
      </c>
      <c r="C6" s="10">
        <v>467</v>
      </c>
      <c r="D6" s="14">
        <v>57908</v>
      </c>
      <c r="E6" s="8"/>
      <c r="F6" s="8"/>
      <c r="G6" s="9"/>
      <c r="H6" s="8" t="s">
        <v>12</v>
      </c>
      <c r="I6" s="8">
        <v>23</v>
      </c>
      <c r="J6" s="8">
        <v>23</v>
      </c>
      <c r="K6" s="8">
        <v>2852</v>
      </c>
      <c r="L6" s="8">
        <v>23</v>
      </c>
      <c r="M6" s="8">
        <v>0</v>
      </c>
    </row>
    <row r="7" spans="1:13">
      <c r="A7" s="11" t="s">
        <v>11</v>
      </c>
      <c r="B7" s="11">
        <v>410</v>
      </c>
      <c r="C7" s="11">
        <v>467</v>
      </c>
      <c r="D7" s="12">
        <v>57908</v>
      </c>
      <c r="E7" s="11"/>
      <c r="F7" s="11"/>
      <c r="G7" s="13"/>
      <c r="H7" s="11" t="s">
        <v>11</v>
      </c>
      <c r="I7" s="8">
        <v>23</v>
      </c>
      <c r="J7" s="8">
        <v>23</v>
      </c>
      <c r="K7" s="8">
        <v>2852</v>
      </c>
      <c r="L7" s="8">
        <v>23</v>
      </c>
      <c r="M7" s="8">
        <v>0</v>
      </c>
    </row>
    <row r="8" ht="14.25" spans="1:13">
      <c r="A8" s="8" t="s">
        <v>13</v>
      </c>
      <c r="B8" s="10">
        <v>432</v>
      </c>
      <c r="C8" s="10">
        <v>531</v>
      </c>
      <c r="D8" s="14">
        <v>65844</v>
      </c>
      <c r="E8" s="8"/>
      <c r="F8" s="8"/>
      <c r="G8" s="9"/>
      <c r="H8" s="8" t="s">
        <v>13</v>
      </c>
      <c r="I8" s="8">
        <v>6</v>
      </c>
      <c r="J8" s="8">
        <v>6</v>
      </c>
      <c r="K8" s="8">
        <v>744</v>
      </c>
      <c r="L8" s="8">
        <v>6</v>
      </c>
      <c r="M8" s="8">
        <v>0</v>
      </c>
    </row>
    <row r="9" spans="1:13">
      <c r="A9" s="11" t="s">
        <v>11</v>
      </c>
      <c r="B9" s="11">
        <v>432</v>
      </c>
      <c r="C9" s="11">
        <v>531</v>
      </c>
      <c r="D9" s="12">
        <v>65844</v>
      </c>
      <c r="E9" s="11"/>
      <c r="F9" s="11"/>
      <c r="G9" s="13"/>
      <c r="H9" s="11" t="s">
        <v>11</v>
      </c>
      <c r="I9" s="8">
        <v>6</v>
      </c>
      <c r="J9" s="8">
        <v>6</v>
      </c>
      <c r="K9" s="8">
        <v>744</v>
      </c>
      <c r="L9" s="8">
        <v>6</v>
      </c>
      <c r="M9" s="8">
        <v>0</v>
      </c>
    </row>
    <row r="10" ht="14.25" spans="1:13">
      <c r="A10" s="8" t="s">
        <v>14</v>
      </c>
      <c r="B10" s="10">
        <v>346</v>
      </c>
      <c r="C10" s="10">
        <v>434</v>
      </c>
      <c r="D10" s="14">
        <v>53816</v>
      </c>
      <c r="E10" s="8"/>
      <c r="F10" s="8"/>
      <c r="G10" s="9"/>
      <c r="H10" s="8" t="s">
        <v>14</v>
      </c>
      <c r="I10" s="8">
        <v>8</v>
      </c>
      <c r="J10" s="8">
        <v>8</v>
      </c>
      <c r="K10" s="8">
        <v>992</v>
      </c>
      <c r="L10" s="8">
        <v>8</v>
      </c>
      <c r="M10" s="8">
        <v>0</v>
      </c>
    </row>
    <row r="11" spans="1:13">
      <c r="A11" s="11" t="s">
        <v>11</v>
      </c>
      <c r="B11" s="11">
        <v>346</v>
      </c>
      <c r="C11" s="11">
        <v>434</v>
      </c>
      <c r="D11" s="12">
        <v>53816</v>
      </c>
      <c r="E11" s="11"/>
      <c r="F11" s="11"/>
      <c r="G11" s="13"/>
      <c r="H11" s="11" t="s">
        <v>11</v>
      </c>
      <c r="I11" s="8">
        <v>8</v>
      </c>
      <c r="J11" s="8">
        <v>8</v>
      </c>
      <c r="K11" s="8">
        <v>992</v>
      </c>
      <c r="L11" s="8">
        <v>8</v>
      </c>
      <c r="M11" s="8">
        <v>0</v>
      </c>
    </row>
    <row r="12" ht="14.25" spans="1:13">
      <c r="A12" s="8" t="s">
        <v>15</v>
      </c>
      <c r="B12" s="10">
        <v>74</v>
      </c>
      <c r="C12" s="10">
        <v>88</v>
      </c>
      <c r="D12" s="14">
        <v>10912</v>
      </c>
      <c r="E12" s="8"/>
      <c r="F12" s="8"/>
      <c r="G12" s="9"/>
      <c r="H12" s="8" t="s">
        <v>15</v>
      </c>
      <c r="I12" s="8">
        <v>1</v>
      </c>
      <c r="J12" s="8">
        <v>1</v>
      </c>
      <c r="K12" s="8">
        <v>124</v>
      </c>
      <c r="L12" s="8">
        <v>1</v>
      </c>
      <c r="M12" s="8">
        <v>0</v>
      </c>
    </row>
    <row r="13" spans="1:13">
      <c r="A13" s="11" t="s">
        <v>11</v>
      </c>
      <c r="B13" s="11">
        <v>74</v>
      </c>
      <c r="C13" s="11">
        <v>88</v>
      </c>
      <c r="D13" s="12">
        <v>10912</v>
      </c>
      <c r="E13" s="11"/>
      <c r="F13" s="11"/>
      <c r="G13" s="13"/>
      <c r="H13" s="11" t="s">
        <v>11</v>
      </c>
      <c r="I13" s="8">
        <v>1</v>
      </c>
      <c r="J13" s="8">
        <v>1</v>
      </c>
      <c r="K13" s="8">
        <v>124</v>
      </c>
      <c r="L13" s="8">
        <v>1</v>
      </c>
      <c r="M13" s="8">
        <v>0</v>
      </c>
    </row>
    <row r="14" ht="14.25" spans="1:13">
      <c r="A14" s="8" t="s">
        <v>16</v>
      </c>
      <c r="B14" s="10">
        <v>182</v>
      </c>
      <c r="C14" s="10">
        <v>215</v>
      </c>
      <c r="D14" s="14">
        <v>26660</v>
      </c>
      <c r="E14" s="8"/>
      <c r="F14" s="8"/>
      <c r="G14" s="9"/>
      <c r="H14" s="8" t="s">
        <v>16</v>
      </c>
      <c r="I14" s="8">
        <v>6</v>
      </c>
      <c r="J14" s="8">
        <v>6</v>
      </c>
      <c r="K14" s="8">
        <v>744</v>
      </c>
      <c r="L14" s="8">
        <v>6</v>
      </c>
      <c r="M14" s="8">
        <v>0</v>
      </c>
    </row>
    <row r="15" spans="1:13">
      <c r="A15" s="11" t="s">
        <v>11</v>
      </c>
      <c r="B15" s="11">
        <v>182</v>
      </c>
      <c r="C15" s="11">
        <v>215</v>
      </c>
      <c r="D15" s="12">
        <v>26660</v>
      </c>
      <c r="E15" s="11"/>
      <c r="F15" s="11"/>
      <c r="G15" s="13"/>
      <c r="H15" s="11" t="s">
        <v>11</v>
      </c>
      <c r="I15" s="8">
        <v>6</v>
      </c>
      <c r="J15" s="8">
        <v>6</v>
      </c>
      <c r="K15" s="8">
        <v>744</v>
      </c>
      <c r="L15" s="8">
        <v>6</v>
      </c>
      <c r="M15" s="8">
        <v>0</v>
      </c>
    </row>
    <row r="16" ht="14.25" spans="1:13">
      <c r="A16" s="8" t="s">
        <v>17</v>
      </c>
      <c r="B16" s="10">
        <v>37</v>
      </c>
      <c r="C16" s="10">
        <v>46</v>
      </c>
      <c r="D16" s="14">
        <v>5704</v>
      </c>
      <c r="E16" s="8"/>
      <c r="F16" s="8"/>
      <c r="G16" s="9"/>
      <c r="H16" s="8" t="s">
        <v>17</v>
      </c>
      <c r="I16" s="8">
        <v>2</v>
      </c>
      <c r="J16" s="8">
        <v>2</v>
      </c>
      <c r="K16" s="8">
        <v>248</v>
      </c>
      <c r="L16" s="8">
        <v>2</v>
      </c>
      <c r="M16" s="8">
        <v>0</v>
      </c>
    </row>
    <row r="17" spans="1:13">
      <c r="A17" s="11" t="s">
        <v>11</v>
      </c>
      <c r="B17" s="11">
        <v>37</v>
      </c>
      <c r="C17" s="11">
        <v>46</v>
      </c>
      <c r="D17" s="12">
        <v>5704</v>
      </c>
      <c r="E17" s="11"/>
      <c r="F17" s="11"/>
      <c r="G17" s="13"/>
      <c r="H17" s="11" t="s">
        <v>11</v>
      </c>
      <c r="I17" s="8">
        <v>2</v>
      </c>
      <c r="J17" s="8">
        <v>2</v>
      </c>
      <c r="K17" s="8">
        <v>248</v>
      </c>
      <c r="L17" s="8">
        <v>2</v>
      </c>
      <c r="M17" s="8">
        <v>0</v>
      </c>
    </row>
    <row r="18" ht="14.25" spans="1:13">
      <c r="A18" s="8" t="s">
        <v>18</v>
      </c>
      <c r="B18" s="10">
        <v>331</v>
      </c>
      <c r="C18" s="10">
        <v>379</v>
      </c>
      <c r="D18" s="14">
        <v>46996</v>
      </c>
      <c r="E18" s="8"/>
      <c r="F18" s="8"/>
      <c r="G18" s="9"/>
      <c r="H18" s="8" t="s">
        <v>18</v>
      </c>
      <c r="I18" s="5">
        <v>5</v>
      </c>
      <c r="J18" s="5">
        <v>5</v>
      </c>
      <c r="K18" s="8">
        <v>620</v>
      </c>
      <c r="L18" s="5">
        <v>4</v>
      </c>
      <c r="M18" s="8">
        <v>1</v>
      </c>
    </row>
    <row r="19" spans="1:13">
      <c r="A19" s="11" t="s">
        <v>11</v>
      </c>
      <c r="B19" s="11">
        <v>331</v>
      </c>
      <c r="C19" s="11">
        <v>379</v>
      </c>
      <c r="D19" s="12">
        <v>46996</v>
      </c>
      <c r="E19" s="11"/>
      <c r="F19" s="11"/>
      <c r="G19" s="13"/>
      <c r="H19" s="11" t="s">
        <v>11</v>
      </c>
      <c r="I19" s="8">
        <v>5</v>
      </c>
      <c r="J19" s="8">
        <v>5</v>
      </c>
      <c r="K19" s="8">
        <v>620</v>
      </c>
      <c r="L19" s="8">
        <v>4</v>
      </c>
      <c r="M19" s="8">
        <v>1</v>
      </c>
    </row>
    <row r="20" ht="14.25" spans="1:13">
      <c r="A20" s="8" t="s">
        <v>19</v>
      </c>
      <c r="B20" s="10">
        <v>63</v>
      </c>
      <c r="C20" s="10">
        <v>69</v>
      </c>
      <c r="D20" s="14">
        <v>8556</v>
      </c>
      <c r="E20" s="8"/>
      <c r="F20" s="8"/>
      <c r="G20" s="9"/>
      <c r="H20" s="8" t="s">
        <v>19</v>
      </c>
      <c r="I20" s="8">
        <v>5</v>
      </c>
      <c r="J20" s="8">
        <v>5</v>
      </c>
      <c r="K20" s="8">
        <v>620</v>
      </c>
      <c r="L20" s="8">
        <v>5</v>
      </c>
      <c r="M20" s="8">
        <v>0</v>
      </c>
    </row>
    <row r="21" spans="1:13">
      <c r="A21" s="11" t="s">
        <v>11</v>
      </c>
      <c r="B21" s="11">
        <v>63</v>
      </c>
      <c r="C21" s="11">
        <v>69</v>
      </c>
      <c r="D21" s="12">
        <v>8556</v>
      </c>
      <c r="E21" s="11"/>
      <c r="F21" s="11"/>
      <c r="G21" s="13"/>
      <c r="H21" s="11" t="s">
        <v>11</v>
      </c>
      <c r="I21" s="8">
        <v>5</v>
      </c>
      <c r="J21" s="8">
        <v>5</v>
      </c>
      <c r="K21" s="8">
        <v>620</v>
      </c>
      <c r="L21" s="8">
        <v>5</v>
      </c>
      <c r="M21" s="8">
        <v>0</v>
      </c>
    </row>
    <row r="22" ht="14.25" spans="1:13">
      <c r="A22" s="8" t="s">
        <v>20</v>
      </c>
      <c r="B22" s="10">
        <v>92</v>
      </c>
      <c r="C22" s="10">
        <v>112</v>
      </c>
      <c r="D22" s="14">
        <v>13888</v>
      </c>
      <c r="E22" s="8"/>
      <c r="F22" s="8"/>
      <c r="G22" s="9"/>
      <c r="H22" s="8" t="s">
        <v>20</v>
      </c>
      <c r="I22" s="8">
        <v>22</v>
      </c>
      <c r="J22" s="8">
        <v>22</v>
      </c>
      <c r="K22" s="8">
        <v>2728</v>
      </c>
      <c r="L22" s="8">
        <v>22</v>
      </c>
      <c r="M22" s="8">
        <v>0</v>
      </c>
    </row>
    <row r="23" spans="1:13">
      <c r="A23" s="11" t="s">
        <v>11</v>
      </c>
      <c r="B23" s="11">
        <v>92</v>
      </c>
      <c r="C23" s="11">
        <v>112</v>
      </c>
      <c r="D23" s="12">
        <v>13888</v>
      </c>
      <c r="E23" s="11"/>
      <c r="F23" s="11"/>
      <c r="G23" s="13"/>
      <c r="H23" s="11" t="s">
        <v>11</v>
      </c>
      <c r="I23" s="8">
        <v>22</v>
      </c>
      <c r="J23" s="8">
        <v>22</v>
      </c>
      <c r="K23" s="8">
        <v>2728</v>
      </c>
      <c r="L23" s="8">
        <v>22</v>
      </c>
      <c r="M23" s="8">
        <v>0</v>
      </c>
    </row>
    <row r="24" ht="14.25" spans="1:13">
      <c r="A24" s="8" t="s">
        <v>21</v>
      </c>
      <c r="B24" s="10">
        <v>554</v>
      </c>
      <c r="C24" s="10">
        <v>603</v>
      </c>
      <c r="D24" s="14">
        <v>74772</v>
      </c>
      <c r="E24" s="15"/>
      <c r="F24" s="11"/>
      <c r="G24" s="9"/>
      <c r="H24" s="8" t="s">
        <v>21</v>
      </c>
      <c r="I24" s="8">
        <v>76</v>
      </c>
      <c r="J24" s="8">
        <v>76</v>
      </c>
      <c r="K24" s="8">
        <v>9424</v>
      </c>
      <c r="L24" s="8">
        <v>61</v>
      </c>
      <c r="M24" s="8">
        <v>15</v>
      </c>
    </row>
    <row r="25" spans="1:13">
      <c r="A25" s="11" t="s">
        <v>11</v>
      </c>
      <c r="B25" s="11">
        <v>554</v>
      </c>
      <c r="C25" s="11">
        <v>603</v>
      </c>
      <c r="D25" s="12">
        <v>74772</v>
      </c>
      <c r="E25" s="11"/>
      <c r="F25" s="11"/>
      <c r="G25" s="13"/>
      <c r="H25" s="11" t="s">
        <v>11</v>
      </c>
      <c r="I25" s="8">
        <v>76</v>
      </c>
      <c r="J25" s="8">
        <v>76</v>
      </c>
      <c r="K25" s="8">
        <v>9424</v>
      </c>
      <c r="L25" s="8">
        <v>56</v>
      </c>
      <c r="M25" s="8">
        <v>15</v>
      </c>
    </row>
    <row r="26" ht="14.25" spans="1:13">
      <c r="A26" s="16" t="s">
        <v>22</v>
      </c>
      <c r="B26" s="10">
        <v>1790</v>
      </c>
      <c r="C26" s="10">
        <v>2055</v>
      </c>
      <c r="D26" s="14">
        <v>254820</v>
      </c>
      <c r="E26" s="8"/>
      <c r="F26" s="8"/>
      <c r="G26" s="9"/>
      <c r="H26" s="8" t="s">
        <v>22</v>
      </c>
      <c r="I26" s="8">
        <v>65</v>
      </c>
      <c r="J26" s="8">
        <v>65</v>
      </c>
      <c r="K26" s="8">
        <v>8060</v>
      </c>
      <c r="L26" s="8">
        <v>48</v>
      </c>
      <c r="M26" s="8">
        <v>17</v>
      </c>
    </row>
    <row r="27" spans="1:13">
      <c r="A27" s="11" t="s">
        <v>11</v>
      </c>
      <c r="B27" s="11">
        <v>1790</v>
      </c>
      <c r="C27" s="11">
        <v>2055</v>
      </c>
      <c r="D27" s="11">
        <v>254820</v>
      </c>
      <c r="E27" s="11"/>
      <c r="F27" s="11"/>
      <c r="G27" s="17"/>
      <c r="H27" s="11" t="s">
        <v>11</v>
      </c>
      <c r="I27" s="11">
        <v>65</v>
      </c>
      <c r="J27" s="11">
        <v>65</v>
      </c>
      <c r="K27" s="11">
        <v>8060</v>
      </c>
      <c r="L27" s="11">
        <v>48</v>
      </c>
      <c r="M27" s="11">
        <v>17</v>
      </c>
    </row>
    <row r="28" spans="1:13">
      <c r="A28" s="8"/>
      <c r="B28" s="18"/>
      <c r="C28" s="18"/>
      <c r="D28" s="18"/>
      <c r="E28" s="18"/>
      <c r="F28" s="18"/>
      <c r="H28" s="8"/>
      <c r="I28" s="11"/>
      <c r="J28" s="11"/>
      <c r="K28" s="11"/>
      <c r="L28" s="11"/>
      <c r="M28" s="11"/>
    </row>
    <row r="29" spans="1:13">
      <c r="A29" s="8" t="s">
        <v>23</v>
      </c>
      <c r="B29" s="8">
        <f>SUM(B27,B25,B23,B21,B19,B17,B15,B13,B11,B9,B7,B5)</f>
        <v>5015</v>
      </c>
      <c r="C29" s="8">
        <f>SUM(C27,C25,C23,C21,C19,C17,C15,C13,C11,C9,C7,C5)</f>
        <v>5831</v>
      </c>
      <c r="D29" s="8">
        <f>SUM(D27,D25,D23,D21,D19,D17,D15,D13,D11,D9,D7,D5)</f>
        <v>723044</v>
      </c>
      <c r="E29" s="8"/>
      <c r="F29" s="8"/>
      <c r="G29" s="8"/>
      <c r="H29" s="8"/>
      <c r="I29" s="8">
        <f t="shared" ref="I29:M29" si="0">SUM(I27,I25,I23,I21,I19,I17,I15,I13,I11,I9,I7,I5)</f>
        <v>234</v>
      </c>
      <c r="J29" s="8">
        <f t="shared" si="0"/>
        <v>234</v>
      </c>
      <c r="K29" s="8">
        <f t="shared" si="0"/>
        <v>29016</v>
      </c>
      <c r="L29" s="8">
        <f t="shared" si="0"/>
        <v>196</v>
      </c>
      <c r="M29" s="8">
        <f t="shared" si="0"/>
        <v>33</v>
      </c>
    </row>
    <row r="30" spans="2:13">
      <c r="B30">
        <f>SUM(B26,B24,B22,B20,B18,B16,B14,B12,B10,B8,B6,B4)</f>
        <v>5015</v>
      </c>
      <c r="C30">
        <f>SUM(C26,C24,C22,C20,C18,C16,C14,C12,C10,C8,C6,C4)</f>
        <v>5831</v>
      </c>
      <c r="D30">
        <f>SUM(D26,D24,D22,D20,D18,D16,D14,D12,D10,D8,D6,D4)</f>
        <v>723044</v>
      </c>
      <c r="I30">
        <f>SUM(I26,I24,I22,I20,I18,I16,I14,I12,I10,I8,I6,I4)</f>
        <v>234</v>
      </c>
      <c r="J30">
        <f>SUM(J26,J24,J22,J20,J18,J16,J14,J12,J10,J8,J6,J4)</f>
        <v>234</v>
      </c>
      <c r="K30">
        <f>SUM(K26,K24,K22,K20,K18,K16,K14,K12,K10,K8,K6,K4)</f>
        <v>29016</v>
      </c>
      <c r="L30">
        <f>SUM(L26,L24,L22,L20,L18,L16,L14,L12,L10,L8,L6,L4)</f>
        <v>201</v>
      </c>
      <c r="M30">
        <f>SUM(M26,M24,M22,M20,M18,M16,M14,M12,M10,M8,M6,M4)</f>
        <v>33</v>
      </c>
    </row>
  </sheetData>
  <mergeCells count="2">
    <mergeCell ref="A1:F1"/>
    <mergeCell ref="H1:M1"/>
  </mergeCells>
  <pageMargins left="1.33819444444444" right="0.75" top="1" bottom="1" header="0.5" footer="0.5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9"/>
  <sheetViews>
    <sheetView workbookViewId="0">
      <selection activeCell="M17" sqref="M17"/>
    </sheetView>
  </sheetViews>
  <sheetFormatPr defaultColWidth="9" defaultRowHeight="13.5"/>
  <sheetData>
    <row r="1" ht="22.5" spans="1:13">
      <c r="A1" s="6" t="s">
        <v>42</v>
      </c>
      <c r="B1" s="6"/>
      <c r="C1" s="6"/>
      <c r="D1" s="6"/>
      <c r="E1" s="6"/>
      <c r="F1" s="6"/>
      <c r="G1" s="7"/>
      <c r="H1" s="6" t="s">
        <v>43</v>
      </c>
      <c r="I1" s="6"/>
      <c r="J1" s="6"/>
      <c r="K1" s="6"/>
      <c r="L1" s="6"/>
      <c r="M1" s="6"/>
    </row>
    <row r="2" spans="1:13">
      <c r="A2" s="8"/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9"/>
      <c r="H2" s="8"/>
      <c r="I2" s="8" t="s">
        <v>2</v>
      </c>
      <c r="J2" s="8" t="s">
        <v>3</v>
      </c>
      <c r="K2" s="8" t="s">
        <v>7</v>
      </c>
      <c r="L2" s="18" t="s">
        <v>8</v>
      </c>
      <c r="M2" s="18" t="s">
        <v>9</v>
      </c>
    </row>
    <row r="3" ht="14.25" spans="1:13">
      <c r="A3" s="8" t="s">
        <v>10</v>
      </c>
      <c r="B3" s="10">
        <v>703</v>
      </c>
      <c r="C3" s="10">
        <v>830</v>
      </c>
      <c r="D3" s="10">
        <v>502813</v>
      </c>
      <c r="E3" s="8"/>
      <c r="F3" s="8"/>
      <c r="G3" s="9"/>
      <c r="H3" s="8" t="s">
        <v>10</v>
      </c>
      <c r="I3" s="8">
        <v>15</v>
      </c>
      <c r="J3" s="8">
        <v>15</v>
      </c>
      <c r="K3" s="8">
        <v>11490</v>
      </c>
      <c r="L3" s="8">
        <v>15</v>
      </c>
      <c r="M3" s="8">
        <v>0</v>
      </c>
    </row>
    <row r="4" spans="1:13">
      <c r="A4" s="11" t="s">
        <v>11</v>
      </c>
      <c r="B4" s="11">
        <v>703</v>
      </c>
      <c r="C4" s="11">
        <v>830</v>
      </c>
      <c r="D4" s="12">
        <v>502813</v>
      </c>
      <c r="E4" s="11"/>
      <c r="F4" s="11"/>
      <c r="G4" s="13"/>
      <c r="H4" s="11" t="s">
        <v>11</v>
      </c>
      <c r="I4" s="8"/>
      <c r="J4" s="8"/>
      <c r="K4" s="8"/>
      <c r="L4" s="8"/>
      <c r="M4" s="8"/>
    </row>
    <row r="5" ht="14.25" spans="1:13">
      <c r="A5" s="8" t="s">
        <v>12</v>
      </c>
      <c r="B5" s="10">
        <v>413</v>
      </c>
      <c r="C5" s="10">
        <v>469</v>
      </c>
      <c r="D5" s="14">
        <v>283990</v>
      </c>
      <c r="E5" s="8"/>
      <c r="F5" s="8"/>
      <c r="G5" s="9"/>
      <c r="H5" s="8" t="s">
        <v>12</v>
      </c>
      <c r="I5" s="8">
        <v>23</v>
      </c>
      <c r="J5" s="8">
        <v>23</v>
      </c>
      <c r="K5" s="8">
        <v>17347</v>
      </c>
      <c r="L5" s="8">
        <v>23</v>
      </c>
      <c r="M5" s="8">
        <v>0</v>
      </c>
    </row>
    <row r="6" spans="1:13">
      <c r="A6" s="11" t="s">
        <v>11</v>
      </c>
      <c r="B6" s="11">
        <v>413</v>
      </c>
      <c r="C6" s="11">
        <v>469</v>
      </c>
      <c r="D6" s="12">
        <v>283990</v>
      </c>
      <c r="E6" s="11"/>
      <c r="F6" s="11"/>
      <c r="G6" s="13"/>
      <c r="H6" s="11" t="s">
        <v>11</v>
      </c>
      <c r="I6" s="8"/>
      <c r="J6" s="8"/>
      <c r="K6" s="8"/>
      <c r="L6" s="8"/>
      <c r="M6" s="8"/>
    </row>
    <row r="7" ht="14.25" spans="1:13">
      <c r="A7" s="8" t="s">
        <v>13</v>
      </c>
      <c r="B7" s="10">
        <v>432</v>
      </c>
      <c r="C7" s="10">
        <v>531</v>
      </c>
      <c r="D7" s="14">
        <v>320203</v>
      </c>
      <c r="E7" s="8"/>
      <c r="F7" s="8"/>
      <c r="G7" s="9"/>
      <c r="H7" s="8" t="s">
        <v>13</v>
      </c>
      <c r="I7" s="8">
        <v>6</v>
      </c>
      <c r="J7" s="8">
        <v>6</v>
      </c>
      <c r="K7" s="8">
        <v>4855</v>
      </c>
      <c r="L7" s="8">
        <v>6</v>
      </c>
      <c r="M7" s="8">
        <v>0</v>
      </c>
    </row>
    <row r="8" spans="1:13">
      <c r="A8" s="11" t="s">
        <v>11</v>
      </c>
      <c r="B8" s="11">
        <v>432</v>
      </c>
      <c r="C8" s="11">
        <v>531</v>
      </c>
      <c r="D8" s="12">
        <v>320203</v>
      </c>
      <c r="E8" s="11"/>
      <c r="F8" s="11"/>
      <c r="G8" s="13"/>
      <c r="H8" s="11" t="s">
        <v>11</v>
      </c>
      <c r="I8" s="8"/>
      <c r="J8" s="8"/>
      <c r="K8" s="8"/>
      <c r="L8" s="8"/>
      <c r="M8" s="8"/>
    </row>
    <row r="9" ht="14.25" spans="1:13">
      <c r="A9" s="8" t="s">
        <v>14</v>
      </c>
      <c r="B9" s="10">
        <v>346</v>
      </c>
      <c r="C9" s="10">
        <v>434</v>
      </c>
      <c r="D9" s="14">
        <v>260479</v>
      </c>
      <c r="E9" s="8"/>
      <c r="F9" s="8"/>
      <c r="G9" s="9"/>
      <c r="H9" s="8" t="s">
        <v>14</v>
      </c>
      <c r="I9" s="8">
        <v>8</v>
      </c>
      <c r="J9" s="8">
        <v>8</v>
      </c>
      <c r="K9" s="8">
        <v>6096</v>
      </c>
      <c r="L9" s="8">
        <v>8</v>
      </c>
      <c r="M9" s="8">
        <v>0</v>
      </c>
    </row>
    <row r="10" spans="1:13">
      <c r="A10" s="11" t="s">
        <v>11</v>
      </c>
      <c r="B10" s="11">
        <v>346</v>
      </c>
      <c r="C10" s="11">
        <v>434</v>
      </c>
      <c r="D10" s="12">
        <v>260479</v>
      </c>
      <c r="E10" s="11"/>
      <c r="F10" s="11"/>
      <c r="G10" s="13"/>
      <c r="H10" s="11" t="s">
        <v>11</v>
      </c>
      <c r="I10" s="8"/>
      <c r="J10" s="8"/>
      <c r="K10" s="8"/>
      <c r="L10" s="8"/>
      <c r="M10" s="8"/>
    </row>
    <row r="11" ht="14.25" spans="1:13">
      <c r="A11" s="8" t="s">
        <v>15</v>
      </c>
      <c r="B11" s="10">
        <v>74</v>
      </c>
      <c r="C11" s="10">
        <v>88</v>
      </c>
      <c r="D11" s="14">
        <v>53369</v>
      </c>
      <c r="E11" s="8"/>
      <c r="F11" s="8"/>
      <c r="G11" s="9"/>
      <c r="H11" s="8" t="s">
        <v>15</v>
      </c>
      <c r="I11" s="8">
        <v>1</v>
      </c>
      <c r="J11" s="8">
        <v>1</v>
      </c>
      <c r="K11" s="8">
        <v>740</v>
      </c>
      <c r="L11" s="8">
        <v>1</v>
      </c>
      <c r="M11" s="8">
        <v>0</v>
      </c>
    </row>
    <row r="12" spans="1:13">
      <c r="A12" s="11" t="s">
        <v>11</v>
      </c>
      <c r="B12" s="11">
        <v>74</v>
      </c>
      <c r="C12" s="11">
        <v>88</v>
      </c>
      <c r="D12" s="12">
        <v>53369</v>
      </c>
      <c r="E12" s="11"/>
      <c r="F12" s="11"/>
      <c r="G12" s="13"/>
      <c r="H12" s="11" t="s">
        <v>11</v>
      </c>
      <c r="I12" s="8"/>
      <c r="J12" s="8"/>
      <c r="K12" s="8"/>
      <c r="L12" s="8"/>
      <c r="M12" s="8"/>
    </row>
    <row r="13" ht="14.25" spans="1:13">
      <c r="A13" s="8" t="s">
        <v>16</v>
      </c>
      <c r="B13" s="10">
        <v>184</v>
      </c>
      <c r="C13" s="10">
        <v>217</v>
      </c>
      <c r="D13" s="14">
        <v>121109</v>
      </c>
      <c r="E13" s="8"/>
      <c r="F13" s="8"/>
      <c r="G13" s="9"/>
      <c r="H13" s="8" t="s">
        <v>16</v>
      </c>
      <c r="I13" s="8">
        <v>6</v>
      </c>
      <c r="J13" s="8">
        <v>6</v>
      </c>
      <c r="K13" s="8">
        <v>4528</v>
      </c>
      <c r="L13" s="8">
        <v>6</v>
      </c>
      <c r="M13" s="8">
        <v>0</v>
      </c>
    </row>
    <row r="14" spans="1:13">
      <c r="A14" s="11" t="s">
        <v>11</v>
      </c>
      <c r="B14" s="11">
        <v>184</v>
      </c>
      <c r="C14" s="11">
        <v>217</v>
      </c>
      <c r="D14" s="12">
        <v>121109</v>
      </c>
      <c r="E14" s="11"/>
      <c r="F14" s="11"/>
      <c r="G14" s="13"/>
      <c r="H14" s="11" t="s">
        <v>11</v>
      </c>
      <c r="I14" s="8"/>
      <c r="J14" s="8"/>
      <c r="K14" s="8"/>
      <c r="L14" s="8"/>
      <c r="M14" s="8"/>
    </row>
    <row r="15" ht="14.25" spans="1:13">
      <c r="A15" s="8" t="s">
        <v>17</v>
      </c>
      <c r="B15" s="10">
        <v>37</v>
      </c>
      <c r="C15" s="10">
        <v>46</v>
      </c>
      <c r="D15" s="14">
        <v>27027</v>
      </c>
      <c r="E15" s="8"/>
      <c r="F15" s="8"/>
      <c r="G15" s="9"/>
      <c r="H15" s="8" t="s">
        <v>17</v>
      </c>
      <c r="I15" s="8">
        <v>2</v>
      </c>
      <c r="J15" s="8">
        <v>2</v>
      </c>
      <c r="K15" s="8">
        <v>1568</v>
      </c>
      <c r="L15" s="8">
        <v>2</v>
      </c>
      <c r="M15" s="8">
        <v>0</v>
      </c>
    </row>
    <row r="16" spans="1:13">
      <c r="A16" s="11" t="s">
        <v>11</v>
      </c>
      <c r="B16" s="11">
        <v>37</v>
      </c>
      <c r="C16" s="11">
        <v>46</v>
      </c>
      <c r="D16" s="12">
        <v>27027</v>
      </c>
      <c r="E16" s="11"/>
      <c r="F16" s="11"/>
      <c r="G16" s="13"/>
      <c r="H16" s="11" t="s">
        <v>11</v>
      </c>
      <c r="I16" s="8"/>
      <c r="J16" s="8"/>
      <c r="K16" s="8"/>
      <c r="L16" s="8"/>
      <c r="M16" s="8"/>
    </row>
    <row r="17" ht="14.25" spans="1:13">
      <c r="A17" s="8" t="s">
        <v>18</v>
      </c>
      <c r="B17" s="10">
        <v>329</v>
      </c>
      <c r="C17" s="10">
        <v>374</v>
      </c>
      <c r="D17" s="14">
        <v>204374</v>
      </c>
      <c r="E17" s="8"/>
      <c r="F17" s="8"/>
      <c r="G17" s="9"/>
      <c r="H17" s="8" t="s">
        <v>18</v>
      </c>
      <c r="I17" s="5">
        <v>5</v>
      </c>
      <c r="J17" s="5">
        <v>5</v>
      </c>
      <c r="K17" s="8">
        <v>4031</v>
      </c>
      <c r="L17" s="5">
        <v>4</v>
      </c>
      <c r="M17" s="8">
        <v>1</v>
      </c>
    </row>
    <row r="18" spans="1:13">
      <c r="A18" s="11" t="s">
        <v>11</v>
      </c>
      <c r="B18" s="11">
        <v>329</v>
      </c>
      <c r="C18" s="11">
        <v>374</v>
      </c>
      <c r="D18" s="12">
        <v>204374</v>
      </c>
      <c r="E18" s="11"/>
      <c r="F18" s="11"/>
      <c r="G18" s="13"/>
      <c r="H18" s="11" t="s">
        <v>11</v>
      </c>
      <c r="I18" s="8"/>
      <c r="J18" s="8"/>
      <c r="K18" s="8"/>
      <c r="L18" s="8"/>
      <c r="M18" s="8"/>
    </row>
    <row r="19" ht="14.25" spans="1:13">
      <c r="A19" s="8" t="s">
        <v>19</v>
      </c>
      <c r="B19" s="10">
        <v>62</v>
      </c>
      <c r="C19" s="10">
        <v>68</v>
      </c>
      <c r="D19" s="14">
        <v>34891</v>
      </c>
      <c r="E19" s="8"/>
      <c r="F19" s="8"/>
      <c r="G19" s="9"/>
      <c r="H19" s="8" t="s">
        <v>19</v>
      </c>
      <c r="I19" s="8">
        <v>5</v>
      </c>
      <c r="J19" s="8">
        <v>5</v>
      </c>
      <c r="K19" s="8">
        <v>3939</v>
      </c>
      <c r="L19" s="8">
        <v>5</v>
      </c>
      <c r="M19" s="8">
        <v>0</v>
      </c>
    </row>
    <row r="20" spans="1:13">
      <c r="A20" s="11" t="s">
        <v>11</v>
      </c>
      <c r="B20" s="11">
        <v>62</v>
      </c>
      <c r="C20" s="11">
        <v>68</v>
      </c>
      <c r="D20" s="12">
        <v>34891</v>
      </c>
      <c r="E20" s="11"/>
      <c r="F20" s="11"/>
      <c r="G20" s="13"/>
      <c r="H20" s="11" t="s">
        <v>11</v>
      </c>
      <c r="I20" s="8"/>
      <c r="J20" s="8"/>
      <c r="K20" s="8"/>
      <c r="L20" s="8"/>
      <c r="M20" s="8"/>
    </row>
    <row r="21" ht="14.25" spans="1:13">
      <c r="A21" s="8" t="s">
        <v>20</v>
      </c>
      <c r="B21" s="10">
        <v>92</v>
      </c>
      <c r="C21" s="10">
        <v>112</v>
      </c>
      <c r="D21" s="14">
        <v>62681</v>
      </c>
      <c r="E21" s="8"/>
      <c r="F21" s="8"/>
      <c r="G21" s="9"/>
      <c r="H21" s="8" t="s">
        <v>20</v>
      </c>
      <c r="I21" s="8">
        <v>22</v>
      </c>
      <c r="J21" s="8">
        <v>22</v>
      </c>
      <c r="K21" s="8">
        <v>16582</v>
      </c>
      <c r="L21" s="8">
        <v>22</v>
      </c>
      <c r="M21" s="8">
        <v>0</v>
      </c>
    </row>
    <row r="22" spans="1:13">
      <c r="A22" s="11" t="s">
        <v>11</v>
      </c>
      <c r="B22" s="11">
        <v>92</v>
      </c>
      <c r="C22" s="11">
        <v>112</v>
      </c>
      <c r="D22" s="12">
        <v>62681</v>
      </c>
      <c r="E22" s="11"/>
      <c r="F22" s="11"/>
      <c r="G22" s="13"/>
      <c r="H22" s="11" t="s">
        <v>11</v>
      </c>
      <c r="I22" s="8"/>
      <c r="J22" s="8"/>
      <c r="K22" s="8"/>
      <c r="L22" s="8"/>
      <c r="M22" s="8"/>
    </row>
    <row r="23" ht="14.25" spans="1:13">
      <c r="A23" s="8" t="s">
        <v>21</v>
      </c>
      <c r="B23" s="10">
        <v>552</v>
      </c>
      <c r="C23" s="10">
        <v>601</v>
      </c>
      <c r="D23" s="14">
        <v>339094</v>
      </c>
      <c r="E23" s="15"/>
      <c r="F23" s="11"/>
      <c r="G23" s="9"/>
      <c r="H23" s="8" t="s">
        <v>21</v>
      </c>
      <c r="I23" s="8">
        <v>64</v>
      </c>
      <c r="J23" s="8">
        <v>75</v>
      </c>
      <c r="K23" s="8">
        <v>63589</v>
      </c>
      <c r="L23" s="8">
        <v>60</v>
      </c>
      <c r="M23" s="8">
        <v>15</v>
      </c>
    </row>
    <row r="24" spans="1:13">
      <c r="A24" s="11" t="s">
        <v>11</v>
      </c>
      <c r="B24" s="11">
        <v>552</v>
      </c>
      <c r="C24" s="11">
        <v>601</v>
      </c>
      <c r="D24" s="12">
        <v>339094</v>
      </c>
      <c r="E24" s="11"/>
      <c r="F24" s="11"/>
      <c r="G24" s="13"/>
      <c r="H24" s="11" t="s">
        <v>11</v>
      </c>
      <c r="I24" s="8"/>
      <c r="J24" s="8"/>
      <c r="K24" s="8"/>
      <c r="L24" s="8"/>
      <c r="M24" s="8"/>
    </row>
    <row r="25" ht="14.25" spans="1:13">
      <c r="A25" s="16" t="s">
        <v>22</v>
      </c>
      <c r="B25" s="10">
        <v>1787</v>
      </c>
      <c r="C25" s="10">
        <v>2048</v>
      </c>
      <c r="D25" s="14">
        <v>1132851</v>
      </c>
      <c r="E25" s="8"/>
      <c r="F25" s="8"/>
      <c r="G25" s="9"/>
      <c r="H25" s="8" t="s">
        <v>22</v>
      </c>
      <c r="I25" s="8">
        <v>65</v>
      </c>
      <c r="J25" s="8">
        <v>65</v>
      </c>
      <c r="K25" s="8">
        <v>59163</v>
      </c>
      <c r="L25" s="8">
        <v>48</v>
      </c>
      <c r="M25" s="8">
        <v>17</v>
      </c>
    </row>
    <row r="26" spans="1:13">
      <c r="A26" s="11" t="s">
        <v>11</v>
      </c>
      <c r="B26" s="11">
        <v>1787</v>
      </c>
      <c r="C26" s="11">
        <v>2048</v>
      </c>
      <c r="D26" s="11">
        <v>1132851</v>
      </c>
      <c r="E26" s="11"/>
      <c r="F26" s="11"/>
      <c r="G26" s="17"/>
      <c r="H26" s="11" t="s">
        <v>11</v>
      </c>
      <c r="I26" s="11"/>
      <c r="J26" s="11"/>
      <c r="K26" s="11"/>
      <c r="L26" s="11"/>
      <c r="M26" s="11"/>
    </row>
    <row r="27" spans="1:13">
      <c r="A27" s="8"/>
      <c r="B27" s="18"/>
      <c r="C27" s="18"/>
      <c r="D27" s="18"/>
      <c r="E27" s="18"/>
      <c r="F27" s="18"/>
      <c r="H27" s="8"/>
      <c r="I27" s="11"/>
      <c r="J27" s="11"/>
      <c r="K27" s="11"/>
      <c r="L27" s="11"/>
      <c r="M27" s="11"/>
    </row>
    <row r="28" spans="1:13">
      <c r="A28" s="8" t="s">
        <v>23</v>
      </c>
      <c r="B28" s="8">
        <f>SUM(B26,B24,B22,B20,B18,B16,B14,B12,B10,B8,B6,B4)</f>
        <v>5011</v>
      </c>
      <c r="C28" s="8">
        <f>SUM(C26,C24,C22,C20,C18,C16,C14,C12,C10,C8,C6,C4)</f>
        <v>5818</v>
      </c>
      <c r="D28" s="8">
        <f>SUM(D26,D24,D22,D20,D18,D16,D14,D12,D10,D8,D6,D4)</f>
        <v>3342881</v>
      </c>
      <c r="E28" s="8"/>
      <c r="F28" s="8"/>
      <c r="G28" s="8"/>
      <c r="H28" s="8"/>
      <c r="I28" s="8">
        <f t="shared" ref="I28:M28" si="0">SUM(I26,I24,I22,I20,I18,I16,I14,I12,I10,I8,I6,I4)</f>
        <v>0</v>
      </c>
      <c r="J28" s="8">
        <f t="shared" si="0"/>
        <v>0</v>
      </c>
      <c r="K28" s="8">
        <f t="shared" si="0"/>
        <v>0</v>
      </c>
      <c r="L28" s="8">
        <f t="shared" si="0"/>
        <v>0</v>
      </c>
      <c r="M28" s="8">
        <f t="shared" si="0"/>
        <v>0</v>
      </c>
    </row>
    <row r="29" spans="2:13">
      <c r="B29">
        <f>SUM(B25,B23,B21,B19,B17,B15,B13,B11,B9,B7,B5,B3)</f>
        <v>5011</v>
      </c>
      <c r="C29">
        <f>SUM(C25,C23,C21,C19,C17,C15,C13,C11,C9,C7,C5,C3)</f>
        <v>5818</v>
      </c>
      <c r="D29">
        <f>SUM(D25,D23,D21,D19,D17,D15,D13,D11,D9,D7,D5,D3)</f>
        <v>3342881</v>
      </c>
      <c r="I29">
        <f>SUM(I3,I5,I7,I9,I11,I13,I15,I17,I19,I21,I23,I25)</f>
        <v>222</v>
      </c>
      <c r="J29">
        <f>SUM(J3,J5,J7,J9,J11,J13,J15,J17,J19,J21,J23,J25)</f>
        <v>233</v>
      </c>
      <c r="K29">
        <f>SUM(K3,K5,K7,K9,K11,K13,K15,K17,K19,K21,K23,K25)</f>
        <v>193928</v>
      </c>
      <c r="L29">
        <f>SUM(L3,L5,L7,L9,L11,L13,L15,L17,L19,L21,L23,L25)</f>
        <v>200</v>
      </c>
      <c r="M29">
        <f>SUM(M3,M5,M7,M9,M11,M13,M15,M17,M19,M21,M23,M25)</f>
        <v>33</v>
      </c>
    </row>
  </sheetData>
  <mergeCells count="2">
    <mergeCell ref="A1:F1"/>
    <mergeCell ref="H1:M1"/>
  </mergeCells>
  <pageMargins left="0.75" right="0.75" top="1" bottom="1" header="0.5" footer="0.5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1"/>
  <sheetViews>
    <sheetView workbookViewId="0">
      <selection activeCell="A19" sqref="$A19:$XFD26"/>
    </sheetView>
  </sheetViews>
  <sheetFormatPr defaultColWidth="9" defaultRowHeight="13.5"/>
  <sheetData>
    <row r="1" ht="22.5" spans="1:13">
      <c r="A1" s="6" t="s">
        <v>44</v>
      </c>
      <c r="B1" s="6"/>
      <c r="C1" s="6"/>
      <c r="D1" s="6"/>
      <c r="E1" s="6"/>
      <c r="F1" s="6"/>
      <c r="G1" s="7"/>
      <c r="H1" s="6" t="s">
        <v>45</v>
      </c>
      <c r="I1" s="6"/>
      <c r="J1" s="6"/>
      <c r="K1" s="6"/>
      <c r="L1" s="6"/>
      <c r="M1" s="6"/>
    </row>
    <row r="2" spans="1:13">
      <c r="A2" s="8"/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9"/>
      <c r="H2" s="8"/>
      <c r="I2" s="8" t="s">
        <v>2</v>
      </c>
      <c r="J2" s="8" t="s">
        <v>3</v>
      </c>
      <c r="K2" s="8" t="s">
        <v>7</v>
      </c>
      <c r="L2" s="18" t="s">
        <v>8</v>
      </c>
      <c r="M2" s="18" t="s">
        <v>9</v>
      </c>
    </row>
    <row r="3" ht="14.25" spans="1:13">
      <c r="A3" s="8" t="s">
        <v>10</v>
      </c>
      <c r="B3" s="10">
        <v>703</v>
      </c>
      <c r="C3" s="10">
        <v>830</v>
      </c>
      <c r="D3" s="10">
        <v>73870</v>
      </c>
      <c r="E3" s="8"/>
      <c r="F3" s="8"/>
      <c r="G3" s="9"/>
      <c r="H3" s="8" t="s">
        <v>10</v>
      </c>
      <c r="I3" s="8">
        <v>15</v>
      </c>
      <c r="J3" s="8">
        <v>15</v>
      </c>
      <c r="K3" s="8">
        <v>1335</v>
      </c>
      <c r="L3" s="8">
        <v>15</v>
      </c>
      <c r="M3" s="8">
        <v>0</v>
      </c>
    </row>
    <row r="4" spans="1:13">
      <c r="A4" s="11" t="s">
        <v>11</v>
      </c>
      <c r="B4" s="11">
        <v>703</v>
      </c>
      <c r="C4" s="11">
        <v>830</v>
      </c>
      <c r="D4" s="12">
        <v>73870</v>
      </c>
      <c r="E4" s="11"/>
      <c r="F4" s="11"/>
      <c r="G4" s="13"/>
      <c r="H4" s="11" t="s">
        <v>11</v>
      </c>
      <c r="I4" s="8">
        <v>15</v>
      </c>
      <c r="J4" s="8">
        <v>15</v>
      </c>
      <c r="K4" s="8">
        <v>1335</v>
      </c>
      <c r="L4" s="8">
        <v>15</v>
      </c>
      <c r="M4" s="8">
        <v>0</v>
      </c>
    </row>
    <row r="5" ht="14.25" spans="1:13">
      <c r="A5" s="8" t="s">
        <v>12</v>
      </c>
      <c r="B5" s="10">
        <v>413</v>
      </c>
      <c r="C5" s="10">
        <v>469</v>
      </c>
      <c r="D5" s="14">
        <v>41741</v>
      </c>
      <c r="E5" s="8"/>
      <c r="F5" s="8"/>
      <c r="G5" s="9"/>
      <c r="H5" s="8" t="s">
        <v>12</v>
      </c>
      <c r="I5" s="8">
        <v>23</v>
      </c>
      <c r="J5" s="8">
        <v>23</v>
      </c>
      <c r="K5" s="8">
        <v>2047</v>
      </c>
      <c r="L5" s="8">
        <v>23</v>
      </c>
      <c r="M5" s="8">
        <v>0</v>
      </c>
    </row>
    <row r="6" spans="1:13">
      <c r="A6" s="11" t="s">
        <v>11</v>
      </c>
      <c r="B6" s="11">
        <v>413</v>
      </c>
      <c r="C6" s="11">
        <v>469</v>
      </c>
      <c r="D6" s="12">
        <v>41741</v>
      </c>
      <c r="E6" s="11"/>
      <c r="F6" s="11"/>
      <c r="G6" s="13"/>
      <c r="H6" s="11" t="s">
        <v>11</v>
      </c>
      <c r="I6" s="8">
        <v>23</v>
      </c>
      <c r="J6" s="8">
        <v>23</v>
      </c>
      <c r="K6" s="8">
        <v>2047</v>
      </c>
      <c r="L6" s="8">
        <v>23</v>
      </c>
      <c r="M6" s="8">
        <v>0</v>
      </c>
    </row>
    <row r="7" ht="14.25" spans="1:13">
      <c r="A7" s="8" t="s">
        <v>13</v>
      </c>
      <c r="B7" s="10">
        <v>432</v>
      </c>
      <c r="C7" s="10">
        <v>531</v>
      </c>
      <c r="D7" s="14">
        <v>47259</v>
      </c>
      <c r="E7" s="8"/>
      <c r="F7" s="8"/>
      <c r="G7" s="9"/>
      <c r="H7" s="8" t="s">
        <v>13</v>
      </c>
      <c r="I7" s="8">
        <v>6</v>
      </c>
      <c r="J7" s="8">
        <v>6</v>
      </c>
      <c r="K7" s="8">
        <v>534</v>
      </c>
      <c r="L7" s="8">
        <v>6</v>
      </c>
      <c r="M7" s="8">
        <v>0</v>
      </c>
    </row>
    <row r="8" spans="1:13">
      <c r="A8" s="11" t="s">
        <v>11</v>
      </c>
      <c r="B8" s="11">
        <v>432</v>
      </c>
      <c r="C8" s="11">
        <v>531</v>
      </c>
      <c r="D8" s="12">
        <v>47259</v>
      </c>
      <c r="E8" s="11"/>
      <c r="F8" s="11"/>
      <c r="G8" s="13"/>
      <c r="H8" s="11" t="s">
        <v>11</v>
      </c>
      <c r="I8" s="8">
        <v>6</v>
      </c>
      <c r="J8" s="8">
        <v>6</v>
      </c>
      <c r="K8" s="8">
        <v>534</v>
      </c>
      <c r="L8" s="8">
        <v>6</v>
      </c>
      <c r="M8" s="8">
        <v>0</v>
      </c>
    </row>
    <row r="9" ht="14.25" spans="1:13">
      <c r="A9" s="8" t="s">
        <v>14</v>
      </c>
      <c r="B9" s="10">
        <v>346</v>
      </c>
      <c r="C9" s="10">
        <v>434</v>
      </c>
      <c r="D9" s="14">
        <v>38626</v>
      </c>
      <c r="E9" s="8"/>
      <c r="F9" s="8"/>
      <c r="G9" s="9"/>
      <c r="H9" s="8" t="s">
        <v>14</v>
      </c>
      <c r="I9" s="8">
        <v>8</v>
      </c>
      <c r="J9" s="8">
        <v>8</v>
      </c>
      <c r="K9" s="8">
        <v>712</v>
      </c>
      <c r="L9" s="8">
        <v>8</v>
      </c>
      <c r="M9" s="8">
        <v>0</v>
      </c>
    </row>
    <row r="10" spans="1:13">
      <c r="A10" s="11" t="s">
        <v>11</v>
      </c>
      <c r="B10" s="11">
        <v>346</v>
      </c>
      <c r="C10" s="11">
        <v>434</v>
      </c>
      <c r="D10" s="12">
        <v>38626</v>
      </c>
      <c r="E10" s="11"/>
      <c r="F10" s="11"/>
      <c r="G10" s="13"/>
      <c r="H10" s="11" t="s">
        <v>11</v>
      </c>
      <c r="I10" s="8">
        <v>8</v>
      </c>
      <c r="J10" s="8">
        <v>8</v>
      </c>
      <c r="K10" s="8">
        <v>712</v>
      </c>
      <c r="L10" s="8">
        <v>8</v>
      </c>
      <c r="M10" s="8">
        <v>0</v>
      </c>
    </row>
    <row r="11" ht="14.25" spans="1:13">
      <c r="A11" s="8" t="s">
        <v>15</v>
      </c>
      <c r="B11" s="10">
        <v>74</v>
      </c>
      <c r="C11" s="10">
        <v>88</v>
      </c>
      <c r="D11" s="14">
        <v>7832</v>
      </c>
      <c r="E11" s="8"/>
      <c r="F11" s="8"/>
      <c r="G11" s="9"/>
      <c r="H11" s="8" t="s">
        <v>15</v>
      </c>
      <c r="I11" s="8">
        <v>1</v>
      </c>
      <c r="J11" s="8">
        <v>1</v>
      </c>
      <c r="K11" s="8">
        <v>89</v>
      </c>
      <c r="L11" s="8">
        <v>1</v>
      </c>
      <c r="M11" s="8">
        <v>0</v>
      </c>
    </row>
    <row r="12" spans="1:13">
      <c r="A12" s="11" t="s">
        <v>11</v>
      </c>
      <c r="B12" s="11">
        <v>74</v>
      </c>
      <c r="C12" s="11">
        <v>88</v>
      </c>
      <c r="D12" s="12">
        <v>7832</v>
      </c>
      <c r="E12" s="11"/>
      <c r="F12" s="11"/>
      <c r="G12" s="13"/>
      <c r="H12" s="11" t="s">
        <v>11</v>
      </c>
      <c r="I12" s="8">
        <v>1</v>
      </c>
      <c r="J12" s="8">
        <v>1</v>
      </c>
      <c r="K12" s="8">
        <v>89</v>
      </c>
      <c r="L12" s="8">
        <v>1</v>
      </c>
      <c r="M12" s="8">
        <v>0</v>
      </c>
    </row>
    <row r="13" ht="14.25" spans="1:13">
      <c r="A13" s="8" t="s">
        <v>16</v>
      </c>
      <c r="B13" s="10">
        <v>184</v>
      </c>
      <c r="C13" s="10">
        <v>217</v>
      </c>
      <c r="D13" s="14">
        <v>19313</v>
      </c>
      <c r="E13" s="8"/>
      <c r="F13" s="8"/>
      <c r="G13" s="9"/>
      <c r="H13" s="8" t="s">
        <v>16</v>
      </c>
      <c r="I13" s="8">
        <v>6</v>
      </c>
      <c r="J13" s="8">
        <v>6</v>
      </c>
      <c r="K13" s="8">
        <v>534</v>
      </c>
      <c r="L13" s="8">
        <v>6</v>
      </c>
      <c r="M13" s="8">
        <v>0</v>
      </c>
    </row>
    <row r="14" spans="1:13">
      <c r="A14" s="11" t="s">
        <v>11</v>
      </c>
      <c r="B14" s="11">
        <v>184</v>
      </c>
      <c r="C14" s="11">
        <v>217</v>
      </c>
      <c r="D14" s="12">
        <v>19313</v>
      </c>
      <c r="E14" s="11"/>
      <c r="F14" s="11"/>
      <c r="G14" s="13"/>
      <c r="H14" s="11" t="s">
        <v>11</v>
      </c>
      <c r="I14" s="8">
        <v>6</v>
      </c>
      <c r="J14" s="8">
        <v>6</v>
      </c>
      <c r="K14" s="8">
        <v>534</v>
      </c>
      <c r="L14" s="8">
        <v>6</v>
      </c>
      <c r="M14" s="8">
        <v>0</v>
      </c>
    </row>
    <row r="15" ht="14.25" spans="1:13">
      <c r="A15" s="8" t="s">
        <v>17</v>
      </c>
      <c r="B15" s="10">
        <v>37</v>
      </c>
      <c r="C15" s="10">
        <v>46</v>
      </c>
      <c r="D15" s="14">
        <v>4094</v>
      </c>
      <c r="E15" s="8"/>
      <c r="F15" s="8"/>
      <c r="G15" s="9"/>
      <c r="H15" s="8" t="s">
        <v>17</v>
      </c>
      <c r="I15" s="8">
        <v>2</v>
      </c>
      <c r="J15" s="8">
        <v>2</v>
      </c>
      <c r="K15" s="8">
        <v>178</v>
      </c>
      <c r="L15" s="8">
        <v>2</v>
      </c>
      <c r="M15" s="8">
        <v>0</v>
      </c>
    </row>
    <row r="16" spans="1:13">
      <c r="A16" s="11" t="s">
        <v>11</v>
      </c>
      <c r="B16" s="11">
        <v>37</v>
      </c>
      <c r="C16" s="11">
        <v>46</v>
      </c>
      <c r="D16" s="12">
        <v>4094</v>
      </c>
      <c r="E16" s="11"/>
      <c r="F16" s="11"/>
      <c r="G16" s="13"/>
      <c r="H16" s="11" t="s">
        <v>11</v>
      </c>
      <c r="I16" s="8">
        <v>2</v>
      </c>
      <c r="J16" s="8">
        <v>2</v>
      </c>
      <c r="K16" s="8">
        <v>178</v>
      </c>
      <c r="L16" s="8">
        <v>2</v>
      </c>
      <c r="M16" s="8">
        <v>0</v>
      </c>
    </row>
    <row r="17" ht="14.25" spans="1:13">
      <c r="A17" s="8" t="s">
        <v>18</v>
      </c>
      <c r="B17" s="10">
        <v>329</v>
      </c>
      <c r="C17" s="10">
        <v>374</v>
      </c>
      <c r="D17" s="14">
        <v>33286</v>
      </c>
      <c r="E17" s="8"/>
      <c r="F17" s="8"/>
      <c r="G17" s="9"/>
      <c r="H17" s="8" t="s">
        <v>18</v>
      </c>
      <c r="I17" s="5">
        <v>5</v>
      </c>
      <c r="J17" s="5">
        <v>5</v>
      </c>
      <c r="K17" s="8">
        <v>445</v>
      </c>
      <c r="L17" s="5">
        <v>4</v>
      </c>
      <c r="M17" s="8">
        <v>1</v>
      </c>
    </row>
    <row r="18" spans="1:13">
      <c r="A18" s="11" t="s">
        <v>11</v>
      </c>
      <c r="B18" s="11">
        <v>329</v>
      </c>
      <c r="C18" s="11">
        <v>374</v>
      </c>
      <c r="D18" s="12">
        <v>33286</v>
      </c>
      <c r="E18" s="11"/>
      <c r="F18" s="11"/>
      <c r="G18" s="13"/>
      <c r="H18" s="11" t="s">
        <v>11</v>
      </c>
      <c r="I18" s="8">
        <v>5</v>
      </c>
      <c r="J18" s="8">
        <v>5</v>
      </c>
      <c r="K18" s="8">
        <v>445</v>
      </c>
      <c r="L18" s="8">
        <v>4</v>
      </c>
      <c r="M18" s="8">
        <v>1</v>
      </c>
    </row>
    <row r="19" ht="14.25" spans="1:13">
      <c r="A19" s="8" t="s">
        <v>19</v>
      </c>
      <c r="B19" s="10">
        <v>62</v>
      </c>
      <c r="C19" s="10">
        <v>68</v>
      </c>
      <c r="D19" s="14">
        <v>6052</v>
      </c>
      <c r="E19" s="8"/>
      <c r="F19" s="8"/>
      <c r="G19" s="9"/>
      <c r="H19" s="8" t="s">
        <v>19</v>
      </c>
      <c r="I19" s="8">
        <v>5</v>
      </c>
      <c r="J19" s="8">
        <v>5</v>
      </c>
      <c r="K19" s="8">
        <v>445</v>
      </c>
      <c r="L19" s="8">
        <v>5</v>
      </c>
      <c r="M19" s="8">
        <v>0</v>
      </c>
    </row>
    <row r="20" spans="1:13">
      <c r="A20" s="11" t="s">
        <v>11</v>
      </c>
      <c r="B20" s="11">
        <v>62</v>
      </c>
      <c r="C20" s="11">
        <v>68</v>
      </c>
      <c r="D20" s="12">
        <v>6052</v>
      </c>
      <c r="E20" s="11"/>
      <c r="F20" s="11"/>
      <c r="G20" s="13"/>
      <c r="H20" s="11" t="s">
        <v>11</v>
      </c>
      <c r="I20" s="8">
        <v>5</v>
      </c>
      <c r="J20" s="8">
        <v>5</v>
      </c>
      <c r="K20" s="8">
        <v>445</v>
      </c>
      <c r="L20" s="8">
        <v>5</v>
      </c>
      <c r="M20" s="8">
        <v>0</v>
      </c>
    </row>
    <row r="21" ht="14.25" spans="1:13">
      <c r="A21" s="8" t="s">
        <v>20</v>
      </c>
      <c r="B21" s="10">
        <v>92</v>
      </c>
      <c r="C21" s="10">
        <v>112</v>
      </c>
      <c r="D21" s="14">
        <v>9968</v>
      </c>
      <c r="E21" s="8"/>
      <c r="F21" s="8"/>
      <c r="G21" s="9"/>
      <c r="H21" s="8" t="s">
        <v>20</v>
      </c>
      <c r="I21" s="8">
        <v>22</v>
      </c>
      <c r="J21" s="8">
        <v>22</v>
      </c>
      <c r="K21" s="8">
        <v>1958</v>
      </c>
      <c r="L21" s="8">
        <v>22</v>
      </c>
      <c r="M21" s="8">
        <v>0</v>
      </c>
    </row>
    <row r="22" spans="1:13">
      <c r="A22" s="11" t="s">
        <v>11</v>
      </c>
      <c r="B22" s="11">
        <v>92</v>
      </c>
      <c r="C22" s="11">
        <v>112</v>
      </c>
      <c r="D22" s="12">
        <v>9968</v>
      </c>
      <c r="E22" s="11"/>
      <c r="F22" s="11"/>
      <c r="G22" s="13"/>
      <c r="H22" s="11" t="s">
        <v>11</v>
      </c>
      <c r="I22" s="8">
        <v>22</v>
      </c>
      <c r="J22" s="8">
        <v>22</v>
      </c>
      <c r="K22" s="8">
        <v>1958</v>
      </c>
      <c r="L22" s="8">
        <v>22</v>
      </c>
      <c r="M22" s="8">
        <v>0</v>
      </c>
    </row>
    <row r="23" ht="14.25" spans="1:13">
      <c r="A23" s="8" t="s">
        <v>21</v>
      </c>
      <c r="B23" s="10">
        <v>552</v>
      </c>
      <c r="C23" s="10">
        <v>601</v>
      </c>
      <c r="D23" s="14">
        <v>53489</v>
      </c>
      <c r="E23" s="15"/>
      <c r="F23" s="11"/>
      <c r="G23" s="9"/>
      <c r="H23" s="8" t="s">
        <v>21</v>
      </c>
      <c r="I23" s="8">
        <v>64</v>
      </c>
      <c r="J23" s="8">
        <v>75</v>
      </c>
      <c r="K23" s="8">
        <v>6675</v>
      </c>
      <c r="L23" s="8">
        <v>60</v>
      </c>
      <c r="M23" s="8">
        <v>15</v>
      </c>
    </row>
    <row r="24" spans="1:13">
      <c r="A24" s="11" t="s">
        <v>11</v>
      </c>
      <c r="B24" s="11">
        <v>552</v>
      </c>
      <c r="C24" s="11">
        <v>601</v>
      </c>
      <c r="D24" s="12">
        <v>53489</v>
      </c>
      <c r="E24" s="11"/>
      <c r="F24" s="11"/>
      <c r="G24" s="13"/>
      <c r="H24" s="11" t="s">
        <v>11</v>
      </c>
      <c r="I24" s="8">
        <v>64</v>
      </c>
      <c r="J24" s="8">
        <v>75</v>
      </c>
      <c r="K24" s="8">
        <v>6675</v>
      </c>
      <c r="L24" s="8">
        <v>60</v>
      </c>
      <c r="M24" s="8">
        <v>15</v>
      </c>
    </row>
    <row r="25" ht="14.25" spans="1:13">
      <c r="A25" s="16" t="s">
        <v>22</v>
      </c>
      <c r="B25" s="10">
        <v>1787</v>
      </c>
      <c r="C25" s="10">
        <v>2048</v>
      </c>
      <c r="D25" s="14">
        <v>182272</v>
      </c>
      <c r="E25" s="8"/>
      <c r="F25" s="8"/>
      <c r="G25" s="9"/>
      <c r="H25" s="8" t="s">
        <v>22</v>
      </c>
      <c r="I25" s="8">
        <v>65</v>
      </c>
      <c r="J25" s="8">
        <v>65</v>
      </c>
      <c r="K25" s="8">
        <v>5785</v>
      </c>
      <c r="L25" s="8">
        <v>48</v>
      </c>
      <c r="M25" s="8">
        <v>17</v>
      </c>
    </row>
    <row r="26" spans="1:13">
      <c r="A26" s="11" t="s">
        <v>11</v>
      </c>
      <c r="B26" s="11">
        <v>1787</v>
      </c>
      <c r="C26" s="11">
        <v>2048</v>
      </c>
      <c r="D26" s="11">
        <v>182272</v>
      </c>
      <c r="E26" s="11"/>
      <c r="F26" s="11"/>
      <c r="G26" s="17"/>
      <c r="H26" s="11" t="s">
        <v>11</v>
      </c>
      <c r="I26" s="11">
        <v>65</v>
      </c>
      <c r="J26" s="11">
        <v>65</v>
      </c>
      <c r="K26" s="11">
        <v>5785</v>
      </c>
      <c r="L26" s="11">
        <v>48</v>
      </c>
      <c r="M26" s="11">
        <v>17</v>
      </c>
    </row>
    <row r="27" spans="1:13">
      <c r="A27" s="8"/>
      <c r="B27" s="18"/>
      <c r="C27" s="18"/>
      <c r="D27" s="18"/>
      <c r="E27" s="18"/>
      <c r="F27" s="18"/>
      <c r="H27" s="8"/>
      <c r="I27" s="11"/>
      <c r="J27" s="11"/>
      <c r="K27" s="11"/>
      <c r="L27" s="11"/>
      <c r="M27" s="11"/>
    </row>
    <row r="28" spans="1:13">
      <c r="A28" s="8" t="s">
        <v>23</v>
      </c>
      <c r="B28" s="8">
        <f>SUM(B26,B24,B22,B20,B18,B16,B14,B12,B10,B8,B6,B4)</f>
        <v>5011</v>
      </c>
      <c r="C28" s="8">
        <f>SUM(C26,C24,C22,C20,C18,C16,C14,C12,C10,C8,C6,C4)</f>
        <v>5818</v>
      </c>
      <c r="D28" s="8">
        <f>SUM(D26,D24,D22,D20,D18,D16,D14,D12,D10,D8,D6,D4)</f>
        <v>517802</v>
      </c>
      <c r="E28" s="8"/>
      <c r="F28" s="8"/>
      <c r="G28" s="19"/>
      <c r="H28" s="8"/>
      <c r="I28" s="8">
        <f t="shared" ref="I28:M28" si="0">SUM(I26,I24,I22,I20,I18,I16,I14,I12,I10,I8,I6,I4)</f>
        <v>222</v>
      </c>
      <c r="J28" s="8">
        <f t="shared" si="0"/>
        <v>233</v>
      </c>
      <c r="K28" s="8">
        <f t="shared" si="0"/>
        <v>20737</v>
      </c>
      <c r="L28" s="8">
        <f t="shared" si="0"/>
        <v>200</v>
      </c>
      <c r="M28" s="8">
        <f t="shared" si="0"/>
        <v>33</v>
      </c>
    </row>
    <row r="29" spans="2:13">
      <c r="B29">
        <f>SUM(B25,B23,B21,B19,B17,B15,B13,B11,B9,B7,B5,B3)</f>
        <v>5011</v>
      </c>
      <c r="C29">
        <f>SUM(C25,C23,C21,C19,C17,C15,C13,C11,C9,C7,C5,C3)</f>
        <v>5818</v>
      </c>
      <c r="D29">
        <f>SUM(D25,D23,D21,D19,D17,D15,D13,D11,D9,D7,D5,D3)</f>
        <v>517802</v>
      </c>
      <c r="I29">
        <f t="shared" ref="I29:M29" si="1">SUM(I3,I5,I7,I9,I11,I13,I15,I17,I19,I21,I23,I25)</f>
        <v>222</v>
      </c>
      <c r="J29">
        <f t="shared" si="1"/>
        <v>233</v>
      </c>
      <c r="K29">
        <f t="shared" si="1"/>
        <v>20737</v>
      </c>
      <c r="L29">
        <f t="shared" si="1"/>
        <v>200</v>
      </c>
      <c r="M29">
        <f t="shared" si="1"/>
        <v>33</v>
      </c>
    </row>
    <row r="30" spans="1:4">
      <c r="A30" t="s">
        <v>46</v>
      </c>
      <c r="B30">
        <f>SUM(B3,B5,B7,B9,B11,B13,B15,B17)</f>
        <v>2518</v>
      </c>
      <c r="C30">
        <f>SUM(C3,C5,C7,C9,C11,C13,C15,C17)</f>
        <v>2989</v>
      </c>
      <c r="D30">
        <f>SUM(D3,D5,D7,D9,D11,D13,D15,D17)</f>
        <v>266021</v>
      </c>
    </row>
    <row r="31" spans="1:4">
      <c r="A31" t="s">
        <v>47</v>
      </c>
      <c r="B31">
        <f>SUM(B19,B21,B23,B25)</f>
        <v>2493</v>
      </c>
      <c r="C31">
        <f>SUM(C19,C21,C23,C25)</f>
        <v>2829</v>
      </c>
      <c r="D31">
        <f>SUM(D19,D21,D23,D25)</f>
        <v>251781</v>
      </c>
    </row>
  </sheetData>
  <mergeCells count="2">
    <mergeCell ref="A1:F1"/>
    <mergeCell ref="H1:M1"/>
  </mergeCells>
  <pageMargins left="0.75" right="0.75" top="1" bottom="1" header="0.5" footer="0.5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1"/>
  <sheetViews>
    <sheetView workbookViewId="0">
      <selection activeCell="A19" sqref="$A19:$XFD26"/>
    </sheetView>
  </sheetViews>
  <sheetFormatPr defaultColWidth="9" defaultRowHeight="13.5"/>
  <cols>
    <col min="9" max="10" width="7.625" customWidth="1"/>
    <col min="11" max="11" width="8.875" customWidth="1"/>
    <col min="12" max="12" width="12.875" customWidth="1"/>
    <col min="14" max="14" width="10.875" style="20" customWidth="1"/>
  </cols>
  <sheetData>
    <row r="1" ht="22.5" spans="1:14">
      <c r="A1" s="6" t="s">
        <v>48</v>
      </c>
      <c r="B1" s="6"/>
      <c r="C1" s="6"/>
      <c r="D1" s="6"/>
      <c r="E1" s="6"/>
      <c r="F1" s="6"/>
      <c r="G1" s="7"/>
      <c r="H1" s="6" t="s">
        <v>49</v>
      </c>
      <c r="I1" s="6"/>
      <c r="J1" s="6"/>
      <c r="K1" s="6"/>
      <c r="L1" s="6"/>
      <c r="M1" s="6"/>
      <c r="N1" s="6"/>
    </row>
    <row r="2" spans="1:14">
      <c r="A2" s="8"/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9"/>
      <c r="H2" s="8"/>
      <c r="I2" s="8" t="s">
        <v>2</v>
      </c>
      <c r="J2" s="8" t="s">
        <v>3</v>
      </c>
      <c r="K2" s="18" t="s">
        <v>8</v>
      </c>
      <c r="L2" s="8" t="s">
        <v>50</v>
      </c>
      <c r="M2" s="18" t="s">
        <v>9</v>
      </c>
      <c r="N2" s="8" t="s">
        <v>51</v>
      </c>
    </row>
    <row r="3" ht="14.25" spans="1:14">
      <c r="A3" s="8" t="s">
        <v>10</v>
      </c>
      <c r="B3" s="10">
        <v>697</v>
      </c>
      <c r="C3" s="10">
        <v>823</v>
      </c>
      <c r="D3" s="10">
        <v>498279</v>
      </c>
      <c r="E3" s="8"/>
      <c r="F3" s="8"/>
      <c r="G3" s="9"/>
      <c r="H3" s="8" t="s">
        <v>10</v>
      </c>
      <c r="I3" s="8">
        <v>14</v>
      </c>
      <c r="J3" s="8">
        <v>14</v>
      </c>
      <c r="K3" s="8">
        <v>14</v>
      </c>
      <c r="L3" s="8">
        <v>10750</v>
      </c>
      <c r="M3" s="8">
        <v>0</v>
      </c>
      <c r="N3" s="8">
        <v>0</v>
      </c>
    </row>
    <row r="4" s="25" customFormat="1" spans="1:14">
      <c r="A4" s="11" t="s">
        <v>11</v>
      </c>
      <c r="B4" s="11">
        <v>697</v>
      </c>
      <c r="C4" s="11">
        <v>823</v>
      </c>
      <c r="D4" s="12">
        <v>498279</v>
      </c>
      <c r="E4" s="11"/>
      <c r="F4" s="11"/>
      <c r="G4" s="13"/>
      <c r="H4" s="11" t="s">
        <v>11</v>
      </c>
      <c r="I4" s="11">
        <v>14</v>
      </c>
      <c r="J4" s="11">
        <v>14</v>
      </c>
      <c r="K4" s="11">
        <v>14</v>
      </c>
      <c r="L4" s="11">
        <v>10750</v>
      </c>
      <c r="M4" s="11">
        <v>0</v>
      </c>
      <c r="N4" s="11">
        <v>0</v>
      </c>
    </row>
    <row r="5" ht="14.25" spans="1:14">
      <c r="A5" s="8" t="s">
        <v>12</v>
      </c>
      <c r="B5" s="10">
        <v>415</v>
      </c>
      <c r="C5" s="10">
        <v>469</v>
      </c>
      <c r="D5" s="14">
        <v>284168</v>
      </c>
      <c r="E5" s="8"/>
      <c r="F5" s="8"/>
      <c r="G5" s="9"/>
      <c r="H5" s="8" t="s">
        <v>12</v>
      </c>
      <c r="I5" s="8">
        <v>21</v>
      </c>
      <c r="J5" s="8">
        <v>21</v>
      </c>
      <c r="K5" s="8">
        <v>21</v>
      </c>
      <c r="L5" s="8">
        <v>15779</v>
      </c>
      <c r="M5" s="8">
        <v>0</v>
      </c>
      <c r="N5" s="8">
        <v>0</v>
      </c>
    </row>
    <row r="6" s="25" customFormat="1" spans="1:14">
      <c r="A6" s="11" t="s">
        <v>11</v>
      </c>
      <c r="B6" s="11">
        <v>415</v>
      </c>
      <c r="C6" s="11">
        <v>469</v>
      </c>
      <c r="D6" s="12">
        <v>284168</v>
      </c>
      <c r="E6" s="11"/>
      <c r="F6" s="11"/>
      <c r="G6" s="13"/>
      <c r="H6" s="11" t="s">
        <v>11</v>
      </c>
      <c r="I6" s="11">
        <v>21</v>
      </c>
      <c r="J6" s="11">
        <v>21</v>
      </c>
      <c r="K6" s="11">
        <v>21</v>
      </c>
      <c r="L6" s="11">
        <v>15779</v>
      </c>
      <c r="M6" s="11">
        <v>0</v>
      </c>
      <c r="N6" s="11">
        <v>0</v>
      </c>
    </row>
    <row r="7" ht="14.25" spans="1:14">
      <c r="A7" s="8" t="s">
        <v>13</v>
      </c>
      <c r="B7" s="10">
        <v>432</v>
      </c>
      <c r="C7" s="10">
        <v>531</v>
      </c>
      <c r="D7" s="14">
        <v>320263</v>
      </c>
      <c r="E7" s="8"/>
      <c r="F7" s="8"/>
      <c r="G7" s="9"/>
      <c r="H7" s="8" t="s">
        <v>13</v>
      </c>
      <c r="I7" s="8">
        <v>7</v>
      </c>
      <c r="J7" s="8">
        <v>7</v>
      </c>
      <c r="K7" s="8">
        <v>7</v>
      </c>
      <c r="L7" s="8">
        <v>5595</v>
      </c>
      <c r="M7" s="8">
        <v>0</v>
      </c>
      <c r="N7" s="8">
        <v>0</v>
      </c>
    </row>
    <row r="8" s="25" customFormat="1" spans="1:14">
      <c r="A8" s="11" t="s">
        <v>11</v>
      </c>
      <c r="B8" s="11">
        <v>432</v>
      </c>
      <c r="C8" s="11">
        <v>531</v>
      </c>
      <c r="D8" s="12">
        <v>320263</v>
      </c>
      <c r="E8" s="11"/>
      <c r="F8" s="11"/>
      <c r="G8" s="13"/>
      <c r="H8" s="11" t="s">
        <v>11</v>
      </c>
      <c r="I8" s="11">
        <v>7</v>
      </c>
      <c r="J8" s="11">
        <v>7</v>
      </c>
      <c r="K8" s="11">
        <v>7</v>
      </c>
      <c r="L8" s="11">
        <v>5595</v>
      </c>
      <c r="M8" s="11">
        <v>0</v>
      </c>
      <c r="N8" s="11">
        <v>0</v>
      </c>
    </row>
    <row r="9" ht="14.25" spans="1:14">
      <c r="A9" s="8" t="s">
        <v>14</v>
      </c>
      <c r="B9" s="10">
        <v>341</v>
      </c>
      <c r="C9" s="10">
        <v>430</v>
      </c>
      <c r="D9" s="14">
        <v>258040</v>
      </c>
      <c r="E9" s="8"/>
      <c r="F9" s="8"/>
      <c r="G9" s="9"/>
      <c r="H9" s="8" t="s">
        <v>14</v>
      </c>
      <c r="I9" s="8">
        <v>7</v>
      </c>
      <c r="J9" s="8">
        <v>7</v>
      </c>
      <c r="K9" s="8">
        <v>7</v>
      </c>
      <c r="L9" s="8">
        <v>5356</v>
      </c>
      <c r="M9" s="8">
        <v>0</v>
      </c>
      <c r="N9" s="8">
        <v>0</v>
      </c>
    </row>
    <row r="10" s="25" customFormat="1" spans="1:14">
      <c r="A10" s="11" t="s">
        <v>11</v>
      </c>
      <c r="B10" s="11">
        <v>341</v>
      </c>
      <c r="C10" s="11">
        <v>430</v>
      </c>
      <c r="D10" s="12">
        <v>258040</v>
      </c>
      <c r="E10" s="11"/>
      <c r="F10" s="11"/>
      <c r="G10" s="13"/>
      <c r="H10" s="11" t="s">
        <v>11</v>
      </c>
      <c r="I10" s="11">
        <v>7</v>
      </c>
      <c r="J10" s="11">
        <v>7</v>
      </c>
      <c r="K10" s="11">
        <v>7</v>
      </c>
      <c r="L10" s="11">
        <v>5356</v>
      </c>
      <c r="M10" s="11">
        <v>0</v>
      </c>
      <c r="N10" s="11">
        <v>0</v>
      </c>
    </row>
    <row r="11" ht="14.25" spans="1:14">
      <c r="A11" s="8" t="s">
        <v>15</v>
      </c>
      <c r="B11" s="10">
        <v>74</v>
      </c>
      <c r="C11" s="10">
        <v>88</v>
      </c>
      <c r="D11" s="14">
        <v>53369</v>
      </c>
      <c r="E11" s="8"/>
      <c r="F11" s="8"/>
      <c r="G11" s="9"/>
      <c r="H11" s="8" t="s">
        <v>15</v>
      </c>
      <c r="I11" s="8">
        <v>1</v>
      </c>
      <c r="J11" s="8">
        <v>1</v>
      </c>
      <c r="K11" s="8">
        <v>1</v>
      </c>
      <c r="L11" s="8">
        <v>740</v>
      </c>
      <c r="M11" s="8">
        <v>0</v>
      </c>
      <c r="N11" s="8">
        <v>0</v>
      </c>
    </row>
    <row r="12" s="25" customFormat="1" spans="1:14">
      <c r="A12" s="11" t="s">
        <v>11</v>
      </c>
      <c r="B12" s="11">
        <v>74</v>
      </c>
      <c r="C12" s="11">
        <v>88</v>
      </c>
      <c r="D12" s="12">
        <v>53369</v>
      </c>
      <c r="E12" s="11"/>
      <c r="F12" s="11"/>
      <c r="G12" s="13"/>
      <c r="H12" s="11" t="s">
        <v>11</v>
      </c>
      <c r="I12" s="11">
        <v>1</v>
      </c>
      <c r="J12" s="11">
        <v>1</v>
      </c>
      <c r="K12" s="11">
        <v>1</v>
      </c>
      <c r="L12" s="11">
        <v>740</v>
      </c>
      <c r="M12" s="11">
        <v>0</v>
      </c>
      <c r="N12" s="11">
        <v>0</v>
      </c>
    </row>
    <row r="13" ht="14.25" spans="1:14">
      <c r="A13" s="8" t="s">
        <v>16</v>
      </c>
      <c r="B13" s="10">
        <v>187</v>
      </c>
      <c r="C13" s="10">
        <v>219</v>
      </c>
      <c r="D13" s="14">
        <v>122649</v>
      </c>
      <c r="E13" s="8"/>
      <c r="F13" s="8"/>
      <c r="G13" s="9"/>
      <c r="H13" s="8" t="s">
        <v>16</v>
      </c>
      <c r="I13" s="8">
        <v>7</v>
      </c>
      <c r="J13" s="8">
        <v>7</v>
      </c>
      <c r="K13" s="8">
        <v>7</v>
      </c>
      <c r="L13" s="8">
        <v>5268</v>
      </c>
      <c r="M13" s="8">
        <v>0</v>
      </c>
      <c r="N13" s="8">
        <v>0</v>
      </c>
    </row>
    <row r="14" s="25" customFormat="1" spans="1:14">
      <c r="A14" s="11" t="s">
        <v>11</v>
      </c>
      <c r="B14" s="11">
        <v>187</v>
      </c>
      <c r="C14" s="11">
        <v>219</v>
      </c>
      <c r="D14" s="12">
        <v>122649</v>
      </c>
      <c r="E14" s="11"/>
      <c r="F14" s="11"/>
      <c r="G14" s="13"/>
      <c r="H14" s="11" t="s">
        <v>11</v>
      </c>
      <c r="I14" s="11">
        <v>7</v>
      </c>
      <c r="J14" s="11">
        <v>7</v>
      </c>
      <c r="K14" s="11">
        <v>7</v>
      </c>
      <c r="L14" s="11">
        <v>5268</v>
      </c>
      <c r="M14" s="11">
        <v>0</v>
      </c>
      <c r="N14" s="11">
        <v>0</v>
      </c>
    </row>
    <row r="15" ht="14.25" spans="1:14">
      <c r="A15" s="8" t="s">
        <v>17</v>
      </c>
      <c r="B15" s="10">
        <v>37</v>
      </c>
      <c r="C15" s="10">
        <v>46</v>
      </c>
      <c r="D15" s="14">
        <v>27027</v>
      </c>
      <c r="E15" s="8"/>
      <c r="F15" s="8"/>
      <c r="G15" s="9"/>
      <c r="H15" s="8" t="s">
        <v>17</v>
      </c>
      <c r="I15" s="8">
        <v>2</v>
      </c>
      <c r="J15" s="8">
        <v>2</v>
      </c>
      <c r="K15" s="8">
        <v>2</v>
      </c>
      <c r="L15" s="8">
        <v>1568</v>
      </c>
      <c r="M15" s="8">
        <v>0</v>
      </c>
      <c r="N15" s="8">
        <v>0</v>
      </c>
    </row>
    <row r="16" s="25" customFormat="1" spans="1:14">
      <c r="A16" s="11" t="s">
        <v>11</v>
      </c>
      <c r="B16" s="11">
        <v>37</v>
      </c>
      <c r="C16" s="11">
        <v>46</v>
      </c>
      <c r="D16" s="12">
        <v>27027</v>
      </c>
      <c r="E16" s="11"/>
      <c r="F16" s="11"/>
      <c r="G16" s="13"/>
      <c r="H16" s="11" t="s">
        <v>11</v>
      </c>
      <c r="I16" s="11">
        <v>2</v>
      </c>
      <c r="J16" s="11">
        <v>2</v>
      </c>
      <c r="K16" s="11">
        <v>2</v>
      </c>
      <c r="L16" s="11">
        <v>1568</v>
      </c>
      <c r="M16" s="11">
        <v>0</v>
      </c>
      <c r="N16" s="11">
        <v>0</v>
      </c>
    </row>
    <row r="17" ht="14.25" spans="1:15">
      <c r="A17" s="8" t="s">
        <v>18</v>
      </c>
      <c r="B17" s="10">
        <v>326</v>
      </c>
      <c r="C17" s="10">
        <v>370</v>
      </c>
      <c r="D17" s="14">
        <v>202790</v>
      </c>
      <c r="E17" s="8"/>
      <c r="F17" s="8"/>
      <c r="G17" s="9"/>
      <c r="H17" s="8" t="s">
        <v>18</v>
      </c>
      <c r="I17" s="5">
        <v>5</v>
      </c>
      <c r="J17" s="5">
        <v>5</v>
      </c>
      <c r="K17" s="5">
        <v>4</v>
      </c>
      <c r="L17" s="8">
        <v>2960</v>
      </c>
      <c r="M17" s="8">
        <v>1</v>
      </c>
      <c r="N17" s="8">
        <v>1071</v>
      </c>
      <c r="O17">
        <f>SUM(L17,N17)</f>
        <v>4031</v>
      </c>
    </row>
    <row r="18" s="25" customFormat="1" spans="1:15">
      <c r="A18" s="11" t="s">
        <v>11</v>
      </c>
      <c r="B18" s="11">
        <v>326</v>
      </c>
      <c r="C18" s="11">
        <v>370</v>
      </c>
      <c r="D18" s="12">
        <v>202790</v>
      </c>
      <c r="E18" s="11"/>
      <c r="F18" s="11"/>
      <c r="G18" s="13"/>
      <c r="H18" s="11" t="s">
        <v>11</v>
      </c>
      <c r="I18" s="11">
        <v>5</v>
      </c>
      <c r="J18" s="11">
        <v>5</v>
      </c>
      <c r="K18" s="11">
        <v>4</v>
      </c>
      <c r="L18" s="11">
        <v>2960</v>
      </c>
      <c r="M18" s="11">
        <v>1</v>
      </c>
      <c r="N18" s="11">
        <v>1071</v>
      </c>
      <c r="O18">
        <f t="shared" ref="O18:O26" si="0">SUM(L18,N18)</f>
        <v>4031</v>
      </c>
    </row>
    <row r="19" ht="14.25" spans="1:14">
      <c r="A19" s="8" t="s">
        <v>19</v>
      </c>
      <c r="B19" s="10">
        <v>62</v>
      </c>
      <c r="C19" s="10">
        <v>68</v>
      </c>
      <c r="D19" s="14">
        <v>34891</v>
      </c>
      <c r="E19" s="8"/>
      <c r="F19" s="8"/>
      <c r="G19" s="9"/>
      <c r="H19" s="8" t="s">
        <v>19</v>
      </c>
      <c r="I19" s="8">
        <v>5</v>
      </c>
      <c r="J19" s="8">
        <v>5</v>
      </c>
      <c r="K19" s="8">
        <v>5</v>
      </c>
      <c r="L19" s="8">
        <v>3939</v>
      </c>
      <c r="M19" s="8">
        <v>0</v>
      </c>
      <c r="N19" s="8">
        <v>0</v>
      </c>
    </row>
    <row r="20" s="25" customFormat="1" spans="1:15">
      <c r="A20" s="11" t="s">
        <v>11</v>
      </c>
      <c r="B20" s="11">
        <v>62</v>
      </c>
      <c r="C20" s="11">
        <v>68</v>
      </c>
      <c r="D20" s="12">
        <v>34891</v>
      </c>
      <c r="E20" s="11"/>
      <c r="F20" s="11"/>
      <c r="G20" s="13"/>
      <c r="H20" s="11" t="s">
        <v>11</v>
      </c>
      <c r="I20" s="11">
        <v>5</v>
      </c>
      <c r="J20" s="11">
        <v>5</v>
      </c>
      <c r="K20" s="11">
        <v>5</v>
      </c>
      <c r="L20" s="11">
        <v>3939</v>
      </c>
      <c r="M20" s="11">
        <v>0</v>
      </c>
      <c r="N20" s="11">
        <v>0</v>
      </c>
      <c r="O20"/>
    </row>
    <row r="21" ht="14.25" spans="1:14">
      <c r="A21" s="8" t="s">
        <v>20</v>
      </c>
      <c r="B21" s="10">
        <v>92</v>
      </c>
      <c r="C21" s="10">
        <v>113</v>
      </c>
      <c r="D21" s="14">
        <v>62848</v>
      </c>
      <c r="E21" s="8"/>
      <c r="F21" s="8"/>
      <c r="G21" s="9"/>
      <c r="H21" s="8" t="s">
        <v>20</v>
      </c>
      <c r="I21" s="8">
        <v>23</v>
      </c>
      <c r="J21" s="8">
        <v>23</v>
      </c>
      <c r="K21" s="8">
        <v>23</v>
      </c>
      <c r="L21" s="8">
        <v>17473</v>
      </c>
      <c r="M21" s="8">
        <v>0</v>
      </c>
      <c r="N21" s="8">
        <v>0</v>
      </c>
    </row>
    <row r="22" s="25" customFormat="1" spans="1:15">
      <c r="A22" s="11" t="s">
        <v>11</v>
      </c>
      <c r="B22" s="11">
        <v>92</v>
      </c>
      <c r="C22" s="11">
        <v>113</v>
      </c>
      <c r="D22" s="12">
        <v>62848</v>
      </c>
      <c r="E22" s="11"/>
      <c r="F22" s="11"/>
      <c r="G22" s="13"/>
      <c r="H22" s="11" t="s">
        <v>11</v>
      </c>
      <c r="I22" s="11">
        <v>23</v>
      </c>
      <c r="J22" s="11">
        <v>23</v>
      </c>
      <c r="K22" s="11">
        <v>23</v>
      </c>
      <c r="L22" s="11">
        <v>17473</v>
      </c>
      <c r="M22" s="11">
        <v>0</v>
      </c>
      <c r="N22" s="11">
        <v>0</v>
      </c>
      <c r="O22"/>
    </row>
    <row r="23" ht="14.25" spans="1:15">
      <c r="A23" s="8" t="s">
        <v>21</v>
      </c>
      <c r="B23" s="10">
        <v>549</v>
      </c>
      <c r="C23" s="10">
        <v>597</v>
      </c>
      <c r="D23" s="14">
        <v>336752</v>
      </c>
      <c r="E23" s="15"/>
      <c r="F23" s="11"/>
      <c r="G23" s="9"/>
      <c r="H23" s="8" t="s">
        <v>21</v>
      </c>
      <c r="I23" s="8">
        <v>64</v>
      </c>
      <c r="J23" s="8">
        <v>75</v>
      </c>
      <c r="K23" s="8">
        <v>60</v>
      </c>
      <c r="L23" s="8">
        <v>45771</v>
      </c>
      <c r="M23" s="8">
        <v>15</v>
      </c>
      <c r="N23" s="8">
        <v>17818</v>
      </c>
      <c r="O23">
        <f t="shared" si="0"/>
        <v>63589</v>
      </c>
    </row>
    <row r="24" s="25" customFormat="1" spans="1:15">
      <c r="A24" s="11" t="s">
        <v>11</v>
      </c>
      <c r="B24" s="11">
        <v>549</v>
      </c>
      <c r="C24" s="11">
        <v>597</v>
      </c>
      <c r="D24" s="12">
        <v>336752</v>
      </c>
      <c r="E24" s="11"/>
      <c r="F24" s="11"/>
      <c r="G24" s="13"/>
      <c r="H24" s="11" t="s">
        <v>11</v>
      </c>
      <c r="I24" s="11">
        <v>64</v>
      </c>
      <c r="J24" s="11">
        <v>75</v>
      </c>
      <c r="K24" s="11">
        <v>60</v>
      </c>
      <c r="L24" s="11">
        <v>45771</v>
      </c>
      <c r="M24" s="11">
        <v>15</v>
      </c>
      <c r="N24" s="11">
        <v>17818</v>
      </c>
      <c r="O24">
        <f t="shared" si="0"/>
        <v>63589</v>
      </c>
    </row>
    <row r="25" ht="14.25" spans="1:15">
      <c r="A25" s="16" t="s">
        <v>22</v>
      </c>
      <c r="B25" s="10">
        <v>1766</v>
      </c>
      <c r="C25" s="10">
        <v>2024</v>
      </c>
      <c r="D25" s="14">
        <v>1120356</v>
      </c>
      <c r="E25" s="8"/>
      <c r="F25" s="8"/>
      <c r="G25" s="9"/>
      <c r="H25" s="8" t="s">
        <v>22</v>
      </c>
      <c r="I25" s="8">
        <v>65</v>
      </c>
      <c r="J25" s="8">
        <v>65</v>
      </c>
      <c r="K25" s="8">
        <v>48</v>
      </c>
      <c r="L25" s="8">
        <v>36866</v>
      </c>
      <c r="M25" s="8">
        <v>17</v>
      </c>
      <c r="N25" s="8">
        <v>22297</v>
      </c>
      <c r="O25">
        <f t="shared" si="0"/>
        <v>59163</v>
      </c>
    </row>
    <row r="26" s="25" customFormat="1" spans="1:15">
      <c r="A26" s="11" t="s">
        <v>11</v>
      </c>
      <c r="B26" s="11">
        <v>1766</v>
      </c>
      <c r="C26" s="11">
        <v>2024</v>
      </c>
      <c r="D26" s="11">
        <v>1120356</v>
      </c>
      <c r="E26" s="11"/>
      <c r="F26" s="11"/>
      <c r="G26" s="17"/>
      <c r="H26" s="11" t="s">
        <v>11</v>
      </c>
      <c r="I26" s="11">
        <v>65</v>
      </c>
      <c r="J26" s="11">
        <v>65</v>
      </c>
      <c r="K26" s="11">
        <v>48</v>
      </c>
      <c r="L26" s="11">
        <v>36866</v>
      </c>
      <c r="M26" s="11">
        <v>17</v>
      </c>
      <c r="N26" s="11">
        <v>22297</v>
      </c>
      <c r="O26">
        <f t="shared" si="0"/>
        <v>59163</v>
      </c>
    </row>
    <row r="27" spans="1:14">
      <c r="A27" s="8"/>
      <c r="B27" s="18"/>
      <c r="C27" s="18"/>
      <c r="D27" s="18"/>
      <c r="E27" s="18"/>
      <c r="F27" s="18"/>
      <c r="H27" s="8"/>
      <c r="I27" s="11"/>
      <c r="J27" s="11"/>
      <c r="K27" s="11"/>
      <c r="L27" s="11"/>
      <c r="M27" s="11"/>
      <c r="N27" s="8"/>
    </row>
    <row r="28" spans="1:14">
      <c r="A28" s="8" t="s">
        <v>23</v>
      </c>
      <c r="B28" s="8">
        <f>SUM(B26,B24,B22,B20,B18,B16,B14,B12,B10,B8,B6,B4)</f>
        <v>4978</v>
      </c>
      <c r="C28" s="8">
        <f>SUM(C26,C24,C22,C20,C18,C16,C14,C12,C10,C8,C6,C4)</f>
        <v>5778</v>
      </c>
      <c r="D28" s="8">
        <f>SUM(D26,D24,D22,D20,D18,D16,D14,D12,D10,D8,D6,D4)</f>
        <v>3321432</v>
      </c>
      <c r="E28" s="8"/>
      <c r="F28" s="8"/>
      <c r="G28" s="8"/>
      <c r="H28" s="8"/>
      <c r="I28" s="8">
        <f t="shared" ref="I28:N28" si="1">SUM(I26,I24,I22,I20,I18,I16,I14,I12,I10,I8,I6,I4)</f>
        <v>221</v>
      </c>
      <c r="J28" s="8">
        <f t="shared" si="1"/>
        <v>232</v>
      </c>
      <c r="K28" s="8">
        <f t="shared" si="1"/>
        <v>199</v>
      </c>
      <c r="L28" s="8">
        <f t="shared" si="1"/>
        <v>152065</v>
      </c>
      <c r="M28" s="8">
        <f t="shared" si="1"/>
        <v>33</v>
      </c>
      <c r="N28" s="8">
        <f t="shared" si="1"/>
        <v>41186</v>
      </c>
    </row>
    <row r="29" s="20" customFormat="1" spans="2:14">
      <c r="B29" s="20">
        <f>SUM(B25,B23,B21,B19,B17,B15,B13,B11,B9,B7,B5,B3)</f>
        <v>4978</v>
      </c>
      <c r="C29" s="20">
        <f>SUM(C25,C23,C21,C19,C17,C15,C13,C11,C9,C7,C5,C3)</f>
        <v>5778</v>
      </c>
      <c r="D29" s="20">
        <f>SUM(D25,D23,D21,D19,D17,D15,D13,D11,D9,D7,D5,D3)</f>
        <v>3321432</v>
      </c>
      <c r="I29" s="20">
        <f t="shared" ref="I29:N29" si="2">SUM(I3,I5,I7,I9,I11,I13,I15,I17,I19,I21,I23,I25)</f>
        <v>221</v>
      </c>
      <c r="J29" s="20">
        <f t="shared" si="2"/>
        <v>232</v>
      </c>
      <c r="K29" s="20">
        <f t="shared" si="2"/>
        <v>199</v>
      </c>
      <c r="L29" s="20">
        <f t="shared" si="2"/>
        <v>152065</v>
      </c>
      <c r="M29" s="20">
        <f t="shared" si="2"/>
        <v>33</v>
      </c>
      <c r="N29" s="20">
        <f t="shared" si="2"/>
        <v>41186</v>
      </c>
    </row>
    <row r="31" spans="11:12">
      <c r="K31" t="s">
        <v>23</v>
      </c>
      <c r="L31">
        <f>SUM(L28,N28)</f>
        <v>193251</v>
      </c>
    </row>
  </sheetData>
  <mergeCells count="2">
    <mergeCell ref="A1:F1"/>
    <mergeCell ref="H1:N1"/>
  </mergeCells>
  <pageMargins left="0.75" right="0.432638888888889" top="1" bottom="1" header="0.5" footer="0.5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8"/>
  <sheetViews>
    <sheetView workbookViewId="0">
      <selection activeCell="L28" sqref="L28"/>
    </sheetView>
  </sheetViews>
  <sheetFormatPr defaultColWidth="9" defaultRowHeight="13.5"/>
  <cols>
    <col min="1" max="1" width="12.75" customWidth="1"/>
    <col min="2" max="2" width="12.125" customWidth="1"/>
    <col min="3" max="3" width="11.625" customWidth="1"/>
    <col min="4" max="4" width="13.125" customWidth="1"/>
  </cols>
  <sheetData>
    <row r="1" ht="22.5" spans="1:11">
      <c r="A1" s="6" t="s">
        <v>52</v>
      </c>
      <c r="B1" s="6"/>
      <c r="C1" s="6"/>
      <c r="D1" s="6"/>
      <c r="E1" s="7"/>
      <c r="F1" s="6" t="s">
        <v>53</v>
      </c>
      <c r="G1" s="6"/>
      <c r="H1" s="6"/>
      <c r="I1" s="6"/>
      <c r="J1" s="6"/>
      <c r="K1" s="6"/>
    </row>
    <row r="2" spans="1:11">
      <c r="A2" s="8"/>
      <c r="B2" s="8" t="s">
        <v>2</v>
      </c>
      <c r="C2" s="8" t="s">
        <v>3</v>
      </c>
      <c r="D2" s="8" t="s">
        <v>54</v>
      </c>
      <c r="E2" s="9"/>
      <c r="F2" s="8"/>
      <c r="G2" s="8" t="s">
        <v>2</v>
      </c>
      <c r="H2" s="8" t="s">
        <v>3</v>
      </c>
      <c r="I2" s="18" t="s">
        <v>8</v>
      </c>
      <c r="J2" s="18" t="s">
        <v>9</v>
      </c>
      <c r="K2" s="18" t="s">
        <v>54</v>
      </c>
    </row>
    <row r="3" spans="1:11">
      <c r="A3" s="21" t="s">
        <v>10</v>
      </c>
      <c r="B3" s="22">
        <v>706</v>
      </c>
      <c r="C3" s="10">
        <v>834</v>
      </c>
      <c r="D3" s="21"/>
      <c r="E3" s="9"/>
      <c r="F3" s="21" t="s">
        <v>10</v>
      </c>
      <c r="G3" s="21">
        <v>16</v>
      </c>
      <c r="H3" s="21">
        <v>16</v>
      </c>
      <c r="I3" s="21">
        <v>16</v>
      </c>
      <c r="J3" s="21">
        <v>0</v>
      </c>
      <c r="K3" s="21"/>
    </row>
    <row r="4" spans="1:11">
      <c r="A4" s="23"/>
      <c r="B4" s="24"/>
      <c r="C4" s="10"/>
      <c r="D4" s="23"/>
      <c r="E4" s="13"/>
      <c r="F4" s="23"/>
      <c r="G4" s="23"/>
      <c r="H4" s="23"/>
      <c r="I4" s="23"/>
      <c r="J4" s="23"/>
      <c r="K4" s="23"/>
    </row>
    <row r="5" spans="1:11">
      <c r="A5" s="21" t="s">
        <v>12</v>
      </c>
      <c r="B5" s="21">
        <v>410</v>
      </c>
      <c r="C5" s="21">
        <v>468</v>
      </c>
      <c r="D5" s="21"/>
      <c r="E5" s="9"/>
      <c r="F5" s="21" t="s">
        <v>12</v>
      </c>
      <c r="G5" s="21">
        <v>23</v>
      </c>
      <c r="H5" s="21">
        <v>23</v>
      </c>
      <c r="I5" s="21">
        <v>23</v>
      </c>
      <c r="J5" s="21">
        <v>0</v>
      </c>
      <c r="K5" s="21"/>
    </row>
    <row r="6" spans="1:11">
      <c r="A6" s="23"/>
      <c r="B6" s="23"/>
      <c r="C6" s="23"/>
      <c r="D6" s="23"/>
      <c r="E6" s="13"/>
      <c r="F6" s="23"/>
      <c r="G6" s="23"/>
      <c r="H6" s="23"/>
      <c r="I6" s="23"/>
      <c r="J6" s="23"/>
      <c r="K6" s="23"/>
    </row>
    <row r="7" spans="1:11">
      <c r="A7" s="21" t="s">
        <v>13</v>
      </c>
      <c r="B7" s="21">
        <v>432</v>
      </c>
      <c r="C7" s="21">
        <v>532</v>
      </c>
      <c r="D7" s="21"/>
      <c r="E7" s="9"/>
      <c r="F7" s="21" t="s">
        <v>13</v>
      </c>
      <c r="G7" s="21">
        <v>6</v>
      </c>
      <c r="H7" s="21">
        <v>6</v>
      </c>
      <c r="I7" s="21">
        <v>6</v>
      </c>
      <c r="J7" s="21">
        <v>0</v>
      </c>
      <c r="K7" s="21"/>
    </row>
    <row r="8" spans="1:11">
      <c r="A8" s="23"/>
      <c r="B8" s="23"/>
      <c r="C8" s="23"/>
      <c r="D8" s="23"/>
      <c r="E8" s="13"/>
      <c r="F8" s="23"/>
      <c r="G8" s="23"/>
      <c r="H8" s="23"/>
      <c r="I8" s="23"/>
      <c r="J8" s="23"/>
      <c r="K8" s="23"/>
    </row>
    <row r="9" spans="1:11">
      <c r="A9" s="21" t="s">
        <v>14</v>
      </c>
      <c r="B9" s="21">
        <v>351</v>
      </c>
      <c r="C9" s="21">
        <v>439</v>
      </c>
      <c r="D9" s="21"/>
      <c r="E9" s="9"/>
      <c r="F9" s="21" t="s">
        <v>14</v>
      </c>
      <c r="G9" s="21">
        <v>8</v>
      </c>
      <c r="H9" s="21">
        <v>8</v>
      </c>
      <c r="I9" s="21">
        <v>8</v>
      </c>
      <c r="J9" s="21">
        <v>0</v>
      </c>
      <c r="K9" s="21"/>
    </row>
    <row r="10" spans="1:11">
      <c r="A10" s="23"/>
      <c r="B10" s="23"/>
      <c r="C10" s="23"/>
      <c r="D10" s="23"/>
      <c r="E10" s="13"/>
      <c r="F10" s="23"/>
      <c r="G10" s="23"/>
      <c r="H10" s="23"/>
      <c r="I10" s="23"/>
      <c r="J10" s="23"/>
      <c r="K10" s="23"/>
    </row>
    <row r="11" spans="1:11">
      <c r="A11" s="21" t="s">
        <v>15</v>
      </c>
      <c r="B11" s="21">
        <v>75</v>
      </c>
      <c r="C11" s="21">
        <v>89</v>
      </c>
      <c r="D11" s="21"/>
      <c r="E11" s="9"/>
      <c r="F11" s="21" t="s">
        <v>15</v>
      </c>
      <c r="G11" s="21">
        <v>1</v>
      </c>
      <c r="H11" s="21">
        <v>1</v>
      </c>
      <c r="I11" s="21">
        <v>1</v>
      </c>
      <c r="J11" s="21">
        <v>0</v>
      </c>
      <c r="K11" s="21"/>
    </row>
    <row r="12" spans="1:11">
      <c r="A12" s="23"/>
      <c r="B12" s="23"/>
      <c r="C12" s="23"/>
      <c r="D12" s="23"/>
      <c r="E12" s="13"/>
      <c r="F12" s="23"/>
      <c r="G12" s="23"/>
      <c r="H12" s="23"/>
      <c r="I12" s="23"/>
      <c r="J12" s="23"/>
      <c r="K12" s="23"/>
    </row>
    <row r="13" spans="1:11">
      <c r="A13" s="21" t="s">
        <v>16</v>
      </c>
      <c r="B13" s="21">
        <v>182</v>
      </c>
      <c r="C13" s="21">
        <v>215</v>
      </c>
      <c r="D13" s="21"/>
      <c r="E13" s="9"/>
      <c r="F13" s="21" t="s">
        <v>16</v>
      </c>
      <c r="G13" s="21">
        <v>6</v>
      </c>
      <c r="H13" s="21">
        <v>6</v>
      </c>
      <c r="I13" s="21">
        <v>6</v>
      </c>
      <c r="J13" s="21">
        <v>0</v>
      </c>
      <c r="K13" s="21"/>
    </row>
    <row r="14" spans="1:11">
      <c r="A14" s="23"/>
      <c r="B14" s="23"/>
      <c r="C14" s="23"/>
      <c r="D14" s="23"/>
      <c r="E14" s="13"/>
      <c r="F14" s="23"/>
      <c r="G14" s="23"/>
      <c r="H14" s="23"/>
      <c r="I14" s="23"/>
      <c r="J14" s="23"/>
      <c r="K14" s="23"/>
    </row>
    <row r="15" spans="1:11">
      <c r="A15" s="21" t="s">
        <v>17</v>
      </c>
      <c r="B15" s="21">
        <v>37</v>
      </c>
      <c r="C15" s="21">
        <v>46</v>
      </c>
      <c r="D15" s="21"/>
      <c r="E15" s="9"/>
      <c r="F15" s="21" t="s">
        <v>17</v>
      </c>
      <c r="G15" s="21">
        <v>2</v>
      </c>
      <c r="H15" s="21">
        <v>2</v>
      </c>
      <c r="I15" s="21">
        <v>2</v>
      </c>
      <c r="J15" s="21">
        <v>0</v>
      </c>
      <c r="K15" s="21"/>
    </row>
    <row r="16" spans="1:11">
      <c r="A16" s="23"/>
      <c r="B16" s="23"/>
      <c r="C16" s="23"/>
      <c r="D16" s="23"/>
      <c r="E16" s="13"/>
      <c r="F16" s="23"/>
      <c r="G16" s="23"/>
      <c r="H16" s="23"/>
      <c r="I16" s="23"/>
      <c r="J16" s="23"/>
      <c r="K16" s="23"/>
    </row>
    <row r="17" spans="1:11">
      <c r="A17" s="21" t="s">
        <v>18</v>
      </c>
      <c r="B17" s="21">
        <v>333</v>
      </c>
      <c r="C17" s="21">
        <v>381</v>
      </c>
      <c r="D17" s="21"/>
      <c r="E17" s="9"/>
      <c r="F17" s="21" t="s">
        <v>18</v>
      </c>
      <c r="G17" s="21">
        <v>5</v>
      </c>
      <c r="H17" s="21">
        <v>5</v>
      </c>
      <c r="I17" s="21">
        <v>4</v>
      </c>
      <c r="J17" s="21">
        <v>1</v>
      </c>
      <c r="K17" s="21"/>
    </row>
    <row r="18" spans="1:11">
      <c r="A18" s="23"/>
      <c r="B18" s="23"/>
      <c r="C18" s="23"/>
      <c r="D18" s="23"/>
      <c r="E18" s="13"/>
      <c r="F18" s="23"/>
      <c r="G18" s="23"/>
      <c r="H18" s="23"/>
      <c r="I18" s="23"/>
      <c r="J18" s="23"/>
      <c r="K18" s="23"/>
    </row>
    <row r="19" spans="1:11">
      <c r="A19" s="21" t="s">
        <v>19</v>
      </c>
      <c r="B19" s="21">
        <v>65</v>
      </c>
      <c r="C19" s="21">
        <v>71</v>
      </c>
      <c r="D19" s="21"/>
      <c r="E19" s="9"/>
      <c r="F19" s="21" t="s">
        <v>19</v>
      </c>
      <c r="G19" s="21">
        <v>5</v>
      </c>
      <c r="H19" s="21">
        <v>5</v>
      </c>
      <c r="I19" s="21">
        <v>5</v>
      </c>
      <c r="J19" s="21">
        <v>0</v>
      </c>
      <c r="K19" s="21"/>
    </row>
    <row r="20" spans="1:11">
      <c r="A20" s="23"/>
      <c r="B20" s="23"/>
      <c r="C20" s="23"/>
      <c r="D20" s="23"/>
      <c r="E20" s="13"/>
      <c r="F20" s="23"/>
      <c r="G20" s="23"/>
      <c r="H20" s="23"/>
      <c r="I20" s="23"/>
      <c r="J20" s="23"/>
      <c r="K20" s="23"/>
    </row>
    <row r="21" spans="1:11">
      <c r="A21" s="21" t="s">
        <v>20</v>
      </c>
      <c r="B21" s="21">
        <v>92</v>
      </c>
      <c r="C21" s="21">
        <v>111</v>
      </c>
      <c r="D21" s="21"/>
      <c r="E21" s="9"/>
      <c r="F21" s="21" t="s">
        <v>20</v>
      </c>
      <c r="G21" s="21">
        <v>22</v>
      </c>
      <c r="H21" s="21">
        <v>22</v>
      </c>
      <c r="I21" s="21">
        <v>22</v>
      </c>
      <c r="J21" s="21">
        <v>0</v>
      </c>
      <c r="K21" s="21"/>
    </row>
    <row r="22" spans="1:11">
      <c r="A22" s="23"/>
      <c r="B22" s="23"/>
      <c r="C22" s="23"/>
      <c r="D22" s="23"/>
      <c r="E22" s="13"/>
      <c r="F22" s="23"/>
      <c r="G22" s="23"/>
      <c r="H22" s="23"/>
      <c r="I22" s="23"/>
      <c r="J22" s="23"/>
      <c r="K22" s="23"/>
    </row>
    <row r="23" spans="1:11">
      <c r="A23" s="21" t="s">
        <v>21</v>
      </c>
      <c r="B23" s="21">
        <v>557</v>
      </c>
      <c r="C23" s="21">
        <v>606</v>
      </c>
      <c r="D23" s="21"/>
      <c r="E23" s="9"/>
      <c r="F23" s="21" t="s">
        <v>21</v>
      </c>
      <c r="G23" s="21">
        <v>65</v>
      </c>
      <c r="H23" s="21">
        <v>76</v>
      </c>
      <c r="I23" s="21">
        <v>61</v>
      </c>
      <c r="J23" s="21">
        <v>15</v>
      </c>
      <c r="K23" s="21"/>
    </row>
    <row r="24" spans="1:11">
      <c r="A24" s="23"/>
      <c r="B24" s="23"/>
      <c r="C24" s="23"/>
      <c r="D24" s="23"/>
      <c r="E24" s="13"/>
      <c r="F24" s="23"/>
      <c r="G24" s="23"/>
      <c r="H24" s="23"/>
      <c r="I24" s="23"/>
      <c r="J24" s="23"/>
      <c r="K24" s="23"/>
    </row>
    <row r="25" spans="1:11">
      <c r="A25" s="21" t="s">
        <v>22</v>
      </c>
      <c r="B25" s="21">
        <v>1793</v>
      </c>
      <c r="C25" s="21">
        <v>2059</v>
      </c>
      <c r="D25" s="21"/>
      <c r="E25" s="9"/>
      <c r="F25" s="21" t="s">
        <v>22</v>
      </c>
      <c r="G25" s="21">
        <v>65</v>
      </c>
      <c r="H25" s="21">
        <v>65</v>
      </c>
      <c r="I25" s="21">
        <v>48</v>
      </c>
      <c r="J25" s="21">
        <v>17</v>
      </c>
      <c r="K25" s="21"/>
    </row>
    <row r="26" spans="1:11">
      <c r="A26" s="23"/>
      <c r="B26" s="23"/>
      <c r="C26" s="23"/>
      <c r="D26" s="23"/>
      <c r="E26" s="17"/>
      <c r="F26" s="23"/>
      <c r="G26" s="23"/>
      <c r="H26" s="23"/>
      <c r="I26" s="23"/>
      <c r="J26" s="23"/>
      <c r="K26" s="23"/>
    </row>
    <row r="27" spans="1:11">
      <c r="A27" s="8"/>
      <c r="B27" s="18"/>
      <c r="C27" s="18"/>
      <c r="D27" s="18"/>
      <c r="F27" s="8"/>
      <c r="G27" s="11"/>
      <c r="H27" s="11"/>
      <c r="I27" s="11"/>
      <c r="J27" s="11"/>
      <c r="K27" s="18"/>
    </row>
    <row r="28" spans="1:11">
      <c r="A28" s="8" t="s">
        <v>23</v>
      </c>
      <c r="B28" s="8">
        <f>SUM(B2:B27)</f>
        <v>5033</v>
      </c>
      <c r="C28" s="8">
        <f>SUM(C2:C27)</f>
        <v>5851</v>
      </c>
      <c r="D28" s="8"/>
      <c r="E28" s="20"/>
      <c r="F28" s="8"/>
      <c r="G28" s="8">
        <f>SUM(G2:G27)</f>
        <v>224</v>
      </c>
      <c r="H28" s="8">
        <f>SUM(H2:H27)</f>
        <v>235</v>
      </c>
      <c r="I28" s="8">
        <f>SUM(I26,I24,I22,I20,I18,I16,I14,I12,I10,I8,I6,I4)</f>
        <v>0</v>
      </c>
      <c r="J28" s="8">
        <f>SUM(J26,J24,J22,J20,J18,J16,J14,J12,J10,J8,J6,J4)</f>
        <v>0</v>
      </c>
      <c r="K28" s="18"/>
    </row>
  </sheetData>
  <mergeCells count="122">
    <mergeCell ref="A1:D1"/>
    <mergeCell ref="F1:K1"/>
    <mergeCell ref="A3:A4"/>
    <mergeCell ref="A5:A6"/>
    <mergeCell ref="A7:A8"/>
    <mergeCell ref="A9:A10"/>
    <mergeCell ref="A11:A12"/>
    <mergeCell ref="A13:A14"/>
    <mergeCell ref="A15:A16"/>
    <mergeCell ref="A17:A18"/>
    <mergeCell ref="A19:A20"/>
    <mergeCell ref="A21:A22"/>
    <mergeCell ref="A23:A24"/>
    <mergeCell ref="A25:A26"/>
    <mergeCell ref="B3:B4"/>
    <mergeCell ref="B5:B6"/>
    <mergeCell ref="B7:B8"/>
    <mergeCell ref="B9:B10"/>
    <mergeCell ref="B11:B12"/>
    <mergeCell ref="B13:B14"/>
    <mergeCell ref="B15:B16"/>
    <mergeCell ref="B17:B18"/>
    <mergeCell ref="B19:B20"/>
    <mergeCell ref="B21:B22"/>
    <mergeCell ref="B23:B24"/>
    <mergeCell ref="B25:B26"/>
    <mergeCell ref="C3:C4"/>
    <mergeCell ref="C5:C6"/>
    <mergeCell ref="C7:C8"/>
    <mergeCell ref="C9:C10"/>
    <mergeCell ref="C11:C12"/>
    <mergeCell ref="C13:C14"/>
    <mergeCell ref="C15:C16"/>
    <mergeCell ref="C17:C18"/>
    <mergeCell ref="C19:C20"/>
    <mergeCell ref="C21:C22"/>
    <mergeCell ref="C23:C24"/>
    <mergeCell ref="C25:C26"/>
    <mergeCell ref="D3:D4"/>
    <mergeCell ref="D5:D6"/>
    <mergeCell ref="D7:D8"/>
    <mergeCell ref="D9:D10"/>
    <mergeCell ref="D11:D12"/>
    <mergeCell ref="D13:D14"/>
    <mergeCell ref="D15:D16"/>
    <mergeCell ref="D17:D18"/>
    <mergeCell ref="D19:D20"/>
    <mergeCell ref="D21:D22"/>
    <mergeCell ref="D23:D24"/>
    <mergeCell ref="D25:D26"/>
    <mergeCell ref="F3:F4"/>
    <mergeCell ref="F5:F6"/>
    <mergeCell ref="F7:F8"/>
    <mergeCell ref="F9:F10"/>
    <mergeCell ref="F11:F12"/>
    <mergeCell ref="F13:F14"/>
    <mergeCell ref="F15:F16"/>
    <mergeCell ref="F17:F18"/>
    <mergeCell ref="F19:F20"/>
    <mergeCell ref="F21:F22"/>
    <mergeCell ref="F23:F24"/>
    <mergeCell ref="F25:F26"/>
    <mergeCell ref="G3:G4"/>
    <mergeCell ref="G5:G6"/>
    <mergeCell ref="G7:G8"/>
    <mergeCell ref="G9:G10"/>
    <mergeCell ref="G11:G12"/>
    <mergeCell ref="G13:G14"/>
    <mergeCell ref="G15:G16"/>
    <mergeCell ref="G17:G18"/>
    <mergeCell ref="G19:G20"/>
    <mergeCell ref="G21:G22"/>
    <mergeCell ref="G23:G24"/>
    <mergeCell ref="G25:G26"/>
    <mergeCell ref="H3:H4"/>
    <mergeCell ref="H5:H6"/>
    <mergeCell ref="H7:H8"/>
    <mergeCell ref="H9:H10"/>
    <mergeCell ref="H11:H12"/>
    <mergeCell ref="H13:H14"/>
    <mergeCell ref="H15:H16"/>
    <mergeCell ref="H17:H18"/>
    <mergeCell ref="H19:H20"/>
    <mergeCell ref="H21:H22"/>
    <mergeCell ref="H23:H24"/>
    <mergeCell ref="H25:H26"/>
    <mergeCell ref="I3:I4"/>
    <mergeCell ref="I5:I6"/>
    <mergeCell ref="I7:I8"/>
    <mergeCell ref="I9:I10"/>
    <mergeCell ref="I11:I12"/>
    <mergeCell ref="I13:I14"/>
    <mergeCell ref="I15:I16"/>
    <mergeCell ref="I17:I18"/>
    <mergeCell ref="I19:I20"/>
    <mergeCell ref="I21:I22"/>
    <mergeCell ref="I23:I24"/>
    <mergeCell ref="I25:I26"/>
    <mergeCell ref="J3:J4"/>
    <mergeCell ref="J5:J6"/>
    <mergeCell ref="J7:J8"/>
    <mergeCell ref="J9:J10"/>
    <mergeCell ref="J11:J12"/>
    <mergeCell ref="J13:J14"/>
    <mergeCell ref="J15:J16"/>
    <mergeCell ref="J17:J18"/>
    <mergeCell ref="J19:J20"/>
    <mergeCell ref="J21:J22"/>
    <mergeCell ref="J23:J24"/>
    <mergeCell ref="J25:J26"/>
    <mergeCell ref="K3:K4"/>
    <mergeCell ref="K5:K6"/>
    <mergeCell ref="K7:K8"/>
    <mergeCell ref="K9:K10"/>
    <mergeCell ref="K11:K12"/>
    <mergeCell ref="K13:K14"/>
    <mergeCell ref="K15:K16"/>
    <mergeCell ref="K17:K18"/>
    <mergeCell ref="K19:K20"/>
    <mergeCell ref="K21:K22"/>
    <mergeCell ref="K23:K24"/>
    <mergeCell ref="K25:K26"/>
  </mergeCells>
  <pageMargins left="0.75" right="0.75" top="1" bottom="1" header="0.5" footer="0.5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1"/>
  <sheetViews>
    <sheetView workbookViewId="0">
      <selection activeCell="A19" sqref="$A19:$XFD26"/>
    </sheetView>
  </sheetViews>
  <sheetFormatPr defaultColWidth="9" defaultRowHeight="13.5"/>
  <sheetData>
    <row r="1" ht="22.5" spans="1:14">
      <c r="A1" s="6" t="s">
        <v>55</v>
      </c>
      <c r="B1" s="6"/>
      <c r="C1" s="6"/>
      <c r="D1" s="6"/>
      <c r="E1" s="6"/>
      <c r="F1" s="6"/>
      <c r="G1" s="7"/>
      <c r="H1" s="6" t="s">
        <v>56</v>
      </c>
      <c r="I1" s="6"/>
      <c r="J1" s="6"/>
      <c r="K1" s="6"/>
      <c r="L1" s="6"/>
      <c r="M1" s="6"/>
      <c r="N1" s="6"/>
    </row>
    <row r="2" spans="1:14">
      <c r="A2" s="8"/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9"/>
      <c r="H2" s="8"/>
      <c r="I2" s="8" t="s">
        <v>2</v>
      </c>
      <c r="J2" s="8" t="s">
        <v>3</v>
      </c>
      <c r="K2" s="18" t="s">
        <v>8</v>
      </c>
      <c r="L2" s="8" t="s">
        <v>50</v>
      </c>
      <c r="M2" s="18" t="s">
        <v>9</v>
      </c>
      <c r="N2" s="8" t="s">
        <v>51</v>
      </c>
    </row>
    <row r="3" ht="14.25" spans="1:14">
      <c r="A3" s="8" t="s">
        <v>10</v>
      </c>
      <c r="B3" s="10">
        <v>691</v>
      </c>
      <c r="C3" s="10">
        <v>818</v>
      </c>
      <c r="D3" s="10">
        <v>495526</v>
      </c>
      <c r="E3" s="8"/>
      <c r="F3" s="8"/>
      <c r="G3" s="9"/>
      <c r="H3" s="8" t="s">
        <v>10</v>
      </c>
      <c r="I3" s="8">
        <v>16</v>
      </c>
      <c r="J3" s="8">
        <v>16</v>
      </c>
      <c r="K3" s="8">
        <v>16</v>
      </c>
      <c r="L3" s="8">
        <v>12230</v>
      </c>
      <c r="M3" s="8">
        <v>0</v>
      </c>
      <c r="N3" s="8">
        <v>0</v>
      </c>
    </row>
    <row r="4" spans="1:14">
      <c r="A4" s="11" t="s">
        <v>11</v>
      </c>
      <c r="B4" s="11">
        <v>691</v>
      </c>
      <c r="C4" s="11">
        <v>818</v>
      </c>
      <c r="D4" s="12">
        <v>495526</v>
      </c>
      <c r="E4" s="11"/>
      <c r="F4" s="11"/>
      <c r="G4" s="13"/>
      <c r="H4" s="11" t="s">
        <v>11</v>
      </c>
      <c r="I4" s="11">
        <v>16</v>
      </c>
      <c r="J4" s="11">
        <v>16</v>
      </c>
      <c r="K4" s="11">
        <v>16</v>
      </c>
      <c r="L4" s="11">
        <v>12230</v>
      </c>
      <c r="M4" s="11">
        <v>0</v>
      </c>
      <c r="N4" s="11">
        <v>0</v>
      </c>
    </row>
    <row r="5" ht="14.25" spans="1:14">
      <c r="A5" s="8" t="s">
        <v>12</v>
      </c>
      <c r="B5" s="10">
        <v>422</v>
      </c>
      <c r="C5" s="10">
        <v>474</v>
      </c>
      <c r="D5" s="14">
        <v>286870</v>
      </c>
      <c r="E5" s="8"/>
      <c r="F5" s="8"/>
      <c r="G5" s="9"/>
      <c r="H5" s="8" t="s">
        <v>12</v>
      </c>
      <c r="I5" s="8">
        <v>22</v>
      </c>
      <c r="J5" s="8">
        <v>22</v>
      </c>
      <c r="K5" s="8">
        <v>22</v>
      </c>
      <c r="L5" s="8">
        <v>16519</v>
      </c>
      <c r="M5" s="8">
        <v>0</v>
      </c>
      <c r="N5" s="8">
        <v>0</v>
      </c>
    </row>
    <row r="6" spans="1:14">
      <c r="A6" s="11" t="s">
        <v>11</v>
      </c>
      <c r="B6" s="11">
        <v>422</v>
      </c>
      <c r="C6" s="11">
        <v>474</v>
      </c>
      <c r="D6" s="12">
        <v>286870</v>
      </c>
      <c r="E6" s="11"/>
      <c r="F6" s="11"/>
      <c r="G6" s="13"/>
      <c r="H6" s="11" t="s">
        <v>11</v>
      </c>
      <c r="I6" s="11">
        <v>22</v>
      </c>
      <c r="J6" s="11">
        <v>22</v>
      </c>
      <c r="K6" s="11">
        <v>22</v>
      </c>
      <c r="L6" s="11">
        <v>16519</v>
      </c>
      <c r="M6" s="11">
        <v>0</v>
      </c>
      <c r="N6" s="11">
        <v>0</v>
      </c>
    </row>
    <row r="7" ht="14.25" spans="1:14">
      <c r="A7" s="8" t="s">
        <v>13</v>
      </c>
      <c r="B7" s="10">
        <v>435</v>
      </c>
      <c r="C7" s="10">
        <v>533</v>
      </c>
      <c r="D7" s="14">
        <v>321399</v>
      </c>
      <c r="E7" s="8"/>
      <c r="F7" s="8"/>
      <c r="G7" s="9"/>
      <c r="H7" s="8" t="s">
        <v>13</v>
      </c>
      <c r="I7" s="8">
        <v>7</v>
      </c>
      <c r="J7" s="8">
        <v>7</v>
      </c>
      <c r="K7" s="8">
        <v>7</v>
      </c>
      <c r="L7" s="8">
        <v>5784</v>
      </c>
      <c r="M7" s="8">
        <v>0</v>
      </c>
      <c r="N7" s="8">
        <v>0</v>
      </c>
    </row>
    <row r="8" spans="1:14">
      <c r="A8" s="11" t="s">
        <v>11</v>
      </c>
      <c r="B8" s="11">
        <v>435</v>
      </c>
      <c r="C8" s="11">
        <v>533</v>
      </c>
      <c r="D8" s="12">
        <v>321399</v>
      </c>
      <c r="E8" s="11"/>
      <c r="F8" s="11"/>
      <c r="G8" s="13"/>
      <c r="H8" s="11" t="s">
        <v>11</v>
      </c>
      <c r="I8" s="11">
        <v>7</v>
      </c>
      <c r="J8" s="11">
        <v>7</v>
      </c>
      <c r="K8" s="11">
        <v>7</v>
      </c>
      <c r="L8" s="11">
        <v>5784</v>
      </c>
      <c r="M8" s="11">
        <v>0</v>
      </c>
      <c r="N8" s="11">
        <v>0</v>
      </c>
    </row>
    <row r="9" ht="14.25" spans="1:14">
      <c r="A9" s="8" t="s">
        <v>14</v>
      </c>
      <c r="B9" s="10">
        <v>341</v>
      </c>
      <c r="C9" s="10">
        <v>430</v>
      </c>
      <c r="D9" s="14">
        <v>257835</v>
      </c>
      <c r="E9" s="8"/>
      <c r="F9" s="8"/>
      <c r="G9" s="9"/>
      <c r="H9" s="8" t="s">
        <v>14</v>
      </c>
      <c r="I9" s="8">
        <v>7</v>
      </c>
      <c r="J9" s="8">
        <v>7</v>
      </c>
      <c r="K9" s="8">
        <v>7</v>
      </c>
      <c r="L9" s="8">
        <v>5419</v>
      </c>
      <c r="M9" s="8">
        <v>0</v>
      </c>
      <c r="N9" s="8">
        <v>0</v>
      </c>
    </row>
    <row r="10" spans="1:14">
      <c r="A10" s="11" t="s">
        <v>11</v>
      </c>
      <c r="B10" s="11">
        <v>341</v>
      </c>
      <c r="C10" s="11">
        <v>430</v>
      </c>
      <c r="D10" s="12">
        <v>257835</v>
      </c>
      <c r="E10" s="11"/>
      <c r="F10" s="11"/>
      <c r="G10" s="13"/>
      <c r="H10" s="11" t="s">
        <v>11</v>
      </c>
      <c r="I10" s="11">
        <v>7</v>
      </c>
      <c r="J10" s="11">
        <v>7</v>
      </c>
      <c r="K10" s="11">
        <v>7</v>
      </c>
      <c r="L10" s="11">
        <v>5419</v>
      </c>
      <c r="M10" s="11">
        <v>0</v>
      </c>
      <c r="N10" s="11">
        <v>0</v>
      </c>
    </row>
    <row r="11" ht="14.25" spans="1:14">
      <c r="A11" s="8" t="s">
        <v>15</v>
      </c>
      <c r="B11" s="10">
        <v>74</v>
      </c>
      <c r="C11" s="10">
        <v>88</v>
      </c>
      <c r="D11" s="14">
        <v>53369</v>
      </c>
      <c r="E11" s="8"/>
      <c r="F11" s="8"/>
      <c r="G11" s="9"/>
      <c r="H11" s="8" t="s">
        <v>15</v>
      </c>
      <c r="I11" s="8">
        <v>1</v>
      </c>
      <c r="J11" s="8">
        <v>1</v>
      </c>
      <c r="K11" s="8">
        <v>1</v>
      </c>
      <c r="L11" s="8">
        <v>740</v>
      </c>
      <c r="M11" s="8">
        <v>0</v>
      </c>
      <c r="N11" s="8">
        <v>0</v>
      </c>
    </row>
    <row r="12" spans="1:14">
      <c r="A12" s="11" t="s">
        <v>11</v>
      </c>
      <c r="B12" s="11">
        <v>74</v>
      </c>
      <c r="C12" s="11">
        <v>88</v>
      </c>
      <c r="D12" s="12">
        <v>53369</v>
      </c>
      <c r="E12" s="11"/>
      <c r="F12" s="11"/>
      <c r="G12" s="13"/>
      <c r="H12" s="11" t="s">
        <v>11</v>
      </c>
      <c r="I12" s="11">
        <v>1</v>
      </c>
      <c r="J12" s="11">
        <v>1</v>
      </c>
      <c r="K12" s="11">
        <v>1</v>
      </c>
      <c r="L12" s="11">
        <v>740</v>
      </c>
      <c r="M12" s="11">
        <v>0</v>
      </c>
      <c r="N12" s="11">
        <v>0</v>
      </c>
    </row>
    <row r="13" ht="14.25" spans="1:14">
      <c r="A13" s="8" t="s">
        <v>16</v>
      </c>
      <c r="B13" s="10">
        <v>187</v>
      </c>
      <c r="C13" s="10">
        <v>219</v>
      </c>
      <c r="D13" s="14">
        <v>122649</v>
      </c>
      <c r="E13" s="8"/>
      <c r="F13" s="8"/>
      <c r="G13" s="9"/>
      <c r="H13" s="8" t="s">
        <v>16</v>
      </c>
      <c r="I13" s="8">
        <v>7</v>
      </c>
      <c r="J13" s="8">
        <v>7</v>
      </c>
      <c r="K13" s="8">
        <v>7</v>
      </c>
      <c r="L13" s="8">
        <v>5268</v>
      </c>
      <c r="M13" s="8">
        <v>0</v>
      </c>
      <c r="N13" s="8">
        <v>0</v>
      </c>
    </row>
    <row r="14" spans="1:14">
      <c r="A14" s="11" t="s">
        <v>11</v>
      </c>
      <c r="B14" s="11">
        <v>187</v>
      </c>
      <c r="C14" s="11">
        <v>219</v>
      </c>
      <c r="D14" s="12">
        <v>122649</v>
      </c>
      <c r="E14" s="11"/>
      <c r="F14" s="11"/>
      <c r="G14" s="13"/>
      <c r="H14" s="11" t="s">
        <v>11</v>
      </c>
      <c r="I14" s="11">
        <v>7</v>
      </c>
      <c r="J14" s="11">
        <v>7</v>
      </c>
      <c r="K14" s="11">
        <v>7</v>
      </c>
      <c r="L14" s="11">
        <v>5268</v>
      </c>
      <c r="M14" s="11">
        <v>0</v>
      </c>
      <c r="N14" s="11">
        <v>0</v>
      </c>
    </row>
    <row r="15" ht="14.25" spans="1:14">
      <c r="A15" s="8" t="s">
        <v>17</v>
      </c>
      <c r="B15" s="10">
        <v>37</v>
      </c>
      <c r="C15" s="10">
        <v>46</v>
      </c>
      <c r="D15" s="14">
        <v>27027</v>
      </c>
      <c r="E15" s="8"/>
      <c r="F15" s="8"/>
      <c r="G15" s="9"/>
      <c r="H15" s="8" t="s">
        <v>17</v>
      </c>
      <c r="I15" s="8">
        <v>2</v>
      </c>
      <c r="J15" s="8">
        <v>2</v>
      </c>
      <c r="K15" s="8">
        <v>2</v>
      </c>
      <c r="L15" s="8">
        <v>1568</v>
      </c>
      <c r="M15" s="8">
        <v>0</v>
      </c>
      <c r="N15" s="8">
        <v>0</v>
      </c>
    </row>
    <row r="16" spans="1:14">
      <c r="A16" s="11" t="s">
        <v>11</v>
      </c>
      <c r="B16" s="11">
        <v>37</v>
      </c>
      <c r="C16" s="11">
        <v>46</v>
      </c>
      <c r="D16" s="12">
        <v>27027</v>
      </c>
      <c r="E16" s="11"/>
      <c r="F16" s="11"/>
      <c r="G16" s="13"/>
      <c r="H16" s="11" t="s">
        <v>11</v>
      </c>
      <c r="I16" s="11">
        <v>2</v>
      </c>
      <c r="J16" s="11">
        <v>2</v>
      </c>
      <c r="K16" s="11">
        <v>2</v>
      </c>
      <c r="L16" s="11">
        <v>1568</v>
      </c>
      <c r="M16" s="11">
        <v>0</v>
      </c>
      <c r="N16" s="11">
        <v>0</v>
      </c>
    </row>
    <row r="17" ht="14.25" spans="1:14">
      <c r="A17" s="8" t="s">
        <v>18</v>
      </c>
      <c r="B17" s="10">
        <v>326</v>
      </c>
      <c r="C17" s="10">
        <v>369</v>
      </c>
      <c r="D17" s="14">
        <v>202160</v>
      </c>
      <c r="E17" s="8"/>
      <c r="F17" s="8"/>
      <c r="G17" s="9"/>
      <c r="H17" s="8" t="s">
        <v>18</v>
      </c>
      <c r="I17" s="5">
        <v>5</v>
      </c>
      <c r="J17" s="5">
        <v>5</v>
      </c>
      <c r="K17" s="5">
        <v>4</v>
      </c>
      <c r="L17" s="8">
        <v>2960</v>
      </c>
      <c r="M17" s="8">
        <v>1</v>
      </c>
      <c r="N17" s="8">
        <v>1071</v>
      </c>
    </row>
    <row r="18" spans="1:14">
      <c r="A18" s="11" t="s">
        <v>11</v>
      </c>
      <c r="B18" s="11">
        <v>326</v>
      </c>
      <c r="C18" s="11">
        <v>369</v>
      </c>
      <c r="D18" s="12">
        <v>202160</v>
      </c>
      <c r="E18" s="11"/>
      <c r="F18" s="11"/>
      <c r="G18" s="13"/>
      <c r="H18" s="11" t="s">
        <v>11</v>
      </c>
      <c r="I18" s="11">
        <v>5</v>
      </c>
      <c r="J18" s="11">
        <v>5</v>
      </c>
      <c r="K18" s="11">
        <v>4</v>
      </c>
      <c r="L18" s="11">
        <v>2960</v>
      </c>
      <c r="M18" s="11">
        <v>1</v>
      </c>
      <c r="N18" s="11">
        <v>1071</v>
      </c>
    </row>
    <row r="19" ht="14.25" spans="1:14">
      <c r="A19" s="8" t="s">
        <v>19</v>
      </c>
      <c r="B19" s="10">
        <v>62</v>
      </c>
      <c r="C19" s="10">
        <v>68</v>
      </c>
      <c r="D19" s="14">
        <v>34891</v>
      </c>
      <c r="E19" s="8"/>
      <c r="F19" s="8"/>
      <c r="G19" s="9"/>
      <c r="H19" s="8" t="s">
        <v>19</v>
      </c>
      <c r="I19" s="8">
        <v>4</v>
      </c>
      <c r="J19" s="8">
        <v>4</v>
      </c>
      <c r="K19" s="8">
        <v>4</v>
      </c>
      <c r="L19" s="8">
        <v>3111</v>
      </c>
      <c r="M19" s="8">
        <v>0</v>
      </c>
      <c r="N19" s="8">
        <v>0</v>
      </c>
    </row>
    <row r="20" spans="1:14">
      <c r="A20" s="11" t="s">
        <v>11</v>
      </c>
      <c r="B20" s="11">
        <v>62</v>
      </c>
      <c r="C20" s="11">
        <v>68</v>
      </c>
      <c r="D20" s="12">
        <v>34891</v>
      </c>
      <c r="E20" s="11"/>
      <c r="F20" s="11"/>
      <c r="G20" s="13"/>
      <c r="H20" s="11" t="s">
        <v>11</v>
      </c>
      <c r="I20" s="11">
        <v>4</v>
      </c>
      <c r="J20" s="11">
        <v>4</v>
      </c>
      <c r="K20" s="11">
        <v>4</v>
      </c>
      <c r="L20" s="11">
        <v>3111</v>
      </c>
      <c r="M20" s="11">
        <v>0</v>
      </c>
      <c r="N20" s="11">
        <v>0</v>
      </c>
    </row>
    <row r="21" ht="14.25" spans="1:14">
      <c r="A21" s="8" t="s">
        <v>20</v>
      </c>
      <c r="B21" s="10">
        <v>92</v>
      </c>
      <c r="C21" s="10">
        <v>113</v>
      </c>
      <c r="D21" s="14">
        <v>62848</v>
      </c>
      <c r="E21" s="8"/>
      <c r="F21" s="8"/>
      <c r="G21" s="9"/>
      <c r="H21" s="8" t="s">
        <v>20</v>
      </c>
      <c r="I21" s="8">
        <v>23</v>
      </c>
      <c r="J21" s="8">
        <v>23</v>
      </c>
      <c r="K21" s="8">
        <v>23</v>
      </c>
      <c r="L21" s="8">
        <v>17473</v>
      </c>
      <c r="M21" s="8">
        <v>0</v>
      </c>
      <c r="N21" s="8">
        <v>0</v>
      </c>
    </row>
    <row r="22" spans="1:14">
      <c r="A22" s="11" t="s">
        <v>11</v>
      </c>
      <c r="B22" s="11">
        <v>92</v>
      </c>
      <c r="C22" s="11">
        <v>113</v>
      </c>
      <c r="D22" s="12">
        <v>62848</v>
      </c>
      <c r="E22" s="11"/>
      <c r="F22" s="11"/>
      <c r="G22" s="13"/>
      <c r="H22" s="11" t="s">
        <v>11</v>
      </c>
      <c r="I22" s="11">
        <v>23</v>
      </c>
      <c r="J22" s="11">
        <v>23</v>
      </c>
      <c r="K22" s="11">
        <v>23</v>
      </c>
      <c r="L22" s="11">
        <v>17473</v>
      </c>
      <c r="M22" s="11">
        <v>0</v>
      </c>
      <c r="N22" s="11">
        <v>0</v>
      </c>
    </row>
    <row r="23" ht="14.25" spans="1:14">
      <c r="A23" s="8" t="s">
        <v>21</v>
      </c>
      <c r="B23" s="10">
        <v>543</v>
      </c>
      <c r="C23" s="10">
        <v>591</v>
      </c>
      <c r="D23" s="14">
        <v>333468</v>
      </c>
      <c r="E23" s="15"/>
      <c r="F23" s="11"/>
      <c r="G23" s="9"/>
      <c r="H23" s="8" t="s">
        <v>21</v>
      </c>
      <c r="I23" s="8">
        <v>78</v>
      </c>
      <c r="J23" s="8">
        <v>78</v>
      </c>
      <c r="K23" s="8">
        <v>63</v>
      </c>
      <c r="L23" s="8">
        <v>47714</v>
      </c>
      <c r="M23" s="8">
        <v>15</v>
      </c>
      <c r="N23" s="8">
        <v>17401</v>
      </c>
    </row>
    <row r="24" spans="1:14">
      <c r="A24" s="11" t="s">
        <v>11</v>
      </c>
      <c r="B24" s="11">
        <v>543</v>
      </c>
      <c r="C24" s="11">
        <v>591</v>
      </c>
      <c r="D24" s="12">
        <v>333468</v>
      </c>
      <c r="E24" s="11"/>
      <c r="F24" s="11"/>
      <c r="G24" s="13"/>
      <c r="H24" s="11" t="s">
        <v>11</v>
      </c>
      <c r="I24" s="11">
        <v>78</v>
      </c>
      <c r="J24" s="11">
        <v>78</v>
      </c>
      <c r="K24" s="11">
        <v>63</v>
      </c>
      <c r="L24" s="11">
        <v>47714</v>
      </c>
      <c r="M24" s="11">
        <v>15</v>
      </c>
      <c r="N24" s="11">
        <v>17401</v>
      </c>
    </row>
    <row r="25" ht="14.25" spans="1:14">
      <c r="A25" s="16" t="s">
        <v>22</v>
      </c>
      <c r="B25" s="10">
        <v>1763</v>
      </c>
      <c r="C25" s="10">
        <v>2014</v>
      </c>
      <c r="D25" s="14">
        <v>1115422</v>
      </c>
      <c r="E25" s="8"/>
      <c r="F25" s="8"/>
      <c r="G25" s="9"/>
      <c r="H25" s="8" t="s">
        <v>22</v>
      </c>
      <c r="I25" s="8">
        <v>65</v>
      </c>
      <c r="J25" s="8">
        <v>65</v>
      </c>
      <c r="K25" s="8">
        <v>48</v>
      </c>
      <c r="L25" s="8">
        <v>36929</v>
      </c>
      <c r="M25" s="8">
        <v>17</v>
      </c>
      <c r="N25" s="8">
        <v>22130</v>
      </c>
    </row>
    <row r="26" spans="1:14">
      <c r="A26" s="11" t="s">
        <v>11</v>
      </c>
      <c r="B26" s="11">
        <v>1763</v>
      </c>
      <c r="C26" s="11">
        <v>2014</v>
      </c>
      <c r="D26" s="11">
        <v>1115422</v>
      </c>
      <c r="E26" s="11"/>
      <c r="F26" s="11"/>
      <c r="G26" s="17"/>
      <c r="H26" s="11" t="s">
        <v>11</v>
      </c>
      <c r="I26" s="11">
        <v>65</v>
      </c>
      <c r="J26" s="11">
        <v>65</v>
      </c>
      <c r="K26" s="11">
        <v>48</v>
      </c>
      <c r="L26" s="11">
        <v>36929</v>
      </c>
      <c r="M26" s="11">
        <v>17</v>
      </c>
      <c r="N26" s="11">
        <v>22130</v>
      </c>
    </row>
    <row r="27" spans="1:14">
      <c r="A27" s="8"/>
      <c r="B27" s="18"/>
      <c r="C27" s="18"/>
      <c r="D27" s="18"/>
      <c r="E27" s="18"/>
      <c r="F27" s="18"/>
      <c r="H27" s="8"/>
      <c r="I27" s="11"/>
      <c r="J27" s="11"/>
      <c r="K27" s="11"/>
      <c r="L27" s="11"/>
      <c r="M27" s="11"/>
      <c r="N27" s="8"/>
    </row>
    <row r="28" spans="1:14">
      <c r="A28" s="8" t="s">
        <v>23</v>
      </c>
      <c r="B28" s="8">
        <f>SUM(B26,B24,B22,B20,B18,B16,B14,B12,B10,B8,B6,B4)</f>
        <v>4973</v>
      </c>
      <c r="C28" s="8">
        <f>SUM(C26,C24,C22,C20,C18,C16,C14,C12,C10,C8,C6,C4)</f>
        <v>5763</v>
      </c>
      <c r="D28" s="8">
        <f>SUM(D26,D24,D22,D20,D18,D16,D14,D12,D10,D8,D6,D4)</f>
        <v>3313464</v>
      </c>
      <c r="E28" s="8"/>
      <c r="F28" s="8"/>
      <c r="G28" s="19"/>
      <c r="H28" s="8"/>
      <c r="I28" s="8">
        <f t="shared" ref="I28:N28" si="0">SUM(I26,I24,I22,I20,I18,I16,I14,I12,I10,I8,I6,I4)</f>
        <v>237</v>
      </c>
      <c r="J28" s="8">
        <f t="shared" si="0"/>
        <v>237</v>
      </c>
      <c r="K28" s="8">
        <f t="shared" si="0"/>
        <v>204</v>
      </c>
      <c r="L28" s="8">
        <f t="shared" si="0"/>
        <v>155715</v>
      </c>
      <c r="M28" s="8">
        <f t="shared" si="0"/>
        <v>33</v>
      </c>
      <c r="N28" s="8">
        <f t="shared" si="0"/>
        <v>40602</v>
      </c>
    </row>
    <row r="29" spans="1:14">
      <c r="A29" s="20"/>
      <c r="B29" s="20">
        <f>SUM(B25,B23,B21,B19,B17,B15,B13,B11,B9,B7,B5,B3)</f>
        <v>4973</v>
      </c>
      <c r="C29" s="20">
        <f>SUM(C25,C23,C21,C19,C17,C15,C13,C11,C9,C7,C5,C3)</f>
        <v>5763</v>
      </c>
      <c r="D29" s="20">
        <f>SUM(D25,D23,D21,D19,D17,D15,D13,D11,D9,D7,D5,D3)</f>
        <v>3313464</v>
      </c>
      <c r="E29" s="20"/>
      <c r="F29" s="20"/>
      <c r="G29" s="20"/>
      <c r="H29" s="20"/>
      <c r="I29" s="20">
        <f t="shared" ref="I29:N29" si="1">SUM(I3,I5,I7,I9,I11,I13,I15,I17,I19,I21,I23,I25)</f>
        <v>237</v>
      </c>
      <c r="J29" s="20">
        <f t="shared" si="1"/>
        <v>237</v>
      </c>
      <c r="K29" s="20">
        <f t="shared" si="1"/>
        <v>204</v>
      </c>
      <c r="L29" s="20">
        <f t="shared" si="1"/>
        <v>155715</v>
      </c>
      <c r="M29" s="20">
        <f t="shared" si="1"/>
        <v>33</v>
      </c>
      <c r="N29" s="20">
        <f t="shared" si="1"/>
        <v>40602</v>
      </c>
    </row>
    <row r="30" spans="1:4">
      <c r="A30" t="s">
        <v>46</v>
      </c>
      <c r="B30">
        <f>SUM(B3,B5,B7,B9,B11,B13,B15,B17)</f>
        <v>2513</v>
      </c>
      <c r="C30">
        <f>SUM(C3,C5,C7,C9,C11,C13,C15,C17)</f>
        <v>2977</v>
      </c>
      <c r="D30">
        <f>SUM(D3,D5,D7,D9,D11,D13,D15,D17)</f>
        <v>1766835</v>
      </c>
    </row>
    <row r="31" spans="1:12">
      <c r="A31" t="s">
        <v>47</v>
      </c>
      <c r="B31">
        <f>SUM(B19,B21,B23,B25)</f>
        <v>2460</v>
      </c>
      <c r="C31">
        <f>SUM(C19,C21,C23,C25)</f>
        <v>2786</v>
      </c>
      <c r="D31">
        <f>SUM(D19,D21,D23,D25)</f>
        <v>1546629</v>
      </c>
      <c r="K31" t="s">
        <v>23</v>
      </c>
      <c r="L31">
        <f>SUM(L28,N28)</f>
        <v>196317</v>
      </c>
    </row>
  </sheetData>
  <mergeCells count="2">
    <mergeCell ref="A1:F1"/>
    <mergeCell ref="H1:N1"/>
  </mergeCells>
  <pageMargins left="0.75" right="0.75" top="1" bottom="1" header="0.5" footer="0.5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1"/>
  <sheetViews>
    <sheetView workbookViewId="0">
      <selection activeCell="A19" sqref="$A19:$XFD26"/>
    </sheetView>
  </sheetViews>
  <sheetFormatPr defaultColWidth="9" defaultRowHeight="13.5"/>
  <sheetData>
    <row r="1" ht="22.5" spans="1:14">
      <c r="A1" s="6" t="s">
        <v>57</v>
      </c>
      <c r="B1" s="6"/>
      <c r="C1" s="6"/>
      <c r="D1" s="6"/>
      <c r="E1" s="6"/>
      <c r="F1" s="6"/>
      <c r="G1" s="7"/>
      <c r="H1" s="6" t="s">
        <v>58</v>
      </c>
      <c r="I1" s="6"/>
      <c r="J1" s="6"/>
      <c r="K1" s="6"/>
      <c r="L1" s="6"/>
      <c r="M1" s="6"/>
      <c r="N1" s="6"/>
    </row>
    <row r="2" spans="1:14">
      <c r="A2" s="8"/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9"/>
      <c r="H2" s="8"/>
      <c r="I2" s="8" t="s">
        <v>2</v>
      </c>
      <c r="J2" s="8" t="s">
        <v>3</v>
      </c>
      <c r="K2" s="18" t="s">
        <v>8</v>
      </c>
      <c r="L2" s="8" t="s">
        <v>50</v>
      </c>
      <c r="M2" s="18" t="s">
        <v>9</v>
      </c>
      <c r="N2" s="8" t="s">
        <v>51</v>
      </c>
    </row>
    <row r="3" ht="14.25" spans="1:14">
      <c r="A3" s="8" t="s">
        <v>10</v>
      </c>
      <c r="B3" s="10">
        <v>697</v>
      </c>
      <c r="C3" s="10">
        <v>823</v>
      </c>
      <c r="D3" s="10">
        <v>46088</v>
      </c>
      <c r="E3" s="8"/>
      <c r="F3" s="8"/>
      <c r="G3" s="9"/>
      <c r="H3" s="8" t="s">
        <v>10</v>
      </c>
      <c r="I3" s="8">
        <v>14</v>
      </c>
      <c r="J3" s="8">
        <v>14</v>
      </c>
      <c r="K3" s="8">
        <v>14</v>
      </c>
      <c r="L3" s="8">
        <v>784</v>
      </c>
      <c r="M3" s="8">
        <v>0</v>
      </c>
      <c r="N3" s="8">
        <v>0</v>
      </c>
    </row>
    <row r="4" spans="1:14">
      <c r="A4" s="11" t="s">
        <v>11</v>
      </c>
      <c r="B4" s="11">
        <v>697</v>
      </c>
      <c r="C4" s="11">
        <v>823</v>
      </c>
      <c r="D4" s="12">
        <v>46088</v>
      </c>
      <c r="E4" s="11"/>
      <c r="F4" s="11"/>
      <c r="G4" s="13"/>
      <c r="H4" s="11" t="s">
        <v>11</v>
      </c>
      <c r="I4" s="11">
        <v>14</v>
      </c>
      <c r="J4" s="11">
        <v>14</v>
      </c>
      <c r="K4" s="11">
        <v>14</v>
      </c>
      <c r="L4" s="11">
        <v>784</v>
      </c>
      <c r="M4" s="11">
        <v>0</v>
      </c>
      <c r="N4" s="11">
        <v>0</v>
      </c>
    </row>
    <row r="5" ht="14.25" spans="1:14">
      <c r="A5" s="8" t="s">
        <v>12</v>
      </c>
      <c r="B5" s="10">
        <v>415</v>
      </c>
      <c r="C5" s="10">
        <v>469</v>
      </c>
      <c r="D5" s="14">
        <v>26264</v>
      </c>
      <c r="E5" s="8"/>
      <c r="F5" s="8"/>
      <c r="G5" s="9"/>
      <c r="H5" s="8" t="s">
        <v>12</v>
      </c>
      <c r="I5" s="8">
        <v>21</v>
      </c>
      <c r="J5" s="8">
        <v>21</v>
      </c>
      <c r="K5" s="8">
        <v>21</v>
      </c>
      <c r="L5" s="8">
        <v>1176</v>
      </c>
      <c r="M5" s="8">
        <v>0</v>
      </c>
      <c r="N5" s="8">
        <v>0</v>
      </c>
    </row>
    <row r="6" spans="1:14">
      <c r="A6" s="11" t="s">
        <v>11</v>
      </c>
      <c r="B6" s="11">
        <v>415</v>
      </c>
      <c r="C6" s="11">
        <v>469</v>
      </c>
      <c r="D6" s="12">
        <v>26264</v>
      </c>
      <c r="E6" s="11"/>
      <c r="F6" s="11"/>
      <c r="G6" s="13"/>
      <c r="H6" s="11" t="s">
        <v>11</v>
      </c>
      <c r="I6" s="11">
        <v>21</v>
      </c>
      <c r="J6" s="11">
        <v>21</v>
      </c>
      <c r="K6" s="11">
        <v>21</v>
      </c>
      <c r="L6" s="11">
        <v>1176</v>
      </c>
      <c r="M6" s="11">
        <v>0</v>
      </c>
      <c r="N6" s="11">
        <v>0</v>
      </c>
    </row>
    <row r="7" ht="14.25" spans="1:14">
      <c r="A7" s="8" t="s">
        <v>13</v>
      </c>
      <c r="B7" s="10">
        <v>432</v>
      </c>
      <c r="C7" s="10">
        <v>531</v>
      </c>
      <c r="D7" s="14">
        <v>29736</v>
      </c>
      <c r="E7" s="8"/>
      <c r="F7" s="8"/>
      <c r="G7" s="9"/>
      <c r="H7" s="8" t="s">
        <v>13</v>
      </c>
      <c r="I7" s="8">
        <v>7</v>
      </c>
      <c r="J7" s="8">
        <v>7</v>
      </c>
      <c r="K7" s="8">
        <v>7</v>
      </c>
      <c r="L7" s="8">
        <v>392</v>
      </c>
      <c r="M7" s="8">
        <v>0</v>
      </c>
      <c r="N7" s="8">
        <v>0</v>
      </c>
    </row>
    <row r="8" spans="1:14">
      <c r="A8" s="11" t="s">
        <v>11</v>
      </c>
      <c r="B8" s="11">
        <v>432</v>
      </c>
      <c r="C8" s="11">
        <v>531</v>
      </c>
      <c r="D8" s="12">
        <v>29736</v>
      </c>
      <c r="E8" s="11"/>
      <c r="F8" s="11"/>
      <c r="G8" s="13"/>
      <c r="H8" s="11" t="s">
        <v>11</v>
      </c>
      <c r="I8" s="11">
        <v>7</v>
      </c>
      <c r="J8" s="11">
        <v>7</v>
      </c>
      <c r="K8" s="11">
        <v>7</v>
      </c>
      <c r="L8" s="11">
        <v>392</v>
      </c>
      <c r="M8" s="11">
        <v>0</v>
      </c>
      <c r="N8" s="11">
        <v>0</v>
      </c>
    </row>
    <row r="9" ht="14.25" spans="1:14">
      <c r="A9" s="8" t="s">
        <v>14</v>
      </c>
      <c r="B9" s="10">
        <v>341</v>
      </c>
      <c r="C9" s="10">
        <v>430</v>
      </c>
      <c r="D9" s="14">
        <v>24080</v>
      </c>
      <c r="E9" s="8"/>
      <c r="F9" s="8"/>
      <c r="G9" s="9"/>
      <c r="H9" s="8" t="s">
        <v>14</v>
      </c>
      <c r="I9" s="8">
        <v>7</v>
      </c>
      <c r="J9" s="8">
        <v>7</v>
      </c>
      <c r="K9" s="8">
        <v>7</v>
      </c>
      <c r="L9" s="8">
        <v>392</v>
      </c>
      <c r="M9" s="8">
        <v>0</v>
      </c>
      <c r="N9" s="8">
        <v>0</v>
      </c>
    </row>
    <row r="10" spans="1:14">
      <c r="A10" s="11" t="s">
        <v>11</v>
      </c>
      <c r="B10" s="11">
        <v>341</v>
      </c>
      <c r="C10" s="11">
        <v>430</v>
      </c>
      <c r="D10" s="12">
        <v>24080</v>
      </c>
      <c r="E10" s="11"/>
      <c r="F10" s="11"/>
      <c r="G10" s="13"/>
      <c r="H10" s="11" t="s">
        <v>11</v>
      </c>
      <c r="I10" s="11">
        <v>7</v>
      </c>
      <c r="J10" s="11">
        <v>7</v>
      </c>
      <c r="K10" s="11">
        <v>7</v>
      </c>
      <c r="L10" s="11">
        <v>392</v>
      </c>
      <c r="M10" s="11">
        <v>0</v>
      </c>
      <c r="N10" s="11">
        <v>0</v>
      </c>
    </row>
    <row r="11" ht="14.25" spans="1:14">
      <c r="A11" s="8" t="s">
        <v>15</v>
      </c>
      <c r="B11" s="10">
        <v>74</v>
      </c>
      <c r="C11" s="10">
        <v>88</v>
      </c>
      <c r="D11" s="14">
        <v>4928</v>
      </c>
      <c r="E11" s="8"/>
      <c r="F11" s="8"/>
      <c r="G11" s="9"/>
      <c r="H11" s="8" t="s">
        <v>15</v>
      </c>
      <c r="I11" s="8">
        <v>1</v>
      </c>
      <c r="J11" s="8">
        <v>1</v>
      </c>
      <c r="K11" s="8">
        <v>1</v>
      </c>
      <c r="L11" s="8">
        <v>56</v>
      </c>
      <c r="M11" s="8">
        <v>0</v>
      </c>
      <c r="N11" s="8">
        <v>0</v>
      </c>
    </row>
    <row r="12" spans="1:14">
      <c r="A12" s="11" t="s">
        <v>11</v>
      </c>
      <c r="B12" s="11">
        <v>74</v>
      </c>
      <c r="C12" s="11">
        <v>88</v>
      </c>
      <c r="D12" s="12">
        <v>4928</v>
      </c>
      <c r="E12" s="11"/>
      <c r="F12" s="11"/>
      <c r="G12" s="13"/>
      <c r="H12" s="11" t="s">
        <v>11</v>
      </c>
      <c r="I12" s="11">
        <v>1</v>
      </c>
      <c r="J12" s="11">
        <v>1</v>
      </c>
      <c r="K12" s="11">
        <v>1</v>
      </c>
      <c r="L12" s="11">
        <v>56</v>
      </c>
      <c r="M12" s="11">
        <v>0</v>
      </c>
      <c r="N12" s="11">
        <v>0</v>
      </c>
    </row>
    <row r="13" ht="14.25" spans="1:14">
      <c r="A13" s="8" t="s">
        <v>16</v>
      </c>
      <c r="B13" s="10">
        <v>187</v>
      </c>
      <c r="C13" s="10">
        <v>219</v>
      </c>
      <c r="D13" s="14">
        <v>12264</v>
      </c>
      <c r="E13" s="8"/>
      <c r="F13" s="8"/>
      <c r="G13" s="9"/>
      <c r="H13" s="8" t="s">
        <v>16</v>
      </c>
      <c r="I13" s="8">
        <v>7</v>
      </c>
      <c r="J13" s="8">
        <v>7</v>
      </c>
      <c r="K13" s="8">
        <v>7</v>
      </c>
      <c r="L13" s="8">
        <v>392</v>
      </c>
      <c r="M13" s="8">
        <v>0</v>
      </c>
      <c r="N13" s="8">
        <v>0</v>
      </c>
    </row>
    <row r="14" spans="1:14">
      <c r="A14" s="11" t="s">
        <v>11</v>
      </c>
      <c r="B14" s="11">
        <v>187</v>
      </c>
      <c r="C14" s="11">
        <v>219</v>
      </c>
      <c r="D14" s="12">
        <v>12264</v>
      </c>
      <c r="E14" s="11"/>
      <c r="F14" s="11"/>
      <c r="G14" s="13"/>
      <c r="H14" s="11" t="s">
        <v>11</v>
      </c>
      <c r="I14" s="11">
        <v>7</v>
      </c>
      <c r="J14" s="11">
        <v>7</v>
      </c>
      <c r="K14" s="11">
        <v>7</v>
      </c>
      <c r="L14" s="11">
        <v>392</v>
      </c>
      <c r="M14" s="11">
        <v>0</v>
      </c>
      <c r="N14" s="11">
        <v>0</v>
      </c>
    </row>
    <row r="15" ht="14.25" spans="1:14">
      <c r="A15" s="8" t="s">
        <v>17</v>
      </c>
      <c r="B15" s="10">
        <v>37</v>
      </c>
      <c r="C15" s="10">
        <v>46</v>
      </c>
      <c r="D15" s="14">
        <v>2576</v>
      </c>
      <c r="E15" s="8"/>
      <c r="F15" s="8"/>
      <c r="G15" s="9"/>
      <c r="H15" s="8" t="s">
        <v>17</v>
      </c>
      <c r="I15" s="8">
        <v>2</v>
      </c>
      <c r="J15" s="8">
        <v>2</v>
      </c>
      <c r="K15" s="8">
        <v>2</v>
      </c>
      <c r="L15" s="8">
        <v>112</v>
      </c>
      <c r="M15" s="8">
        <v>0</v>
      </c>
      <c r="N15" s="8">
        <v>0</v>
      </c>
    </row>
    <row r="16" spans="1:14">
      <c r="A16" s="11" t="s">
        <v>11</v>
      </c>
      <c r="B16" s="11">
        <v>37</v>
      </c>
      <c r="C16" s="11">
        <v>46</v>
      </c>
      <c r="D16" s="12">
        <v>2576</v>
      </c>
      <c r="E16" s="11"/>
      <c r="F16" s="11"/>
      <c r="G16" s="13"/>
      <c r="H16" s="11" t="s">
        <v>11</v>
      </c>
      <c r="I16" s="11">
        <v>2</v>
      </c>
      <c r="J16" s="11">
        <v>2</v>
      </c>
      <c r="K16" s="11">
        <v>2</v>
      </c>
      <c r="L16" s="11">
        <v>112</v>
      </c>
      <c r="M16" s="11">
        <v>0</v>
      </c>
      <c r="N16" s="11">
        <v>0</v>
      </c>
    </row>
    <row r="17" ht="14.25" spans="1:14">
      <c r="A17" s="8" t="s">
        <v>18</v>
      </c>
      <c r="B17" s="10">
        <v>326</v>
      </c>
      <c r="C17" s="10">
        <v>370</v>
      </c>
      <c r="D17" s="14">
        <v>20720</v>
      </c>
      <c r="E17" s="8"/>
      <c r="F17" s="8"/>
      <c r="G17" s="9"/>
      <c r="H17" s="8" t="s">
        <v>18</v>
      </c>
      <c r="I17" s="5">
        <v>5</v>
      </c>
      <c r="J17" s="5">
        <v>5</v>
      </c>
      <c r="K17" s="5">
        <v>4</v>
      </c>
      <c r="L17" s="8">
        <v>224</v>
      </c>
      <c r="M17" s="8">
        <v>1</v>
      </c>
      <c r="N17" s="8">
        <v>56</v>
      </c>
    </row>
    <row r="18" spans="1:14">
      <c r="A18" s="11" t="s">
        <v>11</v>
      </c>
      <c r="B18" s="11">
        <v>326</v>
      </c>
      <c r="C18" s="11">
        <v>370</v>
      </c>
      <c r="D18" s="12">
        <v>20720</v>
      </c>
      <c r="E18" s="11"/>
      <c r="F18" s="11"/>
      <c r="G18" s="13"/>
      <c r="H18" s="11" t="s">
        <v>11</v>
      </c>
      <c r="I18" s="11">
        <v>5</v>
      </c>
      <c r="J18" s="11">
        <v>5</v>
      </c>
      <c r="K18" s="11">
        <v>4</v>
      </c>
      <c r="L18" s="11">
        <v>224</v>
      </c>
      <c r="M18" s="11">
        <v>1</v>
      </c>
      <c r="N18" s="11">
        <v>56</v>
      </c>
    </row>
    <row r="19" ht="14.25" spans="1:14">
      <c r="A19" s="8" t="s">
        <v>19</v>
      </c>
      <c r="B19" s="10">
        <v>62</v>
      </c>
      <c r="C19" s="10">
        <v>68</v>
      </c>
      <c r="D19" s="14">
        <v>3808</v>
      </c>
      <c r="E19" s="8"/>
      <c r="F19" s="8"/>
      <c r="G19" s="9"/>
      <c r="H19" s="8" t="s">
        <v>19</v>
      </c>
      <c r="I19" s="8">
        <v>5</v>
      </c>
      <c r="J19" s="8">
        <v>5</v>
      </c>
      <c r="K19" s="8">
        <v>5</v>
      </c>
      <c r="L19" s="8">
        <v>280</v>
      </c>
      <c r="M19" s="8">
        <v>0</v>
      </c>
      <c r="N19" s="8">
        <v>0</v>
      </c>
    </row>
    <row r="20" spans="1:14">
      <c r="A20" s="11" t="s">
        <v>11</v>
      </c>
      <c r="B20" s="11">
        <v>62</v>
      </c>
      <c r="C20" s="11">
        <v>68</v>
      </c>
      <c r="D20" s="12">
        <v>3808</v>
      </c>
      <c r="E20" s="11"/>
      <c r="F20" s="11"/>
      <c r="G20" s="13"/>
      <c r="H20" s="11" t="s">
        <v>11</v>
      </c>
      <c r="I20" s="11">
        <v>5</v>
      </c>
      <c r="J20" s="11">
        <v>5</v>
      </c>
      <c r="K20" s="11">
        <v>5</v>
      </c>
      <c r="L20" s="11">
        <v>280</v>
      </c>
      <c r="M20" s="11">
        <v>0</v>
      </c>
      <c r="N20" s="11">
        <v>0</v>
      </c>
    </row>
    <row r="21" ht="14.25" spans="1:14">
      <c r="A21" s="8" t="s">
        <v>20</v>
      </c>
      <c r="B21" s="10">
        <v>92</v>
      </c>
      <c r="C21" s="10">
        <v>113</v>
      </c>
      <c r="D21" s="14">
        <v>6328</v>
      </c>
      <c r="E21" s="8"/>
      <c r="F21" s="8"/>
      <c r="G21" s="9"/>
      <c r="H21" s="8" t="s">
        <v>20</v>
      </c>
      <c r="I21" s="8">
        <v>23</v>
      </c>
      <c r="J21" s="8">
        <v>23</v>
      </c>
      <c r="K21" s="8">
        <v>23</v>
      </c>
      <c r="L21" s="8">
        <v>1288</v>
      </c>
      <c r="M21" s="8">
        <v>0</v>
      </c>
      <c r="N21" s="8">
        <v>0</v>
      </c>
    </row>
    <row r="22" spans="1:14">
      <c r="A22" s="11" t="s">
        <v>11</v>
      </c>
      <c r="B22" s="11">
        <v>92</v>
      </c>
      <c r="C22" s="11">
        <v>113</v>
      </c>
      <c r="D22" s="12">
        <v>6328</v>
      </c>
      <c r="E22" s="11"/>
      <c r="F22" s="11"/>
      <c r="G22" s="13"/>
      <c r="H22" s="11" t="s">
        <v>11</v>
      </c>
      <c r="I22" s="11">
        <v>23</v>
      </c>
      <c r="J22" s="11">
        <v>23</v>
      </c>
      <c r="K22" s="11">
        <v>23</v>
      </c>
      <c r="L22" s="11">
        <v>1288</v>
      </c>
      <c r="M22" s="11">
        <v>0</v>
      </c>
      <c r="N22" s="11">
        <v>0</v>
      </c>
    </row>
    <row r="23" ht="14.25" spans="1:14">
      <c r="A23" s="8" t="s">
        <v>21</v>
      </c>
      <c r="B23" s="10">
        <v>549</v>
      </c>
      <c r="C23" s="10">
        <v>597</v>
      </c>
      <c r="D23" s="14">
        <v>33432</v>
      </c>
      <c r="E23" s="15"/>
      <c r="F23" s="11"/>
      <c r="G23" s="9"/>
      <c r="H23" s="8" t="s">
        <v>21</v>
      </c>
      <c r="I23" s="8">
        <v>75</v>
      </c>
      <c r="J23" s="8">
        <v>75</v>
      </c>
      <c r="K23" s="8">
        <v>60</v>
      </c>
      <c r="L23" s="8">
        <v>3360</v>
      </c>
      <c r="M23" s="8">
        <v>15</v>
      </c>
      <c r="N23" s="8">
        <v>840</v>
      </c>
    </row>
    <row r="24" spans="1:14">
      <c r="A24" s="11" t="s">
        <v>11</v>
      </c>
      <c r="B24" s="11">
        <v>549</v>
      </c>
      <c r="C24" s="11">
        <v>597</v>
      </c>
      <c r="D24" s="12">
        <v>33432</v>
      </c>
      <c r="E24" s="11"/>
      <c r="F24" s="11"/>
      <c r="G24" s="13"/>
      <c r="H24" s="11" t="s">
        <v>11</v>
      </c>
      <c r="I24" s="11">
        <v>75</v>
      </c>
      <c r="J24" s="11">
        <v>75</v>
      </c>
      <c r="K24" s="11">
        <v>60</v>
      </c>
      <c r="L24" s="11">
        <v>3360</v>
      </c>
      <c r="M24" s="11">
        <v>15</v>
      </c>
      <c r="N24" s="11">
        <v>840</v>
      </c>
    </row>
    <row r="25" ht="14.25" spans="1:14">
      <c r="A25" s="16" t="s">
        <v>22</v>
      </c>
      <c r="B25" s="10">
        <v>1766</v>
      </c>
      <c r="C25" s="10">
        <v>2024</v>
      </c>
      <c r="D25" s="14">
        <v>113344</v>
      </c>
      <c r="E25" s="8"/>
      <c r="F25" s="8"/>
      <c r="G25" s="9"/>
      <c r="H25" s="8" t="s">
        <v>22</v>
      </c>
      <c r="I25" s="8">
        <v>65</v>
      </c>
      <c r="J25" s="8">
        <v>65</v>
      </c>
      <c r="K25" s="8">
        <v>48</v>
      </c>
      <c r="L25" s="8">
        <v>2688</v>
      </c>
      <c r="M25" s="8">
        <v>17</v>
      </c>
      <c r="N25" s="8">
        <v>952</v>
      </c>
    </row>
    <row r="26" spans="1:14">
      <c r="A26" s="11" t="s">
        <v>11</v>
      </c>
      <c r="B26" s="11">
        <v>1766</v>
      </c>
      <c r="C26" s="11">
        <v>2024</v>
      </c>
      <c r="D26" s="11">
        <v>113344</v>
      </c>
      <c r="E26" s="11"/>
      <c r="F26" s="11"/>
      <c r="G26" s="17"/>
      <c r="H26" s="11" t="s">
        <v>11</v>
      </c>
      <c r="I26" s="11">
        <v>65</v>
      </c>
      <c r="J26" s="11">
        <v>65</v>
      </c>
      <c r="K26" s="11">
        <v>48</v>
      </c>
      <c r="L26" s="11">
        <v>2688</v>
      </c>
      <c r="M26" s="11">
        <v>17</v>
      </c>
      <c r="N26" s="11">
        <v>952</v>
      </c>
    </row>
    <row r="27" spans="1:14">
      <c r="A27" s="8"/>
      <c r="B27" s="18"/>
      <c r="C27" s="18"/>
      <c r="D27" s="18"/>
      <c r="E27" s="18"/>
      <c r="F27" s="18"/>
      <c r="H27" s="8"/>
      <c r="I27" s="11"/>
      <c r="J27" s="11"/>
      <c r="K27" s="11"/>
      <c r="L27" s="11"/>
      <c r="M27" s="11"/>
      <c r="N27" s="8"/>
    </row>
    <row r="28" spans="1:14">
      <c r="A28" s="8" t="s">
        <v>23</v>
      </c>
      <c r="B28" s="8">
        <f>SUM(B26,B24,B22,B20,B18,B16,B14,B12,B10,B8,B6,B4)</f>
        <v>4978</v>
      </c>
      <c r="C28" s="8">
        <f>SUM(C26,C24,C22,C20,C18,C16,C14,C12,C10,C8,C6,C4)</f>
        <v>5778</v>
      </c>
      <c r="D28" s="8">
        <f>SUM(D26,D24,D22,D20,D18,D16,D14,D12,D10,D8,D6,D4)</f>
        <v>323568</v>
      </c>
      <c r="E28" s="8"/>
      <c r="F28" s="8"/>
      <c r="G28" s="8"/>
      <c r="H28" s="8"/>
      <c r="I28" s="8">
        <f t="shared" ref="I28:N28" si="0">SUM(I26,I24,I22,I20,I18,I16,I14,I12,I10,I8,I6,I4)</f>
        <v>232</v>
      </c>
      <c r="J28" s="8">
        <f t="shared" si="0"/>
        <v>232</v>
      </c>
      <c r="K28" s="8">
        <f t="shared" si="0"/>
        <v>199</v>
      </c>
      <c r="L28" s="8">
        <f t="shared" si="0"/>
        <v>11144</v>
      </c>
      <c r="M28" s="8">
        <f t="shared" si="0"/>
        <v>33</v>
      </c>
      <c r="N28" s="8">
        <f t="shared" si="0"/>
        <v>1848</v>
      </c>
    </row>
    <row r="29" spans="1:14">
      <c r="A29" s="20"/>
      <c r="B29" s="20">
        <f>SUM(B25,B23,B21,B19,B17,B15,B13,B11,B9,B7,B5,B3)</f>
        <v>4978</v>
      </c>
      <c r="C29" s="20">
        <f>SUM(C25,C23,C21,C19,C17,C15,C13,C11,C9,C7,C5,C3)</f>
        <v>5778</v>
      </c>
      <c r="D29" s="20">
        <f>SUM(D25,D23,D21,D19,D17,D15,D13,D11,D9,D7,D5,D3)</f>
        <v>323568</v>
      </c>
      <c r="E29" s="20"/>
      <c r="F29" s="20"/>
      <c r="G29" s="20"/>
      <c r="H29" s="20"/>
      <c r="I29" s="20">
        <f t="shared" ref="I29:N29" si="1">SUM(I3,I5,I7,I9,I11,I13,I15,I17,I19,I21,I23,I25)</f>
        <v>232</v>
      </c>
      <c r="J29" s="20">
        <f t="shared" si="1"/>
        <v>232</v>
      </c>
      <c r="K29" s="20">
        <f t="shared" si="1"/>
        <v>199</v>
      </c>
      <c r="L29" s="20">
        <f t="shared" si="1"/>
        <v>11144</v>
      </c>
      <c r="M29" s="20">
        <f t="shared" si="1"/>
        <v>33</v>
      </c>
      <c r="N29" s="20">
        <f t="shared" si="1"/>
        <v>1848</v>
      </c>
    </row>
    <row r="31" spans="11:12">
      <c r="K31" t="s">
        <v>23</v>
      </c>
      <c r="L31">
        <f>SUM(L28,N28)</f>
        <v>12992</v>
      </c>
    </row>
  </sheetData>
  <mergeCells count="2">
    <mergeCell ref="A1:F1"/>
    <mergeCell ref="H1:N1"/>
  </mergeCells>
  <pageMargins left="0.75" right="0.75" top="1" bottom="1" header="0.5" footer="0.5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1"/>
  <sheetViews>
    <sheetView workbookViewId="0">
      <selection activeCell="A19" sqref="$A19:$XFD26"/>
    </sheetView>
  </sheetViews>
  <sheetFormatPr defaultColWidth="9" defaultRowHeight="13.5"/>
  <cols>
    <col min="10" max="10" width="9" style="20"/>
    <col min="12" max="12" width="9.5" customWidth="1"/>
  </cols>
  <sheetData>
    <row r="1" ht="22.5" spans="1:14">
      <c r="A1" s="6" t="s">
        <v>59</v>
      </c>
      <c r="B1" s="6"/>
      <c r="C1" s="6"/>
      <c r="D1" s="6"/>
      <c r="E1" s="6"/>
      <c r="F1" s="6"/>
      <c r="G1" s="7"/>
      <c r="H1" s="6" t="s">
        <v>60</v>
      </c>
      <c r="I1" s="6"/>
      <c r="J1" s="6"/>
      <c r="K1" s="6"/>
      <c r="L1" s="6"/>
      <c r="M1" s="6"/>
      <c r="N1" s="6"/>
    </row>
    <row r="2" spans="1:14">
      <c r="A2" s="8"/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9"/>
      <c r="H2" s="8"/>
      <c r="I2" s="8" t="s">
        <v>2</v>
      </c>
      <c r="J2" s="8" t="s">
        <v>3</v>
      </c>
      <c r="K2" s="18" t="s">
        <v>8</v>
      </c>
      <c r="L2" s="8" t="s">
        <v>50</v>
      </c>
      <c r="M2" s="18" t="s">
        <v>9</v>
      </c>
      <c r="N2" s="8" t="s">
        <v>51</v>
      </c>
    </row>
    <row r="3" ht="14.25" spans="1:14">
      <c r="A3" s="8" t="s">
        <v>10</v>
      </c>
      <c r="B3" s="10">
        <v>688</v>
      </c>
      <c r="C3" s="10">
        <v>815</v>
      </c>
      <c r="D3" s="10">
        <v>493842</v>
      </c>
      <c r="E3" s="8"/>
      <c r="F3" s="8"/>
      <c r="G3" s="9"/>
      <c r="H3" s="8" t="s">
        <v>10</v>
      </c>
      <c r="I3" s="8">
        <v>16</v>
      </c>
      <c r="J3" s="8">
        <v>16</v>
      </c>
      <c r="K3" s="8">
        <v>16</v>
      </c>
      <c r="L3" s="8">
        <v>12230</v>
      </c>
      <c r="M3" s="8">
        <v>0</v>
      </c>
      <c r="N3" s="8">
        <v>0</v>
      </c>
    </row>
    <row r="4" spans="1:14">
      <c r="A4" s="11" t="s">
        <v>11</v>
      </c>
      <c r="B4" s="11">
        <v>688</v>
      </c>
      <c r="C4" s="11">
        <v>815</v>
      </c>
      <c r="D4" s="12">
        <v>493842</v>
      </c>
      <c r="E4" s="11"/>
      <c r="F4" s="11"/>
      <c r="G4" s="13"/>
      <c r="H4" s="11" t="s">
        <v>11</v>
      </c>
      <c r="I4" s="11">
        <v>16</v>
      </c>
      <c r="J4" s="8">
        <v>16</v>
      </c>
      <c r="K4" s="11">
        <v>16</v>
      </c>
      <c r="L4" s="11">
        <v>12230</v>
      </c>
      <c r="M4" s="11">
        <v>0</v>
      </c>
      <c r="N4" s="11">
        <v>0</v>
      </c>
    </row>
    <row r="5" ht="14.25" spans="1:14">
      <c r="A5" s="8" t="s">
        <v>12</v>
      </c>
      <c r="B5" s="10">
        <v>420</v>
      </c>
      <c r="C5" s="10">
        <v>471</v>
      </c>
      <c r="D5" s="14">
        <v>285130</v>
      </c>
      <c r="E5" s="8"/>
      <c r="F5" s="8"/>
      <c r="G5" s="9"/>
      <c r="H5" s="8" t="s">
        <v>12</v>
      </c>
      <c r="I5" s="8">
        <v>22</v>
      </c>
      <c r="J5" s="8">
        <v>22</v>
      </c>
      <c r="K5" s="8">
        <v>22</v>
      </c>
      <c r="L5" s="8">
        <v>16519</v>
      </c>
      <c r="M5" s="8">
        <v>0</v>
      </c>
      <c r="N5" s="8">
        <v>0</v>
      </c>
    </row>
    <row r="6" spans="1:14">
      <c r="A6" s="11" t="s">
        <v>11</v>
      </c>
      <c r="B6" s="11">
        <v>420</v>
      </c>
      <c r="C6" s="11">
        <v>471</v>
      </c>
      <c r="D6" s="12">
        <v>285130</v>
      </c>
      <c r="E6" s="11"/>
      <c r="F6" s="11"/>
      <c r="G6" s="13"/>
      <c r="H6" s="11" t="s">
        <v>11</v>
      </c>
      <c r="I6" s="11">
        <v>22</v>
      </c>
      <c r="J6" s="8">
        <v>22</v>
      </c>
      <c r="K6" s="11">
        <v>22</v>
      </c>
      <c r="L6" s="11">
        <v>16519</v>
      </c>
      <c r="M6" s="11">
        <v>0</v>
      </c>
      <c r="N6" s="11">
        <v>0</v>
      </c>
    </row>
    <row r="7" ht="14.25" spans="1:14">
      <c r="A7" s="8" t="s">
        <v>13</v>
      </c>
      <c r="B7" s="10">
        <v>433</v>
      </c>
      <c r="C7" s="10">
        <v>531</v>
      </c>
      <c r="D7" s="14">
        <v>320139</v>
      </c>
      <c r="E7" s="8"/>
      <c r="F7" s="8"/>
      <c r="G7" s="9"/>
      <c r="H7" s="8" t="s">
        <v>13</v>
      </c>
      <c r="I7" s="8">
        <v>6</v>
      </c>
      <c r="J7" s="8">
        <v>6</v>
      </c>
      <c r="K7" s="8">
        <v>6</v>
      </c>
      <c r="L7" s="8">
        <v>4855</v>
      </c>
      <c r="M7" s="8">
        <v>0</v>
      </c>
      <c r="N7" s="8">
        <v>0</v>
      </c>
    </row>
    <row r="8" spans="1:14">
      <c r="A8" s="11" t="s">
        <v>11</v>
      </c>
      <c r="B8" s="11">
        <v>433</v>
      </c>
      <c r="C8" s="11">
        <v>531</v>
      </c>
      <c r="D8" s="12">
        <v>320139</v>
      </c>
      <c r="E8" s="11"/>
      <c r="F8" s="11"/>
      <c r="G8" s="13"/>
      <c r="H8" s="11" t="s">
        <v>11</v>
      </c>
      <c r="I8" s="11">
        <v>6</v>
      </c>
      <c r="J8" s="8">
        <v>6</v>
      </c>
      <c r="K8" s="11">
        <v>6</v>
      </c>
      <c r="L8" s="11">
        <v>4855</v>
      </c>
      <c r="M8" s="11">
        <v>0</v>
      </c>
      <c r="N8" s="11">
        <v>0</v>
      </c>
    </row>
    <row r="9" ht="14.25" spans="1:14">
      <c r="A9" s="8" t="s">
        <v>14</v>
      </c>
      <c r="B9" s="10">
        <v>341</v>
      </c>
      <c r="C9" s="10">
        <v>430</v>
      </c>
      <c r="D9" s="14">
        <v>257817</v>
      </c>
      <c r="E9" s="8"/>
      <c r="F9" s="8"/>
      <c r="G9" s="9"/>
      <c r="H9" s="8" t="s">
        <v>14</v>
      </c>
      <c r="I9" s="8">
        <v>7</v>
      </c>
      <c r="J9" s="8">
        <v>7</v>
      </c>
      <c r="K9" s="8">
        <v>7</v>
      </c>
      <c r="L9" s="8">
        <v>5419</v>
      </c>
      <c r="M9" s="8">
        <v>0</v>
      </c>
      <c r="N9" s="8">
        <v>0</v>
      </c>
    </row>
    <row r="10" spans="1:14">
      <c r="A10" s="11" t="s">
        <v>11</v>
      </c>
      <c r="B10" s="11">
        <v>341</v>
      </c>
      <c r="C10" s="11">
        <v>430</v>
      </c>
      <c r="D10" s="12">
        <v>257817</v>
      </c>
      <c r="E10" s="11"/>
      <c r="F10" s="11"/>
      <c r="G10" s="13"/>
      <c r="H10" s="11" t="s">
        <v>11</v>
      </c>
      <c r="I10" s="11">
        <v>7</v>
      </c>
      <c r="J10" s="8">
        <v>7</v>
      </c>
      <c r="K10" s="11">
        <v>7</v>
      </c>
      <c r="L10" s="11">
        <v>5419</v>
      </c>
      <c r="M10" s="11">
        <v>0</v>
      </c>
      <c r="N10" s="11">
        <v>0</v>
      </c>
    </row>
    <row r="11" ht="14.25" spans="1:14">
      <c r="A11" s="8" t="s">
        <v>15</v>
      </c>
      <c r="B11" s="10">
        <v>75</v>
      </c>
      <c r="C11" s="10">
        <v>89</v>
      </c>
      <c r="D11" s="14">
        <v>53707</v>
      </c>
      <c r="E11" s="8"/>
      <c r="F11" s="8"/>
      <c r="G11" s="9"/>
      <c r="H11" s="8" t="s">
        <v>15</v>
      </c>
      <c r="I11" s="8">
        <v>1</v>
      </c>
      <c r="J11" s="8">
        <v>1</v>
      </c>
      <c r="K11" s="8">
        <v>1</v>
      </c>
      <c r="L11" s="8">
        <v>740</v>
      </c>
      <c r="M11" s="8">
        <v>0</v>
      </c>
      <c r="N11" s="8">
        <v>0</v>
      </c>
    </row>
    <row r="12" spans="1:14">
      <c r="A12" s="11" t="s">
        <v>11</v>
      </c>
      <c r="B12" s="11">
        <v>75</v>
      </c>
      <c r="C12" s="11">
        <v>89</v>
      </c>
      <c r="D12" s="12">
        <v>53707</v>
      </c>
      <c r="E12" s="11"/>
      <c r="F12" s="11"/>
      <c r="G12" s="13"/>
      <c r="H12" s="11" t="s">
        <v>11</v>
      </c>
      <c r="I12" s="11">
        <v>1</v>
      </c>
      <c r="J12" s="8">
        <v>1</v>
      </c>
      <c r="K12" s="11">
        <v>1</v>
      </c>
      <c r="L12" s="11">
        <v>740</v>
      </c>
      <c r="M12" s="11">
        <v>0</v>
      </c>
      <c r="N12" s="11">
        <v>0</v>
      </c>
    </row>
    <row r="13" ht="14.25" spans="1:14">
      <c r="A13" s="8" t="s">
        <v>16</v>
      </c>
      <c r="B13" s="10">
        <v>191</v>
      </c>
      <c r="C13" s="10">
        <v>224</v>
      </c>
      <c r="D13" s="14">
        <v>125855</v>
      </c>
      <c r="E13" s="8"/>
      <c r="F13" s="8"/>
      <c r="G13" s="9"/>
      <c r="H13" s="8" t="s">
        <v>16</v>
      </c>
      <c r="I13" s="8">
        <v>6</v>
      </c>
      <c r="J13" s="8">
        <v>6</v>
      </c>
      <c r="K13" s="8">
        <v>6</v>
      </c>
      <c r="L13" s="8">
        <v>4528</v>
      </c>
      <c r="M13" s="8">
        <v>0</v>
      </c>
      <c r="N13" s="8">
        <v>0</v>
      </c>
    </row>
    <row r="14" spans="1:14">
      <c r="A14" s="11" t="s">
        <v>11</v>
      </c>
      <c r="B14" s="11">
        <v>191</v>
      </c>
      <c r="C14" s="11">
        <v>224</v>
      </c>
      <c r="D14" s="12">
        <v>125855</v>
      </c>
      <c r="E14" s="11"/>
      <c r="F14" s="11"/>
      <c r="G14" s="13"/>
      <c r="H14" s="11" t="s">
        <v>11</v>
      </c>
      <c r="I14" s="11">
        <v>6</v>
      </c>
      <c r="J14" s="8">
        <v>6</v>
      </c>
      <c r="K14" s="11">
        <v>6</v>
      </c>
      <c r="L14" s="11">
        <v>4528</v>
      </c>
      <c r="M14" s="11">
        <v>0</v>
      </c>
      <c r="N14" s="11">
        <v>0</v>
      </c>
    </row>
    <row r="15" ht="14.25" spans="1:14">
      <c r="A15" s="8" t="s">
        <v>17</v>
      </c>
      <c r="B15" s="10">
        <v>37</v>
      </c>
      <c r="C15" s="10">
        <v>46</v>
      </c>
      <c r="D15" s="14">
        <v>27027</v>
      </c>
      <c r="E15" s="8"/>
      <c r="F15" s="8"/>
      <c r="G15" s="9"/>
      <c r="H15" s="8" t="s">
        <v>17</v>
      </c>
      <c r="I15" s="8">
        <v>2</v>
      </c>
      <c r="J15" s="8">
        <v>2</v>
      </c>
      <c r="K15" s="8">
        <v>2</v>
      </c>
      <c r="L15" s="8">
        <v>1568</v>
      </c>
      <c r="M15" s="8">
        <v>0</v>
      </c>
      <c r="N15" s="8">
        <v>0</v>
      </c>
    </row>
    <row r="16" spans="1:14">
      <c r="A16" s="11" t="s">
        <v>11</v>
      </c>
      <c r="B16" s="11">
        <v>37</v>
      </c>
      <c r="C16" s="11">
        <v>46</v>
      </c>
      <c r="D16" s="12">
        <v>27027</v>
      </c>
      <c r="E16" s="11"/>
      <c r="F16" s="11"/>
      <c r="G16" s="13"/>
      <c r="H16" s="11" t="s">
        <v>11</v>
      </c>
      <c r="I16" s="11">
        <v>2</v>
      </c>
      <c r="J16" s="8">
        <v>2</v>
      </c>
      <c r="K16" s="11">
        <v>2</v>
      </c>
      <c r="L16" s="11">
        <v>1568</v>
      </c>
      <c r="M16" s="11">
        <v>0</v>
      </c>
      <c r="N16" s="11">
        <v>0</v>
      </c>
    </row>
    <row r="17" ht="14.25" spans="1:14">
      <c r="A17" s="8" t="s">
        <v>18</v>
      </c>
      <c r="B17" s="10">
        <v>326</v>
      </c>
      <c r="C17" s="10">
        <v>369</v>
      </c>
      <c r="D17" s="14">
        <v>202246</v>
      </c>
      <c r="E17" s="8"/>
      <c r="F17" s="8"/>
      <c r="G17" s="9"/>
      <c r="H17" s="8" t="s">
        <v>18</v>
      </c>
      <c r="I17" s="5">
        <v>4</v>
      </c>
      <c r="J17" s="8">
        <v>4</v>
      </c>
      <c r="K17" s="5">
        <v>3</v>
      </c>
      <c r="L17" s="5">
        <v>2220</v>
      </c>
      <c r="M17" s="8">
        <v>1</v>
      </c>
      <c r="N17" s="8">
        <v>1071</v>
      </c>
    </row>
    <row r="18" spans="1:14">
      <c r="A18" s="11" t="s">
        <v>11</v>
      </c>
      <c r="B18" s="11">
        <v>326</v>
      </c>
      <c r="C18" s="11">
        <v>369</v>
      </c>
      <c r="D18" s="12">
        <v>202246</v>
      </c>
      <c r="E18" s="11"/>
      <c r="F18" s="11"/>
      <c r="G18" s="13"/>
      <c r="H18" s="11" t="s">
        <v>11</v>
      </c>
      <c r="I18" s="11">
        <v>4</v>
      </c>
      <c r="J18" s="8">
        <v>4</v>
      </c>
      <c r="K18" s="11">
        <v>3</v>
      </c>
      <c r="L18" s="11">
        <v>2220</v>
      </c>
      <c r="M18" s="11">
        <v>1</v>
      </c>
      <c r="N18" s="11">
        <v>1071</v>
      </c>
    </row>
    <row r="19" ht="14.25" spans="1:14">
      <c r="A19" s="8" t="s">
        <v>19</v>
      </c>
      <c r="B19" s="10">
        <v>62</v>
      </c>
      <c r="C19" s="10">
        <v>68</v>
      </c>
      <c r="D19" s="14">
        <v>34891</v>
      </c>
      <c r="E19" s="8"/>
      <c r="F19" s="8"/>
      <c r="G19" s="9"/>
      <c r="H19" s="8" t="s">
        <v>19</v>
      </c>
      <c r="I19" s="8">
        <v>4</v>
      </c>
      <c r="J19" s="8">
        <v>4</v>
      </c>
      <c r="K19" s="8">
        <v>4</v>
      </c>
      <c r="L19" s="8">
        <v>3111</v>
      </c>
      <c r="M19" s="8">
        <v>0</v>
      </c>
      <c r="N19" s="8">
        <v>0</v>
      </c>
    </row>
    <row r="20" spans="1:14">
      <c r="A20" s="11" t="s">
        <v>11</v>
      </c>
      <c r="B20" s="11">
        <v>62</v>
      </c>
      <c r="C20" s="11">
        <v>68</v>
      </c>
      <c r="D20" s="12">
        <v>34891</v>
      </c>
      <c r="E20" s="11"/>
      <c r="F20" s="11"/>
      <c r="G20" s="13"/>
      <c r="H20" s="11" t="s">
        <v>11</v>
      </c>
      <c r="I20" s="11">
        <v>4</v>
      </c>
      <c r="J20" s="8">
        <v>4</v>
      </c>
      <c r="K20" s="11">
        <v>4</v>
      </c>
      <c r="L20" s="11">
        <v>3111</v>
      </c>
      <c r="M20" s="11">
        <v>0</v>
      </c>
      <c r="N20" s="11">
        <v>0</v>
      </c>
    </row>
    <row r="21" ht="14.25" spans="1:14">
      <c r="A21" s="8" t="s">
        <v>20</v>
      </c>
      <c r="B21" s="10">
        <v>92</v>
      </c>
      <c r="C21" s="10">
        <v>113</v>
      </c>
      <c r="D21" s="14">
        <v>62848</v>
      </c>
      <c r="E21" s="8"/>
      <c r="F21" s="8"/>
      <c r="G21" s="9"/>
      <c r="H21" s="8" t="s">
        <v>20</v>
      </c>
      <c r="I21" s="8">
        <v>23</v>
      </c>
      <c r="J21" s="8">
        <v>23</v>
      </c>
      <c r="K21" s="8">
        <v>23</v>
      </c>
      <c r="L21" s="8">
        <v>17473</v>
      </c>
      <c r="M21" s="8">
        <v>0</v>
      </c>
      <c r="N21" s="8">
        <v>0</v>
      </c>
    </row>
    <row r="22" spans="1:14">
      <c r="A22" s="11" t="s">
        <v>11</v>
      </c>
      <c r="B22" s="11">
        <v>92</v>
      </c>
      <c r="C22" s="11">
        <v>113</v>
      </c>
      <c r="D22" s="12">
        <v>62848</v>
      </c>
      <c r="E22" s="11"/>
      <c r="F22" s="11"/>
      <c r="G22" s="13"/>
      <c r="H22" s="11" t="s">
        <v>11</v>
      </c>
      <c r="I22" s="11">
        <v>23</v>
      </c>
      <c r="J22" s="8">
        <v>23</v>
      </c>
      <c r="K22" s="11">
        <v>23</v>
      </c>
      <c r="L22" s="11">
        <v>17473</v>
      </c>
      <c r="M22" s="11">
        <v>0</v>
      </c>
      <c r="N22" s="11">
        <v>0</v>
      </c>
    </row>
    <row r="23" ht="14.25" spans="1:15">
      <c r="A23" s="8" t="s">
        <v>21</v>
      </c>
      <c r="B23" s="10">
        <v>533</v>
      </c>
      <c r="C23" s="10">
        <v>581</v>
      </c>
      <c r="D23" s="14">
        <v>327993</v>
      </c>
      <c r="E23" s="15"/>
      <c r="F23" s="11"/>
      <c r="G23" s="9"/>
      <c r="H23" s="8" t="s">
        <v>21</v>
      </c>
      <c r="I23" s="8">
        <v>76</v>
      </c>
      <c r="J23" s="8">
        <v>76</v>
      </c>
      <c r="K23" s="8">
        <v>61</v>
      </c>
      <c r="L23" s="8">
        <v>46083</v>
      </c>
      <c r="M23" s="8">
        <v>15</v>
      </c>
      <c r="N23" s="8">
        <v>20488</v>
      </c>
      <c r="O23">
        <f>SUM(N23,L23)</f>
        <v>66571</v>
      </c>
    </row>
    <row r="24" spans="1:14">
      <c r="A24" s="11" t="s">
        <v>11</v>
      </c>
      <c r="B24" s="11">
        <v>533</v>
      </c>
      <c r="C24" s="11">
        <v>581</v>
      </c>
      <c r="D24" s="12">
        <v>327993</v>
      </c>
      <c r="E24" s="11"/>
      <c r="F24" s="11"/>
      <c r="G24" s="13"/>
      <c r="H24" s="11" t="s">
        <v>11</v>
      </c>
      <c r="I24" s="11">
        <v>76</v>
      </c>
      <c r="J24" s="11">
        <v>76</v>
      </c>
      <c r="K24" s="11">
        <v>61</v>
      </c>
      <c r="L24" s="11">
        <v>46083</v>
      </c>
      <c r="M24" s="11">
        <v>15</v>
      </c>
      <c r="N24" s="11">
        <v>20488</v>
      </c>
    </row>
    <row r="25" ht="14.25" spans="1:15">
      <c r="A25" s="16" t="s">
        <v>22</v>
      </c>
      <c r="B25" s="10">
        <v>818</v>
      </c>
      <c r="C25" s="10">
        <v>888</v>
      </c>
      <c r="D25" s="14">
        <v>520278</v>
      </c>
      <c r="E25" s="8"/>
      <c r="F25" s="8"/>
      <c r="G25" s="9"/>
      <c r="H25" s="8" t="s">
        <v>22</v>
      </c>
      <c r="I25" s="8">
        <v>66</v>
      </c>
      <c r="J25" s="8">
        <v>66</v>
      </c>
      <c r="K25" s="8">
        <v>49</v>
      </c>
      <c r="L25" s="8">
        <v>37606</v>
      </c>
      <c r="M25" s="8">
        <v>17</v>
      </c>
      <c r="N25" s="8">
        <v>23131</v>
      </c>
      <c r="O25">
        <f>SUM(N25,L25)</f>
        <v>60737</v>
      </c>
    </row>
    <row r="26" spans="1:14">
      <c r="A26" s="11" t="s">
        <v>11</v>
      </c>
      <c r="B26" s="11">
        <v>818</v>
      </c>
      <c r="C26" s="11">
        <v>888</v>
      </c>
      <c r="D26" s="11">
        <v>520278</v>
      </c>
      <c r="E26" s="11"/>
      <c r="F26" s="11"/>
      <c r="G26" s="17"/>
      <c r="H26" s="11" t="s">
        <v>11</v>
      </c>
      <c r="I26" s="11">
        <v>66</v>
      </c>
      <c r="J26" s="11">
        <v>66</v>
      </c>
      <c r="K26" s="11">
        <v>49</v>
      </c>
      <c r="L26" s="11">
        <v>37606</v>
      </c>
      <c r="M26" s="11">
        <v>17</v>
      </c>
      <c r="N26" s="11">
        <v>23131</v>
      </c>
    </row>
    <row r="27" spans="1:14">
      <c r="A27" s="8"/>
      <c r="B27" s="18"/>
      <c r="C27" s="18"/>
      <c r="D27" s="18"/>
      <c r="E27" s="18"/>
      <c r="F27" s="18"/>
      <c r="H27" s="8"/>
      <c r="I27" s="11"/>
      <c r="J27" s="11"/>
      <c r="K27" s="11"/>
      <c r="L27" s="11"/>
      <c r="M27" s="11"/>
      <c r="N27" s="8"/>
    </row>
    <row r="28" spans="1:14">
      <c r="A28" s="8" t="s">
        <v>23</v>
      </c>
      <c r="B28" s="8">
        <f>SUM(B26,B24,B22,B20,B18,B16,B14,B12,B10,B8,B6,B4)</f>
        <v>4016</v>
      </c>
      <c r="C28" s="8">
        <f>SUM(C26,C24,C22,C20,C18,C16,C14,C12,C10,C8,C6,C4)</f>
        <v>4625</v>
      </c>
      <c r="D28" s="8">
        <f>SUM(D26,D24,D22,D20,D18,D16,D14,D12,D10,D8,D6,D4)</f>
        <v>2711773</v>
      </c>
      <c r="E28" s="8"/>
      <c r="F28" s="8"/>
      <c r="G28" s="19"/>
      <c r="H28" s="8"/>
      <c r="I28" s="8">
        <f t="shared" ref="I28:N28" si="0">SUM(I26,I24,I22,I20,I18,I16,I14,I12,I10,I8,I6,I4)</f>
        <v>233</v>
      </c>
      <c r="J28" s="8">
        <f t="shared" si="0"/>
        <v>233</v>
      </c>
      <c r="K28" s="8">
        <f t="shared" si="0"/>
        <v>200</v>
      </c>
      <c r="L28" s="8">
        <f t="shared" si="0"/>
        <v>152352</v>
      </c>
      <c r="M28" s="8">
        <f t="shared" si="0"/>
        <v>33</v>
      </c>
      <c r="N28" s="8">
        <f t="shared" si="0"/>
        <v>44690</v>
      </c>
    </row>
    <row r="29" spans="1:14">
      <c r="A29" s="20"/>
      <c r="B29" s="20">
        <f>SUM(B25,B23,B21,B19,B17,B15,B13,B11,B9,B7,B5,B3)</f>
        <v>4016</v>
      </c>
      <c r="C29" s="20">
        <f>SUM(C25,C23,C21,C19,C17,C15,C13,C11,C9,C7,C5,C3)</f>
        <v>4625</v>
      </c>
      <c r="D29" s="20">
        <f>SUM(D25,D23,D21,D19,D17,D15,D13,D11,D9,D7,D5,D3)</f>
        <v>2711773</v>
      </c>
      <c r="E29" s="20"/>
      <c r="F29" s="20"/>
      <c r="G29" s="20"/>
      <c r="H29" s="20"/>
      <c r="I29" s="20">
        <f t="shared" ref="I29:N29" si="1">SUM(I3,I5,I7,I9,I11,I13,I15,I17,I19,I21,I23,I25)</f>
        <v>233</v>
      </c>
      <c r="J29" s="20">
        <f t="shared" si="1"/>
        <v>233</v>
      </c>
      <c r="K29" s="20">
        <f t="shared" si="1"/>
        <v>200</v>
      </c>
      <c r="L29" s="20">
        <f t="shared" si="1"/>
        <v>152352</v>
      </c>
      <c r="M29" s="20">
        <f t="shared" si="1"/>
        <v>33</v>
      </c>
      <c r="N29" s="20">
        <f t="shared" si="1"/>
        <v>44690</v>
      </c>
    </row>
    <row r="31" spans="11:12">
      <c r="K31" t="s">
        <v>23</v>
      </c>
      <c r="L31">
        <f>SUM(L28,N28)</f>
        <v>197042</v>
      </c>
    </row>
  </sheetData>
  <mergeCells count="2">
    <mergeCell ref="A1:F1"/>
    <mergeCell ref="H1:N1"/>
  </mergeCells>
  <pageMargins left="0.75" right="0.75" top="1" bottom="1" header="0.5" footer="0.5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1"/>
  <sheetViews>
    <sheetView workbookViewId="0">
      <selection activeCell="A19" sqref="$A19:$XFD26"/>
    </sheetView>
  </sheetViews>
  <sheetFormatPr defaultColWidth="9" defaultRowHeight="13.5"/>
  <cols>
    <col min="5" max="5" width="10.875" customWidth="1"/>
    <col min="6" max="6" width="11.875" customWidth="1"/>
  </cols>
  <sheetData>
    <row r="1" ht="22.5" spans="1:13">
      <c r="A1" s="6" t="s">
        <v>61</v>
      </c>
      <c r="B1" s="6"/>
      <c r="C1" s="6"/>
      <c r="D1" s="6"/>
      <c r="E1" s="6"/>
      <c r="F1" s="7"/>
      <c r="G1" s="6" t="s">
        <v>62</v>
      </c>
      <c r="H1" s="6"/>
      <c r="I1" s="6"/>
      <c r="J1" s="6"/>
      <c r="K1" s="6"/>
      <c r="L1" s="6"/>
      <c r="M1" s="6"/>
    </row>
    <row r="2" spans="1:13">
      <c r="A2" s="8"/>
      <c r="B2" s="8" t="s">
        <v>2</v>
      </c>
      <c r="C2" s="8" t="s">
        <v>3</v>
      </c>
      <c r="D2" s="8" t="s">
        <v>4</v>
      </c>
      <c r="E2" s="8" t="s">
        <v>5</v>
      </c>
      <c r="F2" s="9"/>
      <c r="G2" s="8"/>
      <c r="H2" s="8" t="s">
        <v>2</v>
      </c>
      <c r="I2" s="8" t="s">
        <v>3</v>
      </c>
      <c r="J2" s="18" t="s">
        <v>8</v>
      </c>
      <c r="K2" s="8" t="s">
        <v>50</v>
      </c>
      <c r="L2" s="18" t="s">
        <v>9</v>
      </c>
      <c r="M2" s="8" t="s">
        <v>51</v>
      </c>
    </row>
    <row r="3" ht="14.25" spans="1:14">
      <c r="A3" s="8" t="s">
        <v>10</v>
      </c>
      <c r="B3" s="10">
        <v>682</v>
      </c>
      <c r="C3" s="10">
        <v>804</v>
      </c>
      <c r="D3" s="10">
        <v>487252</v>
      </c>
      <c r="E3" s="8"/>
      <c r="F3" s="9"/>
      <c r="G3" s="8" t="s">
        <v>10</v>
      </c>
      <c r="H3" s="8">
        <v>18</v>
      </c>
      <c r="I3" s="8">
        <v>18</v>
      </c>
      <c r="J3" s="8">
        <v>18</v>
      </c>
      <c r="K3" s="8">
        <v>13710</v>
      </c>
      <c r="L3" s="8">
        <v>0</v>
      </c>
      <c r="M3" s="8">
        <v>0</v>
      </c>
      <c r="N3">
        <f>SUM(M3,K3)</f>
        <v>13710</v>
      </c>
    </row>
    <row r="4" spans="1:14">
      <c r="A4" s="11" t="s">
        <v>11</v>
      </c>
      <c r="B4" s="11">
        <v>682</v>
      </c>
      <c r="C4" s="11">
        <v>804</v>
      </c>
      <c r="D4" s="12">
        <v>487252</v>
      </c>
      <c r="E4" s="11"/>
      <c r="F4" s="13"/>
      <c r="G4" s="11" t="s">
        <v>11</v>
      </c>
      <c r="H4" s="11">
        <v>18</v>
      </c>
      <c r="I4" s="8">
        <v>18</v>
      </c>
      <c r="J4" s="11">
        <v>18</v>
      </c>
      <c r="K4" s="11">
        <v>13710</v>
      </c>
      <c r="L4" s="11">
        <v>0</v>
      </c>
      <c r="M4" s="11">
        <v>0</v>
      </c>
      <c r="N4">
        <f t="shared" ref="N4:N29" si="0">SUM(M4,K4)</f>
        <v>13710</v>
      </c>
    </row>
    <row r="5" ht="14.25" spans="1:14">
      <c r="A5" s="8" t="s">
        <v>12</v>
      </c>
      <c r="B5" s="10">
        <v>425</v>
      </c>
      <c r="C5" s="10">
        <v>476</v>
      </c>
      <c r="D5" s="14">
        <v>287796</v>
      </c>
      <c r="E5" s="8"/>
      <c r="F5" s="9"/>
      <c r="G5" s="8" t="s">
        <v>12</v>
      </c>
      <c r="H5" s="8">
        <v>23</v>
      </c>
      <c r="I5" s="8">
        <v>23</v>
      </c>
      <c r="J5" s="8">
        <v>23</v>
      </c>
      <c r="K5" s="8">
        <v>17259</v>
      </c>
      <c r="L5" s="8">
        <v>0</v>
      </c>
      <c r="M5" s="8">
        <v>0</v>
      </c>
      <c r="N5">
        <f t="shared" si="0"/>
        <v>17259</v>
      </c>
    </row>
    <row r="6" spans="1:14">
      <c r="A6" s="11" t="s">
        <v>11</v>
      </c>
      <c r="B6" s="11">
        <v>425</v>
      </c>
      <c r="C6" s="11">
        <v>476</v>
      </c>
      <c r="D6" s="12">
        <v>287796</v>
      </c>
      <c r="E6" s="11"/>
      <c r="F6" s="13"/>
      <c r="G6" s="11" t="s">
        <v>11</v>
      </c>
      <c r="H6" s="11">
        <v>23</v>
      </c>
      <c r="I6" s="8">
        <v>23</v>
      </c>
      <c r="J6" s="11">
        <v>23</v>
      </c>
      <c r="K6" s="11">
        <v>17259</v>
      </c>
      <c r="L6" s="11">
        <v>0</v>
      </c>
      <c r="M6" s="11">
        <v>0</v>
      </c>
      <c r="N6">
        <f t="shared" si="0"/>
        <v>17259</v>
      </c>
    </row>
    <row r="7" ht="14.25" spans="1:14">
      <c r="A7" s="8" t="s">
        <v>13</v>
      </c>
      <c r="B7" s="10">
        <v>433</v>
      </c>
      <c r="C7" s="10">
        <v>533</v>
      </c>
      <c r="D7" s="14">
        <v>321649</v>
      </c>
      <c r="E7" s="8"/>
      <c r="F7" s="9"/>
      <c r="G7" s="8" t="s">
        <v>13</v>
      </c>
      <c r="H7" s="8">
        <v>6</v>
      </c>
      <c r="I7" s="8">
        <v>6</v>
      </c>
      <c r="J7" s="8">
        <v>6</v>
      </c>
      <c r="K7" s="8">
        <v>4855</v>
      </c>
      <c r="L7" s="8">
        <v>0</v>
      </c>
      <c r="M7" s="8">
        <v>0</v>
      </c>
      <c r="N7">
        <f t="shared" si="0"/>
        <v>4855</v>
      </c>
    </row>
    <row r="8" spans="1:14">
      <c r="A8" s="11" t="s">
        <v>11</v>
      </c>
      <c r="B8" s="11">
        <v>433</v>
      </c>
      <c r="C8" s="11">
        <v>533</v>
      </c>
      <c r="D8" s="12">
        <v>321649</v>
      </c>
      <c r="E8" s="11"/>
      <c r="F8" s="13"/>
      <c r="G8" s="11" t="s">
        <v>11</v>
      </c>
      <c r="H8" s="11">
        <v>6</v>
      </c>
      <c r="I8" s="8">
        <v>6</v>
      </c>
      <c r="J8" s="11">
        <v>6</v>
      </c>
      <c r="K8" s="11">
        <v>4855</v>
      </c>
      <c r="L8" s="11">
        <v>0</v>
      </c>
      <c r="M8" s="11">
        <v>0</v>
      </c>
      <c r="N8">
        <f t="shared" si="0"/>
        <v>4855</v>
      </c>
    </row>
    <row r="9" ht="14.25" spans="1:14">
      <c r="A9" s="8" t="s">
        <v>14</v>
      </c>
      <c r="B9" s="10">
        <v>343</v>
      </c>
      <c r="C9" s="10">
        <v>432</v>
      </c>
      <c r="D9" s="14">
        <v>259015</v>
      </c>
      <c r="E9" s="8"/>
      <c r="F9" s="9"/>
      <c r="G9" s="8" t="s">
        <v>14</v>
      </c>
      <c r="H9" s="8">
        <v>7</v>
      </c>
      <c r="I9" s="8">
        <v>7</v>
      </c>
      <c r="J9" s="8">
        <v>7</v>
      </c>
      <c r="K9" s="8">
        <v>5419</v>
      </c>
      <c r="L9" s="8">
        <v>0</v>
      </c>
      <c r="M9" s="8">
        <v>0</v>
      </c>
      <c r="N9">
        <f t="shared" si="0"/>
        <v>5419</v>
      </c>
    </row>
    <row r="10" spans="1:14">
      <c r="A10" s="11" t="s">
        <v>11</v>
      </c>
      <c r="B10" s="11">
        <v>343</v>
      </c>
      <c r="C10" s="11">
        <v>432</v>
      </c>
      <c r="D10" s="12">
        <v>259015</v>
      </c>
      <c r="E10" s="11"/>
      <c r="F10" s="13"/>
      <c r="G10" s="11" t="s">
        <v>11</v>
      </c>
      <c r="H10" s="11">
        <v>7</v>
      </c>
      <c r="I10" s="8">
        <v>7</v>
      </c>
      <c r="J10" s="11">
        <v>7</v>
      </c>
      <c r="K10" s="11">
        <v>5419</v>
      </c>
      <c r="L10" s="11">
        <v>0</v>
      </c>
      <c r="M10" s="11">
        <v>0</v>
      </c>
      <c r="N10">
        <f t="shared" si="0"/>
        <v>5419</v>
      </c>
    </row>
    <row r="11" ht="14.25" spans="1:14">
      <c r="A11" s="8" t="s">
        <v>15</v>
      </c>
      <c r="B11" s="10">
        <v>76</v>
      </c>
      <c r="C11" s="10">
        <v>90</v>
      </c>
      <c r="D11" s="14">
        <v>54698</v>
      </c>
      <c r="E11" s="8"/>
      <c r="F11" s="9"/>
      <c r="G11" s="8" t="s">
        <v>15</v>
      </c>
      <c r="H11" s="8">
        <v>1</v>
      </c>
      <c r="I11" s="8">
        <v>1</v>
      </c>
      <c r="J11" s="8">
        <v>1</v>
      </c>
      <c r="K11" s="8">
        <v>740</v>
      </c>
      <c r="L11" s="8">
        <v>0</v>
      </c>
      <c r="M11" s="8">
        <v>0</v>
      </c>
      <c r="N11">
        <f t="shared" si="0"/>
        <v>740</v>
      </c>
    </row>
    <row r="12" spans="1:14">
      <c r="A12" s="11" t="s">
        <v>11</v>
      </c>
      <c r="B12" s="11">
        <v>76</v>
      </c>
      <c r="C12" s="11">
        <v>90</v>
      </c>
      <c r="D12" s="12">
        <v>54698</v>
      </c>
      <c r="E12" s="11"/>
      <c r="F12" s="13"/>
      <c r="G12" s="11" t="s">
        <v>11</v>
      </c>
      <c r="H12" s="11">
        <v>1</v>
      </c>
      <c r="I12" s="8">
        <v>1</v>
      </c>
      <c r="J12" s="11">
        <v>1</v>
      </c>
      <c r="K12" s="11">
        <v>740</v>
      </c>
      <c r="L12" s="11">
        <v>0</v>
      </c>
      <c r="M12" s="11">
        <v>0</v>
      </c>
      <c r="N12">
        <f t="shared" si="0"/>
        <v>740</v>
      </c>
    </row>
    <row r="13" ht="14.25" spans="1:14">
      <c r="A13" s="8" t="s">
        <v>16</v>
      </c>
      <c r="B13" s="10">
        <v>194</v>
      </c>
      <c r="C13" s="10">
        <v>227</v>
      </c>
      <c r="D13" s="14">
        <v>127582</v>
      </c>
      <c r="E13" s="8"/>
      <c r="F13" s="9"/>
      <c r="G13" s="8" t="s">
        <v>16</v>
      </c>
      <c r="H13" s="8">
        <v>6</v>
      </c>
      <c r="I13" s="8">
        <v>6</v>
      </c>
      <c r="J13" s="8">
        <v>6</v>
      </c>
      <c r="K13" s="8">
        <v>4528</v>
      </c>
      <c r="L13" s="8">
        <v>0</v>
      </c>
      <c r="M13" s="8">
        <v>0</v>
      </c>
      <c r="N13">
        <f t="shared" si="0"/>
        <v>4528</v>
      </c>
    </row>
    <row r="14" spans="1:14">
      <c r="A14" s="11" t="s">
        <v>11</v>
      </c>
      <c r="B14" s="11">
        <v>194</v>
      </c>
      <c r="C14" s="11">
        <v>227</v>
      </c>
      <c r="D14" s="12">
        <v>127582</v>
      </c>
      <c r="E14" s="11"/>
      <c r="F14" s="13"/>
      <c r="G14" s="11" t="s">
        <v>11</v>
      </c>
      <c r="H14" s="11">
        <v>6</v>
      </c>
      <c r="I14" s="8">
        <v>6</v>
      </c>
      <c r="J14" s="11">
        <v>6</v>
      </c>
      <c r="K14" s="11">
        <v>4528</v>
      </c>
      <c r="L14" s="11">
        <v>0</v>
      </c>
      <c r="M14" s="11">
        <v>0</v>
      </c>
      <c r="N14">
        <f t="shared" si="0"/>
        <v>4528</v>
      </c>
    </row>
    <row r="15" ht="14.25" spans="1:14">
      <c r="A15" s="8" t="s">
        <v>17</v>
      </c>
      <c r="B15" s="10">
        <v>37</v>
      </c>
      <c r="C15" s="10">
        <v>46</v>
      </c>
      <c r="D15" s="14">
        <v>27027</v>
      </c>
      <c r="E15" s="8"/>
      <c r="F15" s="9"/>
      <c r="G15" s="8" t="s">
        <v>17</v>
      </c>
      <c r="H15" s="8">
        <v>3</v>
      </c>
      <c r="I15" s="8">
        <v>3</v>
      </c>
      <c r="J15" s="8">
        <v>3</v>
      </c>
      <c r="K15" s="8">
        <v>2459</v>
      </c>
      <c r="L15" s="8">
        <v>0</v>
      </c>
      <c r="M15" s="8">
        <v>0</v>
      </c>
      <c r="N15">
        <f t="shared" si="0"/>
        <v>2459</v>
      </c>
    </row>
    <row r="16" spans="1:14">
      <c r="A16" s="11" t="s">
        <v>11</v>
      </c>
      <c r="B16" s="11">
        <v>37</v>
      </c>
      <c r="C16" s="11">
        <v>46</v>
      </c>
      <c r="D16" s="12">
        <v>27027</v>
      </c>
      <c r="E16" s="11"/>
      <c r="F16" s="13"/>
      <c r="G16" s="11" t="s">
        <v>11</v>
      </c>
      <c r="H16" s="11">
        <v>3</v>
      </c>
      <c r="I16" s="8">
        <v>3</v>
      </c>
      <c r="J16" s="11">
        <v>3</v>
      </c>
      <c r="K16" s="11">
        <v>2459</v>
      </c>
      <c r="L16" s="11">
        <v>0</v>
      </c>
      <c r="M16" s="11">
        <v>0</v>
      </c>
      <c r="N16">
        <f t="shared" si="0"/>
        <v>2459</v>
      </c>
    </row>
    <row r="17" ht="14.25" spans="1:14">
      <c r="A17" s="8" t="s">
        <v>18</v>
      </c>
      <c r="B17" s="10">
        <v>324</v>
      </c>
      <c r="C17" s="10">
        <v>366</v>
      </c>
      <c r="D17" s="14">
        <v>200598</v>
      </c>
      <c r="E17" s="8"/>
      <c r="F17" s="9"/>
      <c r="G17" s="8" t="s">
        <v>18</v>
      </c>
      <c r="H17" s="5">
        <v>4</v>
      </c>
      <c r="I17" s="8">
        <v>4</v>
      </c>
      <c r="J17" s="5">
        <v>3</v>
      </c>
      <c r="K17" s="5">
        <v>2220</v>
      </c>
      <c r="L17" s="8">
        <v>1</v>
      </c>
      <c r="M17" s="8">
        <v>1071</v>
      </c>
      <c r="N17">
        <f t="shared" si="0"/>
        <v>3291</v>
      </c>
    </row>
    <row r="18" spans="1:14">
      <c r="A18" s="11" t="s">
        <v>11</v>
      </c>
      <c r="B18" s="11">
        <v>324</v>
      </c>
      <c r="C18" s="11">
        <v>366</v>
      </c>
      <c r="D18" s="12">
        <v>200598</v>
      </c>
      <c r="E18" s="11"/>
      <c r="F18" s="13"/>
      <c r="G18" s="11" t="s">
        <v>11</v>
      </c>
      <c r="H18" s="11">
        <v>4</v>
      </c>
      <c r="I18" s="8">
        <v>4</v>
      </c>
      <c r="J18" s="11">
        <v>3</v>
      </c>
      <c r="K18" s="11">
        <v>2220</v>
      </c>
      <c r="L18" s="11">
        <v>1</v>
      </c>
      <c r="M18" s="11">
        <v>1071</v>
      </c>
      <c r="N18">
        <f t="shared" si="0"/>
        <v>3291</v>
      </c>
    </row>
    <row r="19" ht="14.25" spans="1:14">
      <c r="A19" s="8" t="s">
        <v>19</v>
      </c>
      <c r="B19" s="10">
        <v>62</v>
      </c>
      <c r="C19" s="10">
        <v>67</v>
      </c>
      <c r="D19" s="14">
        <v>34658</v>
      </c>
      <c r="E19" s="8"/>
      <c r="F19" s="9"/>
      <c r="G19" s="8" t="s">
        <v>19</v>
      </c>
      <c r="H19" s="8">
        <v>4</v>
      </c>
      <c r="I19" s="8">
        <v>4</v>
      </c>
      <c r="J19" s="8">
        <v>4</v>
      </c>
      <c r="K19" s="8">
        <v>3111</v>
      </c>
      <c r="L19" s="8">
        <v>0</v>
      </c>
      <c r="M19" s="8">
        <v>0</v>
      </c>
      <c r="N19">
        <f t="shared" si="0"/>
        <v>3111</v>
      </c>
    </row>
    <row r="20" spans="1:14">
      <c r="A20" s="11" t="s">
        <v>11</v>
      </c>
      <c r="B20" s="11">
        <v>62</v>
      </c>
      <c r="C20" s="11">
        <v>67</v>
      </c>
      <c r="D20" s="12">
        <v>34658</v>
      </c>
      <c r="E20" s="11"/>
      <c r="F20" s="13"/>
      <c r="G20" s="11" t="s">
        <v>11</v>
      </c>
      <c r="H20" s="11">
        <v>4</v>
      </c>
      <c r="I20" s="8">
        <v>4</v>
      </c>
      <c r="J20" s="11">
        <v>4</v>
      </c>
      <c r="K20" s="11">
        <v>3111</v>
      </c>
      <c r="L20" s="11">
        <v>0</v>
      </c>
      <c r="M20" s="11">
        <v>0</v>
      </c>
      <c r="N20">
        <f t="shared" si="0"/>
        <v>3111</v>
      </c>
    </row>
    <row r="21" ht="14.25" spans="1:14">
      <c r="A21" s="8" t="s">
        <v>20</v>
      </c>
      <c r="B21" s="10">
        <v>91</v>
      </c>
      <c r="C21" s="10">
        <v>112</v>
      </c>
      <c r="D21" s="14">
        <v>61954</v>
      </c>
      <c r="E21" s="8"/>
      <c r="F21" s="9"/>
      <c r="G21" s="8" t="s">
        <v>20</v>
      </c>
      <c r="H21" s="8">
        <v>23</v>
      </c>
      <c r="I21" s="8">
        <v>23</v>
      </c>
      <c r="J21" s="8">
        <v>23</v>
      </c>
      <c r="K21" s="8">
        <v>17473</v>
      </c>
      <c r="L21" s="8">
        <v>0</v>
      </c>
      <c r="M21" s="8">
        <v>0</v>
      </c>
      <c r="N21">
        <f t="shared" si="0"/>
        <v>17473</v>
      </c>
    </row>
    <row r="22" spans="1:14">
      <c r="A22" s="11" t="s">
        <v>11</v>
      </c>
      <c r="B22" s="11">
        <v>91</v>
      </c>
      <c r="C22" s="11">
        <v>112</v>
      </c>
      <c r="D22" s="12">
        <v>61954</v>
      </c>
      <c r="E22" s="11"/>
      <c r="F22" s="13"/>
      <c r="G22" s="11" t="s">
        <v>11</v>
      </c>
      <c r="H22" s="11">
        <v>23</v>
      </c>
      <c r="I22" s="8">
        <v>23</v>
      </c>
      <c r="J22" s="11">
        <v>23</v>
      </c>
      <c r="K22" s="11">
        <v>17473</v>
      </c>
      <c r="L22" s="11">
        <v>0</v>
      </c>
      <c r="M22" s="11">
        <v>0</v>
      </c>
      <c r="N22">
        <f t="shared" si="0"/>
        <v>17473</v>
      </c>
    </row>
    <row r="23" ht="14.25" spans="1:14">
      <c r="A23" s="8" t="s">
        <v>21</v>
      </c>
      <c r="B23" s="10">
        <v>532</v>
      </c>
      <c r="C23" s="10">
        <v>579</v>
      </c>
      <c r="D23" s="14">
        <v>326807</v>
      </c>
      <c r="E23" s="15"/>
      <c r="F23" s="9"/>
      <c r="G23" s="8" t="s">
        <v>21</v>
      </c>
      <c r="H23" s="8">
        <v>76</v>
      </c>
      <c r="I23" s="8">
        <v>76</v>
      </c>
      <c r="J23" s="8">
        <v>61</v>
      </c>
      <c r="K23" s="8">
        <v>46083</v>
      </c>
      <c r="L23" s="8">
        <v>15</v>
      </c>
      <c r="M23" s="8">
        <v>20488</v>
      </c>
      <c r="N23">
        <f t="shared" si="0"/>
        <v>66571</v>
      </c>
    </row>
    <row r="24" spans="1:14">
      <c r="A24" s="11" t="s">
        <v>11</v>
      </c>
      <c r="B24" s="11">
        <v>532</v>
      </c>
      <c r="C24" s="11">
        <v>579</v>
      </c>
      <c r="D24" s="12">
        <v>326807</v>
      </c>
      <c r="E24" s="11"/>
      <c r="F24" s="13"/>
      <c r="G24" s="11" t="s">
        <v>11</v>
      </c>
      <c r="H24" s="11">
        <v>76</v>
      </c>
      <c r="I24" s="11">
        <v>76</v>
      </c>
      <c r="J24" s="11">
        <v>61</v>
      </c>
      <c r="K24" s="11">
        <v>46083</v>
      </c>
      <c r="L24" s="11">
        <v>15</v>
      </c>
      <c r="M24" s="11">
        <v>20488</v>
      </c>
      <c r="N24">
        <f t="shared" si="0"/>
        <v>66571</v>
      </c>
    </row>
    <row r="25" ht="14.25" spans="1:14">
      <c r="A25" s="16" t="s">
        <v>22</v>
      </c>
      <c r="B25" s="10">
        <v>798</v>
      </c>
      <c r="C25" s="10">
        <v>867</v>
      </c>
      <c r="D25" s="14">
        <v>509400</v>
      </c>
      <c r="E25" s="8"/>
      <c r="F25" s="9"/>
      <c r="G25" s="8" t="s">
        <v>22</v>
      </c>
      <c r="H25" s="8">
        <v>66</v>
      </c>
      <c r="I25" s="8">
        <v>66</v>
      </c>
      <c r="J25" s="8">
        <v>49</v>
      </c>
      <c r="K25" s="8">
        <v>37606</v>
      </c>
      <c r="L25" s="8">
        <v>17</v>
      </c>
      <c r="M25" s="8">
        <v>23131</v>
      </c>
      <c r="N25">
        <f t="shared" si="0"/>
        <v>60737</v>
      </c>
    </row>
    <row r="26" spans="1:14">
      <c r="A26" s="11" t="s">
        <v>11</v>
      </c>
      <c r="B26" s="11">
        <v>798</v>
      </c>
      <c r="C26" s="11">
        <v>867</v>
      </c>
      <c r="D26" s="11">
        <v>509400</v>
      </c>
      <c r="E26" s="11"/>
      <c r="F26" s="17"/>
      <c r="G26" s="11" t="s">
        <v>11</v>
      </c>
      <c r="H26" s="11">
        <v>66</v>
      </c>
      <c r="I26" s="11">
        <v>66</v>
      </c>
      <c r="J26" s="11">
        <v>49</v>
      </c>
      <c r="K26" s="11">
        <v>37606</v>
      </c>
      <c r="L26" s="11">
        <v>17</v>
      </c>
      <c r="M26" s="11">
        <v>23131</v>
      </c>
      <c r="N26">
        <f t="shared" si="0"/>
        <v>60737</v>
      </c>
    </row>
    <row r="27" spans="1:14">
      <c r="A27" s="8"/>
      <c r="B27" s="18"/>
      <c r="C27" s="18"/>
      <c r="D27" s="18"/>
      <c r="E27" s="18"/>
      <c r="G27" s="8"/>
      <c r="H27" s="11"/>
      <c r="I27" s="11"/>
      <c r="J27" s="11"/>
      <c r="K27" s="11"/>
      <c r="L27" s="11"/>
      <c r="M27" s="8"/>
      <c r="N27">
        <f t="shared" si="0"/>
        <v>0</v>
      </c>
    </row>
    <row r="28" spans="1:14">
      <c r="A28" s="8" t="s">
        <v>23</v>
      </c>
      <c r="B28" s="8">
        <f>SUM(B26,B24,B22,B20,B18,B16,B14,B12,B10,B8,B6,B4)</f>
        <v>3997</v>
      </c>
      <c r="C28" s="8">
        <f>SUM(C26,C24,C22,C20,C18,C16,C14,C12,C10,C8,C6,C4)</f>
        <v>4599</v>
      </c>
      <c r="D28" s="8">
        <f>SUM(D26,D24,D22,D20,D18,D16,D14,D12,D10,D8,D6,D4)</f>
        <v>2698436</v>
      </c>
      <c r="E28" s="8"/>
      <c r="F28" s="19"/>
      <c r="G28" s="8"/>
      <c r="H28" s="8">
        <f t="shared" ref="H28:M28" si="1">SUM(H26,H24,H22,H20,H18,H16,H14,H12,H10,H8,H6,H4)</f>
        <v>237</v>
      </c>
      <c r="I28" s="8">
        <f t="shared" si="1"/>
        <v>237</v>
      </c>
      <c r="J28" s="8">
        <f t="shared" si="1"/>
        <v>204</v>
      </c>
      <c r="K28" s="8">
        <f t="shared" si="1"/>
        <v>155463</v>
      </c>
      <c r="L28" s="8">
        <f t="shared" si="1"/>
        <v>33</v>
      </c>
      <c r="M28" s="8">
        <f t="shared" si="1"/>
        <v>44690</v>
      </c>
      <c r="N28">
        <f t="shared" si="0"/>
        <v>200153</v>
      </c>
    </row>
    <row r="29" spans="1:14">
      <c r="A29" s="20"/>
      <c r="B29" s="20">
        <f>SUM(B25,B23,B21,B19,B17,B15,B13,B11,B9,B7,B5,B3)</f>
        <v>3997</v>
      </c>
      <c r="C29" s="20">
        <f>SUM(C25,C23,C21,C19,C17,C15,C13,C11,C9,C7,C5,C3)</f>
        <v>4599</v>
      </c>
      <c r="D29" s="20">
        <f>SUM(D25,D23,D21,D19,D17,D15,D13,D11,D9,D7,D5,D3)</f>
        <v>2698436</v>
      </c>
      <c r="E29" s="20"/>
      <c r="F29" s="20"/>
      <c r="G29" s="20"/>
      <c r="H29" s="20">
        <f t="shared" ref="H29:M29" si="2">SUM(H3,H5,H7,H9,H11,H13,H15,H17,H19,H21,H23,H25)</f>
        <v>237</v>
      </c>
      <c r="I29" s="20">
        <f t="shared" si="2"/>
        <v>237</v>
      </c>
      <c r="J29" s="20">
        <f t="shared" si="2"/>
        <v>204</v>
      </c>
      <c r="K29" s="20">
        <f t="shared" si="2"/>
        <v>155463</v>
      </c>
      <c r="L29" s="20">
        <f t="shared" si="2"/>
        <v>33</v>
      </c>
      <c r="M29" s="20">
        <f t="shared" si="2"/>
        <v>44690</v>
      </c>
      <c r="N29">
        <f t="shared" si="0"/>
        <v>200153</v>
      </c>
    </row>
    <row r="31" spans="4:4">
      <c r="D31">
        <f>SUM(D25,D23)</f>
        <v>836207</v>
      </c>
    </row>
  </sheetData>
  <mergeCells count="2">
    <mergeCell ref="A1:E1"/>
    <mergeCell ref="G1:M1"/>
  </mergeCells>
  <pageMargins left="0.75" right="0.75" top="1" bottom="1" header="0.5" footer="0.5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1"/>
  <sheetViews>
    <sheetView workbookViewId="0">
      <selection activeCell="P32" sqref="P32"/>
    </sheetView>
  </sheetViews>
  <sheetFormatPr defaultColWidth="9" defaultRowHeight="13.5"/>
  <sheetData>
    <row r="1" ht="22.5" spans="1:14">
      <c r="A1" s="6" t="s">
        <v>63</v>
      </c>
      <c r="B1" s="6"/>
      <c r="C1" s="6"/>
      <c r="D1" s="6"/>
      <c r="E1" s="6"/>
      <c r="F1" s="6"/>
      <c r="G1" s="7"/>
      <c r="H1" s="6" t="s">
        <v>64</v>
      </c>
      <c r="I1" s="6"/>
      <c r="J1" s="6"/>
      <c r="K1" s="6"/>
      <c r="L1" s="6"/>
      <c r="M1" s="6"/>
      <c r="N1" s="6"/>
    </row>
    <row r="2" spans="1:14">
      <c r="A2" s="8"/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9"/>
      <c r="H2" s="8"/>
      <c r="I2" s="8" t="s">
        <v>2</v>
      </c>
      <c r="J2" s="8" t="s">
        <v>3</v>
      </c>
      <c r="K2" s="18" t="s">
        <v>8</v>
      </c>
      <c r="L2" s="8" t="s">
        <v>50</v>
      </c>
      <c r="M2" s="18" t="s">
        <v>9</v>
      </c>
      <c r="N2" s="8" t="s">
        <v>51</v>
      </c>
    </row>
    <row r="3" ht="14.25" spans="1:14">
      <c r="A3" s="8" t="s">
        <v>10</v>
      </c>
      <c r="B3" s="10">
        <v>691</v>
      </c>
      <c r="C3" s="10">
        <v>818</v>
      </c>
      <c r="D3" s="10">
        <v>32720</v>
      </c>
      <c r="E3" s="8"/>
      <c r="F3" s="8"/>
      <c r="G3" s="9"/>
      <c r="H3" s="8" t="s">
        <v>10</v>
      </c>
      <c r="I3" s="8">
        <v>16</v>
      </c>
      <c r="J3" s="8">
        <v>16</v>
      </c>
      <c r="K3" s="8">
        <v>16</v>
      </c>
      <c r="L3" s="8">
        <v>640</v>
      </c>
      <c r="M3" s="8">
        <v>0</v>
      </c>
      <c r="N3" s="8">
        <v>0</v>
      </c>
    </row>
    <row r="4" spans="1:14">
      <c r="A4" s="11" t="s">
        <v>11</v>
      </c>
      <c r="B4" s="11">
        <v>691</v>
      </c>
      <c r="C4" s="11">
        <v>818</v>
      </c>
      <c r="D4" s="12">
        <v>32720</v>
      </c>
      <c r="E4" s="11"/>
      <c r="F4" s="11"/>
      <c r="G4" s="13"/>
      <c r="H4" s="11" t="s">
        <v>11</v>
      </c>
      <c r="I4" s="11">
        <v>16</v>
      </c>
      <c r="J4" s="11">
        <v>16</v>
      </c>
      <c r="K4" s="11">
        <v>16</v>
      </c>
      <c r="L4" s="11">
        <v>640</v>
      </c>
      <c r="M4" s="11">
        <v>0</v>
      </c>
      <c r="N4" s="11">
        <v>0</v>
      </c>
    </row>
    <row r="5" ht="14.25" spans="1:14">
      <c r="A5" s="8" t="s">
        <v>12</v>
      </c>
      <c r="B5" s="10">
        <v>422</v>
      </c>
      <c r="C5" s="10">
        <v>474</v>
      </c>
      <c r="D5" s="14">
        <v>18960</v>
      </c>
      <c r="E5" s="8"/>
      <c r="F5" s="8"/>
      <c r="G5" s="9"/>
      <c r="H5" s="8" t="s">
        <v>12</v>
      </c>
      <c r="I5" s="8">
        <v>22</v>
      </c>
      <c r="J5" s="8">
        <v>22</v>
      </c>
      <c r="K5" s="8">
        <v>22</v>
      </c>
      <c r="L5" s="8">
        <v>880</v>
      </c>
      <c r="M5" s="8">
        <v>0</v>
      </c>
      <c r="N5" s="8">
        <v>0</v>
      </c>
    </row>
    <row r="6" spans="1:14">
      <c r="A6" s="11" t="s">
        <v>11</v>
      </c>
      <c r="B6" s="11">
        <v>422</v>
      </c>
      <c r="C6" s="11">
        <v>474</v>
      </c>
      <c r="D6" s="12">
        <v>18960</v>
      </c>
      <c r="E6" s="11"/>
      <c r="F6" s="11"/>
      <c r="G6" s="13"/>
      <c r="H6" s="11" t="s">
        <v>11</v>
      </c>
      <c r="I6" s="11">
        <v>22</v>
      </c>
      <c r="J6" s="11">
        <v>22</v>
      </c>
      <c r="K6" s="11">
        <v>22</v>
      </c>
      <c r="L6" s="11">
        <v>880</v>
      </c>
      <c r="M6" s="11">
        <v>0</v>
      </c>
      <c r="N6" s="11">
        <v>0</v>
      </c>
    </row>
    <row r="7" ht="14.25" spans="1:14">
      <c r="A7" s="8" t="s">
        <v>13</v>
      </c>
      <c r="B7" s="10">
        <v>435</v>
      </c>
      <c r="C7" s="10">
        <v>533</v>
      </c>
      <c r="D7" s="14">
        <v>21320</v>
      </c>
      <c r="E7" s="8"/>
      <c r="F7" s="8"/>
      <c r="G7" s="9"/>
      <c r="H7" s="8" t="s">
        <v>13</v>
      </c>
      <c r="I7" s="8">
        <v>7</v>
      </c>
      <c r="J7" s="8">
        <v>7</v>
      </c>
      <c r="K7" s="8">
        <v>7</v>
      </c>
      <c r="L7" s="8">
        <v>280</v>
      </c>
      <c r="M7" s="8">
        <v>0</v>
      </c>
      <c r="N7" s="8">
        <v>0</v>
      </c>
    </row>
    <row r="8" spans="1:14">
      <c r="A8" s="11" t="s">
        <v>11</v>
      </c>
      <c r="B8" s="11">
        <v>435</v>
      </c>
      <c r="C8" s="11">
        <v>533</v>
      </c>
      <c r="D8" s="12">
        <v>21320</v>
      </c>
      <c r="E8" s="11"/>
      <c r="F8" s="11"/>
      <c r="G8" s="13"/>
      <c r="H8" s="11" t="s">
        <v>11</v>
      </c>
      <c r="I8" s="11">
        <v>7</v>
      </c>
      <c r="J8" s="11">
        <v>7</v>
      </c>
      <c r="K8" s="11">
        <v>7</v>
      </c>
      <c r="L8" s="11">
        <v>280</v>
      </c>
      <c r="M8" s="11">
        <v>0</v>
      </c>
      <c r="N8" s="11">
        <v>0</v>
      </c>
    </row>
    <row r="9" ht="14.25" spans="1:14">
      <c r="A9" s="8" t="s">
        <v>14</v>
      </c>
      <c r="B9" s="10">
        <v>341</v>
      </c>
      <c r="C9" s="10">
        <v>430</v>
      </c>
      <c r="D9" s="14">
        <v>17200</v>
      </c>
      <c r="E9" s="8"/>
      <c r="F9" s="8"/>
      <c r="G9" s="9"/>
      <c r="H9" s="8" t="s">
        <v>14</v>
      </c>
      <c r="I9" s="8">
        <v>7</v>
      </c>
      <c r="J9" s="8">
        <v>7</v>
      </c>
      <c r="K9" s="8">
        <v>7</v>
      </c>
      <c r="L9" s="8">
        <v>280</v>
      </c>
      <c r="M9" s="8">
        <v>0</v>
      </c>
      <c r="N9" s="8">
        <v>0</v>
      </c>
    </row>
    <row r="10" spans="1:14">
      <c r="A10" s="11" t="s">
        <v>11</v>
      </c>
      <c r="B10" s="11">
        <v>341</v>
      </c>
      <c r="C10" s="11">
        <v>430</v>
      </c>
      <c r="D10" s="12">
        <v>17200</v>
      </c>
      <c r="E10" s="11"/>
      <c r="F10" s="11"/>
      <c r="G10" s="13"/>
      <c r="H10" s="11" t="s">
        <v>11</v>
      </c>
      <c r="I10" s="11">
        <v>7</v>
      </c>
      <c r="J10" s="11">
        <v>7</v>
      </c>
      <c r="K10" s="11">
        <v>7</v>
      </c>
      <c r="L10" s="11">
        <v>280</v>
      </c>
      <c r="M10" s="11">
        <v>0</v>
      </c>
      <c r="N10" s="11">
        <v>0</v>
      </c>
    </row>
    <row r="11" ht="14.25" spans="1:14">
      <c r="A11" s="8" t="s">
        <v>15</v>
      </c>
      <c r="B11" s="10">
        <v>74</v>
      </c>
      <c r="C11" s="10">
        <v>88</v>
      </c>
      <c r="D11" s="14">
        <v>3520</v>
      </c>
      <c r="E11" s="8"/>
      <c r="F11" s="8"/>
      <c r="G11" s="9"/>
      <c r="H11" s="8" t="s">
        <v>15</v>
      </c>
      <c r="I11" s="8">
        <v>1</v>
      </c>
      <c r="J11" s="8">
        <v>1</v>
      </c>
      <c r="K11" s="8">
        <v>1</v>
      </c>
      <c r="L11" s="8">
        <v>40</v>
      </c>
      <c r="M11" s="8">
        <v>0</v>
      </c>
      <c r="N11" s="8">
        <v>0</v>
      </c>
    </row>
    <row r="12" spans="1:14">
      <c r="A12" s="11" t="s">
        <v>11</v>
      </c>
      <c r="B12" s="11">
        <v>74</v>
      </c>
      <c r="C12" s="11">
        <v>88</v>
      </c>
      <c r="D12" s="12">
        <v>3520</v>
      </c>
      <c r="E12" s="11"/>
      <c r="F12" s="11"/>
      <c r="G12" s="13"/>
      <c r="H12" s="11" t="s">
        <v>11</v>
      </c>
      <c r="I12" s="11">
        <v>1</v>
      </c>
      <c r="J12" s="11">
        <v>1</v>
      </c>
      <c r="K12" s="11">
        <v>1</v>
      </c>
      <c r="L12" s="11">
        <v>40</v>
      </c>
      <c r="M12" s="11">
        <v>0</v>
      </c>
      <c r="N12" s="11">
        <v>0</v>
      </c>
    </row>
    <row r="13" ht="14.25" spans="1:14">
      <c r="A13" s="8" t="s">
        <v>16</v>
      </c>
      <c r="B13" s="10">
        <v>187</v>
      </c>
      <c r="C13" s="10">
        <v>219</v>
      </c>
      <c r="D13" s="14">
        <v>8760</v>
      </c>
      <c r="E13" s="8"/>
      <c r="F13" s="8"/>
      <c r="G13" s="9"/>
      <c r="H13" s="8" t="s">
        <v>16</v>
      </c>
      <c r="I13" s="8">
        <v>7</v>
      </c>
      <c r="J13" s="8">
        <v>7</v>
      </c>
      <c r="K13" s="8">
        <v>7</v>
      </c>
      <c r="L13" s="8">
        <v>280</v>
      </c>
      <c r="M13" s="8">
        <v>0</v>
      </c>
      <c r="N13" s="8">
        <v>0</v>
      </c>
    </row>
    <row r="14" spans="1:14">
      <c r="A14" s="11" t="s">
        <v>11</v>
      </c>
      <c r="B14" s="11">
        <v>187</v>
      </c>
      <c r="C14" s="11">
        <v>219</v>
      </c>
      <c r="D14" s="12">
        <v>8760</v>
      </c>
      <c r="E14" s="11"/>
      <c r="F14" s="11"/>
      <c r="G14" s="13"/>
      <c r="H14" s="11" t="s">
        <v>11</v>
      </c>
      <c r="I14" s="11">
        <v>7</v>
      </c>
      <c r="J14" s="11">
        <v>7</v>
      </c>
      <c r="K14" s="11">
        <v>7</v>
      </c>
      <c r="L14" s="11">
        <v>280</v>
      </c>
      <c r="M14" s="11">
        <v>0</v>
      </c>
      <c r="N14" s="11">
        <v>0</v>
      </c>
    </row>
    <row r="15" ht="14.25" spans="1:14">
      <c r="A15" s="8" t="s">
        <v>17</v>
      </c>
      <c r="B15" s="10">
        <v>37</v>
      </c>
      <c r="C15" s="10">
        <v>46</v>
      </c>
      <c r="D15" s="14">
        <v>1840</v>
      </c>
      <c r="E15" s="8"/>
      <c r="F15" s="8"/>
      <c r="G15" s="9"/>
      <c r="H15" s="8" t="s">
        <v>17</v>
      </c>
      <c r="I15" s="8">
        <v>2</v>
      </c>
      <c r="J15" s="8">
        <v>2</v>
      </c>
      <c r="K15" s="8">
        <v>2</v>
      </c>
      <c r="L15" s="8">
        <v>80</v>
      </c>
      <c r="M15" s="8">
        <v>0</v>
      </c>
      <c r="N15" s="8">
        <v>0</v>
      </c>
    </row>
    <row r="16" spans="1:14">
      <c r="A16" s="11" t="s">
        <v>11</v>
      </c>
      <c r="B16" s="11">
        <v>37</v>
      </c>
      <c r="C16" s="11">
        <v>46</v>
      </c>
      <c r="D16" s="12">
        <v>1840</v>
      </c>
      <c r="E16" s="11"/>
      <c r="F16" s="11"/>
      <c r="G16" s="13"/>
      <c r="H16" s="11" t="s">
        <v>11</v>
      </c>
      <c r="I16" s="11">
        <v>2</v>
      </c>
      <c r="J16" s="11">
        <v>2</v>
      </c>
      <c r="K16" s="11">
        <v>2</v>
      </c>
      <c r="L16" s="11">
        <v>80</v>
      </c>
      <c r="M16" s="11">
        <v>0</v>
      </c>
      <c r="N16" s="11">
        <v>0</v>
      </c>
    </row>
    <row r="17" ht="14.25" spans="1:14">
      <c r="A17" s="8" t="s">
        <v>18</v>
      </c>
      <c r="B17" s="10">
        <v>326</v>
      </c>
      <c r="C17" s="10">
        <v>369</v>
      </c>
      <c r="D17" s="14">
        <v>14760</v>
      </c>
      <c r="E17" s="8"/>
      <c r="F17" s="8"/>
      <c r="G17" s="9"/>
      <c r="H17" s="8" t="s">
        <v>18</v>
      </c>
      <c r="I17" s="5">
        <v>5</v>
      </c>
      <c r="J17" s="5">
        <v>5</v>
      </c>
      <c r="K17" s="5">
        <v>4</v>
      </c>
      <c r="L17" s="8">
        <v>160</v>
      </c>
      <c r="M17" s="8">
        <v>1</v>
      </c>
      <c r="N17" s="8">
        <v>40</v>
      </c>
    </row>
    <row r="18" spans="1:14">
      <c r="A18" s="11" t="s">
        <v>11</v>
      </c>
      <c r="B18" s="11">
        <v>326</v>
      </c>
      <c r="C18" s="11">
        <v>369</v>
      </c>
      <c r="D18" s="12">
        <v>14760</v>
      </c>
      <c r="E18" s="11"/>
      <c r="F18" s="11"/>
      <c r="G18" s="13"/>
      <c r="H18" s="11" t="s">
        <v>11</v>
      </c>
      <c r="I18" s="11">
        <v>5</v>
      </c>
      <c r="J18" s="11">
        <v>5</v>
      </c>
      <c r="K18" s="11">
        <v>4</v>
      </c>
      <c r="L18" s="11">
        <v>160</v>
      </c>
      <c r="M18" s="11">
        <v>1</v>
      </c>
      <c r="N18" s="11">
        <v>40</v>
      </c>
    </row>
    <row r="19" ht="14.25" spans="1:14">
      <c r="A19" s="8" t="s">
        <v>19</v>
      </c>
      <c r="B19" s="10">
        <v>62</v>
      </c>
      <c r="C19" s="10">
        <v>68</v>
      </c>
      <c r="D19" s="14">
        <v>2720</v>
      </c>
      <c r="E19" s="8"/>
      <c r="F19" s="8"/>
      <c r="G19" s="9"/>
      <c r="H19" s="8" t="s">
        <v>19</v>
      </c>
      <c r="I19" s="8">
        <v>4</v>
      </c>
      <c r="J19" s="8">
        <v>4</v>
      </c>
      <c r="K19" s="8">
        <v>4</v>
      </c>
      <c r="L19" s="8">
        <v>160</v>
      </c>
      <c r="M19" s="8">
        <v>0</v>
      </c>
      <c r="N19" s="8">
        <v>0</v>
      </c>
    </row>
    <row r="20" spans="1:14">
      <c r="A20" s="11" t="s">
        <v>11</v>
      </c>
      <c r="B20" s="11">
        <v>62</v>
      </c>
      <c r="C20" s="11">
        <v>68</v>
      </c>
      <c r="D20" s="12">
        <v>2720</v>
      </c>
      <c r="E20" s="11"/>
      <c r="F20" s="11"/>
      <c r="G20" s="13"/>
      <c r="H20" s="11" t="s">
        <v>11</v>
      </c>
      <c r="I20" s="11">
        <v>4</v>
      </c>
      <c r="J20" s="11">
        <v>4</v>
      </c>
      <c r="K20" s="11">
        <v>4</v>
      </c>
      <c r="L20" s="11">
        <v>160</v>
      </c>
      <c r="M20" s="11">
        <v>0</v>
      </c>
      <c r="N20" s="11">
        <v>0</v>
      </c>
    </row>
    <row r="21" ht="14.25" spans="1:14">
      <c r="A21" s="8" t="s">
        <v>20</v>
      </c>
      <c r="B21" s="10">
        <v>92</v>
      </c>
      <c r="C21" s="10">
        <v>113</v>
      </c>
      <c r="D21" s="14">
        <v>4520</v>
      </c>
      <c r="E21" s="8"/>
      <c r="F21" s="8"/>
      <c r="G21" s="9"/>
      <c r="H21" s="8" t="s">
        <v>20</v>
      </c>
      <c r="I21" s="8">
        <v>23</v>
      </c>
      <c r="J21" s="8">
        <v>23</v>
      </c>
      <c r="K21" s="8">
        <v>23</v>
      </c>
      <c r="L21" s="8">
        <v>920</v>
      </c>
      <c r="M21" s="8">
        <v>0</v>
      </c>
      <c r="N21" s="8">
        <v>0</v>
      </c>
    </row>
    <row r="22" spans="1:14">
      <c r="A22" s="11" t="s">
        <v>11</v>
      </c>
      <c r="B22" s="11">
        <v>92</v>
      </c>
      <c r="C22" s="11">
        <v>113</v>
      </c>
      <c r="D22" s="12">
        <v>4520</v>
      </c>
      <c r="E22" s="11"/>
      <c r="F22" s="11"/>
      <c r="G22" s="13"/>
      <c r="H22" s="11" t="s">
        <v>11</v>
      </c>
      <c r="I22" s="11">
        <v>23</v>
      </c>
      <c r="J22" s="11">
        <v>23</v>
      </c>
      <c r="K22" s="11">
        <v>23</v>
      </c>
      <c r="L22" s="11">
        <v>920</v>
      </c>
      <c r="M22" s="11">
        <v>0</v>
      </c>
      <c r="N22" s="11">
        <v>0</v>
      </c>
    </row>
    <row r="23" ht="14.25" spans="1:14">
      <c r="A23" s="8" t="s">
        <v>21</v>
      </c>
      <c r="B23" s="10">
        <v>543</v>
      </c>
      <c r="C23" s="10">
        <v>591</v>
      </c>
      <c r="D23" s="14">
        <v>23640</v>
      </c>
      <c r="E23" s="15"/>
      <c r="F23" s="11"/>
      <c r="G23" s="9"/>
      <c r="H23" s="8" t="s">
        <v>21</v>
      </c>
      <c r="I23" s="8">
        <v>78</v>
      </c>
      <c r="J23" s="8">
        <v>78</v>
      </c>
      <c r="K23" s="8">
        <v>63</v>
      </c>
      <c r="L23" s="8">
        <v>2520</v>
      </c>
      <c r="M23" s="8">
        <v>15</v>
      </c>
      <c r="N23" s="8">
        <v>600</v>
      </c>
    </row>
    <row r="24" spans="1:14">
      <c r="A24" s="11" t="s">
        <v>11</v>
      </c>
      <c r="B24" s="11">
        <v>543</v>
      </c>
      <c r="C24" s="11">
        <v>591</v>
      </c>
      <c r="D24" s="12">
        <v>23640</v>
      </c>
      <c r="E24" s="11"/>
      <c r="F24" s="11"/>
      <c r="G24" s="13"/>
      <c r="H24" s="11" t="s">
        <v>11</v>
      </c>
      <c r="I24" s="11">
        <v>78</v>
      </c>
      <c r="J24" s="11">
        <v>78</v>
      </c>
      <c r="K24" s="11">
        <v>63</v>
      </c>
      <c r="L24" s="11">
        <v>2520</v>
      </c>
      <c r="M24" s="11">
        <v>15</v>
      </c>
      <c r="N24" s="11">
        <v>600</v>
      </c>
    </row>
    <row r="25" ht="14.25" spans="1:14">
      <c r="A25" s="16" t="s">
        <v>22</v>
      </c>
      <c r="B25" s="10">
        <v>1763</v>
      </c>
      <c r="C25" s="10">
        <v>2014</v>
      </c>
      <c r="D25" s="14">
        <v>80560</v>
      </c>
      <c r="E25" s="8"/>
      <c r="F25" s="8"/>
      <c r="G25" s="9"/>
      <c r="H25" s="8" t="s">
        <v>22</v>
      </c>
      <c r="I25" s="8">
        <v>65</v>
      </c>
      <c r="J25" s="8">
        <v>65</v>
      </c>
      <c r="K25" s="8">
        <v>48</v>
      </c>
      <c r="L25" s="8">
        <v>1920</v>
      </c>
      <c r="M25" s="8">
        <v>17</v>
      </c>
      <c r="N25" s="8">
        <v>680</v>
      </c>
    </row>
    <row r="26" spans="1:14">
      <c r="A26" s="11" t="s">
        <v>11</v>
      </c>
      <c r="B26" s="11">
        <v>1763</v>
      </c>
      <c r="C26" s="11">
        <v>2014</v>
      </c>
      <c r="D26" s="11">
        <v>80560</v>
      </c>
      <c r="E26" s="11"/>
      <c r="F26" s="11"/>
      <c r="G26" s="17"/>
      <c r="H26" s="11" t="s">
        <v>11</v>
      </c>
      <c r="I26" s="11">
        <v>65</v>
      </c>
      <c r="J26" s="11">
        <v>65</v>
      </c>
      <c r="K26" s="11">
        <v>48</v>
      </c>
      <c r="L26" s="11">
        <v>1920</v>
      </c>
      <c r="M26" s="11">
        <v>17</v>
      </c>
      <c r="N26" s="11">
        <v>680</v>
      </c>
    </row>
    <row r="27" spans="1:14">
      <c r="A27" s="8"/>
      <c r="B27" s="18"/>
      <c r="C27" s="18"/>
      <c r="D27" s="18"/>
      <c r="E27" s="18"/>
      <c r="F27" s="18"/>
      <c r="H27" s="8"/>
      <c r="I27" s="11"/>
      <c r="J27" s="11"/>
      <c r="K27" s="11"/>
      <c r="L27" s="11"/>
      <c r="M27" s="11"/>
      <c r="N27" s="8"/>
    </row>
    <row r="28" spans="1:15">
      <c r="A28" s="8" t="s">
        <v>23</v>
      </c>
      <c r="B28" s="8">
        <f>SUM(B26,B24,B22,B20,B18,B16,B14,B12,B10,B8,B6,B4)</f>
        <v>4973</v>
      </c>
      <c r="C28" s="8">
        <f>SUM(C26,C24,C22,C20,C18,C16,C14,C12,C10,C8,C6,C4)</f>
        <v>5763</v>
      </c>
      <c r="D28" s="8">
        <f>SUM(D26,D24,D22,D20,D18,D16,D14,D12,D10,D8,D6,D4)</f>
        <v>230520</v>
      </c>
      <c r="E28" s="8"/>
      <c r="F28" s="8"/>
      <c r="G28" s="19"/>
      <c r="H28" s="8"/>
      <c r="I28" s="8">
        <f t="shared" ref="I28:N28" si="0">SUM(I26,I24,I22,I20,I18,I16,I14,I12,I10,I8,I6,I4)</f>
        <v>237</v>
      </c>
      <c r="J28" s="8">
        <f t="shared" si="0"/>
        <v>237</v>
      </c>
      <c r="K28" s="8">
        <f t="shared" si="0"/>
        <v>204</v>
      </c>
      <c r="L28" s="8">
        <f t="shared" si="0"/>
        <v>8160</v>
      </c>
      <c r="M28" s="8">
        <f t="shared" si="0"/>
        <v>33</v>
      </c>
      <c r="N28" s="8">
        <f t="shared" si="0"/>
        <v>1320</v>
      </c>
      <c r="O28">
        <f>SUM(L28,N28)</f>
        <v>9480</v>
      </c>
    </row>
    <row r="29" spans="1:15">
      <c r="A29" s="20"/>
      <c r="B29" s="20">
        <f>SUM(B25,B23,B21,B19,B17,B15,B13,B11,B9,B7,B5,B3)</f>
        <v>4973</v>
      </c>
      <c r="C29" s="20">
        <f>SUM(C25,C23,C21,C19,C17,C15,C13,C11,C9,C7,C5,C3)</f>
        <v>5763</v>
      </c>
      <c r="D29" s="20">
        <f>SUM(D25,D23,D21,D19,D17,D15,D13,D11,D9,D7,D5,D3)</f>
        <v>230520</v>
      </c>
      <c r="E29" s="20"/>
      <c r="F29" s="20"/>
      <c r="G29" s="20"/>
      <c r="H29" s="20"/>
      <c r="I29" s="20">
        <f t="shared" ref="I29:N29" si="1">SUM(I3,I5,I7,I9,I11,I13,I15,I17,I19,I21,I23,I25)</f>
        <v>237</v>
      </c>
      <c r="J29" s="20">
        <f t="shared" si="1"/>
        <v>237</v>
      </c>
      <c r="K29" s="20">
        <f t="shared" si="1"/>
        <v>204</v>
      </c>
      <c r="L29" s="20">
        <f t="shared" si="1"/>
        <v>8160</v>
      </c>
      <c r="M29" s="20">
        <f t="shared" si="1"/>
        <v>33</v>
      </c>
      <c r="N29" s="20">
        <f t="shared" si="1"/>
        <v>1320</v>
      </c>
      <c r="O29">
        <f>SUM(L29,N29)</f>
        <v>9480</v>
      </c>
    </row>
    <row r="31" spans="11:12">
      <c r="K31" t="s">
        <v>23</v>
      </c>
      <c r="L31">
        <f>SUM(L28,N28)</f>
        <v>9480</v>
      </c>
    </row>
  </sheetData>
  <mergeCells count="2">
    <mergeCell ref="A1:F1"/>
    <mergeCell ref="H1:N1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9"/>
  <sheetViews>
    <sheetView workbookViewId="0">
      <selection activeCell="I3" sqref="I3:M3"/>
    </sheetView>
  </sheetViews>
  <sheetFormatPr defaultColWidth="9" defaultRowHeight="13.5"/>
  <cols>
    <col min="1" max="1" width="9" style="20"/>
    <col min="3" max="3" width="7.875" customWidth="1"/>
    <col min="4" max="4" width="8.375" customWidth="1"/>
    <col min="5" max="5" width="9.875" customWidth="1"/>
    <col min="8" max="8" width="9" style="20"/>
  </cols>
  <sheetData>
    <row r="1" ht="22.5" spans="1:13">
      <c r="A1" s="6" t="s">
        <v>24</v>
      </c>
      <c r="B1" s="6"/>
      <c r="C1" s="6"/>
      <c r="D1" s="6"/>
      <c r="E1" s="6"/>
      <c r="F1" s="6"/>
      <c r="G1" s="7"/>
      <c r="H1" s="6" t="s">
        <v>25</v>
      </c>
      <c r="I1" s="6"/>
      <c r="J1" s="6"/>
      <c r="K1" s="6"/>
      <c r="L1" s="6"/>
      <c r="M1" s="6"/>
    </row>
    <row r="2" spans="1:13">
      <c r="A2" s="8"/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9"/>
      <c r="H2" s="8"/>
      <c r="I2" s="8" t="s">
        <v>2</v>
      </c>
      <c r="J2" s="8" t="s">
        <v>3</v>
      </c>
      <c r="K2" s="8" t="s">
        <v>7</v>
      </c>
      <c r="L2" s="18" t="s">
        <v>8</v>
      </c>
      <c r="M2" s="18" t="s">
        <v>9</v>
      </c>
    </row>
    <row r="3" ht="14.25" spans="1:19">
      <c r="A3" s="8" t="s">
        <v>10</v>
      </c>
      <c r="B3" s="10">
        <v>715</v>
      </c>
      <c r="C3" s="10">
        <v>844</v>
      </c>
      <c r="D3" s="10">
        <v>84400</v>
      </c>
      <c r="E3" s="8"/>
      <c r="F3" s="8"/>
      <c r="G3" s="9"/>
      <c r="H3" s="8" t="s">
        <v>10</v>
      </c>
      <c r="I3" s="8">
        <v>16</v>
      </c>
      <c r="J3" s="8">
        <v>16</v>
      </c>
      <c r="K3" s="8">
        <v>3200</v>
      </c>
      <c r="L3" s="8">
        <v>16</v>
      </c>
      <c r="M3" s="8">
        <v>0</v>
      </c>
      <c r="O3" s="9"/>
      <c r="P3" s="19"/>
      <c r="Q3" s="19"/>
      <c r="R3" s="19"/>
      <c r="S3" s="19"/>
    </row>
    <row r="4" s="25" customFormat="1" spans="1:19">
      <c r="A4" s="11" t="s">
        <v>11</v>
      </c>
      <c r="B4" s="11">
        <v>715</v>
      </c>
      <c r="C4" s="11">
        <v>844</v>
      </c>
      <c r="D4" s="12">
        <v>84400</v>
      </c>
      <c r="E4" s="11"/>
      <c r="F4" s="11"/>
      <c r="G4" s="13"/>
      <c r="H4" s="11" t="s">
        <v>11</v>
      </c>
      <c r="I4" s="11">
        <v>16</v>
      </c>
      <c r="J4" s="11">
        <v>16</v>
      </c>
      <c r="K4" s="11">
        <v>3200</v>
      </c>
      <c r="L4" s="11">
        <v>16</v>
      </c>
      <c r="M4" s="11">
        <v>0</v>
      </c>
      <c r="O4" s="13"/>
      <c r="P4" s="17"/>
      <c r="Q4" s="17"/>
      <c r="R4" s="17"/>
      <c r="S4" s="17"/>
    </row>
    <row r="5" ht="14.25" spans="1:19">
      <c r="A5" s="8" t="s">
        <v>12</v>
      </c>
      <c r="B5" s="10">
        <v>406</v>
      </c>
      <c r="C5" s="10">
        <v>466</v>
      </c>
      <c r="D5" s="14">
        <v>46600</v>
      </c>
      <c r="E5" s="8"/>
      <c r="F5" s="8"/>
      <c r="G5" s="9"/>
      <c r="H5" s="8" t="s">
        <v>12</v>
      </c>
      <c r="I5" s="8">
        <v>23</v>
      </c>
      <c r="J5" s="8">
        <v>23</v>
      </c>
      <c r="K5" s="8">
        <v>4600</v>
      </c>
      <c r="L5" s="8">
        <v>23</v>
      </c>
      <c r="M5" s="8">
        <v>0</v>
      </c>
      <c r="O5" s="9"/>
      <c r="P5" s="19"/>
      <c r="Q5" s="19"/>
      <c r="R5" s="19"/>
      <c r="S5" s="19"/>
    </row>
    <row r="6" s="25" customFormat="1" spans="1:19">
      <c r="A6" s="11" t="s">
        <v>11</v>
      </c>
      <c r="B6" s="11">
        <v>406</v>
      </c>
      <c r="C6" s="11">
        <v>466</v>
      </c>
      <c r="D6" s="12">
        <v>46600</v>
      </c>
      <c r="E6" s="11"/>
      <c r="F6" s="11"/>
      <c r="G6" s="13"/>
      <c r="H6" s="11" t="s">
        <v>11</v>
      </c>
      <c r="I6" s="11">
        <v>23</v>
      </c>
      <c r="J6" s="11">
        <v>23</v>
      </c>
      <c r="K6" s="11">
        <v>4600</v>
      </c>
      <c r="L6" s="11">
        <v>23</v>
      </c>
      <c r="M6" s="11">
        <v>0</v>
      </c>
      <c r="O6" s="13"/>
      <c r="P6" s="17"/>
      <c r="Q6" s="17"/>
      <c r="R6" s="17"/>
      <c r="S6" s="17"/>
    </row>
    <row r="7" ht="14.25" spans="1:19">
      <c r="A7" s="8" t="s">
        <v>13</v>
      </c>
      <c r="B7" s="10">
        <v>437</v>
      </c>
      <c r="C7" s="10">
        <v>538</v>
      </c>
      <c r="D7" s="14">
        <v>53800</v>
      </c>
      <c r="E7" s="8"/>
      <c r="F7" s="8"/>
      <c r="G7" s="9"/>
      <c r="H7" s="8" t="s">
        <v>13</v>
      </c>
      <c r="I7" s="8">
        <v>6</v>
      </c>
      <c r="J7" s="8">
        <v>6</v>
      </c>
      <c r="K7" s="8">
        <v>1200</v>
      </c>
      <c r="L7" s="8">
        <v>6</v>
      </c>
      <c r="M7" s="8">
        <v>0</v>
      </c>
      <c r="O7" s="9"/>
      <c r="P7" s="19"/>
      <c r="Q7" s="19"/>
      <c r="R7" s="19"/>
      <c r="S7" s="19"/>
    </row>
    <row r="8" s="25" customFormat="1" spans="1:19">
      <c r="A8" s="11" t="s">
        <v>11</v>
      </c>
      <c r="B8" s="11">
        <v>437</v>
      </c>
      <c r="C8" s="11">
        <v>538</v>
      </c>
      <c r="D8" s="12">
        <v>53800</v>
      </c>
      <c r="E8" s="11"/>
      <c r="F8" s="11"/>
      <c r="G8" s="13"/>
      <c r="H8" s="11" t="s">
        <v>11</v>
      </c>
      <c r="I8" s="11">
        <v>6</v>
      </c>
      <c r="J8" s="11">
        <v>6</v>
      </c>
      <c r="K8" s="11">
        <v>1200</v>
      </c>
      <c r="L8" s="11">
        <v>6</v>
      </c>
      <c r="M8" s="11">
        <v>0</v>
      </c>
      <c r="O8" s="13"/>
      <c r="P8" s="17"/>
      <c r="Q8" s="17"/>
      <c r="R8" s="17"/>
      <c r="S8" s="17"/>
    </row>
    <row r="9" ht="14.25" spans="1:19">
      <c r="A9" s="8" t="s">
        <v>14</v>
      </c>
      <c r="B9" s="10">
        <v>360</v>
      </c>
      <c r="C9" s="10">
        <v>459</v>
      </c>
      <c r="D9" s="14">
        <v>45900</v>
      </c>
      <c r="E9" s="8"/>
      <c r="F9" s="8"/>
      <c r="G9" s="9"/>
      <c r="H9" s="8" t="s">
        <v>14</v>
      </c>
      <c r="I9" s="8">
        <v>8</v>
      </c>
      <c r="J9" s="8">
        <v>8</v>
      </c>
      <c r="K9" s="8">
        <v>1600</v>
      </c>
      <c r="L9" s="8">
        <v>8</v>
      </c>
      <c r="M9" s="8">
        <v>0</v>
      </c>
      <c r="O9" s="9"/>
      <c r="P9" s="19"/>
      <c r="Q9" s="19"/>
      <c r="R9" s="19"/>
      <c r="S9" s="19"/>
    </row>
    <row r="10" s="25" customFormat="1" spans="1:19">
      <c r="A10" s="11" t="s">
        <v>11</v>
      </c>
      <c r="B10" s="11">
        <v>360</v>
      </c>
      <c r="C10" s="11">
        <v>459</v>
      </c>
      <c r="D10" s="12">
        <v>45900</v>
      </c>
      <c r="E10" s="11"/>
      <c r="F10" s="11"/>
      <c r="G10" s="13"/>
      <c r="H10" s="11" t="s">
        <v>11</v>
      </c>
      <c r="I10" s="11">
        <v>8</v>
      </c>
      <c r="J10" s="11">
        <v>8</v>
      </c>
      <c r="K10" s="11">
        <v>1600</v>
      </c>
      <c r="L10" s="11">
        <v>8</v>
      </c>
      <c r="M10" s="11">
        <v>0</v>
      </c>
      <c r="O10" s="13"/>
      <c r="P10" s="17"/>
      <c r="Q10" s="17"/>
      <c r="R10" s="17"/>
      <c r="S10" s="17"/>
    </row>
    <row r="11" ht="14.25" spans="1:19">
      <c r="A11" s="8" t="s">
        <v>15</v>
      </c>
      <c r="B11" s="10">
        <v>76</v>
      </c>
      <c r="C11" s="10">
        <v>90</v>
      </c>
      <c r="D11" s="14">
        <v>9000</v>
      </c>
      <c r="E11" s="8"/>
      <c r="F11" s="8"/>
      <c r="G11" s="9"/>
      <c r="H11" s="8" t="s">
        <v>15</v>
      </c>
      <c r="I11" s="8">
        <v>1</v>
      </c>
      <c r="J11" s="8">
        <v>1</v>
      </c>
      <c r="K11" s="8">
        <v>200</v>
      </c>
      <c r="L11" s="8">
        <v>1</v>
      </c>
      <c r="M11" s="8">
        <v>0</v>
      </c>
      <c r="O11" s="9"/>
      <c r="P11" s="19"/>
      <c r="Q11" s="19"/>
      <c r="R11" s="19"/>
      <c r="S11" s="19"/>
    </row>
    <row r="12" s="25" customFormat="1" spans="1:19">
      <c r="A12" s="11" t="s">
        <v>11</v>
      </c>
      <c r="B12" s="11">
        <v>76</v>
      </c>
      <c r="C12" s="11">
        <v>90</v>
      </c>
      <c r="D12" s="12">
        <v>9000</v>
      </c>
      <c r="E12" s="11"/>
      <c r="F12" s="11"/>
      <c r="G12" s="13"/>
      <c r="H12" s="11" t="s">
        <v>11</v>
      </c>
      <c r="I12" s="11">
        <v>1</v>
      </c>
      <c r="J12" s="11">
        <v>1</v>
      </c>
      <c r="K12" s="11">
        <v>200</v>
      </c>
      <c r="L12" s="11">
        <v>1</v>
      </c>
      <c r="M12" s="11">
        <v>0</v>
      </c>
      <c r="O12" s="13"/>
      <c r="P12" s="17"/>
      <c r="Q12" s="17"/>
      <c r="R12" s="17"/>
      <c r="S12" s="17"/>
    </row>
    <row r="13" ht="14.25" spans="1:19">
      <c r="A13" s="8" t="s">
        <v>16</v>
      </c>
      <c r="B13" s="10">
        <v>184</v>
      </c>
      <c r="C13" s="10">
        <v>218</v>
      </c>
      <c r="D13" s="14">
        <v>21800</v>
      </c>
      <c r="E13" s="8"/>
      <c r="F13" s="8"/>
      <c r="G13" s="9"/>
      <c r="H13" s="8" t="s">
        <v>16</v>
      </c>
      <c r="I13" s="8">
        <v>6</v>
      </c>
      <c r="J13" s="8">
        <v>6</v>
      </c>
      <c r="K13" s="8">
        <v>1200</v>
      </c>
      <c r="L13" s="8">
        <v>6</v>
      </c>
      <c r="M13" s="8">
        <v>0</v>
      </c>
      <c r="O13" s="9"/>
      <c r="P13" s="19"/>
      <c r="Q13" s="19"/>
      <c r="R13" s="19"/>
      <c r="S13" s="19"/>
    </row>
    <row r="14" s="25" customFormat="1" spans="1:19">
      <c r="A14" s="11" t="s">
        <v>11</v>
      </c>
      <c r="B14" s="11">
        <v>184</v>
      </c>
      <c r="C14" s="11">
        <v>218</v>
      </c>
      <c r="D14" s="12">
        <v>21800</v>
      </c>
      <c r="E14" s="11"/>
      <c r="F14" s="11"/>
      <c r="G14" s="13"/>
      <c r="H14" s="11" t="s">
        <v>11</v>
      </c>
      <c r="I14" s="11">
        <v>6</v>
      </c>
      <c r="J14" s="11">
        <v>6</v>
      </c>
      <c r="K14" s="11">
        <v>1200</v>
      </c>
      <c r="L14" s="11">
        <v>6</v>
      </c>
      <c r="M14" s="11">
        <v>0</v>
      </c>
      <c r="O14" s="13"/>
      <c r="P14" s="17"/>
      <c r="Q14" s="17"/>
      <c r="R14" s="17"/>
      <c r="S14" s="17"/>
    </row>
    <row r="15" ht="14.25" spans="1:19">
      <c r="A15" s="8" t="s">
        <v>17</v>
      </c>
      <c r="B15" s="10">
        <v>37</v>
      </c>
      <c r="C15" s="10">
        <v>46</v>
      </c>
      <c r="D15" s="14">
        <v>4600</v>
      </c>
      <c r="E15" s="8"/>
      <c r="F15" s="8"/>
      <c r="G15" s="9"/>
      <c r="H15" s="8" t="s">
        <v>17</v>
      </c>
      <c r="I15" s="8">
        <v>2</v>
      </c>
      <c r="J15" s="8">
        <v>2</v>
      </c>
      <c r="K15" s="8">
        <v>400</v>
      </c>
      <c r="L15" s="8">
        <v>2</v>
      </c>
      <c r="M15" s="8">
        <v>0</v>
      </c>
      <c r="O15" s="9"/>
      <c r="P15" s="19"/>
      <c r="Q15" s="19"/>
      <c r="R15" s="19"/>
      <c r="S15" s="19"/>
    </row>
    <row r="16" s="25" customFormat="1" spans="1:19">
      <c r="A16" s="11" t="s">
        <v>11</v>
      </c>
      <c r="B16" s="11">
        <v>37</v>
      </c>
      <c r="C16" s="11">
        <v>46</v>
      </c>
      <c r="D16" s="12">
        <v>4600</v>
      </c>
      <c r="E16" s="11"/>
      <c r="F16" s="11"/>
      <c r="G16" s="13"/>
      <c r="H16" s="11" t="s">
        <v>11</v>
      </c>
      <c r="I16" s="11">
        <v>2</v>
      </c>
      <c r="J16" s="11">
        <v>2</v>
      </c>
      <c r="K16" s="11">
        <v>400</v>
      </c>
      <c r="L16" s="11">
        <v>2</v>
      </c>
      <c r="M16" s="11">
        <v>0</v>
      </c>
      <c r="O16" s="13"/>
      <c r="P16" s="17"/>
      <c r="Q16" s="17"/>
      <c r="R16" s="17"/>
      <c r="S16" s="17"/>
    </row>
    <row r="17" ht="14.25" spans="1:19">
      <c r="A17" s="8" t="s">
        <v>18</v>
      </c>
      <c r="B17" s="10">
        <v>352</v>
      </c>
      <c r="C17" s="10">
        <v>405</v>
      </c>
      <c r="D17" s="14">
        <v>40500</v>
      </c>
      <c r="E17" s="8"/>
      <c r="F17" s="8"/>
      <c r="G17" s="9"/>
      <c r="H17" s="8" t="s">
        <v>18</v>
      </c>
      <c r="I17" s="5">
        <v>5</v>
      </c>
      <c r="J17" s="5">
        <v>5</v>
      </c>
      <c r="K17" s="8">
        <v>1100</v>
      </c>
      <c r="L17" s="5">
        <v>4</v>
      </c>
      <c r="M17" s="8">
        <v>1</v>
      </c>
      <c r="O17" s="9"/>
      <c r="P17" s="19"/>
      <c r="Q17" s="19"/>
      <c r="R17" s="19"/>
      <c r="S17" s="19"/>
    </row>
    <row r="18" s="25" customFormat="1" spans="1:19">
      <c r="A18" s="11" t="s">
        <v>11</v>
      </c>
      <c r="B18" s="11">
        <v>352</v>
      </c>
      <c r="C18" s="11">
        <v>405</v>
      </c>
      <c r="D18" s="12">
        <v>40500</v>
      </c>
      <c r="E18" s="11"/>
      <c r="F18" s="11"/>
      <c r="G18" s="13"/>
      <c r="H18" s="11" t="s">
        <v>11</v>
      </c>
      <c r="I18" s="11">
        <v>5</v>
      </c>
      <c r="J18" s="11">
        <v>5</v>
      </c>
      <c r="K18" s="11">
        <v>1100</v>
      </c>
      <c r="L18" s="11">
        <v>4</v>
      </c>
      <c r="M18" s="11">
        <v>1</v>
      </c>
      <c r="O18" s="13"/>
      <c r="P18" s="17"/>
      <c r="Q18" s="17"/>
      <c r="R18" s="17"/>
      <c r="S18" s="17"/>
    </row>
    <row r="19" ht="14.25" spans="1:19">
      <c r="A19" s="8" t="s">
        <v>19</v>
      </c>
      <c r="B19" s="10">
        <v>68</v>
      </c>
      <c r="C19" s="10">
        <v>74</v>
      </c>
      <c r="D19" s="14">
        <v>7400</v>
      </c>
      <c r="E19" s="8"/>
      <c r="F19" s="8"/>
      <c r="G19" s="9"/>
      <c r="H19" s="8" t="s">
        <v>19</v>
      </c>
      <c r="I19" s="8">
        <v>5</v>
      </c>
      <c r="J19" s="8">
        <v>5</v>
      </c>
      <c r="K19" s="8">
        <v>1000</v>
      </c>
      <c r="L19" s="8">
        <v>5</v>
      </c>
      <c r="M19" s="8">
        <v>0</v>
      </c>
      <c r="O19" s="9"/>
      <c r="P19" s="19"/>
      <c r="Q19" s="19"/>
      <c r="R19" s="19"/>
      <c r="S19" s="19"/>
    </row>
    <row r="20" s="25" customFormat="1" spans="1:19">
      <c r="A20" s="11" t="s">
        <v>11</v>
      </c>
      <c r="B20" s="11">
        <v>68</v>
      </c>
      <c r="C20" s="11">
        <v>74</v>
      </c>
      <c r="D20" s="12">
        <v>7400</v>
      </c>
      <c r="E20" s="11"/>
      <c r="F20" s="11"/>
      <c r="G20" s="13"/>
      <c r="H20" s="11" t="s">
        <v>11</v>
      </c>
      <c r="I20" s="11">
        <v>5</v>
      </c>
      <c r="J20" s="11">
        <v>5</v>
      </c>
      <c r="K20" s="11">
        <v>1000</v>
      </c>
      <c r="L20" s="11">
        <v>5</v>
      </c>
      <c r="M20" s="11">
        <v>0</v>
      </c>
      <c r="O20" s="13"/>
      <c r="P20" s="17"/>
      <c r="Q20" s="17"/>
      <c r="R20" s="17"/>
      <c r="S20" s="17"/>
    </row>
    <row r="21" customFormat="1" ht="14.25" spans="1:19">
      <c r="A21" s="8" t="s">
        <v>20</v>
      </c>
      <c r="B21" s="10">
        <v>96</v>
      </c>
      <c r="C21" s="10">
        <v>117</v>
      </c>
      <c r="D21" s="14">
        <v>11700</v>
      </c>
      <c r="E21" s="8"/>
      <c r="F21" s="8"/>
      <c r="G21" s="9"/>
      <c r="H21" s="8" t="s">
        <v>20</v>
      </c>
      <c r="I21" s="8">
        <v>23</v>
      </c>
      <c r="J21" s="8">
        <v>23</v>
      </c>
      <c r="K21" s="8">
        <v>4600</v>
      </c>
      <c r="L21" s="8">
        <v>23</v>
      </c>
      <c r="M21" s="8">
        <v>0</v>
      </c>
      <c r="O21" s="9"/>
      <c r="P21" s="27"/>
      <c r="Q21" s="27"/>
      <c r="R21" s="19"/>
      <c r="S21" s="27"/>
    </row>
    <row r="22" s="25" customFormat="1" spans="1:19">
      <c r="A22" s="11" t="s">
        <v>11</v>
      </c>
      <c r="B22" s="11">
        <v>96</v>
      </c>
      <c r="C22" s="11">
        <v>117</v>
      </c>
      <c r="D22" s="12">
        <v>11700</v>
      </c>
      <c r="E22" s="11"/>
      <c r="F22" s="11"/>
      <c r="G22" s="13"/>
      <c r="H22" s="11" t="s">
        <v>11</v>
      </c>
      <c r="I22" s="11">
        <v>23</v>
      </c>
      <c r="J22" s="11">
        <v>23</v>
      </c>
      <c r="K22" s="11">
        <v>4600</v>
      </c>
      <c r="L22" s="11">
        <v>23</v>
      </c>
      <c r="M22" s="11">
        <v>0</v>
      </c>
      <c r="O22" s="13"/>
      <c r="P22" s="17"/>
      <c r="Q22" s="17"/>
      <c r="R22" s="17"/>
      <c r="S22" s="17"/>
    </row>
    <row r="23" ht="14.25" spans="1:19">
      <c r="A23" s="8" t="s">
        <v>21</v>
      </c>
      <c r="B23" s="10">
        <v>567</v>
      </c>
      <c r="C23" s="10">
        <v>616</v>
      </c>
      <c r="D23" s="14">
        <v>61600</v>
      </c>
      <c r="E23" s="15"/>
      <c r="F23" s="11"/>
      <c r="G23" s="9"/>
      <c r="H23" s="8" t="s">
        <v>21</v>
      </c>
      <c r="I23" s="8">
        <v>66</v>
      </c>
      <c r="J23" s="8">
        <v>77</v>
      </c>
      <c r="K23" s="8">
        <v>16900</v>
      </c>
      <c r="L23" s="8">
        <v>62</v>
      </c>
      <c r="M23" s="8">
        <v>15</v>
      </c>
      <c r="O23" s="9"/>
      <c r="P23" s="19"/>
      <c r="Q23" s="19"/>
      <c r="R23" s="19"/>
      <c r="S23" s="19"/>
    </row>
    <row r="24" s="25" customFormat="1" spans="1:19">
      <c r="A24" s="11" t="s">
        <v>11</v>
      </c>
      <c r="B24" s="11">
        <v>567</v>
      </c>
      <c r="C24" s="11">
        <v>616</v>
      </c>
      <c r="D24" s="12">
        <v>61600</v>
      </c>
      <c r="E24" s="11"/>
      <c r="F24" s="11"/>
      <c r="G24" s="13"/>
      <c r="H24" s="11" t="s">
        <v>11</v>
      </c>
      <c r="I24" s="11">
        <v>66</v>
      </c>
      <c r="J24" s="11">
        <v>77</v>
      </c>
      <c r="K24" s="11">
        <v>16900</v>
      </c>
      <c r="L24" s="11">
        <v>62</v>
      </c>
      <c r="M24" s="11">
        <v>15</v>
      </c>
      <c r="O24" s="13"/>
      <c r="P24" s="17"/>
      <c r="Q24" s="17"/>
      <c r="R24" s="17"/>
      <c r="S24" s="17"/>
    </row>
    <row r="25" ht="14.25" spans="1:19">
      <c r="A25" s="16" t="s">
        <v>22</v>
      </c>
      <c r="B25" s="10">
        <v>1813</v>
      </c>
      <c r="C25" s="10">
        <v>2085</v>
      </c>
      <c r="D25" s="14">
        <v>208500</v>
      </c>
      <c r="E25" s="8"/>
      <c r="F25" s="8"/>
      <c r="G25" s="9"/>
      <c r="H25" s="8" t="s">
        <v>22</v>
      </c>
      <c r="I25" s="8">
        <v>66</v>
      </c>
      <c r="J25" s="8">
        <v>66</v>
      </c>
      <c r="K25" s="8">
        <v>15000</v>
      </c>
      <c r="L25" s="8">
        <v>48</v>
      </c>
      <c r="M25" s="8">
        <v>18</v>
      </c>
      <c r="O25" s="9"/>
      <c r="P25" s="19"/>
      <c r="Q25" s="19"/>
      <c r="R25" s="19"/>
      <c r="S25" s="19"/>
    </row>
    <row r="26" s="25" customFormat="1" spans="1:19">
      <c r="A26" s="11" t="s">
        <v>11</v>
      </c>
      <c r="B26" s="11">
        <v>1813</v>
      </c>
      <c r="C26" s="11">
        <v>2085</v>
      </c>
      <c r="D26" s="11">
        <v>208500</v>
      </c>
      <c r="E26" s="11"/>
      <c r="F26" s="11"/>
      <c r="G26" s="17"/>
      <c r="H26" s="11" t="s">
        <v>11</v>
      </c>
      <c r="I26" s="11">
        <v>66</v>
      </c>
      <c r="J26" s="11">
        <v>66</v>
      </c>
      <c r="K26" s="11">
        <v>15000</v>
      </c>
      <c r="L26" s="11">
        <v>48</v>
      </c>
      <c r="M26" s="11">
        <v>18</v>
      </c>
      <c r="O26" s="28"/>
      <c r="P26" s="17"/>
      <c r="Q26" s="17"/>
      <c r="R26" s="17"/>
      <c r="S26" s="17"/>
    </row>
    <row r="27" customFormat="1" spans="1:19">
      <c r="A27" s="8"/>
      <c r="B27" s="18"/>
      <c r="C27" s="18"/>
      <c r="D27" s="18"/>
      <c r="E27" s="18"/>
      <c r="F27" s="18"/>
      <c r="H27" s="8"/>
      <c r="I27" s="11"/>
      <c r="J27" s="11"/>
      <c r="K27" s="11"/>
      <c r="L27" s="11"/>
      <c r="M27" s="11"/>
      <c r="O27" s="29"/>
      <c r="P27" s="17"/>
      <c r="Q27" s="17"/>
      <c r="R27" s="17"/>
      <c r="S27" s="17"/>
    </row>
    <row r="28" s="20" customFormat="1" spans="1:13">
      <c r="A28" s="8" t="s">
        <v>23</v>
      </c>
      <c r="B28" s="8">
        <f>SUM(B26,B24,B22,B20,B18,B16,B14,B12,B10,B8,B6,B4)</f>
        <v>5111</v>
      </c>
      <c r="C28" s="8">
        <f>SUM(C26,C24,C22,C20,C18,C16,C14,C12,C10,C8,C6,C4)</f>
        <v>5958</v>
      </c>
      <c r="D28" s="8">
        <f>SUM(D26,D24,D22,D20,D18,D16,D14,D12,D10,D8,D6,D4)</f>
        <v>595800</v>
      </c>
      <c r="E28" s="8"/>
      <c r="F28" s="8"/>
      <c r="H28" s="8"/>
      <c r="I28" s="8">
        <f t="shared" ref="I28:M28" si="0">SUM(I26,I24,I22,I20,I18,I16,I14,I12,I10,I8,I6,I4)</f>
        <v>227</v>
      </c>
      <c r="J28" s="8">
        <f t="shared" si="0"/>
        <v>238</v>
      </c>
      <c r="K28" s="8">
        <f t="shared" si="0"/>
        <v>51000</v>
      </c>
      <c r="L28" s="8">
        <f t="shared" si="0"/>
        <v>204</v>
      </c>
      <c r="M28" s="8">
        <f t="shared" si="0"/>
        <v>34</v>
      </c>
    </row>
    <row r="29" spans="2:6">
      <c r="B29" s="17"/>
      <c r="C29" s="17"/>
      <c r="D29" s="17"/>
      <c r="E29" s="17"/>
      <c r="F29" s="17"/>
    </row>
  </sheetData>
  <mergeCells count="2">
    <mergeCell ref="A1:F1"/>
    <mergeCell ref="H1:M1"/>
  </mergeCells>
  <pageMargins left="0.75" right="0.75" top="1" bottom="1" header="0.5" footer="0.5"/>
  <pageSetup paperSize="9" orientation="landscape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9"/>
  <sheetViews>
    <sheetView workbookViewId="0">
      <selection activeCell="D25" sqref="D25"/>
    </sheetView>
  </sheetViews>
  <sheetFormatPr defaultColWidth="9" defaultRowHeight="13.5"/>
  <sheetData>
    <row r="1" ht="22.5" spans="1:13">
      <c r="A1" s="6" t="s">
        <v>65</v>
      </c>
      <c r="B1" s="6"/>
      <c r="C1" s="6"/>
      <c r="D1" s="6"/>
      <c r="E1" s="6"/>
      <c r="F1" s="7"/>
      <c r="G1" s="6" t="s">
        <v>66</v>
      </c>
      <c r="H1" s="6"/>
      <c r="I1" s="6"/>
      <c r="J1" s="6"/>
      <c r="K1" s="6"/>
      <c r="L1" s="6"/>
      <c r="M1" s="6"/>
    </row>
    <row r="2" spans="1:13">
      <c r="A2" s="8"/>
      <c r="B2" s="8" t="s">
        <v>2</v>
      </c>
      <c r="C2" s="8" t="s">
        <v>3</v>
      </c>
      <c r="D2" s="8" t="s">
        <v>4</v>
      </c>
      <c r="E2" s="8" t="s">
        <v>5</v>
      </c>
      <c r="F2" s="9"/>
      <c r="G2" s="8"/>
      <c r="H2" s="8" t="s">
        <v>2</v>
      </c>
      <c r="I2" s="8" t="s">
        <v>3</v>
      </c>
      <c r="J2" s="18" t="s">
        <v>8</v>
      </c>
      <c r="K2" s="8" t="s">
        <v>50</v>
      </c>
      <c r="L2" s="18" t="s">
        <v>9</v>
      </c>
      <c r="M2" s="8" t="s">
        <v>51</v>
      </c>
    </row>
    <row r="3" ht="14.25" spans="1:14">
      <c r="A3" s="8" t="s">
        <v>10</v>
      </c>
      <c r="B3" s="10">
        <v>682</v>
      </c>
      <c r="C3" s="10">
        <v>804</v>
      </c>
      <c r="D3" s="10">
        <f>C3*50</f>
        <v>40200</v>
      </c>
      <c r="E3" s="8"/>
      <c r="F3" s="9"/>
      <c r="G3" s="8" t="s">
        <v>10</v>
      </c>
      <c r="H3" s="8">
        <v>18</v>
      </c>
      <c r="I3" s="8">
        <v>18</v>
      </c>
      <c r="J3" s="8">
        <v>18</v>
      </c>
      <c r="K3" s="8">
        <f>J3*200</f>
        <v>3600</v>
      </c>
      <c r="L3" s="8">
        <v>0</v>
      </c>
      <c r="M3" s="8">
        <f>L3*300</f>
        <v>0</v>
      </c>
      <c r="N3">
        <f t="shared" ref="N3:N29" si="0">SUM(M3,K3)</f>
        <v>3600</v>
      </c>
    </row>
    <row r="4" ht="14.25" spans="1:14">
      <c r="A4" s="11" t="s">
        <v>11</v>
      </c>
      <c r="B4" s="11">
        <v>682</v>
      </c>
      <c r="C4" s="11">
        <v>804</v>
      </c>
      <c r="D4" s="10">
        <f t="shared" ref="D4:D26" si="1">C4*50</f>
        <v>40200</v>
      </c>
      <c r="E4" s="11"/>
      <c r="F4" s="13"/>
      <c r="G4" s="11" t="s">
        <v>11</v>
      </c>
      <c r="H4" s="11">
        <v>18</v>
      </c>
      <c r="I4" s="8">
        <v>18</v>
      </c>
      <c r="J4" s="11">
        <v>18</v>
      </c>
      <c r="K4" s="8">
        <f t="shared" ref="K4:K27" si="2">J4*200</f>
        <v>3600</v>
      </c>
      <c r="L4" s="11">
        <v>0</v>
      </c>
      <c r="M4" s="8">
        <f t="shared" ref="M4:M26" si="3">L4*300</f>
        <v>0</v>
      </c>
      <c r="N4">
        <f t="shared" si="0"/>
        <v>3600</v>
      </c>
    </row>
    <row r="5" ht="14.25" spans="1:14">
      <c r="A5" s="8" t="s">
        <v>12</v>
      </c>
      <c r="B5" s="10">
        <v>425</v>
      </c>
      <c r="C5" s="10">
        <v>476</v>
      </c>
      <c r="D5" s="10">
        <f t="shared" si="1"/>
        <v>23800</v>
      </c>
      <c r="E5" s="8"/>
      <c r="F5" s="9"/>
      <c r="G5" s="8" t="s">
        <v>12</v>
      </c>
      <c r="H5" s="8">
        <v>23</v>
      </c>
      <c r="I5" s="8">
        <v>23</v>
      </c>
      <c r="J5" s="8">
        <v>23</v>
      </c>
      <c r="K5" s="8">
        <f t="shared" si="2"/>
        <v>4600</v>
      </c>
      <c r="L5" s="8">
        <v>0</v>
      </c>
      <c r="M5" s="8">
        <f t="shared" si="3"/>
        <v>0</v>
      </c>
      <c r="N5">
        <f t="shared" si="0"/>
        <v>4600</v>
      </c>
    </row>
    <row r="6" ht="14.25" spans="1:14">
      <c r="A6" s="11" t="s">
        <v>11</v>
      </c>
      <c r="B6" s="11">
        <v>425</v>
      </c>
      <c r="C6" s="11">
        <v>476</v>
      </c>
      <c r="D6" s="10">
        <f t="shared" si="1"/>
        <v>23800</v>
      </c>
      <c r="E6" s="11"/>
      <c r="F6" s="13"/>
      <c r="G6" s="11" t="s">
        <v>11</v>
      </c>
      <c r="H6" s="11">
        <v>23</v>
      </c>
      <c r="I6" s="8">
        <v>23</v>
      </c>
      <c r="J6" s="11">
        <v>23</v>
      </c>
      <c r="K6" s="8">
        <f t="shared" si="2"/>
        <v>4600</v>
      </c>
      <c r="L6" s="11">
        <v>0</v>
      </c>
      <c r="M6" s="8">
        <f t="shared" si="3"/>
        <v>0</v>
      </c>
      <c r="N6">
        <f t="shared" si="0"/>
        <v>4600</v>
      </c>
    </row>
    <row r="7" ht="14.25" spans="1:14">
      <c r="A7" s="8" t="s">
        <v>13</v>
      </c>
      <c r="B7" s="10">
        <v>433</v>
      </c>
      <c r="C7" s="10">
        <v>533</v>
      </c>
      <c r="D7" s="10">
        <f t="shared" si="1"/>
        <v>26650</v>
      </c>
      <c r="E7" s="8"/>
      <c r="F7" s="9"/>
      <c r="G7" s="8" t="s">
        <v>13</v>
      </c>
      <c r="H7" s="8">
        <v>6</v>
      </c>
      <c r="I7" s="8">
        <v>6</v>
      </c>
      <c r="J7" s="8">
        <v>6</v>
      </c>
      <c r="K7" s="8">
        <f t="shared" si="2"/>
        <v>1200</v>
      </c>
      <c r="L7" s="8">
        <v>0</v>
      </c>
      <c r="M7" s="8">
        <f t="shared" si="3"/>
        <v>0</v>
      </c>
      <c r="N7">
        <f t="shared" si="0"/>
        <v>1200</v>
      </c>
    </row>
    <row r="8" ht="14.25" spans="1:14">
      <c r="A8" s="11" t="s">
        <v>11</v>
      </c>
      <c r="B8" s="11">
        <v>433</v>
      </c>
      <c r="C8" s="11">
        <v>533</v>
      </c>
      <c r="D8" s="10">
        <f t="shared" si="1"/>
        <v>26650</v>
      </c>
      <c r="E8" s="11"/>
      <c r="F8" s="13"/>
      <c r="G8" s="11" t="s">
        <v>11</v>
      </c>
      <c r="H8" s="11">
        <v>6</v>
      </c>
      <c r="I8" s="8">
        <v>6</v>
      </c>
      <c r="J8" s="11">
        <v>6</v>
      </c>
      <c r="K8" s="8">
        <f t="shared" si="2"/>
        <v>1200</v>
      </c>
      <c r="L8" s="11">
        <v>0</v>
      </c>
      <c r="M8" s="8">
        <f t="shared" si="3"/>
        <v>0</v>
      </c>
      <c r="N8">
        <f t="shared" si="0"/>
        <v>1200</v>
      </c>
    </row>
    <row r="9" ht="14.25" spans="1:14">
      <c r="A9" s="8" t="s">
        <v>14</v>
      </c>
      <c r="B9" s="10">
        <v>343</v>
      </c>
      <c r="C9" s="10">
        <v>432</v>
      </c>
      <c r="D9" s="10">
        <f t="shared" si="1"/>
        <v>21600</v>
      </c>
      <c r="E9" s="8"/>
      <c r="F9" s="9"/>
      <c r="G9" s="8" t="s">
        <v>14</v>
      </c>
      <c r="H9" s="8">
        <v>7</v>
      </c>
      <c r="I9" s="8">
        <v>7</v>
      </c>
      <c r="J9" s="8">
        <v>7</v>
      </c>
      <c r="K9" s="8">
        <f t="shared" si="2"/>
        <v>1400</v>
      </c>
      <c r="L9" s="8">
        <v>0</v>
      </c>
      <c r="M9" s="8">
        <f t="shared" si="3"/>
        <v>0</v>
      </c>
      <c r="N9">
        <f t="shared" si="0"/>
        <v>1400</v>
      </c>
    </row>
    <row r="10" ht="14.25" spans="1:14">
      <c r="A10" s="11" t="s">
        <v>11</v>
      </c>
      <c r="B10" s="11">
        <v>343</v>
      </c>
      <c r="C10" s="11">
        <v>432</v>
      </c>
      <c r="D10" s="10">
        <f t="shared" si="1"/>
        <v>21600</v>
      </c>
      <c r="E10" s="11"/>
      <c r="F10" s="13"/>
      <c r="G10" s="11" t="s">
        <v>11</v>
      </c>
      <c r="H10" s="11">
        <v>7</v>
      </c>
      <c r="I10" s="8">
        <v>7</v>
      </c>
      <c r="J10" s="11">
        <v>7</v>
      </c>
      <c r="K10" s="8">
        <f t="shared" si="2"/>
        <v>1400</v>
      </c>
      <c r="L10" s="11">
        <v>0</v>
      </c>
      <c r="M10" s="8">
        <f t="shared" si="3"/>
        <v>0</v>
      </c>
      <c r="N10">
        <f t="shared" si="0"/>
        <v>1400</v>
      </c>
    </row>
    <row r="11" ht="14.25" spans="1:14">
      <c r="A11" s="8" t="s">
        <v>15</v>
      </c>
      <c r="B11" s="10">
        <v>76</v>
      </c>
      <c r="C11" s="10">
        <v>90</v>
      </c>
      <c r="D11" s="10">
        <f t="shared" si="1"/>
        <v>4500</v>
      </c>
      <c r="E11" s="8"/>
      <c r="F11" s="9"/>
      <c r="G11" s="8" t="s">
        <v>15</v>
      </c>
      <c r="H11" s="8">
        <v>1</v>
      </c>
      <c r="I11" s="8">
        <v>1</v>
      </c>
      <c r="J11" s="8">
        <v>1</v>
      </c>
      <c r="K11" s="8">
        <f t="shared" si="2"/>
        <v>200</v>
      </c>
      <c r="L11" s="8">
        <v>0</v>
      </c>
      <c r="M11" s="8">
        <f t="shared" si="3"/>
        <v>0</v>
      </c>
      <c r="N11">
        <f t="shared" si="0"/>
        <v>200</v>
      </c>
    </row>
    <row r="12" ht="14.25" spans="1:14">
      <c r="A12" s="11" t="s">
        <v>11</v>
      </c>
      <c r="B12" s="11">
        <v>76</v>
      </c>
      <c r="C12" s="11">
        <v>90</v>
      </c>
      <c r="D12" s="10">
        <f t="shared" si="1"/>
        <v>4500</v>
      </c>
      <c r="E12" s="11"/>
      <c r="F12" s="13"/>
      <c r="G12" s="11" t="s">
        <v>11</v>
      </c>
      <c r="H12" s="11">
        <v>1</v>
      </c>
      <c r="I12" s="8">
        <v>1</v>
      </c>
      <c r="J12" s="11">
        <v>1</v>
      </c>
      <c r="K12" s="8">
        <f t="shared" si="2"/>
        <v>200</v>
      </c>
      <c r="L12" s="11">
        <v>0</v>
      </c>
      <c r="M12" s="8">
        <f t="shared" si="3"/>
        <v>0</v>
      </c>
      <c r="N12">
        <f t="shared" si="0"/>
        <v>200</v>
      </c>
    </row>
    <row r="13" ht="14.25" spans="1:14">
      <c r="A13" s="8" t="s">
        <v>16</v>
      </c>
      <c r="B13" s="10">
        <v>194</v>
      </c>
      <c r="C13" s="10">
        <v>227</v>
      </c>
      <c r="D13" s="10">
        <f t="shared" si="1"/>
        <v>11350</v>
      </c>
      <c r="E13" s="8"/>
      <c r="F13" s="9"/>
      <c r="G13" s="8" t="s">
        <v>16</v>
      </c>
      <c r="H13" s="8">
        <v>6</v>
      </c>
      <c r="I13" s="8">
        <v>6</v>
      </c>
      <c r="J13" s="8">
        <v>6</v>
      </c>
      <c r="K13" s="8">
        <f t="shared" si="2"/>
        <v>1200</v>
      </c>
      <c r="L13" s="8">
        <v>0</v>
      </c>
      <c r="M13" s="8">
        <f t="shared" si="3"/>
        <v>0</v>
      </c>
      <c r="N13">
        <f t="shared" si="0"/>
        <v>1200</v>
      </c>
    </row>
    <row r="14" ht="14.25" spans="1:14">
      <c r="A14" s="11" t="s">
        <v>11</v>
      </c>
      <c r="B14" s="11">
        <v>194</v>
      </c>
      <c r="C14" s="11">
        <v>227</v>
      </c>
      <c r="D14" s="10">
        <f t="shared" si="1"/>
        <v>11350</v>
      </c>
      <c r="E14" s="11"/>
      <c r="F14" s="13"/>
      <c r="G14" s="11" t="s">
        <v>11</v>
      </c>
      <c r="H14" s="11">
        <v>6</v>
      </c>
      <c r="I14" s="8">
        <v>6</v>
      </c>
      <c r="J14" s="11">
        <v>6</v>
      </c>
      <c r="K14" s="8">
        <f t="shared" si="2"/>
        <v>1200</v>
      </c>
      <c r="L14" s="11">
        <v>0</v>
      </c>
      <c r="M14" s="8">
        <f t="shared" si="3"/>
        <v>0</v>
      </c>
      <c r="N14">
        <f t="shared" si="0"/>
        <v>1200</v>
      </c>
    </row>
    <row r="15" ht="14.25" spans="1:14">
      <c r="A15" s="8" t="s">
        <v>17</v>
      </c>
      <c r="B15" s="10">
        <v>37</v>
      </c>
      <c r="C15" s="10">
        <v>46</v>
      </c>
      <c r="D15" s="10">
        <f t="shared" si="1"/>
        <v>2300</v>
      </c>
      <c r="E15" s="8"/>
      <c r="F15" s="9"/>
      <c r="G15" s="8" t="s">
        <v>17</v>
      </c>
      <c r="H15" s="8">
        <v>3</v>
      </c>
      <c r="I15" s="8">
        <v>3</v>
      </c>
      <c r="J15" s="8">
        <v>3</v>
      </c>
      <c r="K15" s="8">
        <f t="shared" si="2"/>
        <v>600</v>
      </c>
      <c r="L15" s="8">
        <v>0</v>
      </c>
      <c r="M15" s="8">
        <f t="shared" si="3"/>
        <v>0</v>
      </c>
      <c r="N15">
        <f t="shared" si="0"/>
        <v>600</v>
      </c>
    </row>
    <row r="16" ht="14.25" spans="1:14">
      <c r="A16" s="11" t="s">
        <v>11</v>
      </c>
      <c r="B16" s="11">
        <v>37</v>
      </c>
      <c r="C16" s="11">
        <v>46</v>
      </c>
      <c r="D16" s="10">
        <f t="shared" si="1"/>
        <v>2300</v>
      </c>
      <c r="E16" s="11"/>
      <c r="F16" s="13"/>
      <c r="G16" s="11" t="s">
        <v>11</v>
      </c>
      <c r="H16" s="11">
        <v>3</v>
      </c>
      <c r="I16" s="8">
        <v>3</v>
      </c>
      <c r="J16" s="11">
        <v>3</v>
      </c>
      <c r="K16" s="8">
        <f t="shared" si="2"/>
        <v>600</v>
      </c>
      <c r="L16" s="11">
        <v>0</v>
      </c>
      <c r="M16" s="8">
        <f t="shared" si="3"/>
        <v>0</v>
      </c>
      <c r="N16">
        <f t="shared" si="0"/>
        <v>600</v>
      </c>
    </row>
    <row r="17" ht="14.25" spans="1:14">
      <c r="A17" s="8" t="s">
        <v>18</v>
      </c>
      <c r="B17" s="10">
        <v>324</v>
      </c>
      <c r="C17" s="10">
        <v>366</v>
      </c>
      <c r="D17" s="10">
        <f t="shared" si="1"/>
        <v>18300</v>
      </c>
      <c r="E17" s="8"/>
      <c r="F17" s="9"/>
      <c r="G17" s="8" t="s">
        <v>18</v>
      </c>
      <c r="H17" s="5">
        <v>4</v>
      </c>
      <c r="I17" s="8">
        <v>4</v>
      </c>
      <c r="J17" s="5">
        <v>3</v>
      </c>
      <c r="K17" s="8">
        <f t="shared" si="2"/>
        <v>600</v>
      </c>
      <c r="L17" s="8">
        <v>1</v>
      </c>
      <c r="M17" s="8">
        <f t="shared" si="3"/>
        <v>300</v>
      </c>
      <c r="N17">
        <f t="shared" si="0"/>
        <v>900</v>
      </c>
    </row>
    <row r="18" ht="14.25" spans="1:14">
      <c r="A18" s="11" t="s">
        <v>11</v>
      </c>
      <c r="B18" s="11">
        <v>324</v>
      </c>
      <c r="C18" s="11">
        <v>366</v>
      </c>
      <c r="D18" s="10">
        <f t="shared" si="1"/>
        <v>18300</v>
      </c>
      <c r="E18" s="11"/>
      <c r="F18" s="13"/>
      <c r="G18" s="11" t="s">
        <v>11</v>
      </c>
      <c r="H18" s="11">
        <v>4</v>
      </c>
      <c r="I18" s="8">
        <v>4</v>
      </c>
      <c r="J18" s="11">
        <v>3</v>
      </c>
      <c r="K18" s="8">
        <f t="shared" si="2"/>
        <v>600</v>
      </c>
      <c r="L18" s="11">
        <v>1</v>
      </c>
      <c r="M18" s="8">
        <f t="shared" si="3"/>
        <v>300</v>
      </c>
      <c r="N18">
        <f t="shared" si="0"/>
        <v>900</v>
      </c>
    </row>
    <row r="19" ht="14.25" spans="1:14">
      <c r="A19" s="8" t="s">
        <v>19</v>
      </c>
      <c r="B19" s="10">
        <v>62</v>
      </c>
      <c r="C19" s="10">
        <v>67</v>
      </c>
      <c r="D19" s="10">
        <f t="shared" si="1"/>
        <v>3350</v>
      </c>
      <c r="E19" s="8"/>
      <c r="F19" s="9"/>
      <c r="G19" s="8" t="s">
        <v>19</v>
      </c>
      <c r="H19" s="8">
        <v>4</v>
      </c>
      <c r="I19" s="8">
        <v>4</v>
      </c>
      <c r="J19" s="8">
        <v>4</v>
      </c>
      <c r="K19" s="8">
        <f t="shared" si="2"/>
        <v>800</v>
      </c>
      <c r="L19" s="8">
        <v>0</v>
      </c>
      <c r="M19" s="8">
        <f t="shared" si="3"/>
        <v>0</v>
      </c>
      <c r="N19">
        <f t="shared" si="0"/>
        <v>800</v>
      </c>
    </row>
    <row r="20" ht="14.25" spans="1:14">
      <c r="A20" s="11" t="s">
        <v>11</v>
      </c>
      <c r="B20" s="11">
        <v>62</v>
      </c>
      <c r="C20" s="11">
        <v>67</v>
      </c>
      <c r="D20" s="10">
        <f t="shared" si="1"/>
        <v>3350</v>
      </c>
      <c r="E20" s="11"/>
      <c r="F20" s="13"/>
      <c r="G20" s="11" t="s">
        <v>11</v>
      </c>
      <c r="H20" s="11">
        <v>4</v>
      </c>
      <c r="I20" s="8">
        <v>4</v>
      </c>
      <c r="J20" s="11">
        <v>4</v>
      </c>
      <c r="K20" s="8">
        <f t="shared" si="2"/>
        <v>800</v>
      </c>
      <c r="L20" s="11">
        <v>0</v>
      </c>
      <c r="M20" s="8">
        <f t="shared" si="3"/>
        <v>0</v>
      </c>
      <c r="N20">
        <f t="shared" si="0"/>
        <v>800</v>
      </c>
    </row>
    <row r="21" ht="14.25" spans="1:14">
      <c r="A21" s="8" t="s">
        <v>20</v>
      </c>
      <c r="B21" s="10">
        <v>91</v>
      </c>
      <c r="C21" s="10">
        <v>112</v>
      </c>
      <c r="D21" s="10">
        <f t="shared" si="1"/>
        <v>5600</v>
      </c>
      <c r="E21" s="8"/>
      <c r="F21" s="9"/>
      <c r="G21" s="8" t="s">
        <v>20</v>
      </c>
      <c r="H21" s="8">
        <v>23</v>
      </c>
      <c r="I21" s="8">
        <v>23</v>
      </c>
      <c r="J21" s="8">
        <v>23</v>
      </c>
      <c r="K21" s="8">
        <f t="shared" si="2"/>
        <v>4600</v>
      </c>
      <c r="L21" s="8">
        <v>0</v>
      </c>
      <c r="M21" s="8">
        <f t="shared" si="3"/>
        <v>0</v>
      </c>
      <c r="N21">
        <f t="shared" si="0"/>
        <v>4600</v>
      </c>
    </row>
    <row r="22" ht="14.25" spans="1:14">
      <c r="A22" s="11" t="s">
        <v>11</v>
      </c>
      <c r="B22" s="11">
        <v>91</v>
      </c>
      <c r="C22" s="11">
        <v>112</v>
      </c>
      <c r="D22" s="10">
        <f t="shared" si="1"/>
        <v>5600</v>
      </c>
      <c r="E22" s="11"/>
      <c r="F22" s="13"/>
      <c r="G22" s="11" t="s">
        <v>11</v>
      </c>
      <c r="H22" s="11">
        <v>23</v>
      </c>
      <c r="I22" s="8">
        <v>23</v>
      </c>
      <c r="J22" s="11">
        <v>23</v>
      </c>
      <c r="K22" s="8">
        <f t="shared" si="2"/>
        <v>4600</v>
      </c>
      <c r="L22" s="11">
        <v>0</v>
      </c>
      <c r="M22" s="8">
        <f t="shared" si="3"/>
        <v>0</v>
      </c>
      <c r="N22">
        <f t="shared" si="0"/>
        <v>4600</v>
      </c>
    </row>
    <row r="23" ht="14.25" spans="1:14">
      <c r="A23" s="8" t="s">
        <v>21</v>
      </c>
      <c r="B23" s="10">
        <v>532</v>
      </c>
      <c r="C23" s="10">
        <v>579</v>
      </c>
      <c r="D23" s="10">
        <f t="shared" si="1"/>
        <v>28950</v>
      </c>
      <c r="E23" s="15"/>
      <c r="F23" s="9"/>
      <c r="G23" s="8" t="s">
        <v>21</v>
      </c>
      <c r="H23" s="8">
        <v>76</v>
      </c>
      <c r="I23" s="8">
        <v>76</v>
      </c>
      <c r="J23" s="8">
        <v>61</v>
      </c>
      <c r="K23" s="8">
        <f t="shared" si="2"/>
        <v>12200</v>
      </c>
      <c r="L23" s="8">
        <v>15</v>
      </c>
      <c r="M23" s="8">
        <f t="shared" si="3"/>
        <v>4500</v>
      </c>
      <c r="N23">
        <f t="shared" si="0"/>
        <v>16700</v>
      </c>
    </row>
    <row r="24" ht="14.25" spans="1:14">
      <c r="A24" s="11" t="s">
        <v>11</v>
      </c>
      <c r="B24" s="11">
        <v>532</v>
      </c>
      <c r="C24" s="11">
        <v>579</v>
      </c>
      <c r="D24" s="10">
        <f t="shared" si="1"/>
        <v>28950</v>
      </c>
      <c r="E24" s="11"/>
      <c r="F24" s="13"/>
      <c r="G24" s="11" t="s">
        <v>11</v>
      </c>
      <c r="H24" s="11">
        <v>76</v>
      </c>
      <c r="I24" s="11">
        <v>76</v>
      </c>
      <c r="J24" s="11">
        <v>61</v>
      </c>
      <c r="K24" s="8">
        <f t="shared" si="2"/>
        <v>12200</v>
      </c>
      <c r="L24" s="11">
        <v>15</v>
      </c>
      <c r="M24" s="8">
        <f t="shared" si="3"/>
        <v>4500</v>
      </c>
      <c r="N24">
        <f t="shared" si="0"/>
        <v>16700</v>
      </c>
    </row>
    <row r="25" ht="14.25" spans="1:14">
      <c r="A25" s="16" t="s">
        <v>22</v>
      </c>
      <c r="B25" s="10">
        <v>798</v>
      </c>
      <c r="C25" s="10">
        <v>867</v>
      </c>
      <c r="D25" s="10">
        <f t="shared" si="1"/>
        <v>43350</v>
      </c>
      <c r="E25" s="8"/>
      <c r="F25" s="9"/>
      <c r="G25" s="8" t="s">
        <v>22</v>
      </c>
      <c r="H25" s="8">
        <v>66</v>
      </c>
      <c r="I25" s="8">
        <v>66</v>
      </c>
      <c r="J25" s="8">
        <v>49</v>
      </c>
      <c r="K25" s="8">
        <f t="shared" si="2"/>
        <v>9800</v>
      </c>
      <c r="L25" s="8">
        <v>17</v>
      </c>
      <c r="M25" s="8">
        <f t="shared" si="3"/>
        <v>5100</v>
      </c>
      <c r="N25">
        <f t="shared" si="0"/>
        <v>14900</v>
      </c>
    </row>
    <row r="26" ht="14.25" spans="1:14">
      <c r="A26" s="11" t="s">
        <v>11</v>
      </c>
      <c r="B26" s="11">
        <v>798</v>
      </c>
      <c r="C26" s="11">
        <v>867</v>
      </c>
      <c r="D26" s="10">
        <f t="shared" si="1"/>
        <v>43350</v>
      </c>
      <c r="E26" s="11"/>
      <c r="F26" s="17"/>
      <c r="G26" s="11" t="s">
        <v>11</v>
      </c>
      <c r="H26" s="11">
        <v>66</v>
      </c>
      <c r="I26" s="11">
        <v>66</v>
      </c>
      <c r="J26" s="11">
        <v>49</v>
      </c>
      <c r="K26" s="8">
        <f t="shared" si="2"/>
        <v>9800</v>
      </c>
      <c r="L26" s="11">
        <v>17</v>
      </c>
      <c r="M26" s="8">
        <f t="shared" si="3"/>
        <v>5100</v>
      </c>
      <c r="N26">
        <f t="shared" si="0"/>
        <v>14900</v>
      </c>
    </row>
    <row r="27" spans="1:14">
      <c r="A27" s="8"/>
      <c r="B27" s="18"/>
      <c r="C27" s="18"/>
      <c r="D27" s="18"/>
      <c r="E27" s="18"/>
      <c r="G27" s="8"/>
      <c r="H27" s="11"/>
      <c r="I27" s="11"/>
      <c r="J27" s="11"/>
      <c r="K27" s="8">
        <f t="shared" si="2"/>
        <v>0</v>
      </c>
      <c r="L27" s="11"/>
      <c r="M27" s="8"/>
      <c r="N27">
        <f t="shared" si="0"/>
        <v>0</v>
      </c>
    </row>
    <row r="28" spans="1:14">
      <c r="A28" s="8" t="s">
        <v>23</v>
      </c>
      <c r="B28" s="8">
        <f>SUM(B26,B24,B22,B20,B18,B16,B14,B12,B10,B8,B6,B4)</f>
        <v>3997</v>
      </c>
      <c r="C28" s="8">
        <f t="shared" ref="C28:M28" si="4">SUM(C26,C24,C22,C20,C18,C16,C14,C12,C10,C8,C6,C4)</f>
        <v>4599</v>
      </c>
      <c r="D28" s="8">
        <f t="shared" si="4"/>
        <v>229950</v>
      </c>
      <c r="E28" s="8"/>
      <c r="F28" s="19"/>
      <c r="G28" s="8"/>
      <c r="H28" s="8">
        <f t="shared" si="4"/>
        <v>237</v>
      </c>
      <c r="I28" s="8">
        <f t="shared" si="4"/>
        <v>237</v>
      </c>
      <c r="J28" s="8">
        <f t="shared" si="4"/>
        <v>204</v>
      </c>
      <c r="K28" s="8">
        <f t="shared" si="4"/>
        <v>40800</v>
      </c>
      <c r="L28" s="8">
        <f t="shared" si="4"/>
        <v>33</v>
      </c>
      <c r="M28" s="8">
        <f t="shared" si="4"/>
        <v>9900</v>
      </c>
      <c r="N28">
        <f t="shared" si="0"/>
        <v>50700</v>
      </c>
    </row>
    <row r="29" spans="1:14">
      <c r="A29" s="20"/>
      <c r="B29" s="20">
        <f>SUM(B25,B23,B21,B19,B17,B15,B13,B11,B9,B7,B5,B3)</f>
        <v>3997</v>
      </c>
      <c r="C29" s="20">
        <f>SUM(C25,C23,C21,C19,C17,C15,C13,C11,C9,C7,C5,C3)</f>
        <v>4599</v>
      </c>
      <c r="D29" s="20">
        <f>SUM(D25,D23,D21,D19,D17,D15,D13,D11,D9,D7,D5,D3)</f>
        <v>229950</v>
      </c>
      <c r="E29" s="20"/>
      <c r="F29" s="20"/>
      <c r="G29" s="20"/>
      <c r="H29" s="20">
        <f t="shared" ref="H29:M29" si="5">SUM(H3,H5,H7,H9,H11,H13,H15,H17,H19,H21,H23,H25)</f>
        <v>237</v>
      </c>
      <c r="I29" s="20">
        <f t="shared" si="5"/>
        <v>237</v>
      </c>
      <c r="J29" s="20">
        <f t="shared" si="5"/>
        <v>204</v>
      </c>
      <c r="K29" s="20">
        <f t="shared" si="5"/>
        <v>40800</v>
      </c>
      <c r="L29" s="20">
        <f t="shared" si="5"/>
        <v>33</v>
      </c>
      <c r="M29" s="20">
        <f t="shared" si="5"/>
        <v>9900</v>
      </c>
      <c r="N29">
        <f t="shared" si="0"/>
        <v>50700</v>
      </c>
    </row>
  </sheetData>
  <mergeCells count="2">
    <mergeCell ref="A1:E1"/>
    <mergeCell ref="G1:M1"/>
  </mergeCells>
  <pageMargins left="0.75" right="0.75" top="1" bottom="1" header="0.5" footer="0.5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1"/>
  <sheetViews>
    <sheetView topLeftCell="A7" workbookViewId="0">
      <selection activeCell="A19" sqref="$A19:$XFD26"/>
    </sheetView>
  </sheetViews>
  <sheetFormatPr defaultColWidth="9" defaultRowHeight="13.5"/>
  <sheetData>
    <row r="1" ht="22.5" spans="1:14">
      <c r="A1" s="6" t="s">
        <v>67</v>
      </c>
      <c r="B1" s="6"/>
      <c r="C1" s="6"/>
      <c r="D1" s="6"/>
      <c r="E1" s="6"/>
      <c r="F1" s="6"/>
      <c r="G1" s="7"/>
      <c r="H1" s="6" t="s">
        <v>68</v>
      </c>
      <c r="I1" s="6"/>
      <c r="J1" s="6"/>
      <c r="K1" s="6"/>
      <c r="L1" s="6"/>
      <c r="M1" s="6"/>
      <c r="N1" s="6"/>
    </row>
    <row r="2" spans="1:14">
      <c r="A2" s="8"/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9"/>
      <c r="H2" s="8"/>
      <c r="I2" s="8" t="s">
        <v>2</v>
      </c>
      <c r="J2" s="8" t="s">
        <v>3</v>
      </c>
      <c r="K2" s="18" t="s">
        <v>8</v>
      </c>
      <c r="L2" s="8" t="s">
        <v>50</v>
      </c>
      <c r="M2" s="18" t="s">
        <v>9</v>
      </c>
      <c r="N2" s="8" t="s">
        <v>51</v>
      </c>
    </row>
    <row r="3" ht="14.25" spans="1:14">
      <c r="A3" s="8" t="s">
        <v>10</v>
      </c>
      <c r="B3" s="10">
        <v>688</v>
      </c>
      <c r="C3" s="10">
        <v>815</v>
      </c>
      <c r="D3" s="10">
        <f>C3*50</f>
        <v>40750</v>
      </c>
      <c r="E3" s="8"/>
      <c r="F3" s="8"/>
      <c r="G3" s="9"/>
      <c r="H3" s="8" t="s">
        <v>10</v>
      </c>
      <c r="I3" s="8">
        <v>16</v>
      </c>
      <c r="J3" s="8">
        <v>16</v>
      </c>
      <c r="K3" s="8">
        <v>16</v>
      </c>
      <c r="L3" s="8">
        <f>K3*50</f>
        <v>800</v>
      </c>
      <c r="M3" s="8">
        <v>0</v>
      </c>
      <c r="N3" s="8">
        <v>0</v>
      </c>
    </row>
    <row r="4" ht="14.25" spans="1:14">
      <c r="A4" s="11" t="s">
        <v>11</v>
      </c>
      <c r="B4" s="11">
        <v>688</v>
      </c>
      <c r="C4" s="11">
        <v>815</v>
      </c>
      <c r="D4" s="10">
        <v>40750</v>
      </c>
      <c r="E4" s="11"/>
      <c r="F4" s="11"/>
      <c r="G4" s="13"/>
      <c r="H4" s="11" t="s">
        <v>11</v>
      </c>
      <c r="I4" s="11">
        <v>16</v>
      </c>
      <c r="J4" s="8">
        <v>16</v>
      </c>
      <c r="K4" s="11">
        <v>16</v>
      </c>
      <c r="L4" s="8">
        <v>800</v>
      </c>
      <c r="M4" s="11">
        <v>0</v>
      </c>
      <c r="N4" s="11">
        <v>0</v>
      </c>
    </row>
    <row r="5" ht="14.25" spans="1:14">
      <c r="A5" s="8" t="s">
        <v>12</v>
      </c>
      <c r="B5" s="10">
        <v>420</v>
      </c>
      <c r="C5" s="10">
        <v>471</v>
      </c>
      <c r="D5" s="10">
        <f t="shared" ref="D4:D26" si="0">C5*50</f>
        <v>23550</v>
      </c>
      <c r="E5" s="8"/>
      <c r="F5" s="8"/>
      <c r="G5" s="9"/>
      <c r="H5" s="8" t="s">
        <v>12</v>
      </c>
      <c r="I5" s="8">
        <v>22</v>
      </c>
      <c r="J5" s="8">
        <v>22</v>
      </c>
      <c r="K5" s="8">
        <v>22</v>
      </c>
      <c r="L5" s="8">
        <f t="shared" ref="L4:L26" si="1">K5*50</f>
        <v>1100</v>
      </c>
      <c r="M5" s="8">
        <v>0</v>
      </c>
      <c r="N5" s="8">
        <v>0</v>
      </c>
    </row>
    <row r="6" ht="14.25" spans="1:14">
      <c r="A6" s="11" t="s">
        <v>11</v>
      </c>
      <c r="B6" s="11">
        <v>420</v>
      </c>
      <c r="C6" s="11">
        <v>471</v>
      </c>
      <c r="D6" s="10">
        <v>23550</v>
      </c>
      <c r="E6" s="11"/>
      <c r="F6" s="11"/>
      <c r="G6" s="13"/>
      <c r="H6" s="11" t="s">
        <v>11</v>
      </c>
      <c r="I6" s="11">
        <v>22</v>
      </c>
      <c r="J6" s="8">
        <v>22</v>
      </c>
      <c r="K6" s="11">
        <v>22</v>
      </c>
      <c r="L6" s="8">
        <v>1100</v>
      </c>
      <c r="M6" s="11">
        <v>0</v>
      </c>
      <c r="N6" s="11">
        <v>0</v>
      </c>
    </row>
    <row r="7" ht="14.25" spans="1:14">
      <c r="A7" s="8" t="s">
        <v>13</v>
      </c>
      <c r="B7" s="10">
        <v>433</v>
      </c>
      <c r="C7" s="10">
        <v>531</v>
      </c>
      <c r="D7" s="10">
        <f t="shared" si="0"/>
        <v>26550</v>
      </c>
      <c r="E7" s="8"/>
      <c r="F7" s="8"/>
      <c r="G7" s="9"/>
      <c r="H7" s="8" t="s">
        <v>13</v>
      </c>
      <c r="I7" s="8">
        <v>6</v>
      </c>
      <c r="J7" s="8">
        <v>6</v>
      </c>
      <c r="K7" s="8">
        <v>6</v>
      </c>
      <c r="L7" s="8">
        <f t="shared" si="1"/>
        <v>300</v>
      </c>
      <c r="M7" s="8">
        <v>0</v>
      </c>
      <c r="N7" s="8">
        <v>0</v>
      </c>
    </row>
    <row r="8" ht="14.25" spans="1:14">
      <c r="A8" s="11" t="s">
        <v>11</v>
      </c>
      <c r="B8" s="11">
        <v>433</v>
      </c>
      <c r="C8" s="11">
        <v>531</v>
      </c>
      <c r="D8" s="10">
        <v>26550</v>
      </c>
      <c r="E8" s="11"/>
      <c r="F8" s="11"/>
      <c r="G8" s="13"/>
      <c r="H8" s="11" t="s">
        <v>11</v>
      </c>
      <c r="I8" s="11">
        <v>6</v>
      </c>
      <c r="J8" s="8">
        <v>6</v>
      </c>
      <c r="K8" s="11">
        <v>6</v>
      </c>
      <c r="L8" s="8">
        <v>300</v>
      </c>
      <c r="M8" s="11">
        <v>0</v>
      </c>
      <c r="N8" s="11">
        <v>0</v>
      </c>
    </row>
    <row r="9" ht="14.25" spans="1:14">
      <c r="A9" s="8" t="s">
        <v>14</v>
      </c>
      <c r="B9" s="10">
        <v>341</v>
      </c>
      <c r="C9" s="10">
        <v>430</v>
      </c>
      <c r="D9" s="10">
        <f t="shared" si="0"/>
        <v>21500</v>
      </c>
      <c r="E9" s="8"/>
      <c r="F9" s="8"/>
      <c r="G9" s="9"/>
      <c r="H9" s="8" t="s">
        <v>14</v>
      </c>
      <c r="I9" s="8">
        <v>7</v>
      </c>
      <c r="J9" s="8">
        <v>7</v>
      </c>
      <c r="K9" s="8">
        <v>7</v>
      </c>
      <c r="L9" s="8">
        <f t="shared" si="1"/>
        <v>350</v>
      </c>
      <c r="M9" s="8">
        <v>0</v>
      </c>
      <c r="N9" s="8">
        <v>0</v>
      </c>
    </row>
    <row r="10" ht="14.25" spans="1:14">
      <c r="A10" s="11" t="s">
        <v>11</v>
      </c>
      <c r="B10" s="11">
        <v>341</v>
      </c>
      <c r="C10" s="11">
        <v>430</v>
      </c>
      <c r="D10" s="10">
        <v>21500</v>
      </c>
      <c r="E10" s="11"/>
      <c r="F10" s="11"/>
      <c r="G10" s="13"/>
      <c r="H10" s="11" t="s">
        <v>11</v>
      </c>
      <c r="I10" s="11">
        <v>7</v>
      </c>
      <c r="J10" s="8">
        <v>7</v>
      </c>
      <c r="K10" s="11">
        <v>7</v>
      </c>
      <c r="L10" s="8">
        <v>350</v>
      </c>
      <c r="M10" s="11">
        <v>0</v>
      </c>
      <c r="N10" s="11">
        <v>0</v>
      </c>
    </row>
    <row r="11" ht="14.25" spans="1:14">
      <c r="A11" s="8" t="s">
        <v>15</v>
      </c>
      <c r="B11" s="10">
        <v>75</v>
      </c>
      <c r="C11" s="10">
        <v>89</v>
      </c>
      <c r="D11" s="10">
        <f t="shared" si="0"/>
        <v>4450</v>
      </c>
      <c r="E11" s="8"/>
      <c r="F11" s="8"/>
      <c r="G11" s="9"/>
      <c r="H11" s="8" t="s">
        <v>15</v>
      </c>
      <c r="I11" s="8">
        <v>1</v>
      </c>
      <c r="J11" s="8">
        <v>1</v>
      </c>
      <c r="K11" s="8">
        <v>1</v>
      </c>
      <c r="L11" s="8">
        <f t="shared" si="1"/>
        <v>50</v>
      </c>
      <c r="M11" s="8">
        <v>0</v>
      </c>
      <c r="N11" s="8">
        <v>0</v>
      </c>
    </row>
    <row r="12" ht="14.25" spans="1:14">
      <c r="A12" s="11" t="s">
        <v>11</v>
      </c>
      <c r="B12" s="11">
        <v>75</v>
      </c>
      <c r="C12" s="11">
        <v>89</v>
      </c>
      <c r="D12" s="10">
        <v>4450</v>
      </c>
      <c r="E12" s="11"/>
      <c r="F12" s="11"/>
      <c r="G12" s="13"/>
      <c r="H12" s="11" t="s">
        <v>11</v>
      </c>
      <c r="I12" s="11">
        <v>1</v>
      </c>
      <c r="J12" s="8">
        <v>1</v>
      </c>
      <c r="K12" s="11">
        <v>1</v>
      </c>
      <c r="L12" s="8">
        <v>50</v>
      </c>
      <c r="M12" s="11">
        <v>0</v>
      </c>
      <c r="N12" s="11">
        <v>0</v>
      </c>
    </row>
    <row r="13" ht="14.25" spans="1:14">
      <c r="A13" s="8" t="s">
        <v>16</v>
      </c>
      <c r="B13" s="10">
        <v>191</v>
      </c>
      <c r="C13" s="10">
        <v>224</v>
      </c>
      <c r="D13" s="10">
        <f t="shared" si="0"/>
        <v>11200</v>
      </c>
      <c r="E13" s="8"/>
      <c r="F13" s="8"/>
      <c r="G13" s="9"/>
      <c r="H13" s="8" t="s">
        <v>16</v>
      </c>
      <c r="I13" s="8">
        <v>6</v>
      </c>
      <c r="J13" s="8">
        <v>6</v>
      </c>
      <c r="K13" s="8">
        <v>6</v>
      </c>
      <c r="L13" s="8">
        <f t="shared" si="1"/>
        <v>300</v>
      </c>
      <c r="M13" s="8">
        <v>0</v>
      </c>
      <c r="N13" s="8">
        <v>0</v>
      </c>
    </row>
    <row r="14" ht="14.25" spans="1:14">
      <c r="A14" s="11" t="s">
        <v>11</v>
      </c>
      <c r="B14" s="11">
        <v>191</v>
      </c>
      <c r="C14" s="11">
        <v>224</v>
      </c>
      <c r="D14" s="10">
        <v>11200</v>
      </c>
      <c r="E14" s="11"/>
      <c r="F14" s="11"/>
      <c r="G14" s="13"/>
      <c r="H14" s="11" t="s">
        <v>11</v>
      </c>
      <c r="I14" s="11">
        <v>6</v>
      </c>
      <c r="J14" s="8">
        <v>6</v>
      </c>
      <c r="K14" s="11">
        <v>6</v>
      </c>
      <c r="L14" s="8">
        <v>300</v>
      </c>
      <c r="M14" s="11">
        <v>0</v>
      </c>
      <c r="N14" s="11">
        <v>0</v>
      </c>
    </row>
    <row r="15" ht="14.25" spans="1:14">
      <c r="A15" s="8" t="s">
        <v>17</v>
      </c>
      <c r="B15" s="10">
        <v>37</v>
      </c>
      <c r="C15" s="10">
        <v>46</v>
      </c>
      <c r="D15" s="10">
        <f t="shared" si="0"/>
        <v>2300</v>
      </c>
      <c r="E15" s="8"/>
      <c r="F15" s="8"/>
      <c r="G15" s="9"/>
      <c r="H15" s="8" t="s">
        <v>17</v>
      </c>
      <c r="I15" s="8">
        <v>2</v>
      </c>
      <c r="J15" s="8">
        <v>2</v>
      </c>
      <c r="K15" s="8">
        <v>2</v>
      </c>
      <c r="L15" s="8">
        <f t="shared" si="1"/>
        <v>100</v>
      </c>
      <c r="M15" s="8">
        <v>0</v>
      </c>
      <c r="N15" s="8">
        <v>0</v>
      </c>
    </row>
    <row r="16" ht="14.25" spans="1:14">
      <c r="A16" s="11" t="s">
        <v>11</v>
      </c>
      <c r="B16" s="11">
        <v>37</v>
      </c>
      <c r="C16" s="11">
        <v>46</v>
      </c>
      <c r="D16" s="10">
        <v>2300</v>
      </c>
      <c r="E16" s="11"/>
      <c r="F16" s="11"/>
      <c r="G16" s="13"/>
      <c r="H16" s="11" t="s">
        <v>11</v>
      </c>
      <c r="I16" s="11">
        <v>2</v>
      </c>
      <c r="J16" s="8">
        <v>2</v>
      </c>
      <c r="K16" s="11">
        <v>2</v>
      </c>
      <c r="L16" s="8">
        <v>100</v>
      </c>
      <c r="M16" s="11">
        <v>0</v>
      </c>
      <c r="N16" s="11">
        <v>0</v>
      </c>
    </row>
    <row r="17" ht="14.25" spans="1:14">
      <c r="A17" s="8" t="s">
        <v>18</v>
      </c>
      <c r="B17" s="10">
        <v>326</v>
      </c>
      <c r="C17" s="10">
        <v>369</v>
      </c>
      <c r="D17" s="10">
        <f t="shared" si="0"/>
        <v>18450</v>
      </c>
      <c r="E17" s="8"/>
      <c r="F17" s="8"/>
      <c r="G17" s="9"/>
      <c r="H17" s="8" t="s">
        <v>18</v>
      </c>
      <c r="I17" s="5">
        <v>4</v>
      </c>
      <c r="J17" s="8">
        <v>4</v>
      </c>
      <c r="K17" s="5">
        <v>3</v>
      </c>
      <c r="L17" s="8">
        <f t="shared" si="1"/>
        <v>150</v>
      </c>
      <c r="M17" s="8">
        <v>1</v>
      </c>
      <c r="N17" s="8">
        <f>M17*50</f>
        <v>50</v>
      </c>
    </row>
    <row r="18" ht="14.25" spans="1:14">
      <c r="A18" s="11" t="s">
        <v>11</v>
      </c>
      <c r="B18" s="11">
        <v>326</v>
      </c>
      <c r="C18" s="11">
        <v>369</v>
      </c>
      <c r="D18" s="10">
        <v>18450</v>
      </c>
      <c r="E18" s="11"/>
      <c r="F18" s="11"/>
      <c r="G18" s="13"/>
      <c r="H18" s="11" t="s">
        <v>11</v>
      </c>
      <c r="I18" s="11">
        <v>4</v>
      </c>
      <c r="J18" s="8">
        <v>4</v>
      </c>
      <c r="K18" s="11">
        <v>3</v>
      </c>
      <c r="L18" s="8">
        <v>150</v>
      </c>
      <c r="M18" s="11">
        <v>1</v>
      </c>
      <c r="N18" s="8">
        <v>50</v>
      </c>
    </row>
    <row r="19" ht="14.25" spans="1:14">
      <c r="A19" s="8" t="s">
        <v>19</v>
      </c>
      <c r="B19" s="10">
        <v>62</v>
      </c>
      <c r="C19" s="10">
        <v>68</v>
      </c>
      <c r="D19" s="10">
        <f t="shared" si="0"/>
        <v>3400</v>
      </c>
      <c r="E19" s="8"/>
      <c r="F19" s="8"/>
      <c r="G19" s="9"/>
      <c r="H19" s="8" t="s">
        <v>19</v>
      </c>
      <c r="I19" s="8">
        <v>4</v>
      </c>
      <c r="J19" s="8">
        <v>4</v>
      </c>
      <c r="K19" s="8">
        <v>4</v>
      </c>
      <c r="L19" s="8">
        <f t="shared" si="1"/>
        <v>200</v>
      </c>
      <c r="M19" s="8">
        <v>0</v>
      </c>
      <c r="N19" s="8">
        <f t="shared" ref="N18:N26" si="2">M19*50</f>
        <v>0</v>
      </c>
    </row>
    <row r="20" ht="14.25" spans="1:14">
      <c r="A20" s="11" t="s">
        <v>11</v>
      </c>
      <c r="B20" s="11">
        <v>62</v>
      </c>
      <c r="C20" s="11">
        <v>68</v>
      </c>
      <c r="D20" s="10">
        <v>3400</v>
      </c>
      <c r="E20" s="11"/>
      <c r="F20" s="11"/>
      <c r="G20" s="13"/>
      <c r="H20" s="11" t="s">
        <v>11</v>
      </c>
      <c r="I20" s="11">
        <v>4</v>
      </c>
      <c r="J20" s="8">
        <v>4</v>
      </c>
      <c r="K20" s="11">
        <v>4</v>
      </c>
      <c r="L20" s="8">
        <v>200</v>
      </c>
      <c r="M20" s="11">
        <v>0</v>
      </c>
      <c r="N20" s="8">
        <v>0</v>
      </c>
    </row>
    <row r="21" ht="14.25" spans="1:14">
      <c r="A21" s="8" t="s">
        <v>20</v>
      </c>
      <c r="B21" s="10">
        <v>92</v>
      </c>
      <c r="C21" s="10">
        <v>113</v>
      </c>
      <c r="D21" s="10">
        <f t="shared" si="0"/>
        <v>5650</v>
      </c>
      <c r="E21" s="8"/>
      <c r="F21" s="8"/>
      <c r="G21" s="9"/>
      <c r="H21" s="8" t="s">
        <v>20</v>
      </c>
      <c r="I21" s="8">
        <v>23</v>
      </c>
      <c r="J21" s="8">
        <v>23</v>
      </c>
      <c r="K21" s="8">
        <v>23</v>
      </c>
      <c r="L21" s="8">
        <f t="shared" si="1"/>
        <v>1150</v>
      </c>
      <c r="M21" s="8">
        <v>0</v>
      </c>
      <c r="N21" s="8">
        <f t="shared" si="2"/>
        <v>0</v>
      </c>
    </row>
    <row r="22" ht="14.25" spans="1:14">
      <c r="A22" s="11" t="s">
        <v>11</v>
      </c>
      <c r="B22" s="11">
        <v>92</v>
      </c>
      <c r="C22" s="11">
        <v>113</v>
      </c>
      <c r="D22" s="10">
        <v>5650</v>
      </c>
      <c r="E22" s="11"/>
      <c r="F22" s="11"/>
      <c r="G22" s="13"/>
      <c r="H22" s="11" t="s">
        <v>11</v>
      </c>
      <c r="I22" s="11">
        <v>23</v>
      </c>
      <c r="J22" s="8">
        <v>23</v>
      </c>
      <c r="K22" s="11">
        <v>23</v>
      </c>
      <c r="L22" s="8">
        <v>1150</v>
      </c>
      <c r="M22" s="11">
        <v>0</v>
      </c>
      <c r="N22" s="8">
        <v>0</v>
      </c>
    </row>
    <row r="23" ht="14.25" spans="1:14">
      <c r="A23" s="8" t="s">
        <v>21</v>
      </c>
      <c r="B23" s="10">
        <v>533</v>
      </c>
      <c r="C23" s="10">
        <v>581</v>
      </c>
      <c r="D23" s="10">
        <f t="shared" si="0"/>
        <v>29050</v>
      </c>
      <c r="E23" s="15"/>
      <c r="F23" s="11"/>
      <c r="G23" s="9"/>
      <c r="H23" s="8" t="s">
        <v>21</v>
      </c>
      <c r="I23" s="8">
        <v>76</v>
      </c>
      <c r="J23" s="8">
        <v>76</v>
      </c>
      <c r="K23" s="8">
        <v>61</v>
      </c>
      <c r="L23" s="8">
        <f t="shared" si="1"/>
        <v>3050</v>
      </c>
      <c r="M23" s="8">
        <v>15</v>
      </c>
      <c r="N23" s="8">
        <f t="shared" si="2"/>
        <v>750</v>
      </c>
    </row>
    <row r="24" ht="14.25" spans="1:14">
      <c r="A24" s="11" t="s">
        <v>11</v>
      </c>
      <c r="B24" s="11">
        <v>533</v>
      </c>
      <c r="C24" s="11">
        <v>581</v>
      </c>
      <c r="D24" s="10">
        <v>29050</v>
      </c>
      <c r="E24" s="11"/>
      <c r="F24" s="11"/>
      <c r="G24" s="13"/>
      <c r="H24" s="11" t="s">
        <v>11</v>
      </c>
      <c r="I24" s="11">
        <v>76</v>
      </c>
      <c r="J24" s="11">
        <v>76</v>
      </c>
      <c r="K24" s="11">
        <v>61</v>
      </c>
      <c r="L24" s="8">
        <v>3050</v>
      </c>
      <c r="M24" s="11">
        <v>15</v>
      </c>
      <c r="N24" s="8">
        <v>750</v>
      </c>
    </row>
    <row r="25" ht="14.25" spans="1:14">
      <c r="A25" s="16" t="s">
        <v>22</v>
      </c>
      <c r="B25" s="10">
        <v>818</v>
      </c>
      <c r="C25" s="10">
        <v>888</v>
      </c>
      <c r="D25" s="10">
        <f t="shared" si="0"/>
        <v>44400</v>
      </c>
      <c r="E25" s="8"/>
      <c r="F25" s="8"/>
      <c r="G25" s="9"/>
      <c r="H25" s="8" t="s">
        <v>22</v>
      </c>
      <c r="I25" s="8">
        <v>66</v>
      </c>
      <c r="J25" s="8">
        <v>66</v>
      </c>
      <c r="K25" s="8">
        <v>49</v>
      </c>
      <c r="L25" s="8">
        <f t="shared" si="1"/>
        <v>2450</v>
      </c>
      <c r="M25" s="8">
        <v>17</v>
      </c>
      <c r="N25" s="8">
        <f t="shared" si="2"/>
        <v>850</v>
      </c>
    </row>
    <row r="26" ht="14.25" spans="1:14">
      <c r="A26" s="11" t="s">
        <v>11</v>
      </c>
      <c r="B26" s="11">
        <v>818</v>
      </c>
      <c r="C26" s="11">
        <v>888</v>
      </c>
      <c r="D26" s="10">
        <v>44400</v>
      </c>
      <c r="E26" s="11"/>
      <c r="F26" s="11"/>
      <c r="G26" s="17"/>
      <c r="H26" s="11" t="s">
        <v>11</v>
      </c>
      <c r="I26" s="11">
        <v>66</v>
      </c>
      <c r="J26" s="11">
        <v>66</v>
      </c>
      <c r="K26" s="11">
        <v>49</v>
      </c>
      <c r="L26" s="8">
        <v>2450</v>
      </c>
      <c r="M26" s="11">
        <v>17</v>
      </c>
      <c r="N26" s="8">
        <v>850</v>
      </c>
    </row>
    <row r="27" spans="1:14">
      <c r="A27" s="8"/>
      <c r="B27" s="18"/>
      <c r="C27" s="18"/>
      <c r="D27" s="18"/>
      <c r="E27" s="18"/>
      <c r="F27" s="18"/>
      <c r="H27" s="8"/>
      <c r="I27" s="11"/>
      <c r="J27" s="11"/>
      <c r="K27" s="11"/>
      <c r="L27" s="11"/>
      <c r="M27" s="11"/>
      <c r="N27" s="8"/>
    </row>
    <row r="28" spans="1:14">
      <c r="A28" s="8" t="s">
        <v>23</v>
      </c>
      <c r="B28" s="8">
        <f>SUM(B26,B24,B22,B20,B18,B16,B14,B12,B10,B8,B6,B4)</f>
        <v>4016</v>
      </c>
      <c r="C28" s="8">
        <f>SUM(C26,C24,C22,C20,C18,C16,C14,C12,C10,C8,C6,C4)</f>
        <v>4625</v>
      </c>
      <c r="D28" s="8">
        <f>SUM(D26,D24,D22,D20,D18,D16,D14,D12,D10,D8,D6,D4)</f>
        <v>231250</v>
      </c>
      <c r="E28" s="8"/>
      <c r="F28" s="8"/>
      <c r="G28" s="19"/>
      <c r="H28" s="8"/>
      <c r="I28" s="8">
        <f t="shared" ref="I28:N28" si="3">SUM(I26,I24,I22,I20,I18,I16,I14,I12,I10,I8,I6,I4)</f>
        <v>233</v>
      </c>
      <c r="J28" s="8">
        <f t="shared" si="3"/>
        <v>233</v>
      </c>
      <c r="K28" s="8">
        <f t="shared" si="3"/>
        <v>200</v>
      </c>
      <c r="L28" s="8">
        <f t="shared" si="3"/>
        <v>10000</v>
      </c>
      <c r="M28" s="8">
        <f t="shared" si="3"/>
        <v>33</v>
      </c>
      <c r="N28" s="8">
        <f t="shared" si="3"/>
        <v>1650</v>
      </c>
    </row>
    <row r="29" spans="1:14">
      <c r="A29" s="20"/>
      <c r="B29" s="20">
        <f>SUM(B25,B23,B21,B19,B17,B15,B13,B11,B9,B7,B5,B3)</f>
        <v>4016</v>
      </c>
      <c r="C29" s="20">
        <f>SUM(C25,C23,C21,C19,C17,C15,C13,C11,C9,C7,C5,C3)</f>
        <v>4625</v>
      </c>
      <c r="D29" s="20">
        <f>SUM(D25,D23,D21,D19,D17,D15,D13,D11,D9,D7,D5,D3)</f>
        <v>231250</v>
      </c>
      <c r="E29" s="20"/>
      <c r="F29" s="20"/>
      <c r="G29" s="20"/>
      <c r="H29" s="20"/>
      <c r="I29" s="20">
        <f t="shared" ref="I29:N29" si="4">SUM(I3,I5,I7,I9,I11,I13,I15,I17,I19,I21,I23,I25)</f>
        <v>233</v>
      </c>
      <c r="J29" s="20">
        <f t="shared" si="4"/>
        <v>233</v>
      </c>
      <c r="K29" s="20">
        <f t="shared" si="4"/>
        <v>200</v>
      </c>
      <c r="L29" s="20">
        <f t="shared" si="4"/>
        <v>10000</v>
      </c>
      <c r="M29" s="20">
        <f t="shared" si="4"/>
        <v>33</v>
      </c>
      <c r="N29" s="20">
        <f t="shared" si="4"/>
        <v>1650</v>
      </c>
    </row>
    <row r="30" spans="1:14">
      <c r="A30" t="s">
        <v>46</v>
      </c>
      <c r="B30">
        <f>SUM(B3,B5,B7,B9,B11,B13,B15,B17,B19,B21)</f>
        <v>2665</v>
      </c>
      <c r="C30">
        <f t="shared" ref="C30:N30" si="5">SUM(C3,C5,C7,C9,C11,C13,C15,C17,C19,C21)</f>
        <v>3156</v>
      </c>
      <c r="D30">
        <f t="shared" si="5"/>
        <v>157800</v>
      </c>
      <c r="E30">
        <f t="shared" si="5"/>
        <v>0</v>
      </c>
      <c r="F30">
        <f t="shared" si="5"/>
        <v>0</v>
      </c>
      <c r="G30">
        <f t="shared" si="5"/>
        <v>0</v>
      </c>
      <c r="H30">
        <f t="shared" si="5"/>
        <v>0</v>
      </c>
      <c r="I30">
        <f t="shared" si="5"/>
        <v>91</v>
      </c>
      <c r="J30">
        <f t="shared" si="5"/>
        <v>91</v>
      </c>
      <c r="K30">
        <f t="shared" si="5"/>
        <v>90</v>
      </c>
      <c r="L30">
        <f t="shared" si="5"/>
        <v>4500</v>
      </c>
      <c r="M30">
        <f t="shared" si="5"/>
        <v>1</v>
      </c>
      <c r="N30">
        <f t="shared" si="5"/>
        <v>50</v>
      </c>
    </row>
    <row r="31" spans="1:14">
      <c r="A31" t="s">
        <v>69</v>
      </c>
      <c r="B31">
        <f>SUM(B23,B25)</f>
        <v>1351</v>
      </c>
      <c r="C31">
        <f t="shared" ref="C31:N31" si="6">SUM(C23,C25)</f>
        <v>1469</v>
      </c>
      <c r="D31">
        <f t="shared" si="6"/>
        <v>73450</v>
      </c>
      <c r="E31">
        <f t="shared" si="6"/>
        <v>0</v>
      </c>
      <c r="F31">
        <f t="shared" si="6"/>
        <v>0</v>
      </c>
      <c r="G31">
        <f t="shared" si="6"/>
        <v>0</v>
      </c>
      <c r="H31">
        <f t="shared" si="6"/>
        <v>0</v>
      </c>
      <c r="I31">
        <f t="shared" si="6"/>
        <v>142</v>
      </c>
      <c r="J31">
        <f t="shared" si="6"/>
        <v>142</v>
      </c>
      <c r="K31">
        <f t="shared" si="6"/>
        <v>110</v>
      </c>
      <c r="L31">
        <f t="shared" si="6"/>
        <v>5500</v>
      </c>
      <c r="M31">
        <f t="shared" si="6"/>
        <v>32</v>
      </c>
      <c r="N31">
        <f t="shared" si="6"/>
        <v>1600</v>
      </c>
    </row>
  </sheetData>
  <mergeCells count="2">
    <mergeCell ref="A1:F1"/>
    <mergeCell ref="H1:N1"/>
  </mergeCells>
  <pageMargins left="0.75" right="0.75" top="1" bottom="1" header="0.5" footer="0.5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1"/>
  <sheetViews>
    <sheetView workbookViewId="0">
      <selection activeCell="A19" sqref="$A19:$XFD26"/>
    </sheetView>
  </sheetViews>
  <sheetFormatPr defaultColWidth="9" defaultRowHeight="13.5"/>
  <sheetData>
    <row r="1" ht="22.5" spans="1:13">
      <c r="A1" s="6" t="s">
        <v>70</v>
      </c>
      <c r="B1" s="6"/>
      <c r="C1" s="6"/>
      <c r="D1" s="6"/>
      <c r="E1" s="6"/>
      <c r="F1" s="7"/>
      <c r="G1" s="6" t="s">
        <v>71</v>
      </c>
      <c r="H1" s="6"/>
      <c r="I1" s="6"/>
      <c r="J1" s="6"/>
      <c r="K1" s="6"/>
      <c r="L1" s="6"/>
      <c r="M1" s="6"/>
    </row>
    <row r="2" spans="1:13">
      <c r="A2" s="8"/>
      <c r="B2" s="8" t="s">
        <v>2</v>
      </c>
      <c r="C2" s="8" t="s">
        <v>3</v>
      </c>
      <c r="D2" s="8" t="s">
        <v>4</v>
      </c>
      <c r="E2" s="8" t="s">
        <v>5</v>
      </c>
      <c r="F2" s="9"/>
      <c r="G2" s="8"/>
      <c r="H2" s="8" t="s">
        <v>2</v>
      </c>
      <c r="I2" s="8" t="s">
        <v>3</v>
      </c>
      <c r="J2" s="18" t="s">
        <v>8</v>
      </c>
      <c r="K2" s="8" t="s">
        <v>50</v>
      </c>
      <c r="L2" s="18" t="s">
        <v>9</v>
      </c>
      <c r="M2" s="8" t="s">
        <v>51</v>
      </c>
    </row>
    <row r="3" ht="14.25" spans="1:14">
      <c r="A3" s="8" t="s">
        <v>10</v>
      </c>
      <c r="B3" s="10">
        <v>679</v>
      </c>
      <c r="C3" s="10">
        <v>799</v>
      </c>
      <c r="D3" s="10">
        <v>484479</v>
      </c>
      <c r="E3" s="8"/>
      <c r="F3" s="9"/>
      <c r="G3" s="8" t="s">
        <v>10</v>
      </c>
      <c r="H3" s="8">
        <v>18</v>
      </c>
      <c r="I3" s="8">
        <v>18</v>
      </c>
      <c r="J3" s="8">
        <v>18</v>
      </c>
      <c r="K3" s="8">
        <v>13710</v>
      </c>
      <c r="L3" s="8">
        <v>0</v>
      </c>
      <c r="M3" s="8">
        <v>0</v>
      </c>
      <c r="N3">
        <f t="shared" ref="N3:N29" si="0">SUM(M3,K3)</f>
        <v>13710</v>
      </c>
    </row>
    <row r="4" spans="1:14">
      <c r="A4" s="11" t="s">
        <v>11</v>
      </c>
      <c r="B4" s="11">
        <v>679</v>
      </c>
      <c r="C4" s="11">
        <v>799</v>
      </c>
      <c r="D4" s="12">
        <v>484479</v>
      </c>
      <c r="E4" s="11"/>
      <c r="F4" s="13"/>
      <c r="G4" s="11" t="s">
        <v>11</v>
      </c>
      <c r="H4" s="11">
        <v>18</v>
      </c>
      <c r="I4" s="8">
        <v>18</v>
      </c>
      <c r="J4" s="11">
        <v>18</v>
      </c>
      <c r="K4" s="11">
        <v>13710</v>
      </c>
      <c r="L4" s="11">
        <v>0</v>
      </c>
      <c r="M4" s="11">
        <v>0</v>
      </c>
      <c r="N4">
        <f t="shared" si="0"/>
        <v>13710</v>
      </c>
    </row>
    <row r="5" ht="14.25" spans="1:14">
      <c r="A5" s="8" t="s">
        <v>12</v>
      </c>
      <c r="B5" s="10">
        <v>427</v>
      </c>
      <c r="C5" s="10">
        <v>478</v>
      </c>
      <c r="D5" s="14">
        <v>289032</v>
      </c>
      <c r="E5" s="8"/>
      <c r="F5" s="9"/>
      <c r="G5" s="8" t="s">
        <v>12</v>
      </c>
      <c r="H5" s="8">
        <v>23</v>
      </c>
      <c r="I5" s="8">
        <v>23</v>
      </c>
      <c r="J5" s="8">
        <v>23</v>
      </c>
      <c r="K5" s="8">
        <v>17259</v>
      </c>
      <c r="L5" s="8">
        <v>0</v>
      </c>
      <c r="M5" s="8">
        <v>0</v>
      </c>
      <c r="N5">
        <f t="shared" si="0"/>
        <v>17259</v>
      </c>
    </row>
    <row r="6" spans="1:14">
      <c r="A6" s="11" t="s">
        <v>11</v>
      </c>
      <c r="B6" s="11">
        <v>427</v>
      </c>
      <c r="C6" s="11">
        <v>478</v>
      </c>
      <c r="D6" s="12">
        <v>289032</v>
      </c>
      <c r="E6" s="11"/>
      <c r="F6" s="13"/>
      <c r="G6" s="11" t="s">
        <v>11</v>
      </c>
      <c r="H6" s="11">
        <v>23</v>
      </c>
      <c r="I6" s="8">
        <v>23</v>
      </c>
      <c r="J6" s="11">
        <v>23</v>
      </c>
      <c r="K6" s="11">
        <v>17259</v>
      </c>
      <c r="L6" s="11">
        <v>0</v>
      </c>
      <c r="M6" s="11">
        <v>0</v>
      </c>
      <c r="N6">
        <f t="shared" si="0"/>
        <v>17259</v>
      </c>
    </row>
    <row r="7" ht="14.25" spans="1:14">
      <c r="A7" s="8" t="s">
        <v>13</v>
      </c>
      <c r="B7" s="10">
        <v>434</v>
      </c>
      <c r="C7" s="10">
        <v>534</v>
      </c>
      <c r="D7" s="14">
        <v>322621</v>
      </c>
      <c r="E7" s="8"/>
      <c r="F7" s="9"/>
      <c r="G7" s="8" t="s">
        <v>13</v>
      </c>
      <c r="H7" s="8">
        <v>6</v>
      </c>
      <c r="I7" s="8">
        <v>6</v>
      </c>
      <c r="J7" s="8">
        <v>6</v>
      </c>
      <c r="K7" s="8">
        <v>4855</v>
      </c>
      <c r="L7" s="8">
        <v>0</v>
      </c>
      <c r="M7" s="8">
        <v>0</v>
      </c>
      <c r="N7">
        <f t="shared" si="0"/>
        <v>4855</v>
      </c>
    </row>
    <row r="8" spans="1:14">
      <c r="A8" s="11" t="s">
        <v>11</v>
      </c>
      <c r="B8" s="11">
        <v>434</v>
      </c>
      <c r="C8" s="11">
        <v>534</v>
      </c>
      <c r="D8" s="12">
        <v>322621</v>
      </c>
      <c r="E8" s="11"/>
      <c r="F8" s="13"/>
      <c r="G8" s="11" t="s">
        <v>11</v>
      </c>
      <c r="H8" s="11">
        <v>6</v>
      </c>
      <c r="I8" s="8">
        <v>6</v>
      </c>
      <c r="J8" s="11">
        <v>6</v>
      </c>
      <c r="K8" s="11">
        <v>4855</v>
      </c>
      <c r="L8" s="11">
        <v>0</v>
      </c>
      <c r="M8" s="11">
        <v>0</v>
      </c>
      <c r="N8">
        <f t="shared" si="0"/>
        <v>4855</v>
      </c>
    </row>
    <row r="9" ht="14.25" spans="1:14">
      <c r="A9" s="8" t="s">
        <v>14</v>
      </c>
      <c r="B9" s="10">
        <v>341</v>
      </c>
      <c r="C9" s="10">
        <v>431</v>
      </c>
      <c r="D9" s="14">
        <v>257747</v>
      </c>
      <c r="E9" s="8"/>
      <c r="F9" s="9"/>
      <c r="G9" s="8" t="s">
        <v>14</v>
      </c>
      <c r="H9" s="8">
        <v>11</v>
      </c>
      <c r="I9" s="8">
        <v>11</v>
      </c>
      <c r="J9" s="8">
        <v>11</v>
      </c>
      <c r="K9" s="8">
        <v>8379</v>
      </c>
      <c r="L9" s="8">
        <v>0</v>
      </c>
      <c r="M9" s="8">
        <v>0</v>
      </c>
      <c r="N9">
        <f t="shared" si="0"/>
        <v>8379</v>
      </c>
    </row>
    <row r="10" spans="1:14">
      <c r="A10" s="11" t="s">
        <v>11</v>
      </c>
      <c r="B10" s="11">
        <v>341</v>
      </c>
      <c r="C10" s="11">
        <v>431</v>
      </c>
      <c r="D10" s="12">
        <v>257747</v>
      </c>
      <c r="E10" s="11"/>
      <c r="F10" s="13"/>
      <c r="G10" s="11" t="s">
        <v>11</v>
      </c>
      <c r="H10" s="11">
        <v>11</v>
      </c>
      <c r="I10" s="8">
        <v>11</v>
      </c>
      <c r="J10" s="11">
        <v>11</v>
      </c>
      <c r="K10" s="11">
        <v>8379</v>
      </c>
      <c r="L10" s="11">
        <v>0</v>
      </c>
      <c r="M10" s="11">
        <v>0</v>
      </c>
      <c r="N10">
        <f t="shared" si="0"/>
        <v>8379</v>
      </c>
    </row>
    <row r="11" ht="14.25" spans="1:14">
      <c r="A11" s="8" t="s">
        <v>15</v>
      </c>
      <c r="B11" s="10">
        <v>76</v>
      </c>
      <c r="C11" s="10">
        <v>90</v>
      </c>
      <c r="D11" s="14">
        <v>54698</v>
      </c>
      <c r="E11" s="8"/>
      <c r="F11" s="9"/>
      <c r="G11" s="8" t="s">
        <v>15</v>
      </c>
      <c r="H11" s="8">
        <v>1</v>
      </c>
      <c r="I11" s="8">
        <v>1</v>
      </c>
      <c r="J11" s="8">
        <v>1</v>
      </c>
      <c r="K11" s="8">
        <v>740</v>
      </c>
      <c r="L11" s="8">
        <v>0</v>
      </c>
      <c r="M11" s="8">
        <v>0</v>
      </c>
      <c r="N11">
        <f t="shared" si="0"/>
        <v>740</v>
      </c>
    </row>
    <row r="12" spans="1:14">
      <c r="A12" s="11" t="s">
        <v>11</v>
      </c>
      <c r="B12" s="11">
        <v>76</v>
      </c>
      <c r="C12" s="11">
        <v>90</v>
      </c>
      <c r="D12" s="12">
        <v>54698</v>
      </c>
      <c r="E12" s="11"/>
      <c r="F12" s="13"/>
      <c r="G12" s="11" t="s">
        <v>11</v>
      </c>
      <c r="H12" s="11">
        <v>1</v>
      </c>
      <c r="I12" s="8">
        <v>1</v>
      </c>
      <c r="J12" s="11">
        <v>1</v>
      </c>
      <c r="K12" s="11">
        <v>740</v>
      </c>
      <c r="L12" s="11">
        <v>0</v>
      </c>
      <c r="M12" s="11">
        <v>0</v>
      </c>
      <c r="N12">
        <f t="shared" si="0"/>
        <v>740</v>
      </c>
    </row>
    <row r="13" ht="14.25" spans="1:14">
      <c r="A13" s="8" t="s">
        <v>16</v>
      </c>
      <c r="B13" s="10">
        <v>195</v>
      </c>
      <c r="C13" s="10">
        <v>229</v>
      </c>
      <c r="D13" s="14">
        <v>128804</v>
      </c>
      <c r="E13" s="8"/>
      <c r="F13" s="9"/>
      <c r="G13" s="8" t="s">
        <v>16</v>
      </c>
      <c r="H13" s="8">
        <v>6</v>
      </c>
      <c r="I13" s="8">
        <v>6</v>
      </c>
      <c r="J13" s="8">
        <v>6</v>
      </c>
      <c r="K13" s="8">
        <v>4528</v>
      </c>
      <c r="L13" s="8">
        <v>0</v>
      </c>
      <c r="M13" s="8">
        <v>0</v>
      </c>
      <c r="N13">
        <f t="shared" si="0"/>
        <v>4528</v>
      </c>
    </row>
    <row r="14" spans="1:14">
      <c r="A14" s="11" t="s">
        <v>11</v>
      </c>
      <c r="B14" s="11">
        <v>195</v>
      </c>
      <c r="C14" s="11">
        <v>229</v>
      </c>
      <c r="D14" s="12">
        <v>128804</v>
      </c>
      <c r="E14" s="11"/>
      <c r="F14" s="13"/>
      <c r="G14" s="11" t="s">
        <v>11</v>
      </c>
      <c r="H14" s="11">
        <v>6</v>
      </c>
      <c r="I14" s="8">
        <v>6</v>
      </c>
      <c r="J14" s="11">
        <v>6</v>
      </c>
      <c r="K14" s="11">
        <v>4528</v>
      </c>
      <c r="L14" s="11">
        <v>0</v>
      </c>
      <c r="M14" s="11">
        <v>0</v>
      </c>
      <c r="N14">
        <f t="shared" si="0"/>
        <v>4528</v>
      </c>
    </row>
    <row r="15" ht="14.25" spans="1:14">
      <c r="A15" s="8" t="s">
        <v>17</v>
      </c>
      <c r="B15" s="10">
        <v>37</v>
      </c>
      <c r="C15" s="10">
        <v>46</v>
      </c>
      <c r="D15" s="14">
        <v>27027</v>
      </c>
      <c r="E15" s="8"/>
      <c r="F15" s="9"/>
      <c r="G15" s="8" t="s">
        <v>17</v>
      </c>
      <c r="H15" s="8">
        <v>3</v>
      </c>
      <c r="I15" s="8">
        <v>3</v>
      </c>
      <c r="J15" s="8">
        <v>3</v>
      </c>
      <c r="K15" s="8">
        <v>2459</v>
      </c>
      <c r="L15" s="8">
        <v>0</v>
      </c>
      <c r="M15" s="8">
        <v>0</v>
      </c>
      <c r="N15">
        <f t="shared" si="0"/>
        <v>2459</v>
      </c>
    </row>
    <row r="16" spans="1:14">
      <c r="A16" s="11" t="s">
        <v>11</v>
      </c>
      <c r="B16" s="11">
        <v>37</v>
      </c>
      <c r="C16" s="11">
        <v>46</v>
      </c>
      <c r="D16" s="12">
        <v>27027</v>
      </c>
      <c r="E16" s="11"/>
      <c r="F16" s="13"/>
      <c r="G16" s="11" t="s">
        <v>11</v>
      </c>
      <c r="H16" s="11">
        <v>3</v>
      </c>
      <c r="I16" s="8">
        <v>3</v>
      </c>
      <c r="J16" s="11">
        <v>3</v>
      </c>
      <c r="K16" s="11">
        <v>2459</v>
      </c>
      <c r="L16" s="11">
        <v>0</v>
      </c>
      <c r="M16" s="11">
        <v>0</v>
      </c>
      <c r="N16">
        <f t="shared" si="0"/>
        <v>2459</v>
      </c>
    </row>
    <row r="17" ht="14.25" spans="1:14">
      <c r="A17" s="8" t="s">
        <v>18</v>
      </c>
      <c r="B17" s="10">
        <v>325</v>
      </c>
      <c r="C17" s="10">
        <v>366</v>
      </c>
      <c r="D17" s="14">
        <v>200716</v>
      </c>
      <c r="E17" s="8"/>
      <c r="F17" s="9"/>
      <c r="G17" s="8" t="s">
        <v>18</v>
      </c>
      <c r="H17" s="5">
        <v>4</v>
      </c>
      <c r="I17" s="8">
        <v>4</v>
      </c>
      <c r="J17" s="5">
        <v>3</v>
      </c>
      <c r="K17" s="5">
        <v>2220</v>
      </c>
      <c r="L17" s="8">
        <v>1</v>
      </c>
      <c r="M17" s="8">
        <v>1071</v>
      </c>
      <c r="N17">
        <f t="shared" si="0"/>
        <v>3291</v>
      </c>
    </row>
    <row r="18" spans="1:14">
      <c r="A18" s="11" t="s">
        <v>11</v>
      </c>
      <c r="B18" s="11">
        <v>325</v>
      </c>
      <c r="C18" s="11">
        <v>366</v>
      </c>
      <c r="D18" s="12">
        <v>200716</v>
      </c>
      <c r="E18" s="11"/>
      <c r="F18" s="13"/>
      <c r="G18" s="11" t="s">
        <v>11</v>
      </c>
      <c r="H18" s="11">
        <v>4</v>
      </c>
      <c r="I18" s="8">
        <v>4</v>
      </c>
      <c r="J18" s="11">
        <v>3</v>
      </c>
      <c r="K18" s="11">
        <v>2220</v>
      </c>
      <c r="L18" s="11">
        <v>1</v>
      </c>
      <c r="M18" s="11">
        <v>1071</v>
      </c>
      <c r="N18">
        <f t="shared" si="0"/>
        <v>3291</v>
      </c>
    </row>
    <row r="19" ht="14.25" spans="1:14">
      <c r="A19" s="8" t="s">
        <v>19</v>
      </c>
      <c r="B19" s="10">
        <v>61</v>
      </c>
      <c r="C19" s="10">
        <v>66</v>
      </c>
      <c r="D19" s="14">
        <v>34178</v>
      </c>
      <c r="E19" s="8"/>
      <c r="F19" s="9"/>
      <c r="G19" s="8" t="s">
        <v>19</v>
      </c>
      <c r="H19" s="8">
        <v>4</v>
      </c>
      <c r="I19" s="8">
        <v>4</v>
      </c>
      <c r="J19" s="8">
        <v>4</v>
      </c>
      <c r="K19" s="8">
        <v>3111</v>
      </c>
      <c r="L19" s="8">
        <v>0</v>
      </c>
      <c r="M19" s="8">
        <v>0</v>
      </c>
      <c r="N19">
        <f t="shared" si="0"/>
        <v>3111</v>
      </c>
    </row>
    <row r="20" spans="1:14">
      <c r="A20" s="11" t="s">
        <v>11</v>
      </c>
      <c r="B20" s="11">
        <v>61</v>
      </c>
      <c r="C20" s="11">
        <v>66</v>
      </c>
      <c r="D20" s="12">
        <v>34178</v>
      </c>
      <c r="E20" s="11"/>
      <c r="F20" s="13"/>
      <c r="G20" s="11" t="s">
        <v>11</v>
      </c>
      <c r="H20" s="11">
        <v>4</v>
      </c>
      <c r="I20" s="8">
        <v>4</v>
      </c>
      <c r="J20" s="11">
        <v>4</v>
      </c>
      <c r="K20" s="11">
        <v>3111</v>
      </c>
      <c r="L20" s="11">
        <v>0</v>
      </c>
      <c r="M20" s="11">
        <v>0</v>
      </c>
      <c r="N20">
        <f t="shared" si="0"/>
        <v>3111</v>
      </c>
    </row>
    <row r="21" ht="14.25" spans="1:14">
      <c r="A21" s="8" t="s">
        <v>20</v>
      </c>
      <c r="B21" s="10">
        <v>90</v>
      </c>
      <c r="C21" s="10">
        <v>111</v>
      </c>
      <c r="D21" s="14">
        <v>61464</v>
      </c>
      <c r="E21" s="8"/>
      <c r="F21" s="9"/>
      <c r="G21" s="8" t="s">
        <v>20</v>
      </c>
      <c r="H21" s="8">
        <v>23</v>
      </c>
      <c r="I21" s="8">
        <v>23</v>
      </c>
      <c r="J21" s="8">
        <v>23</v>
      </c>
      <c r="K21" s="8">
        <v>17473</v>
      </c>
      <c r="L21" s="8">
        <v>0</v>
      </c>
      <c r="M21" s="8">
        <v>0</v>
      </c>
      <c r="N21">
        <f t="shared" si="0"/>
        <v>17473</v>
      </c>
    </row>
    <row r="22" spans="1:14">
      <c r="A22" s="11" t="s">
        <v>11</v>
      </c>
      <c r="B22" s="11">
        <v>90</v>
      </c>
      <c r="C22" s="11">
        <v>111</v>
      </c>
      <c r="D22" s="12">
        <v>61464</v>
      </c>
      <c r="E22" s="11"/>
      <c r="F22" s="13"/>
      <c r="G22" s="11" t="s">
        <v>11</v>
      </c>
      <c r="H22" s="11">
        <v>23</v>
      </c>
      <c r="I22" s="8">
        <v>23</v>
      </c>
      <c r="J22" s="11">
        <v>23</v>
      </c>
      <c r="K22" s="11">
        <v>17473</v>
      </c>
      <c r="L22" s="11">
        <v>0</v>
      </c>
      <c r="M22" s="11">
        <v>0</v>
      </c>
      <c r="N22">
        <f t="shared" si="0"/>
        <v>17473</v>
      </c>
    </row>
    <row r="23" ht="14.25" spans="1:14">
      <c r="A23" s="8" t="s">
        <v>21</v>
      </c>
      <c r="B23" s="10">
        <v>526</v>
      </c>
      <c r="C23" s="10">
        <v>572</v>
      </c>
      <c r="D23" s="14">
        <v>323065</v>
      </c>
      <c r="E23" s="15"/>
      <c r="F23" s="9"/>
      <c r="G23" s="8" t="s">
        <v>21</v>
      </c>
      <c r="H23" s="8">
        <v>76</v>
      </c>
      <c r="I23" s="8">
        <v>76</v>
      </c>
      <c r="J23" s="8">
        <v>61</v>
      </c>
      <c r="K23" s="8">
        <v>46083</v>
      </c>
      <c r="L23" s="8">
        <v>15</v>
      </c>
      <c r="M23" s="8">
        <v>20488</v>
      </c>
      <c r="N23">
        <f t="shared" si="0"/>
        <v>66571</v>
      </c>
    </row>
    <row r="24" spans="1:14">
      <c r="A24" s="11" t="s">
        <v>11</v>
      </c>
      <c r="B24" s="11">
        <v>526</v>
      </c>
      <c r="C24" s="11">
        <v>572</v>
      </c>
      <c r="D24" s="12">
        <v>323065</v>
      </c>
      <c r="E24" s="11"/>
      <c r="F24" s="13"/>
      <c r="G24" s="11" t="s">
        <v>11</v>
      </c>
      <c r="H24" s="11">
        <v>76</v>
      </c>
      <c r="I24" s="11">
        <v>76</v>
      </c>
      <c r="J24" s="11">
        <v>61</v>
      </c>
      <c r="K24" s="11">
        <v>46083</v>
      </c>
      <c r="L24" s="11">
        <v>15</v>
      </c>
      <c r="M24" s="11">
        <v>20488</v>
      </c>
      <c r="N24">
        <f t="shared" si="0"/>
        <v>66571</v>
      </c>
    </row>
    <row r="25" ht="14.25" spans="1:14">
      <c r="A25" s="16" t="s">
        <v>22</v>
      </c>
      <c r="B25" s="10">
        <v>791</v>
      </c>
      <c r="C25" s="10">
        <v>859</v>
      </c>
      <c r="D25" s="14">
        <v>505916</v>
      </c>
      <c r="E25" s="8"/>
      <c r="F25" s="9"/>
      <c r="G25" s="8" t="s">
        <v>22</v>
      </c>
      <c r="H25" s="8">
        <v>65</v>
      </c>
      <c r="I25" s="8">
        <v>65</v>
      </c>
      <c r="J25" s="8">
        <v>48</v>
      </c>
      <c r="K25" s="8">
        <v>36715</v>
      </c>
      <c r="L25" s="8">
        <v>17</v>
      </c>
      <c r="M25" s="8">
        <v>23131</v>
      </c>
      <c r="N25">
        <f t="shared" si="0"/>
        <v>59846</v>
      </c>
    </row>
    <row r="26" spans="1:14">
      <c r="A26" s="11" t="s">
        <v>11</v>
      </c>
      <c r="B26" s="11">
        <v>791</v>
      </c>
      <c r="C26" s="11">
        <v>859</v>
      </c>
      <c r="D26" s="11">
        <v>505916</v>
      </c>
      <c r="E26" s="11"/>
      <c r="F26" s="17"/>
      <c r="G26" s="11" t="s">
        <v>11</v>
      </c>
      <c r="H26" s="11">
        <v>65</v>
      </c>
      <c r="I26" s="11">
        <v>65</v>
      </c>
      <c r="J26" s="11">
        <v>48</v>
      </c>
      <c r="K26" s="11">
        <v>36715</v>
      </c>
      <c r="L26" s="11">
        <v>17</v>
      </c>
      <c r="M26" s="11">
        <v>23131</v>
      </c>
      <c r="N26">
        <f t="shared" si="0"/>
        <v>59846</v>
      </c>
    </row>
    <row r="27" spans="1:14">
      <c r="A27" s="8"/>
      <c r="B27" s="18"/>
      <c r="C27" s="18"/>
      <c r="D27" s="18"/>
      <c r="E27" s="18"/>
      <c r="G27" s="8"/>
      <c r="H27" s="11"/>
      <c r="I27" s="11"/>
      <c r="J27" s="11"/>
      <c r="K27" s="11"/>
      <c r="L27" s="11"/>
      <c r="M27" s="8"/>
      <c r="N27">
        <f t="shared" si="0"/>
        <v>0</v>
      </c>
    </row>
    <row r="28" spans="1:14">
      <c r="A28" s="8" t="s">
        <v>23</v>
      </c>
      <c r="B28" s="8">
        <f>SUM(B26,B24,B22,B20,B18,B16,B14,B12,B10,B8,B6,B4)</f>
        <v>3982</v>
      </c>
      <c r="C28" s="8">
        <f t="shared" ref="C28:M28" si="1">SUM(C26,C24,C22,C20,C18,C16,C14,C12,C10,C8,C6,C4)</f>
        <v>4581</v>
      </c>
      <c r="D28" s="8">
        <f t="shared" si="1"/>
        <v>2689747</v>
      </c>
      <c r="E28" s="8"/>
      <c r="F28" s="19"/>
      <c r="G28" s="8"/>
      <c r="H28" s="8">
        <f t="shared" si="1"/>
        <v>240</v>
      </c>
      <c r="I28" s="8">
        <f t="shared" si="1"/>
        <v>240</v>
      </c>
      <c r="J28" s="8">
        <f t="shared" si="1"/>
        <v>207</v>
      </c>
      <c r="K28" s="8">
        <f t="shared" si="1"/>
        <v>157532</v>
      </c>
      <c r="L28" s="8">
        <f t="shared" si="1"/>
        <v>33</v>
      </c>
      <c r="M28" s="8">
        <f t="shared" si="1"/>
        <v>44690</v>
      </c>
      <c r="N28">
        <f t="shared" si="0"/>
        <v>202222</v>
      </c>
    </row>
    <row r="29" spans="1:14">
      <c r="A29" s="20"/>
      <c r="B29" s="20">
        <f>SUM(B25,B23,B21,B19,B17,B15,B13,B11,B9,B7,B5,B3)</f>
        <v>3982</v>
      </c>
      <c r="C29" s="20">
        <f>SUM(C25,C23,C21,C19,C17,C15,C13,C11,C9,C7,C5,C3)</f>
        <v>4581</v>
      </c>
      <c r="D29" s="20">
        <f>SUM(D25,D23,D21,D19,D17,D15,D13,D11,D9,D7,D5,D3)</f>
        <v>2689747</v>
      </c>
      <c r="E29" s="20"/>
      <c r="F29" s="20"/>
      <c r="G29" s="20"/>
      <c r="H29" s="20">
        <f t="shared" ref="H29:M29" si="2">SUM(H3,H5,H7,H9,H11,H13,H15,H17,H19,H21,H23,H25)</f>
        <v>240</v>
      </c>
      <c r="I29" s="20">
        <f t="shared" si="2"/>
        <v>240</v>
      </c>
      <c r="J29" s="20">
        <f t="shared" si="2"/>
        <v>207</v>
      </c>
      <c r="K29" s="20">
        <f t="shared" si="2"/>
        <v>157532</v>
      </c>
      <c r="L29" s="20">
        <f t="shared" si="2"/>
        <v>33</v>
      </c>
      <c r="M29" s="20">
        <f t="shared" si="2"/>
        <v>44690</v>
      </c>
      <c r="N29">
        <f t="shared" si="0"/>
        <v>202222</v>
      </c>
    </row>
    <row r="30" spans="1:14">
      <c r="A30" t="s">
        <v>46</v>
      </c>
      <c r="B30">
        <f>SUM(B3,B5,B7,B9,B11,B13,B15,B17,B19,B21)</f>
        <v>2665</v>
      </c>
      <c r="C30">
        <f>SUM(C3,C5,C7,C9,C11,C13,C15,C17,C19,C21)</f>
        <v>3150</v>
      </c>
      <c r="D30">
        <f>SUM(D3,D5,D7,D9,D11,D13,D15,D17,D19,D21)</f>
        <v>1860766</v>
      </c>
      <c r="E30">
        <f t="shared" ref="E30:N30" si="3">SUM(E3,E5,E7,E9,E11,E13,E15,E17,E19,E21)</f>
        <v>0</v>
      </c>
      <c r="F30">
        <f t="shared" si="3"/>
        <v>0</v>
      </c>
      <c r="G30">
        <f t="shared" si="3"/>
        <v>0</v>
      </c>
      <c r="H30">
        <f t="shared" si="3"/>
        <v>99</v>
      </c>
      <c r="I30">
        <f t="shared" si="3"/>
        <v>99</v>
      </c>
      <c r="J30">
        <f t="shared" si="3"/>
        <v>98</v>
      </c>
      <c r="K30">
        <f t="shared" si="3"/>
        <v>74734</v>
      </c>
      <c r="L30">
        <f t="shared" si="3"/>
        <v>1</v>
      </c>
      <c r="M30">
        <f t="shared" si="3"/>
        <v>1071</v>
      </c>
      <c r="N30">
        <f t="shared" si="3"/>
        <v>75805</v>
      </c>
    </row>
    <row r="31" spans="1:14">
      <c r="A31" t="s">
        <v>69</v>
      </c>
      <c r="B31">
        <f>SUM(B23,B25)</f>
        <v>1317</v>
      </c>
      <c r="C31">
        <f>SUM(C23,C25)</f>
        <v>1431</v>
      </c>
      <c r="D31">
        <f>SUM(D23,D25)</f>
        <v>828981</v>
      </c>
      <c r="E31">
        <f t="shared" ref="E31:N31" si="4">SUM(E23,E25)</f>
        <v>0</v>
      </c>
      <c r="F31">
        <f t="shared" si="4"/>
        <v>0</v>
      </c>
      <c r="G31">
        <f t="shared" si="4"/>
        <v>0</v>
      </c>
      <c r="H31">
        <f t="shared" si="4"/>
        <v>141</v>
      </c>
      <c r="I31">
        <f t="shared" si="4"/>
        <v>141</v>
      </c>
      <c r="J31">
        <f t="shared" si="4"/>
        <v>109</v>
      </c>
      <c r="K31">
        <f t="shared" si="4"/>
        <v>82798</v>
      </c>
      <c r="L31">
        <f t="shared" si="4"/>
        <v>32</v>
      </c>
      <c r="M31">
        <f t="shared" si="4"/>
        <v>43619</v>
      </c>
      <c r="N31">
        <f t="shared" si="4"/>
        <v>126417</v>
      </c>
    </row>
  </sheetData>
  <mergeCells count="2">
    <mergeCell ref="A1:E1"/>
    <mergeCell ref="G1:M1"/>
  </mergeCells>
  <pageMargins left="0.75" right="0.75" top="1" bottom="1" header="0.5" footer="0.5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5"/>
  <sheetViews>
    <sheetView tabSelected="1" workbookViewId="0">
      <selection activeCell="K7" sqref="K7"/>
    </sheetView>
  </sheetViews>
  <sheetFormatPr defaultColWidth="9" defaultRowHeight="13.5" outlineLevelCol="3"/>
  <cols>
    <col min="2" max="2" width="26.875" customWidth="1"/>
    <col min="3" max="3" width="26.125" customWidth="1"/>
    <col min="4" max="4" width="27.625" customWidth="1"/>
    <col min="8" max="8" width="8.875" customWidth="1"/>
    <col min="9" max="9" width="12.875" customWidth="1"/>
    <col min="11" max="11" width="10.875" customWidth="1"/>
  </cols>
  <sheetData>
    <row r="1" s="1" customFormat="1" ht="25.5" spans="1:4">
      <c r="A1" s="3" t="s">
        <v>72</v>
      </c>
      <c r="B1" s="3"/>
      <c r="C1" s="3"/>
      <c r="D1" s="3"/>
    </row>
    <row r="2" ht="33" customHeight="1" spans="1:4">
      <c r="A2" s="4" t="s">
        <v>73</v>
      </c>
      <c r="B2" s="4" t="s">
        <v>2</v>
      </c>
      <c r="C2" s="4" t="s">
        <v>3</v>
      </c>
      <c r="D2" s="4" t="s">
        <v>74</v>
      </c>
    </row>
    <row r="3" s="2" customFormat="1" ht="50" customHeight="1" spans="1:4">
      <c r="A3" s="5" t="s">
        <v>75</v>
      </c>
      <c r="B3" s="5">
        <v>5113</v>
      </c>
      <c r="C3" s="5">
        <v>5960</v>
      </c>
      <c r="D3" s="5">
        <v>3417534</v>
      </c>
    </row>
    <row r="4" s="2" customFormat="1" ht="50" customHeight="1" spans="1:4">
      <c r="A4" s="5" t="s">
        <v>76</v>
      </c>
      <c r="B4" s="5">
        <v>5075</v>
      </c>
      <c r="C4" s="5">
        <v>5901</v>
      </c>
      <c r="D4" s="5">
        <v>3386576</v>
      </c>
    </row>
    <row r="5" s="2" customFormat="1" ht="50" customHeight="1" spans="1:4">
      <c r="A5" s="5" t="s">
        <v>77</v>
      </c>
      <c r="B5" s="5">
        <v>5033</v>
      </c>
      <c r="C5" s="5">
        <v>5851</v>
      </c>
      <c r="D5" s="5">
        <v>3360062</v>
      </c>
    </row>
    <row r="6" s="2" customFormat="1" ht="50" customHeight="1" spans="1:4">
      <c r="A6" s="5" t="s">
        <v>78</v>
      </c>
      <c r="B6" s="5">
        <v>5015</v>
      </c>
      <c r="C6" s="5">
        <v>5831</v>
      </c>
      <c r="D6" s="5">
        <v>3350938</v>
      </c>
    </row>
    <row r="7" s="2" customFormat="1" ht="50" customHeight="1" spans="1:4">
      <c r="A7" s="5" t="s">
        <v>79</v>
      </c>
      <c r="B7" s="5">
        <v>5011</v>
      </c>
      <c r="C7" s="5">
        <v>5818</v>
      </c>
      <c r="D7" s="5">
        <v>3342881</v>
      </c>
    </row>
    <row r="8" s="2" customFormat="1" ht="50" customHeight="1" spans="1:4">
      <c r="A8" s="5" t="s">
        <v>80</v>
      </c>
      <c r="B8" s="5">
        <v>4978</v>
      </c>
      <c r="C8" s="5">
        <v>5778</v>
      </c>
      <c r="D8" s="5">
        <v>3321432</v>
      </c>
    </row>
    <row r="9" s="2" customFormat="1" ht="50" customHeight="1" spans="1:4">
      <c r="A9" s="5" t="s">
        <v>81</v>
      </c>
      <c r="B9" s="5">
        <v>4973</v>
      </c>
      <c r="C9" s="5">
        <v>5763</v>
      </c>
      <c r="D9" s="5">
        <v>3313464</v>
      </c>
    </row>
    <row r="10" s="2" customFormat="1" ht="50" customHeight="1" spans="1:4">
      <c r="A10" s="5" t="s">
        <v>82</v>
      </c>
      <c r="B10" s="5">
        <v>4016</v>
      </c>
      <c r="C10" s="5">
        <v>4625</v>
      </c>
      <c r="D10" s="5">
        <v>2711773</v>
      </c>
    </row>
    <row r="11" s="2" customFormat="1" ht="50" customHeight="1" spans="1:4">
      <c r="A11" s="5" t="s">
        <v>83</v>
      </c>
      <c r="B11" s="5">
        <v>3997</v>
      </c>
      <c r="C11" s="5">
        <v>4599</v>
      </c>
      <c r="D11" s="5">
        <v>2698436</v>
      </c>
    </row>
    <row r="12" s="2" customFormat="1" ht="50" customHeight="1" spans="1:4">
      <c r="A12" s="5" t="s">
        <v>84</v>
      </c>
      <c r="B12" s="5">
        <v>3982</v>
      </c>
      <c r="C12" s="5">
        <v>4581</v>
      </c>
      <c r="D12" s="5">
        <v>2689747</v>
      </c>
    </row>
    <row r="13" s="2" customFormat="1" ht="50" customHeight="1" spans="1:4">
      <c r="A13" s="5" t="s">
        <v>85</v>
      </c>
      <c r="B13" s="5">
        <v>3965</v>
      </c>
      <c r="C13" s="5">
        <v>4559</v>
      </c>
      <c r="D13" s="5">
        <v>2726233</v>
      </c>
    </row>
    <row r="14" s="2" customFormat="1" ht="50" customHeight="1" spans="1:4">
      <c r="A14" s="5" t="s">
        <v>86</v>
      </c>
      <c r="B14" s="5">
        <v>3951</v>
      </c>
      <c r="C14" s="5">
        <v>4542</v>
      </c>
      <c r="D14" s="5">
        <v>2719869</v>
      </c>
    </row>
    <row r="15" ht="50" customHeight="1" spans="1:4">
      <c r="A15" s="5" t="s">
        <v>87</v>
      </c>
      <c r="B15" s="5">
        <f>SUM(B3,B4,B5,B6,B7,B8,B9,B10,B11,B12,B13,B14)</f>
        <v>55109</v>
      </c>
      <c r="C15" s="5">
        <f>SUM(C3,C4,C5,C6,C7,C8,C9,C10,C11,C12,C13,C14)</f>
        <v>63808</v>
      </c>
      <c r="D15" s="5">
        <f>SUM(D3:D14)</f>
        <v>37038945</v>
      </c>
    </row>
  </sheetData>
  <mergeCells count="1">
    <mergeCell ref="A1:D1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9"/>
  <sheetViews>
    <sheetView workbookViewId="0">
      <selection activeCell="A19" sqref="$A19:$XFD26"/>
    </sheetView>
  </sheetViews>
  <sheetFormatPr defaultColWidth="9" defaultRowHeight="13.5"/>
  <cols>
    <col min="1" max="1" width="9" style="20"/>
    <col min="3" max="3" width="7.875" customWidth="1"/>
    <col min="4" max="4" width="8.375" customWidth="1"/>
    <col min="5" max="5" width="9.875" customWidth="1"/>
    <col min="8" max="8" width="9" style="20"/>
  </cols>
  <sheetData>
    <row r="1" ht="22.5" spans="1:13">
      <c r="A1" s="6" t="s">
        <v>26</v>
      </c>
      <c r="B1" s="6"/>
      <c r="C1" s="6"/>
      <c r="D1" s="6"/>
      <c r="E1" s="6"/>
      <c r="F1" s="6"/>
      <c r="G1" s="7"/>
      <c r="H1" s="6" t="s">
        <v>27</v>
      </c>
      <c r="I1" s="6"/>
      <c r="J1" s="6"/>
      <c r="K1" s="6"/>
      <c r="L1" s="6"/>
      <c r="M1" s="6"/>
    </row>
    <row r="2" spans="1:13">
      <c r="A2" s="8"/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9"/>
      <c r="H2" s="8"/>
      <c r="I2" s="8" t="s">
        <v>2</v>
      </c>
      <c r="J2" s="8" t="s">
        <v>3</v>
      </c>
      <c r="K2" s="8" t="s">
        <v>7</v>
      </c>
      <c r="L2" s="18" t="s">
        <v>8</v>
      </c>
      <c r="M2" s="18" t="s">
        <v>9</v>
      </c>
    </row>
    <row r="3" ht="14.25" spans="1:19">
      <c r="A3" s="8" t="s">
        <v>10</v>
      </c>
      <c r="B3" s="10">
        <v>714</v>
      </c>
      <c r="C3" s="10">
        <v>842</v>
      </c>
      <c r="D3" s="10">
        <v>509962</v>
      </c>
      <c r="E3" s="8"/>
      <c r="F3" s="8"/>
      <c r="G3" s="9"/>
      <c r="H3" s="8" t="s">
        <v>10</v>
      </c>
      <c r="I3" s="8">
        <v>16</v>
      </c>
      <c r="J3" s="8">
        <v>16</v>
      </c>
      <c r="K3" s="8">
        <v>11840</v>
      </c>
      <c r="L3" s="8">
        <v>16</v>
      </c>
      <c r="M3" s="8">
        <v>0</v>
      </c>
      <c r="O3" s="9"/>
      <c r="P3" s="19"/>
      <c r="Q3" s="19"/>
      <c r="R3" s="19"/>
      <c r="S3" s="19"/>
    </row>
    <row r="4" s="25" customFormat="1" spans="1:19">
      <c r="A4" s="11" t="s">
        <v>11</v>
      </c>
      <c r="B4" s="11">
        <v>714</v>
      </c>
      <c r="C4" s="11">
        <v>842</v>
      </c>
      <c r="D4" s="12">
        <v>509962</v>
      </c>
      <c r="E4" s="11"/>
      <c r="F4" s="11"/>
      <c r="G4" s="13"/>
      <c r="H4" s="11" t="s">
        <v>11</v>
      </c>
      <c r="I4" s="11">
        <v>16</v>
      </c>
      <c r="J4" s="11">
        <v>16</v>
      </c>
      <c r="K4" s="11">
        <v>11840</v>
      </c>
      <c r="L4" s="11">
        <v>16</v>
      </c>
      <c r="M4" s="11">
        <v>0</v>
      </c>
      <c r="O4" s="13"/>
      <c r="P4" s="17"/>
      <c r="Q4" s="17"/>
      <c r="R4" s="17"/>
      <c r="S4" s="17"/>
    </row>
    <row r="5" ht="14.25" spans="1:19">
      <c r="A5" s="8" t="s">
        <v>12</v>
      </c>
      <c r="B5" s="10">
        <v>409</v>
      </c>
      <c r="C5" s="10">
        <v>467</v>
      </c>
      <c r="D5" s="14">
        <v>283380</v>
      </c>
      <c r="E5" s="8"/>
      <c r="F5" s="8"/>
      <c r="G5" s="9"/>
      <c r="H5" s="8" t="s">
        <v>12</v>
      </c>
      <c r="I5" s="8">
        <v>23</v>
      </c>
      <c r="J5" s="8">
        <v>23</v>
      </c>
      <c r="K5" s="8">
        <v>17020</v>
      </c>
      <c r="L5" s="8">
        <v>23</v>
      </c>
      <c r="M5" s="8">
        <v>0</v>
      </c>
      <c r="O5" s="9"/>
      <c r="P5" s="19"/>
      <c r="Q5" s="19"/>
      <c r="R5" s="19"/>
      <c r="S5" s="19"/>
    </row>
    <row r="6" s="25" customFormat="1" spans="1:19">
      <c r="A6" s="11" t="s">
        <v>11</v>
      </c>
      <c r="B6" s="11">
        <v>409</v>
      </c>
      <c r="C6" s="11">
        <v>467</v>
      </c>
      <c r="D6" s="12">
        <v>283380</v>
      </c>
      <c r="E6" s="11"/>
      <c r="F6" s="11"/>
      <c r="G6" s="13"/>
      <c r="H6" s="11" t="s">
        <v>11</v>
      </c>
      <c r="I6" s="11">
        <v>23</v>
      </c>
      <c r="J6" s="11">
        <v>23</v>
      </c>
      <c r="K6" s="11">
        <v>17020</v>
      </c>
      <c r="L6" s="11">
        <v>23</v>
      </c>
      <c r="M6" s="11">
        <v>0</v>
      </c>
      <c r="O6" s="13"/>
      <c r="P6" s="17"/>
      <c r="Q6" s="17"/>
      <c r="R6" s="17"/>
      <c r="S6" s="17"/>
    </row>
    <row r="7" ht="14.25" spans="1:19">
      <c r="A7" s="8" t="s">
        <v>13</v>
      </c>
      <c r="B7" s="10">
        <v>432</v>
      </c>
      <c r="C7" s="10">
        <v>532</v>
      </c>
      <c r="D7" s="14">
        <v>320617</v>
      </c>
      <c r="E7" s="8"/>
      <c r="F7" s="8"/>
      <c r="G7" s="9"/>
      <c r="H7" s="8" t="s">
        <v>13</v>
      </c>
      <c r="I7" s="8">
        <v>6</v>
      </c>
      <c r="J7" s="8">
        <v>6</v>
      </c>
      <c r="K7" s="8">
        <v>4440</v>
      </c>
      <c r="L7" s="8">
        <v>6</v>
      </c>
      <c r="M7" s="8">
        <v>0</v>
      </c>
      <c r="O7" s="9"/>
      <c r="P7" s="19"/>
      <c r="Q7" s="19"/>
      <c r="R7" s="19"/>
      <c r="S7" s="19"/>
    </row>
    <row r="8" s="25" customFormat="1" spans="1:19">
      <c r="A8" s="11" t="s">
        <v>11</v>
      </c>
      <c r="B8" s="11">
        <v>432</v>
      </c>
      <c r="C8" s="11">
        <v>532</v>
      </c>
      <c r="D8" s="12">
        <v>320617</v>
      </c>
      <c r="E8" s="11"/>
      <c r="F8" s="11"/>
      <c r="G8" s="13"/>
      <c r="H8" s="11" t="s">
        <v>11</v>
      </c>
      <c r="I8" s="11">
        <v>6</v>
      </c>
      <c r="J8" s="11">
        <v>6</v>
      </c>
      <c r="K8" s="11">
        <v>4440</v>
      </c>
      <c r="L8" s="11">
        <v>6</v>
      </c>
      <c r="M8" s="11">
        <v>0</v>
      </c>
      <c r="O8" s="13"/>
      <c r="P8" s="17"/>
      <c r="Q8" s="17"/>
      <c r="R8" s="17"/>
      <c r="S8" s="17"/>
    </row>
    <row r="9" ht="14.25" spans="1:19">
      <c r="A9" s="8" t="s">
        <v>14</v>
      </c>
      <c r="B9" s="10">
        <v>357</v>
      </c>
      <c r="C9" s="10">
        <v>446</v>
      </c>
      <c r="D9" s="14">
        <v>267574</v>
      </c>
      <c r="E9" s="8"/>
      <c r="F9" s="8"/>
      <c r="G9" s="9"/>
      <c r="H9" s="8" t="s">
        <v>14</v>
      </c>
      <c r="I9" s="8">
        <v>8</v>
      </c>
      <c r="J9" s="8">
        <v>8</v>
      </c>
      <c r="K9" s="8">
        <v>5920</v>
      </c>
      <c r="L9" s="8">
        <v>8</v>
      </c>
      <c r="M9" s="8">
        <v>0</v>
      </c>
      <c r="O9" s="9"/>
      <c r="P9" s="19"/>
      <c r="Q9" s="19"/>
      <c r="R9" s="19"/>
      <c r="S9" s="19"/>
    </row>
    <row r="10" s="25" customFormat="1" spans="1:19">
      <c r="A10" s="11" t="s">
        <v>11</v>
      </c>
      <c r="B10" s="11">
        <v>357</v>
      </c>
      <c r="C10" s="11">
        <v>446</v>
      </c>
      <c r="D10" s="12">
        <v>267574</v>
      </c>
      <c r="E10" s="11"/>
      <c r="F10" s="11"/>
      <c r="G10" s="13"/>
      <c r="H10" s="11" t="s">
        <v>11</v>
      </c>
      <c r="I10" s="11">
        <v>8</v>
      </c>
      <c r="J10" s="11">
        <v>8</v>
      </c>
      <c r="K10" s="11">
        <v>5920</v>
      </c>
      <c r="L10" s="11">
        <v>8</v>
      </c>
      <c r="M10" s="11">
        <v>0</v>
      </c>
      <c r="O10" s="13"/>
      <c r="P10" s="17"/>
      <c r="Q10" s="17"/>
      <c r="R10" s="17"/>
      <c r="S10" s="17"/>
    </row>
    <row r="11" ht="14.25" spans="1:19">
      <c r="A11" s="8" t="s">
        <v>15</v>
      </c>
      <c r="B11" s="10">
        <v>76</v>
      </c>
      <c r="C11" s="10">
        <v>90</v>
      </c>
      <c r="D11" s="14">
        <v>54755</v>
      </c>
      <c r="E11" s="8"/>
      <c r="F11" s="8"/>
      <c r="G11" s="9"/>
      <c r="H11" s="8" t="s">
        <v>15</v>
      </c>
      <c r="I11" s="8">
        <v>1</v>
      </c>
      <c r="J11" s="8">
        <v>1</v>
      </c>
      <c r="K11" s="8">
        <v>740</v>
      </c>
      <c r="L11" s="8">
        <v>1</v>
      </c>
      <c r="M11" s="8">
        <v>0</v>
      </c>
      <c r="O11" s="9"/>
      <c r="P11" s="19"/>
      <c r="Q11" s="19"/>
      <c r="R11" s="19"/>
      <c r="S11" s="19"/>
    </row>
    <row r="12" s="25" customFormat="1" spans="1:19">
      <c r="A12" s="11" t="s">
        <v>11</v>
      </c>
      <c r="B12" s="11">
        <v>76</v>
      </c>
      <c r="C12" s="11">
        <v>90</v>
      </c>
      <c r="D12" s="12">
        <v>54755</v>
      </c>
      <c r="E12" s="11"/>
      <c r="F12" s="11"/>
      <c r="G12" s="13"/>
      <c r="H12" s="11" t="s">
        <v>11</v>
      </c>
      <c r="I12" s="11">
        <v>1</v>
      </c>
      <c r="J12" s="11">
        <v>1</v>
      </c>
      <c r="K12" s="11">
        <v>740</v>
      </c>
      <c r="L12" s="11">
        <v>1</v>
      </c>
      <c r="M12" s="11">
        <v>0</v>
      </c>
      <c r="O12" s="13"/>
      <c r="P12" s="17"/>
      <c r="Q12" s="17"/>
      <c r="R12" s="17"/>
      <c r="S12" s="17"/>
    </row>
    <row r="13" ht="14.25" spans="1:19">
      <c r="A13" s="8" t="s">
        <v>16</v>
      </c>
      <c r="B13" s="10">
        <v>183</v>
      </c>
      <c r="C13" s="10">
        <v>216</v>
      </c>
      <c r="D13" s="14">
        <v>120342</v>
      </c>
      <c r="E13" s="8"/>
      <c r="F13" s="8"/>
      <c r="G13" s="9"/>
      <c r="H13" s="8" t="s">
        <v>16</v>
      </c>
      <c r="I13" s="8">
        <v>6</v>
      </c>
      <c r="J13" s="8">
        <v>6</v>
      </c>
      <c r="K13" s="8">
        <v>4440</v>
      </c>
      <c r="L13" s="8">
        <v>6</v>
      </c>
      <c r="M13" s="8">
        <v>0</v>
      </c>
      <c r="O13" s="9"/>
      <c r="P13" s="19"/>
      <c r="Q13" s="19"/>
      <c r="R13" s="19"/>
      <c r="S13" s="19"/>
    </row>
    <row r="14" s="25" customFormat="1" spans="1:19">
      <c r="A14" s="11" t="s">
        <v>11</v>
      </c>
      <c r="B14" s="11">
        <v>183</v>
      </c>
      <c r="C14" s="11">
        <v>216</v>
      </c>
      <c r="D14" s="12">
        <v>120342</v>
      </c>
      <c r="E14" s="11"/>
      <c r="F14" s="11"/>
      <c r="G14" s="13"/>
      <c r="H14" s="11" t="s">
        <v>11</v>
      </c>
      <c r="I14" s="11">
        <v>6</v>
      </c>
      <c r="J14" s="11">
        <v>6</v>
      </c>
      <c r="K14" s="11">
        <v>4440</v>
      </c>
      <c r="L14" s="11">
        <v>6</v>
      </c>
      <c r="M14" s="11">
        <v>0</v>
      </c>
      <c r="O14" s="13"/>
      <c r="P14" s="17"/>
      <c r="Q14" s="17"/>
      <c r="R14" s="17"/>
      <c r="S14" s="17"/>
    </row>
    <row r="15" ht="14.25" spans="1:19">
      <c r="A15" s="8" t="s">
        <v>17</v>
      </c>
      <c r="B15" s="10">
        <v>37</v>
      </c>
      <c r="C15" s="10">
        <v>46</v>
      </c>
      <c r="D15" s="14">
        <v>27027</v>
      </c>
      <c r="E15" s="8"/>
      <c r="F15" s="8"/>
      <c r="G15" s="9"/>
      <c r="H15" s="8" t="s">
        <v>17</v>
      </c>
      <c r="I15" s="8">
        <v>2</v>
      </c>
      <c r="J15" s="8">
        <v>2</v>
      </c>
      <c r="K15" s="8">
        <v>1480</v>
      </c>
      <c r="L15" s="8">
        <v>2</v>
      </c>
      <c r="M15" s="8">
        <v>0</v>
      </c>
      <c r="O15" s="9"/>
      <c r="P15" s="19"/>
      <c r="Q15" s="19"/>
      <c r="R15" s="19"/>
      <c r="S15" s="19"/>
    </row>
    <row r="16" s="25" customFormat="1" spans="1:19">
      <c r="A16" s="11" t="s">
        <v>11</v>
      </c>
      <c r="B16" s="11">
        <v>37</v>
      </c>
      <c r="C16" s="11">
        <v>46</v>
      </c>
      <c r="D16" s="12">
        <v>27027</v>
      </c>
      <c r="E16" s="11"/>
      <c r="F16" s="11"/>
      <c r="G16" s="13"/>
      <c r="H16" s="11" t="s">
        <v>11</v>
      </c>
      <c r="I16" s="11">
        <v>2</v>
      </c>
      <c r="J16" s="11">
        <v>2</v>
      </c>
      <c r="K16" s="11">
        <v>1480</v>
      </c>
      <c r="L16" s="11">
        <v>2</v>
      </c>
      <c r="M16" s="11">
        <v>0</v>
      </c>
      <c r="O16" s="13"/>
      <c r="P16" s="17"/>
      <c r="Q16" s="17"/>
      <c r="R16" s="17"/>
      <c r="S16" s="17"/>
    </row>
    <row r="17" ht="14.25" spans="1:19">
      <c r="A17" s="8" t="s">
        <v>18</v>
      </c>
      <c r="B17" s="10">
        <v>334</v>
      </c>
      <c r="C17" s="10">
        <v>382</v>
      </c>
      <c r="D17" s="14">
        <v>208298</v>
      </c>
      <c r="E17" s="8"/>
      <c r="F17" s="8"/>
      <c r="G17" s="9"/>
      <c r="H17" s="8" t="s">
        <v>18</v>
      </c>
      <c r="I17" s="5">
        <v>5</v>
      </c>
      <c r="J17" s="5">
        <v>5</v>
      </c>
      <c r="K17" s="8">
        <v>3780</v>
      </c>
      <c r="L17" s="5">
        <v>4</v>
      </c>
      <c r="M17" s="8">
        <v>1</v>
      </c>
      <c r="O17" s="9"/>
      <c r="P17" s="19"/>
      <c r="Q17" s="19"/>
      <c r="R17" s="19"/>
      <c r="S17" s="19"/>
    </row>
    <row r="18" s="25" customFormat="1" spans="1:19">
      <c r="A18" s="11" t="s">
        <v>11</v>
      </c>
      <c r="B18" s="11">
        <v>334</v>
      </c>
      <c r="C18" s="11">
        <v>382</v>
      </c>
      <c r="D18" s="12">
        <v>208298</v>
      </c>
      <c r="E18" s="11"/>
      <c r="F18" s="11"/>
      <c r="G18" s="13"/>
      <c r="H18" s="11" t="s">
        <v>11</v>
      </c>
      <c r="I18" s="11">
        <v>5</v>
      </c>
      <c r="J18" s="11">
        <v>5</v>
      </c>
      <c r="K18" s="11">
        <v>3780</v>
      </c>
      <c r="L18" s="11">
        <v>4</v>
      </c>
      <c r="M18" s="11">
        <v>1</v>
      </c>
      <c r="O18" s="13"/>
      <c r="P18" s="17"/>
      <c r="Q18" s="17"/>
      <c r="R18" s="17"/>
      <c r="S18" s="17"/>
    </row>
    <row r="19" ht="14.25" spans="1:19">
      <c r="A19" s="8" t="s">
        <v>19</v>
      </c>
      <c r="B19" s="10">
        <v>65</v>
      </c>
      <c r="C19" s="10">
        <v>71</v>
      </c>
      <c r="D19" s="14">
        <v>36707</v>
      </c>
      <c r="E19" s="8"/>
      <c r="F19" s="8"/>
      <c r="G19" s="9"/>
      <c r="H19" s="8" t="s">
        <v>19</v>
      </c>
      <c r="I19" s="8">
        <v>5</v>
      </c>
      <c r="J19" s="8">
        <v>5</v>
      </c>
      <c r="K19" s="8">
        <v>3700</v>
      </c>
      <c r="L19" s="8">
        <v>5</v>
      </c>
      <c r="M19" s="8">
        <v>0</v>
      </c>
      <c r="O19" s="9"/>
      <c r="P19" s="19"/>
      <c r="Q19" s="19"/>
      <c r="R19" s="19"/>
      <c r="S19" s="19"/>
    </row>
    <row r="20" s="25" customFormat="1" spans="1:19">
      <c r="A20" s="11" t="s">
        <v>11</v>
      </c>
      <c r="B20" s="11">
        <v>65</v>
      </c>
      <c r="C20" s="11">
        <v>71</v>
      </c>
      <c r="D20" s="12">
        <v>36707</v>
      </c>
      <c r="E20" s="11"/>
      <c r="F20" s="11"/>
      <c r="G20" s="13"/>
      <c r="H20" s="11" t="s">
        <v>11</v>
      </c>
      <c r="I20" s="11">
        <v>5</v>
      </c>
      <c r="J20" s="11">
        <v>5</v>
      </c>
      <c r="K20" s="11">
        <v>3700</v>
      </c>
      <c r="L20" s="11">
        <v>5</v>
      </c>
      <c r="M20" s="11">
        <v>0</v>
      </c>
      <c r="O20" s="13"/>
      <c r="P20" s="17"/>
      <c r="Q20" s="17"/>
      <c r="R20" s="17"/>
      <c r="S20" s="17"/>
    </row>
    <row r="21" customFormat="1" ht="14.25" spans="1:19">
      <c r="A21" s="8" t="s">
        <v>20</v>
      </c>
      <c r="B21" s="10">
        <v>93</v>
      </c>
      <c r="C21" s="10">
        <v>113</v>
      </c>
      <c r="D21" s="14">
        <v>62839</v>
      </c>
      <c r="E21" s="8"/>
      <c r="F21" s="8"/>
      <c r="G21" s="9"/>
      <c r="H21" s="8" t="s">
        <v>20</v>
      </c>
      <c r="I21" s="8">
        <v>23</v>
      </c>
      <c r="J21" s="8">
        <v>23</v>
      </c>
      <c r="K21" s="8">
        <v>17020</v>
      </c>
      <c r="L21" s="8">
        <v>23</v>
      </c>
      <c r="M21" s="8">
        <v>0</v>
      </c>
      <c r="O21" s="9"/>
      <c r="P21" s="27"/>
      <c r="Q21" s="27"/>
      <c r="R21" s="19"/>
      <c r="S21" s="27"/>
    </row>
    <row r="22" s="25" customFormat="1" spans="1:19">
      <c r="A22" s="11" t="s">
        <v>11</v>
      </c>
      <c r="B22" s="11">
        <v>93</v>
      </c>
      <c r="C22" s="11">
        <v>113</v>
      </c>
      <c r="D22" s="12">
        <v>62839</v>
      </c>
      <c r="E22" s="11"/>
      <c r="F22" s="11"/>
      <c r="G22" s="13"/>
      <c r="H22" s="11" t="s">
        <v>11</v>
      </c>
      <c r="I22" s="11">
        <v>23</v>
      </c>
      <c r="J22" s="11">
        <v>23</v>
      </c>
      <c r="K22" s="11">
        <v>17020</v>
      </c>
      <c r="L22" s="11">
        <v>23</v>
      </c>
      <c r="M22" s="11">
        <v>0</v>
      </c>
      <c r="O22" s="13"/>
      <c r="P22" s="17"/>
      <c r="Q22" s="17"/>
      <c r="R22" s="17"/>
      <c r="S22" s="17"/>
    </row>
    <row r="23" ht="14.25" spans="1:19">
      <c r="A23" s="8" t="s">
        <v>21</v>
      </c>
      <c r="B23" s="10">
        <v>566</v>
      </c>
      <c r="C23" s="10">
        <v>615</v>
      </c>
      <c r="D23" s="14">
        <v>346548</v>
      </c>
      <c r="E23" s="15"/>
      <c r="F23" s="11"/>
      <c r="G23" s="9"/>
      <c r="H23" s="8" t="s">
        <v>21</v>
      </c>
      <c r="I23" s="8">
        <v>66</v>
      </c>
      <c r="J23" s="8">
        <v>77</v>
      </c>
      <c r="K23" s="8">
        <v>58180</v>
      </c>
      <c r="L23" s="8">
        <v>62</v>
      </c>
      <c r="M23" s="8">
        <v>15</v>
      </c>
      <c r="O23" s="9"/>
      <c r="P23" s="19"/>
      <c r="Q23" s="19"/>
      <c r="R23" s="19"/>
      <c r="S23" s="19"/>
    </row>
    <row r="24" s="25" customFormat="1" spans="1:19">
      <c r="A24" s="11" t="s">
        <v>11</v>
      </c>
      <c r="B24" s="11">
        <v>566</v>
      </c>
      <c r="C24" s="11">
        <v>615</v>
      </c>
      <c r="D24" s="12">
        <v>346548</v>
      </c>
      <c r="E24" s="11"/>
      <c r="F24" s="11"/>
      <c r="G24" s="13"/>
      <c r="H24" s="11" t="s">
        <v>11</v>
      </c>
      <c r="I24" s="11">
        <v>66</v>
      </c>
      <c r="J24" s="11">
        <v>77</v>
      </c>
      <c r="K24" s="11">
        <v>58180</v>
      </c>
      <c r="L24" s="11">
        <v>62</v>
      </c>
      <c r="M24" s="11">
        <v>15</v>
      </c>
      <c r="O24" s="13"/>
      <c r="P24" s="17"/>
      <c r="Q24" s="17"/>
      <c r="R24" s="17"/>
      <c r="S24" s="17"/>
    </row>
    <row r="25" ht="14.25" spans="1:19">
      <c r="A25" s="16" t="s">
        <v>22</v>
      </c>
      <c r="B25" s="10">
        <v>1809</v>
      </c>
      <c r="C25" s="10">
        <v>2081</v>
      </c>
      <c r="D25" s="14">
        <v>1148527</v>
      </c>
      <c r="E25" s="8"/>
      <c r="F25" s="8"/>
      <c r="G25" s="9"/>
      <c r="H25" s="8" t="s">
        <v>22</v>
      </c>
      <c r="I25" s="8">
        <v>66</v>
      </c>
      <c r="J25" s="8">
        <v>66</v>
      </c>
      <c r="K25" s="8">
        <v>50280</v>
      </c>
      <c r="L25" s="8">
        <v>48</v>
      </c>
      <c r="M25" s="8">
        <v>18</v>
      </c>
      <c r="O25" s="9"/>
      <c r="P25" s="19"/>
      <c r="Q25" s="19"/>
      <c r="R25" s="19"/>
      <c r="S25" s="19"/>
    </row>
    <row r="26" s="25" customFormat="1" spans="1:19">
      <c r="A26" s="11" t="s">
        <v>11</v>
      </c>
      <c r="B26" s="11">
        <v>1809</v>
      </c>
      <c r="C26" s="11">
        <v>2081</v>
      </c>
      <c r="D26" s="11">
        <v>1148527</v>
      </c>
      <c r="E26" s="11"/>
      <c r="F26" s="11"/>
      <c r="G26" s="17"/>
      <c r="H26" s="11" t="s">
        <v>11</v>
      </c>
      <c r="I26" s="11">
        <v>66</v>
      </c>
      <c r="J26" s="11">
        <v>66</v>
      </c>
      <c r="K26" s="11">
        <v>50280</v>
      </c>
      <c r="L26" s="11">
        <v>48</v>
      </c>
      <c r="M26" s="11">
        <v>18</v>
      </c>
      <c r="O26" s="28"/>
      <c r="P26" s="17"/>
      <c r="Q26" s="17"/>
      <c r="R26" s="17"/>
      <c r="S26" s="17"/>
    </row>
    <row r="27" customFormat="1" spans="1:19">
      <c r="A27" s="8"/>
      <c r="B27" s="18"/>
      <c r="C27" s="18"/>
      <c r="D27" s="18"/>
      <c r="E27" s="18"/>
      <c r="F27" s="18"/>
      <c r="H27" s="8"/>
      <c r="I27" s="11"/>
      <c r="J27" s="11"/>
      <c r="K27" s="11"/>
      <c r="L27" s="11"/>
      <c r="M27" s="11"/>
      <c r="O27" s="29"/>
      <c r="P27" s="17"/>
      <c r="Q27" s="17"/>
      <c r="R27" s="17"/>
      <c r="S27" s="17"/>
    </row>
    <row r="28" s="20" customFormat="1" spans="1:13">
      <c r="A28" s="8" t="s">
        <v>23</v>
      </c>
      <c r="B28" s="8">
        <f>SUM(B26,B24,B22,B20,B18,B16,B14,B12,B10,B8,B6,B4)</f>
        <v>5075</v>
      </c>
      <c r="C28" s="8">
        <f>SUM(C26,C24,C22,C20,C18,C16,C14,C12,C10,C8,C6,C4)</f>
        <v>5901</v>
      </c>
      <c r="D28" s="8">
        <f>SUM(D26,D24,D22,D20,D18,D16,D14,D12,D10,D8,D6,D4)</f>
        <v>3386576</v>
      </c>
      <c r="E28" s="8"/>
      <c r="F28" s="8"/>
      <c r="H28" s="8"/>
      <c r="I28" s="8">
        <f t="shared" ref="I28:M28" si="0">SUM(I26,I24,I22,I20,I18,I16,I14,I12,I10,I8,I6,I4)</f>
        <v>227</v>
      </c>
      <c r="J28" s="8">
        <f t="shared" si="0"/>
        <v>238</v>
      </c>
      <c r="K28" s="8">
        <f t="shared" si="0"/>
        <v>178840</v>
      </c>
      <c r="L28" s="8">
        <f t="shared" si="0"/>
        <v>204</v>
      </c>
      <c r="M28" s="8">
        <f t="shared" si="0"/>
        <v>34</v>
      </c>
    </row>
    <row r="29" spans="2:6">
      <c r="B29" s="17"/>
      <c r="C29" s="17"/>
      <c r="D29" s="17"/>
      <c r="E29" s="17"/>
      <c r="F29" s="17"/>
    </row>
  </sheetData>
  <mergeCells count="2">
    <mergeCell ref="A1:F1"/>
    <mergeCell ref="H1:M1"/>
  </mergeCells>
  <pageMargins left="0.75" right="0.75" top="1" bottom="1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1"/>
  <sheetViews>
    <sheetView workbookViewId="0">
      <selection activeCell="B31" sqref="B31:D31"/>
    </sheetView>
  </sheetViews>
  <sheetFormatPr defaultColWidth="9" defaultRowHeight="13.5"/>
  <cols>
    <col min="5" max="5" width="9.875" customWidth="1"/>
  </cols>
  <sheetData>
    <row r="1" ht="22.5" spans="1:13">
      <c r="A1" s="6" t="s">
        <v>28</v>
      </c>
      <c r="B1" s="6"/>
      <c r="C1" s="6"/>
      <c r="D1" s="6"/>
      <c r="E1" s="6"/>
      <c r="F1" s="6"/>
      <c r="G1" s="7"/>
      <c r="H1" s="6" t="s">
        <v>29</v>
      </c>
      <c r="I1" s="6"/>
      <c r="J1" s="6"/>
      <c r="K1" s="6"/>
      <c r="L1" s="6"/>
      <c r="M1" s="6"/>
    </row>
    <row r="2" spans="1:13">
      <c r="A2" s="8"/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9"/>
      <c r="H2" s="8"/>
      <c r="I2" s="8" t="s">
        <v>2</v>
      </c>
      <c r="J2" s="8" t="s">
        <v>3</v>
      </c>
      <c r="K2" s="8" t="s">
        <v>7</v>
      </c>
      <c r="L2" s="18" t="s">
        <v>8</v>
      </c>
      <c r="M2" s="18" t="s">
        <v>9</v>
      </c>
    </row>
    <row r="3" spans="1:19">
      <c r="A3" s="18" t="s">
        <v>10</v>
      </c>
      <c r="B3" s="8">
        <v>746</v>
      </c>
      <c r="C3" s="8">
        <v>882</v>
      </c>
      <c r="D3" s="8">
        <v>64386</v>
      </c>
      <c r="E3" s="18"/>
      <c r="F3" s="18"/>
      <c r="G3" s="9"/>
      <c r="H3" s="18" t="s">
        <v>10</v>
      </c>
      <c r="I3" s="8">
        <v>15</v>
      </c>
      <c r="J3" s="8">
        <v>15</v>
      </c>
      <c r="K3" s="8">
        <v>1095</v>
      </c>
      <c r="L3" s="8">
        <v>15</v>
      </c>
      <c r="M3" s="8">
        <v>0</v>
      </c>
      <c r="O3" s="9"/>
      <c r="P3" s="19"/>
      <c r="Q3" s="19"/>
      <c r="R3" s="19"/>
      <c r="S3" s="19"/>
    </row>
    <row r="4" spans="1:19">
      <c r="A4" s="30" t="s">
        <v>11</v>
      </c>
      <c r="B4" s="11">
        <v>746</v>
      </c>
      <c r="C4" s="11">
        <v>882</v>
      </c>
      <c r="D4" s="11">
        <v>64386</v>
      </c>
      <c r="E4" s="18"/>
      <c r="F4" s="18"/>
      <c r="G4" s="9"/>
      <c r="H4" s="30" t="s">
        <v>11</v>
      </c>
      <c r="I4" s="11">
        <v>15</v>
      </c>
      <c r="J4" s="11">
        <v>15</v>
      </c>
      <c r="K4" s="11">
        <v>1095</v>
      </c>
      <c r="L4" s="11">
        <v>15</v>
      </c>
      <c r="M4" s="11">
        <v>0</v>
      </c>
      <c r="O4" s="13"/>
      <c r="P4" s="17"/>
      <c r="Q4" s="17"/>
      <c r="R4" s="19"/>
      <c r="S4" s="17"/>
    </row>
    <row r="5" spans="1:19">
      <c r="A5" s="18" t="s">
        <v>12</v>
      </c>
      <c r="B5" s="8">
        <v>402</v>
      </c>
      <c r="C5" s="8">
        <v>462</v>
      </c>
      <c r="D5" s="8">
        <v>33726</v>
      </c>
      <c r="E5" s="8"/>
      <c r="F5" s="8"/>
      <c r="G5" s="9"/>
      <c r="H5" s="18" t="s">
        <v>12</v>
      </c>
      <c r="I5" s="8">
        <v>23</v>
      </c>
      <c r="J5" s="8">
        <v>23</v>
      </c>
      <c r="K5" s="8">
        <v>1679</v>
      </c>
      <c r="L5" s="8">
        <v>23</v>
      </c>
      <c r="M5" s="8">
        <v>0</v>
      </c>
      <c r="O5" s="9"/>
      <c r="P5" s="19"/>
      <c r="Q5" s="19"/>
      <c r="R5" s="19"/>
      <c r="S5" s="19"/>
    </row>
    <row r="6" spans="1:19">
      <c r="A6" s="30" t="s">
        <v>11</v>
      </c>
      <c r="B6" s="11">
        <v>402</v>
      </c>
      <c r="C6" s="11">
        <v>462</v>
      </c>
      <c r="D6" s="11">
        <v>33726</v>
      </c>
      <c r="E6" s="11"/>
      <c r="F6" s="11"/>
      <c r="G6" s="9"/>
      <c r="H6" s="30" t="s">
        <v>11</v>
      </c>
      <c r="I6" s="11">
        <v>23</v>
      </c>
      <c r="J6" s="11">
        <v>23</v>
      </c>
      <c r="K6" s="11">
        <v>1679</v>
      </c>
      <c r="L6" s="11">
        <v>23</v>
      </c>
      <c r="M6" s="11">
        <v>0</v>
      </c>
      <c r="O6" s="13"/>
      <c r="P6" s="17"/>
      <c r="Q6" s="17"/>
      <c r="R6" s="19"/>
      <c r="S6" s="17"/>
    </row>
    <row r="7" spans="1:19">
      <c r="A7" s="18" t="s">
        <v>13</v>
      </c>
      <c r="B7" s="8">
        <v>438</v>
      </c>
      <c r="C7" s="8">
        <v>540</v>
      </c>
      <c r="D7" s="8">
        <v>39420</v>
      </c>
      <c r="E7" s="8"/>
      <c r="F7" s="8"/>
      <c r="G7" s="9"/>
      <c r="H7" s="18" t="s">
        <v>13</v>
      </c>
      <c r="I7" s="8">
        <v>6</v>
      </c>
      <c r="J7" s="8">
        <v>6</v>
      </c>
      <c r="K7" s="8">
        <v>438</v>
      </c>
      <c r="L7" s="8">
        <v>6</v>
      </c>
      <c r="M7" s="8">
        <v>0</v>
      </c>
      <c r="O7" s="9"/>
      <c r="P7" s="19"/>
      <c r="Q7" s="19"/>
      <c r="R7" s="19"/>
      <c r="S7" s="19"/>
    </row>
    <row r="8" spans="1:19">
      <c r="A8" s="30" t="s">
        <v>11</v>
      </c>
      <c r="B8" s="11">
        <v>438</v>
      </c>
      <c r="C8" s="11">
        <v>540</v>
      </c>
      <c r="D8" s="11">
        <v>39420</v>
      </c>
      <c r="E8" s="11"/>
      <c r="F8" s="11"/>
      <c r="G8" s="9"/>
      <c r="H8" s="30" t="s">
        <v>11</v>
      </c>
      <c r="I8" s="11">
        <v>6</v>
      </c>
      <c r="J8" s="11">
        <v>6</v>
      </c>
      <c r="K8" s="11">
        <v>438</v>
      </c>
      <c r="L8" s="11">
        <v>6</v>
      </c>
      <c r="M8" s="11">
        <v>0</v>
      </c>
      <c r="O8" s="13"/>
      <c r="P8" s="17"/>
      <c r="Q8" s="17"/>
      <c r="R8" s="19"/>
      <c r="S8" s="17"/>
    </row>
    <row r="9" spans="1:19">
      <c r="A9" s="18" t="s">
        <v>14</v>
      </c>
      <c r="B9" s="8">
        <v>360</v>
      </c>
      <c r="C9" s="8">
        <v>460</v>
      </c>
      <c r="D9" s="8">
        <v>33580</v>
      </c>
      <c r="E9" s="8"/>
      <c r="F9" s="8"/>
      <c r="G9" s="9"/>
      <c r="H9" s="18" t="s">
        <v>14</v>
      </c>
      <c r="I9" s="8">
        <v>7</v>
      </c>
      <c r="J9" s="8">
        <v>7</v>
      </c>
      <c r="K9" s="8">
        <v>511</v>
      </c>
      <c r="L9" s="8">
        <v>7</v>
      </c>
      <c r="M9" s="8">
        <v>0</v>
      </c>
      <c r="O9" s="9"/>
      <c r="P9" s="19"/>
      <c r="Q9" s="19"/>
      <c r="R9" s="19"/>
      <c r="S9" s="19"/>
    </row>
    <row r="10" spans="1:19">
      <c r="A10" s="30" t="s">
        <v>11</v>
      </c>
      <c r="B10" s="11">
        <v>360</v>
      </c>
      <c r="C10" s="11">
        <v>460</v>
      </c>
      <c r="D10" s="11">
        <v>33580</v>
      </c>
      <c r="E10" s="11"/>
      <c r="F10" s="11"/>
      <c r="G10" s="13"/>
      <c r="H10" s="30" t="s">
        <v>11</v>
      </c>
      <c r="I10" s="11">
        <v>7</v>
      </c>
      <c r="J10" s="11">
        <v>7</v>
      </c>
      <c r="K10" s="11">
        <v>511</v>
      </c>
      <c r="L10" s="11">
        <v>7</v>
      </c>
      <c r="M10" s="11">
        <v>0</v>
      </c>
      <c r="O10" s="13"/>
      <c r="P10" s="17"/>
      <c r="Q10" s="17"/>
      <c r="R10" s="17"/>
      <c r="S10" s="17"/>
    </row>
    <row r="11" spans="1:19">
      <c r="A11" s="18" t="s">
        <v>15</v>
      </c>
      <c r="B11" s="8">
        <v>76</v>
      </c>
      <c r="C11" s="8">
        <v>90</v>
      </c>
      <c r="D11" s="8">
        <v>6570</v>
      </c>
      <c r="E11" s="8"/>
      <c r="F11" s="8"/>
      <c r="G11" s="9"/>
      <c r="H11" s="18" t="s">
        <v>15</v>
      </c>
      <c r="I11" s="8">
        <v>1</v>
      </c>
      <c r="J11" s="8">
        <v>1</v>
      </c>
      <c r="K11" s="8">
        <v>73</v>
      </c>
      <c r="L11" s="8">
        <v>1</v>
      </c>
      <c r="M11" s="8">
        <v>0</v>
      </c>
      <c r="O11" s="9"/>
      <c r="P11" s="19"/>
      <c r="Q11" s="19"/>
      <c r="R11" s="19"/>
      <c r="S11" s="19"/>
    </row>
    <row r="12" spans="1:19">
      <c r="A12" s="30" t="s">
        <v>11</v>
      </c>
      <c r="B12" s="11">
        <v>76</v>
      </c>
      <c r="C12" s="11">
        <v>90</v>
      </c>
      <c r="D12" s="11">
        <v>6570</v>
      </c>
      <c r="E12" s="11"/>
      <c r="F12" s="11"/>
      <c r="G12" s="9"/>
      <c r="H12" s="30" t="s">
        <v>11</v>
      </c>
      <c r="I12" s="11">
        <v>1</v>
      </c>
      <c r="J12" s="11">
        <v>1</v>
      </c>
      <c r="K12" s="11">
        <v>73</v>
      </c>
      <c r="L12" s="11">
        <v>1</v>
      </c>
      <c r="M12" s="11">
        <v>0</v>
      </c>
      <c r="O12" s="13"/>
      <c r="P12" s="17"/>
      <c r="Q12" s="17"/>
      <c r="R12" s="19"/>
      <c r="S12" s="17"/>
    </row>
    <row r="13" spans="1:19">
      <c r="A13" s="18" t="s">
        <v>16</v>
      </c>
      <c r="B13" s="8">
        <v>181</v>
      </c>
      <c r="C13" s="8">
        <v>214</v>
      </c>
      <c r="D13" s="8">
        <v>15622</v>
      </c>
      <c r="E13" s="8"/>
      <c r="F13" s="8"/>
      <c r="G13" s="9"/>
      <c r="H13" s="18" t="s">
        <v>16</v>
      </c>
      <c r="I13" s="8">
        <v>6</v>
      </c>
      <c r="J13" s="8">
        <v>6</v>
      </c>
      <c r="K13" s="8">
        <v>438</v>
      </c>
      <c r="L13" s="8">
        <v>6</v>
      </c>
      <c r="M13" s="8">
        <v>0</v>
      </c>
      <c r="O13" s="9"/>
      <c r="P13" s="19"/>
      <c r="Q13" s="19"/>
      <c r="R13" s="19"/>
      <c r="S13" s="19"/>
    </row>
    <row r="14" spans="1:19">
      <c r="A14" s="30" t="s">
        <v>11</v>
      </c>
      <c r="B14" s="11">
        <v>181</v>
      </c>
      <c r="C14" s="11">
        <v>214</v>
      </c>
      <c r="D14" s="11">
        <v>15622</v>
      </c>
      <c r="E14" s="11"/>
      <c r="F14" s="11"/>
      <c r="G14" s="9"/>
      <c r="H14" s="30" t="s">
        <v>11</v>
      </c>
      <c r="I14" s="11">
        <v>6</v>
      </c>
      <c r="J14" s="11">
        <v>6</v>
      </c>
      <c r="K14" s="11">
        <v>438</v>
      </c>
      <c r="L14" s="11">
        <v>6</v>
      </c>
      <c r="M14" s="11">
        <v>0</v>
      </c>
      <c r="O14" s="13"/>
      <c r="P14" s="17"/>
      <c r="Q14" s="17"/>
      <c r="R14" s="19"/>
      <c r="S14" s="17"/>
    </row>
    <row r="15" spans="1:19">
      <c r="A15" s="18" t="s">
        <v>17</v>
      </c>
      <c r="B15" s="8">
        <v>37</v>
      </c>
      <c r="C15" s="8">
        <v>46</v>
      </c>
      <c r="D15" s="8">
        <v>3358</v>
      </c>
      <c r="E15" s="8"/>
      <c r="F15" s="8"/>
      <c r="G15" s="9"/>
      <c r="H15" s="18" t="s">
        <v>17</v>
      </c>
      <c r="I15" s="8">
        <v>2</v>
      </c>
      <c r="J15" s="8">
        <v>2</v>
      </c>
      <c r="K15" s="8">
        <v>146</v>
      </c>
      <c r="L15" s="8">
        <v>2</v>
      </c>
      <c r="M15" s="8">
        <v>0</v>
      </c>
      <c r="O15" s="9"/>
      <c r="P15" s="19"/>
      <c r="Q15" s="19"/>
      <c r="R15" s="19"/>
      <c r="S15" s="19"/>
    </row>
    <row r="16" spans="1:19">
      <c r="A16" s="30" t="s">
        <v>11</v>
      </c>
      <c r="B16" s="11">
        <v>37</v>
      </c>
      <c r="C16" s="11">
        <v>46</v>
      </c>
      <c r="D16" s="11">
        <v>3358</v>
      </c>
      <c r="E16" s="11"/>
      <c r="F16" s="11"/>
      <c r="G16" s="9"/>
      <c r="H16" s="30" t="s">
        <v>11</v>
      </c>
      <c r="I16" s="11">
        <v>2</v>
      </c>
      <c r="J16" s="11">
        <v>2</v>
      </c>
      <c r="K16" s="11">
        <v>146</v>
      </c>
      <c r="L16" s="11">
        <v>2</v>
      </c>
      <c r="M16" s="11">
        <v>0</v>
      </c>
      <c r="O16" s="13"/>
      <c r="P16" s="17"/>
      <c r="Q16" s="17"/>
      <c r="R16" s="19"/>
      <c r="S16" s="17"/>
    </row>
    <row r="17" spans="1:19">
      <c r="A17" s="18" t="s">
        <v>18</v>
      </c>
      <c r="B17" s="8">
        <v>353</v>
      </c>
      <c r="C17" s="8">
        <v>406</v>
      </c>
      <c r="D17" s="8">
        <v>29638</v>
      </c>
      <c r="E17" s="8"/>
      <c r="F17" s="8"/>
      <c r="G17" s="9"/>
      <c r="H17" s="18" t="s">
        <v>18</v>
      </c>
      <c r="I17" s="5">
        <v>5</v>
      </c>
      <c r="J17" s="5">
        <v>5</v>
      </c>
      <c r="K17" s="8">
        <v>365</v>
      </c>
      <c r="L17" s="5">
        <v>4</v>
      </c>
      <c r="M17" s="8">
        <v>1</v>
      </c>
      <c r="O17" s="9"/>
      <c r="P17" s="19"/>
      <c r="Q17" s="19"/>
      <c r="R17" s="19"/>
      <c r="S17" s="19"/>
    </row>
    <row r="18" spans="1:19">
      <c r="A18" s="30" t="s">
        <v>11</v>
      </c>
      <c r="B18" s="11">
        <v>353</v>
      </c>
      <c r="C18" s="11">
        <v>406</v>
      </c>
      <c r="D18" s="11">
        <v>29638</v>
      </c>
      <c r="E18" s="11"/>
      <c r="F18" s="11"/>
      <c r="G18" s="9"/>
      <c r="H18" s="30" t="s">
        <v>11</v>
      </c>
      <c r="I18" s="11">
        <v>5</v>
      </c>
      <c r="J18" s="11">
        <v>5</v>
      </c>
      <c r="K18" s="11">
        <v>365</v>
      </c>
      <c r="L18" s="11">
        <v>4</v>
      </c>
      <c r="M18" s="11">
        <v>1</v>
      </c>
      <c r="O18" s="13"/>
      <c r="P18" s="17"/>
      <c r="Q18" s="17"/>
      <c r="R18" s="19"/>
      <c r="S18" s="17"/>
    </row>
    <row r="19" spans="1:19">
      <c r="A19" s="18" t="s">
        <v>19</v>
      </c>
      <c r="B19" s="8">
        <v>68</v>
      </c>
      <c r="C19" s="8">
        <v>74</v>
      </c>
      <c r="D19" s="8">
        <v>5402</v>
      </c>
      <c r="E19" s="8"/>
      <c r="F19" s="8"/>
      <c r="G19" s="9"/>
      <c r="H19" s="18" t="s">
        <v>19</v>
      </c>
      <c r="I19" s="8">
        <v>5</v>
      </c>
      <c r="J19" s="8">
        <v>5</v>
      </c>
      <c r="K19" s="8">
        <v>365</v>
      </c>
      <c r="L19" s="8">
        <v>5</v>
      </c>
      <c r="M19" s="8">
        <v>0</v>
      </c>
      <c r="O19" s="9"/>
      <c r="P19" s="19"/>
      <c r="Q19" s="19"/>
      <c r="R19" s="19"/>
      <c r="S19" s="19"/>
    </row>
    <row r="20" spans="1:19">
      <c r="A20" s="30" t="s">
        <v>11</v>
      </c>
      <c r="B20" s="11">
        <v>68</v>
      </c>
      <c r="C20" s="11">
        <v>74</v>
      </c>
      <c r="D20" s="11">
        <v>5402</v>
      </c>
      <c r="E20" s="11"/>
      <c r="F20" s="11"/>
      <c r="G20" s="13"/>
      <c r="H20" s="30" t="s">
        <v>11</v>
      </c>
      <c r="I20" s="11">
        <v>5</v>
      </c>
      <c r="J20" s="11">
        <v>5</v>
      </c>
      <c r="K20" s="11">
        <v>365</v>
      </c>
      <c r="L20" s="11">
        <v>5</v>
      </c>
      <c r="M20" s="11">
        <v>0</v>
      </c>
      <c r="O20" s="13"/>
      <c r="P20" s="17"/>
      <c r="Q20" s="17"/>
      <c r="R20" s="19"/>
      <c r="S20" s="17"/>
    </row>
    <row r="21" spans="1:19">
      <c r="A21" s="18" t="s">
        <v>20</v>
      </c>
      <c r="B21" s="8">
        <v>100</v>
      </c>
      <c r="C21" s="8">
        <v>124</v>
      </c>
      <c r="D21" s="8">
        <v>9052</v>
      </c>
      <c r="E21" s="8"/>
      <c r="F21" s="8"/>
      <c r="G21" s="9"/>
      <c r="H21" s="18" t="s">
        <v>20</v>
      </c>
      <c r="I21" s="8">
        <v>23</v>
      </c>
      <c r="J21" s="8">
        <v>23</v>
      </c>
      <c r="K21" s="8">
        <v>1679</v>
      </c>
      <c r="L21" s="8">
        <v>23</v>
      </c>
      <c r="M21" s="8">
        <v>0</v>
      </c>
      <c r="O21" s="9"/>
      <c r="P21" s="27"/>
      <c r="Q21" s="27"/>
      <c r="R21" s="19"/>
      <c r="S21" s="27"/>
    </row>
    <row r="22" spans="1:19">
      <c r="A22" s="30" t="s">
        <v>11</v>
      </c>
      <c r="B22" s="11">
        <v>100</v>
      </c>
      <c r="C22" s="11">
        <v>124</v>
      </c>
      <c r="D22" s="11">
        <v>9052</v>
      </c>
      <c r="E22" s="11"/>
      <c r="F22" s="11"/>
      <c r="G22" s="9"/>
      <c r="H22" s="30" t="s">
        <v>11</v>
      </c>
      <c r="I22" s="11">
        <v>23</v>
      </c>
      <c r="J22" s="11">
        <v>23</v>
      </c>
      <c r="K22" s="11">
        <v>1679</v>
      </c>
      <c r="L22" s="11">
        <v>23</v>
      </c>
      <c r="M22" s="11">
        <v>0</v>
      </c>
      <c r="O22" s="13"/>
      <c r="P22" s="17"/>
      <c r="Q22" s="17"/>
      <c r="R22" s="19"/>
      <c r="S22" s="17"/>
    </row>
    <row r="23" spans="1:19">
      <c r="A23" s="18" t="s">
        <v>21</v>
      </c>
      <c r="B23" s="31">
        <v>575</v>
      </c>
      <c r="C23" s="31">
        <v>624</v>
      </c>
      <c r="D23" s="31">
        <v>45552</v>
      </c>
      <c r="E23" s="15"/>
      <c r="F23" s="11"/>
      <c r="G23" s="9"/>
      <c r="H23" s="18" t="s">
        <v>21</v>
      </c>
      <c r="I23" s="8">
        <v>67</v>
      </c>
      <c r="J23" s="8">
        <v>78</v>
      </c>
      <c r="K23" s="8">
        <v>5694</v>
      </c>
      <c r="L23" s="8">
        <v>63</v>
      </c>
      <c r="M23" s="8">
        <v>15</v>
      </c>
      <c r="O23" s="9"/>
      <c r="P23" s="19"/>
      <c r="Q23" s="19"/>
      <c r="R23" s="19"/>
      <c r="S23" s="19"/>
    </row>
    <row r="24" s="25" customFormat="1" spans="1:19">
      <c r="A24" s="30" t="s">
        <v>11</v>
      </c>
      <c r="B24" s="12">
        <v>575</v>
      </c>
      <c r="C24" s="12">
        <v>624</v>
      </c>
      <c r="D24" s="12">
        <v>45552</v>
      </c>
      <c r="E24" s="11"/>
      <c r="F24" s="11"/>
      <c r="G24" s="13"/>
      <c r="H24" s="30" t="s">
        <v>11</v>
      </c>
      <c r="I24" s="11">
        <v>67</v>
      </c>
      <c r="J24" s="11">
        <v>78</v>
      </c>
      <c r="K24" s="11">
        <v>5694</v>
      </c>
      <c r="L24" s="11">
        <v>63</v>
      </c>
      <c r="M24" s="11">
        <v>15</v>
      </c>
      <c r="O24" s="13"/>
      <c r="P24" s="17"/>
      <c r="Q24" s="17"/>
      <c r="R24" s="17"/>
      <c r="S24" s="17"/>
    </row>
    <row r="25" spans="1:19">
      <c r="A25" s="32" t="s">
        <v>22</v>
      </c>
      <c r="B25" s="5">
        <v>1844</v>
      </c>
      <c r="C25" s="5">
        <v>2131</v>
      </c>
      <c r="D25" s="5">
        <v>155563</v>
      </c>
      <c r="E25" s="8"/>
      <c r="F25" s="8"/>
      <c r="G25" s="9"/>
      <c r="H25" s="18" t="s">
        <v>22</v>
      </c>
      <c r="I25" s="8">
        <v>62</v>
      </c>
      <c r="J25" s="8">
        <v>62</v>
      </c>
      <c r="K25" s="8">
        <v>4526</v>
      </c>
      <c r="L25" s="8">
        <v>44</v>
      </c>
      <c r="M25" s="8">
        <v>18</v>
      </c>
      <c r="O25" s="9"/>
      <c r="P25" s="19"/>
      <c r="Q25" s="19"/>
      <c r="R25" s="19"/>
      <c r="S25" s="19"/>
    </row>
    <row r="26" spans="1:19">
      <c r="A26" s="30" t="s">
        <v>11</v>
      </c>
      <c r="B26" s="11">
        <v>1844</v>
      </c>
      <c r="C26" s="11">
        <v>2131</v>
      </c>
      <c r="D26" s="11">
        <v>155563</v>
      </c>
      <c r="E26" s="8"/>
      <c r="F26" s="8"/>
      <c r="G26" s="19"/>
      <c r="H26" s="33" t="s">
        <v>11</v>
      </c>
      <c r="I26" s="11">
        <v>62</v>
      </c>
      <c r="J26" s="11">
        <v>62</v>
      </c>
      <c r="K26" s="11">
        <v>4526</v>
      </c>
      <c r="L26" s="11">
        <v>44</v>
      </c>
      <c r="M26" s="11">
        <v>18</v>
      </c>
      <c r="O26" s="28"/>
      <c r="P26" s="17"/>
      <c r="Q26" s="17"/>
      <c r="R26" s="19"/>
      <c r="S26" s="17"/>
    </row>
    <row r="27" spans="1:19">
      <c r="A27" s="18"/>
      <c r="B27" s="18"/>
      <c r="C27" s="18"/>
      <c r="D27" s="18"/>
      <c r="E27" s="18"/>
      <c r="F27" s="18"/>
      <c r="H27" s="18"/>
      <c r="I27" s="11"/>
      <c r="J27" s="11"/>
      <c r="K27" s="11"/>
      <c r="L27" s="11"/>
      <c r="M27" s="11"/>
      <c r="O27" s="29"/>
      <c r="P27" s="17"/>
      <c r="Q27" s="17"/>
      <c r="R27" s="17"/>
      <c r="S27" s="17"/>
    </row>
    <row r="28" s="20" customFormat="1" spans="1:13">
      <c r="A28" s="8" t="s">
        <v>23</v>
      </c>
      <c r="B28" s="8">
        <f>SUM(B26,B24,B22,B20,B18,B16,B14,B12,B10,B8,B6,B4)</f>
        <v>5180</v>
      </c>
      <c r="C28" s="8">
        <f>SUM(C26,C24,C22,C20,C18,C16,C14,C12,C10,C8,C6,C4)</f>
        <v>6053</v>
      </c>
      <c r="D28" s="8">
        <f>SUM(D26,D24,D22,D20,D18,D16,D14,D12,D10,D8,D6,D4)</f>
        <v>441869</v>
      </c>
      <c r="E28" s="8"/>
      <c r="F28" s="8"/>
      <c r="H28" s="8"/>
      <c r="I28" s="8">
        <f t="shared" ref="I28:M28" si="0">SUM(I26,I24,I22,I20,I18,I16,I14,I12,I10,I8,I6,I4)</f>
        <v>222</v>
      </c>
      <c r="J28" s="8">
        <f t="shared" si="0"/>
        <v>233</v>
      </c>
      <c r="K28" s="8">
        <f t="shared" si="0"/>
        <v>17009</v>
      </c>
      <c r="L28" s="8">
        <f t="shared" si="0"/>
        <v>199</v>
      </c>
      <c r="M28" s="8">
        <f t="shared" si="0"/>
        <v>34</v>
      </c>
    </row>
    <row r="29" spans="2:6">
      <c r="B29" s="17"/>
      <c r="C29" s="17"/>
      <c r="D29" s="17"/>
      <c r="E29" s="17"/>
      <c r="F29" s="17"/>
    </row>
    <row r="30" spans="2:4">
      <c r="B30">
        <f>SUM(B25,B23,B21,B19,B17,B15,B13,B11,B9,B7,B5,B3)</f>
        <v>5180</v>
      </c>
      <c r="C30">
        <f>SUM(C25,C23,C21,C19,C17,C15,C13,C11,C9,C7,C5,C3)</f>
        <v>6053</v>
      </c>
      <c r="D30">
        <f>SUM(D25,D23,D21,D19,D17,D15,D13,D11,D9,D7,D5,D3)</f>
        <v>441869</v>
      </c>
    </row>
    <row r="31" spans="2:11">
      <c r="B31">
        <v>5180</v>
      </c>
      <c r="C31">
        <v>6053</v>
      </c>
      <c r="D31">
        <v>441869</v>
      </c>
      <c r="J31">
        <f>SUM(J25,J23,J21,J19,J17,J15,J13,J11,J9,J7,J5,J3)</f>
        <v>233</v>
      </c>
      <c r="K31">
        <f>SUM(K25,K23,K21,K19,K17,K15,K13,K11,K9,K7,K5,K3)</f>
        <v>17009</v>
      </c>
    </row>
  </sheetData>
  <mergeCells count="2">
    <mergeCell ref="A1:F1"/>
    <mergeCell ref="H1:M1"/>
  </mergeCells>
  <pageMargins left="0.75" right="0.75" top="1" bottom="1" header="0.5" footer="0.5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1"/>
  <sheetViews>
    <sheetView workbookViewId="0">
      <selection activeCell="A19" sqref="$A19:$XFD26"/>
    </sheetView>
  </sheetViews>
  <sheetFormatPr defaultColWidth="9" defaultRowHeight="13.5"/>
  <cols>
    <col min="1" max="1" width="9" style="20"/>
    <col min="3" max="3" width="7.875" customWidth="1"/>
    <col min="4" max="4" width="8.375" customWidth="1"/>
    <col min="5" max="5" width="9.875" customWidth="1"/>
    <col min="8" max="8" width="9" style="20"/>
  </cols>
  <sheetData>
    <row r="1" ht="22.5" spans="1:13">
      <c r="A1" s="26" t="s">
        <v>30</v>
      </c>
      <c r="B1" s="26"/>
      <c r="C1" s="26"/>
      <c r="D1" s="26"/>
      <c r="E1" s="26"/>
      <c r="F1" s="26"/>
      <c r="G1" s="7"/>
      <c r="H1" s="26" t="s">
        <v>31</v>
      </c>
      <c r="I1" s="26"/>
      <c r="J1" s="26"/>
      <c r="K1" s="26"/>
      <c r="L1" s="26"/>
      <c r="M1" s="26"/>
    </row>
    <row r="2" spans="1:13">
      <c r="A2" s="8"/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9"/>
      <c r="H2" s="8"/>
      <c r="I2" s="8" t="s">
        <v>2</v>
      </c>
      <c r="J2" s="8" t="s">
        <v>3</v>
      </c>
      <c r="K2" s="8" t="s">
        <v>7</v>
      </c>
      <c r="L2" s="18" t="s">
        <v>8</v>
      </c>
      <c r="M2" s="18" t="s">
        <v>9</v>
      </c>
    </row>
    <row r="3" ht="14.25" spans="1:19">
      <c r="A3" s="8" t="s">
        <v>10</v>
      </c>
      <c r="B3" s="10">
        <v>715</v>
      </c>
      <c r="C3" s="10">
        <v>844</v>
      </c>
      <c r="D3" s="10">
        <v>65832</v>
      </c>
      <c r="E3" s="8"/>
      <c r="F3" s="8"/>
      <c r="G3" s="9"/>
      <c r="H3" s="8" t="s">
        <v>10</v>
      </c>
      <c r="I3" s="8">
        <v>16</v>
      </c>
      <c r="J3" s="8">
        <v>16</v>
      </c>
      <c r="K3" s="8">
        <v>1248</v>
      </c>
      <c r="L3" s="8">
        <v>16</v>
      </c>
      <c r="M3" s="8">
        <v>0</v>
      </c>
      <c r="O3" s="9"/>
      <c r="P3" s="19"/>
      <c r="Q3" s="19"/>
      <c r="R3" s="19"/>
      <c r="S3" s="19"/>
    </row>
    <row r="4" s="25" customFormat="1" spans="1:19">
      <c r="A4" s="11" t="s">
        <v>11</v>
      </c>
      <c r="B4" s="11">
        <v>715</v>
      </c>
      <c r="C4" s="11">
        <v>844</v>
      </c>
      <c r="D4" s="12">
        <v>65832</v>
      </c>
      <c r="E4" s="11"/>
      <c r="F4" s="11"/>
      <c r="G4" s="13"/>
      <c r="H4" s="11" t="s">
        <v>11</v>
      </c>
      <c r="I4" s="11">
        <v>16</v>
      </c>
      <c r="J4" s="11">
        <v>16</v>
      </c>
      <c r="K4" s="11">
        <v>1248</v>
      </c>
      <c r="L4" s="11">
        <v>16</v>
      </c>
      <c r="M4" s="11">
        <v>0</v>
      </c>
      <c r="O4" s="13"/>
      <c r="P4" s="17"/>
      <c r="Q4" s="17"/>
      <c r="R4" s="17"/>
      <c r="S4" s="17"/>
    </row>
    <row r="5" ht="14.25" spans="1:19">
      <c r="A5" s="8" t="s">
        <v>12</v>
      </c>
      <c r="B5" s="10">
        <v>406</v>
      </c>
      <c r="C5" s="10">
        <v>466</v>
      </c>
      <c r="D5" s="14">
        <v>36348</v>
      </c>
      <c r="E5" s="8"/>
      <c r="F5" s="8"/>
      <c r="G5" s="9"/>
      <c r="H5" s="8" t="s">
        <v>12</v>
      </c>
      <c r="I5" s="8">
        <v>23</v>
      </c>
      <c r="J5" s="8">
        <v>23</v>
      </c>
      <c r="K5" s="8">
        <v>1794</v>
      </c>
      <c r="L5" s="8">
        <v>23</v>
      </c>
      <c r="M5" s="8">
        <v>0</v>
      </c>
      <c r="O5" s="9"/>
      <c r="P5" s="19"/>
      <c r="Q5" s="19"/>
      <c r="R5" s="19"/>
      <c r="S5" s="19"/>
    </row>
    <row r="6" s="25" customFormat="1" spans="1:19">
      <c r="A6" s="11" t="s">
        <v>11</v>
      </c>
      <c r="B6" s="11">
        <v>406</v>
      </c>
      <c r="C6" s="11">
        <v>466</v>
      </c>
      <c r="D6" s="12">
        <v>36348</v>
      </c>
      <c r="E6" s="11"/>
      <c r="F6" s="11"/>
      <c r="G6" s="13"/>
      <c r="H6" s="11" t="s">
        <v>11</v>
      </c>
      <c r="I6" s="11">
        <v>23</v>
      </c>
      <c r="J6" s="11">
        <v>23</v>
      </c>
      <c r="K6" s="11">
        <v>1794</v>
      </c>
      <c r="L6" s="11">
        <v>23</v>
      </c>
      <c r="M6" s="11">
        <v>0</v>
      </c>
      <c r="O6" s="13"/>
      <c r="P6" s="17"/>
      <c r="Q6" s="17"/>
      <c r="R6" s="17"/>
      <c r="S6" s="17"/>
    </row>
    <row r="7" ht="14.25" spans="1:19">
      <c r="A7" s="8" t="s">
        <v>13</v>
      </c>
      <c r="B7" s="10">
        <v>437</v>
      </c>
      <c r="C7" s="10">
        <v>538</v>
      </c>
      <c r="D7" s="14">
        <v>41964</v>
      </c>
      <c r="E7" s="8"/>
      <c r="F7" s="8"/>
      <c r="G7" s="9"/>
      <c r="H7" s="8" t="s">
        <v>13</v>
      </c>
      <c r="I7" s="8">
        <v>6</v>
      </c>
      <c r="J7" s="8">
        <v>6</v>
      </c>
      <c r="K7" s="8">
        <v>468</v>
      </c>
      <c r="L7" s="8">
        <v>6</v>
      </c>
      <c r="M7" s="8">
        <v>0</v>
      </c>
      <c r="O7" s="9"/>
      <c r="P7" s="19"/>
      <c r="Q7" s="19"/>
      <c r="R7" s="19"/>
      <c r="S7" s="19"/>
    </row>
    <row r="8" s="25" customFormat="1" spans="1:19">
      <c r="A8" s="11" t="s">
        <v>11</v>
      </c>
      <c r="B8" s="11">
        <v>437</v>
      </c>
      <c r="C8" s="11">
        <v>538</v>
      </c>
      <c r="D8" s="12">
        <v>41964</v>
      </c>
      <c r="E8" s="11"/>
      <c r="F8" s="11"/>
      <c r="G8" s="13"/>
      <c r="H8" s="11" t="s">
        <v>11</v>
      </c>
      <c r="I8" s="11">
        <v>6</v>
      </c>
      <c r="J8" s="11">
        <v>6</v>
      </c>
      <c r="K8" s="11">
        <v>468</v>
      </c>
      <c r="L8" s="11">
        <v>6</v>
      </c>
      <c r="M8" s="11">
        <v>0</v>
      </c>
      <c r="O8" s="13"/>
      <c r="P8" s="17"/>
      <c r="Q8" s="17"/>
      <c r="R8" s="17"/>
      <c r="S8" s="17"/>
    </row>
    <row r="9" ht="14.25" spans="1:19">
      <c r="A9" s="8" t="s">
        <v>14</v>
      </c>
      <c r="B9" s="10">
        <v>360</v>
      </c>
      <c r="C9" s="10">
        <v>459</v>
      </c>
      <c r="D9" s="14">
        <v>35802</v>
      </c>
      <c r="E9" s="8"/>
      <c r="F9" s="8"/>
      <c r="G9" s="9"/>
      <c r="H9" s="8" t="s">
        <v>14</v>
      </c>
      <c r="I9" s="8">
        <v>8</v>
      </c>
      <c r="J9" s="8">
        <v>8</v>
      </c>
      <c r="K9" s="8">
        <v>624</v>
      </c>
      <c r="L9" s="8">
        <v>8</v>
      </c>
      <c r="M9" s="8">
        <v>0</v>
      </c>
      <c r="O9" s="9"/>
      <c r="P9" s="19"/>
      <c r="Q9" s="19"/>
      <c r="R9" s="19"/>
      <c r="S9" s="19"/>
    </row>
    <row r="10" s="25" customFormat="1" spans="1:19">
      <c r="A10" s="11" t="s">
        <v>11</v>
      </c>
      <c r="B10" s="11">
        <v>360</v>
      </c>
      <c r="C10" s="11">
        <v>459</v>
      </c>
      <c r="D10" s="12">
        <v>35802</v>
      </c>
      <c r="E10" s="11"/>
      <c r="F10" s="11"/>
      <c r="G10" s="13"/>
      <c r="H10" s="11" t="s">
        <v>11</v>
      </c>
      <c r="I10" s="11">
        <v>8</v>
      </c>
      <c r="J10" s="11">
        <v>8</v>
      </c>
      <c r="K10" s="11">
        <v>624</v>
      </c>
      <c r="L10" s="11">
        <v>8</v>
      </c>
      <c r="M10" s="11">
        <v>0</v>
      </c>
      <c r="O10" s="13"/>
      <c r="P10" s="17"/>
      <c r="Q10" s="17"/>
      <c r="R10" s="17"/>
      <c r="S10" s="17"/>
    </row>
    <row r="11" ht="14.25" spans="1:19">
      <c r="A11" s="8" t="s">
        <v>15</v>
      </c>
      <c r="B11" s="10">
        <v>76</v>
      </c>
      <c r="C11" s="10">
        <v>90</v>
      </c>
      <c r="D11" s="14">
        <v>7020</v>
      </c>
      <c r="E11" s="8"/>
      <c r="F11" s="8"/>
      <c r="G11" s="9"/>
      <c r="H11" s="8" t="s">
        <v>15</v>
      </c>
      <c r="I11" s="8">
        <v>1</v>
      </c>
      <c r="J11" s="8">
        <v>1</v>
      </c>
      <c r="K11" s="8">
        <v>78</v>
      </c>
      <c r="L11" s="8">
        <v>1</v>
      </c>
      <c r="M11" s="8">
        <v>0</v>
      </c>
      <c r="O11" s="9"/>
      <c r="P11" s="19"/>
      <c r="Q11" s="19"/>
      <c r="R11" s="19"/>
      <c r="S11" s="19"/>
    </row>
    <row r="12" s="25" customFormat="1" spans="1:19">
      <c r="A12" s="11" t="s">
        <v>11</v>
      </c>
      <c r="B12" s="11">
        <v>76</v>
      </c>
      <c r="C12" s="11">
        <v>90</v>
      </c>
      <c r="D12" s="12">
        <v>7020</v>
      </c>
      <c r="E12" s="11"/>
      <c r="F12" s="11"/>
      <c r="G12" s="13"/>
      <c r="H12" s="11" t="s">
        <v>11</v>
      </c>
      <c r="I12" s="11">
        <v>1</v>
      </c>
      <c r="J12" s="11">
        <v>1</v>
      </c>
      <c r="K12" s="11">
        <v>78</v>
      </c>
      <c r="L12" s="11">
        <v>1</v>
      </c>
      <c r="M12" s="11">
        <v>0</v>
      </c>
      <c r="O12" s="13"/>
      <c r="P12" s="17"/>
      <c r="Q12" s="17"/>
      <c r="R12" s="17"/>
      <c r="S12" s="17"/>
    </row>
    <row r="13" ht="14.25" spans="1:19">
      <c r="A13" s="8" t="s">
        <v>16</v>
      </c>
      <c r="B13" s="10">
        <v>183</v>
      </c>
      <c r="C13" s="10">
        <v>216</v>
      </c>
      <c r="D13" s="14">
        <v>16848</v>
      </c>
      <c r="E13" s="8"/>
      <c r="F13" s="8"/>
      <c r="G13" s="9"/>
      <c r="H13" s="8" t="s">
        <v>16</v>
      </c>
      <c r="I13" s="8">
        <v>6</v>
      </c>
      <c r="J13" s="8">
        <v>6</v>
      </c>
      <c r="K13" s="8">
        <v>468</v>
      </c>
      <c r="L13" s="8">
        <v>6</v>
      </c>
      <c r="M13" s="8">
        <v>0</v>
      </c>
      <c r="O13" s="9"/>
      <c r="P13" s="19"/>
      <c r="Q13" s="19"/>
      <c r="R13" s="19"/>
      <c r="S13" s="19"/>
    </row>
    <row r="14" s="25" customFormat="1" spans="1:19">
      <c r="A14" s="11" t="s">
        <v>11</v>
      </c>
      <c r="B14" s="11">
        <v>183</v>
      </c>
      <c r="C14" s="11">
        <v>216</v>
      </c>
      <c r="D14" s="12">
        <v>16848</v>
      </c>
      <c r="E14" s="11"/>
      <c r="F14" s="11"/>
      <c r="G14" s="13"/>
      <c r="H14" s="11" t="s">
        <v>11</v>
      </c>
      <c r="I14" s="11">
        <v>6</v>
      </c>
      <c r="J14" s="11">
        <v>6</v>
      </c>
      <c r="K14" s="11">
        <v>468</v>
      </c>
      <c r="L14" s="11">
        <v>6</v>
      </c>
      <c r="M14" s="11">
        <v>0</v>
      </c>
      <c r="O14" s="13"/>
      <c r="P14" s="17"/>
      <c r="Q14" s="17"/>
      <c r="R14" s="17"/>
      <c r="S14" s="17"/>
    </row>
    <row r="15" ht="14.25" spans="1:19">
      <c r="A15" s="8" t="s">
        <v>17</v>
      </c>
      <c r="B15" s="10">
        <v>37</v>
      </c>
      <c r="C15" s="10">
        <v>46</v>
      </c>
      <c r="D15" s="14">
        <v>3588</v>
      </c>
      <c r="E15" s="8"/>
      <c r="F15" s="8"/>
      <c r="G15" s="9"/>
      <c r="H15" s="8" t="s">
        <v>17</v>
      </c>
      <c r="I15" s="8">
        <v>2</v>
      </c>
      <c r="J15" s="8">
        <v>2</v>
      </c>
      <c r="K15" s="8">
        <v>156</v>
      </c>
      <c r="L15" s="8">
        <v>2</v>
      </c>
      <c r="M15" s="8">
        <v>0</v>
      </c>
      <c r="O15" s="9"/>
      <c r="P15" s="19"/>
      <c r="Q15" s="19"/>
      <c r="R15" s="19"/>
      <c r="S15" s="19"/>
    </row>
    <row r="16" s="25" customFormat="1" spans="1:19">
      <c r="A16" s="11" t="s">
        <v>11</v>
      </c>
      <c r="B16" s="11">
        <v>37</v>
      </c>
      <c r="C16" s="11">
        <v>46</v>
      </c>
      <c r="D16" s="12">
        <v>3588</v>
      </c>
      <c r="E16" s="11"/>
      <c r="F16" s="11"/>
      <c r="G16" s="13"/>
      <c r="H16" s="11" t="s">
        <v>11</v>
      </c>
      <c r="I16" s="11">
        <v>2</v>
      </c>
      <c r="J16" s="11">
        <v>2</v>
      </c>
      <c r="K16" s="11">
        <v>156</v>
      </c>
      <c r="L16" s="11">
        <v>2</v>
      </c>
      <c r="M16" s="11">
        <v>0</v>
      </c>
      <c r="O16" s="13"/>
      <c r="P16" s="17"/>
      <c r="Q16" s="17"/>
      <c r="R16" s="17"/>
      <c r="S16" s="17"/>
    </row>
    <row r="17" ht="14.25" spans="1:19">
      <c r="A17" s="8" t="s">
        <v>18</v>
      </c>
      <c r="B17" s="10">
        <v>352</v>
      </c>
      <c r="C17" s="10">
        <v>405</v>
      </c>
      <c r="D17" s="14">
        <v>31590</v>
      </c>
      <c r="E17" s="8"/>
      <c r="F17" s="8"/>
      <c r="G17" s="9"/>
      <c r="H17" s="8" t="s">
        <v>18</v>
      </c>
      <c r="I17" s="5">
        <v>5</v>
      </c>
      <c r="J17" s="5">
        <v>5</v>
      </c>
      <c r="K17" s="8">
        <v>390</v>
      </c>
      <c r="L17" s="5">
        <v>4</v>
      </c>
      <c r="M17" s="8">
        <v>1</v>
      </c>
      <c r="O17" s="9"/>
      <c r="P17" s="19"/>
      <c r="Q17" s="19"/>
      <c r="R17" s="19"/>
      <c r="S17" s="19"/>
    </row>
    <row r="18" s="25" customFormat="1" spans="1:19">
      <c r="A18" s="11" t="s">
        <v>11</v>
      </c>
      <c r="B18" s="11">
        <v>352</v>
      </c>
      <c r="C18" s="11">
        <v>405</v>
      </c>
      <c r="D18" s="12">
        <v>31590</v>
      </c>
      <c r="E18" s="11"/>
      <c r="F18" s="11"/>
      <c r="G18" s="13"/>
      <c r="H18" s="11" t="s">
        <v>11</v>
      </c>
      <c r="I18" s="11">
        <v>5</v>
      </c>
      <c r="J18" s="11">
        <v>5</v>
      </c>
      <c r="K18" s="11">
        <v>390</v>
      </c>
      <c r="L18" s="11">
        <v>4</v>
      </c>
      <c r="M18" s="11">
        <v>1</v>
      </c>
      <c r="O18" s="13"/>
      <c r="P18" s="17"/>
      <c r="Q18" s="17"/>
      <c r="R18" s="17"/>
      <c r="S18" s="17"/>
    </row>
    <row r="19" ht="14.25" spans="1:19">
      <c r="A19" s="8" t="s">
        <v>19</v>
      </c>
      <c r="B19" s="10">
        <v>68</v>
      </c>
      <c r="C19" s="10">
        <v>74</v>
      </c>
      <c r="D19" s="14">
        <v>5772</v>
      </c>
      <c r="E19" s="8"/>
      <c r="F19" s="8"/>
      <c r="G19" s="9"/>
      <c r="H19" s="8" t="s">
        <v>19</v>
      </c>
      <c r="I19" s="8">
        <v>5</v>
      </c>
      <c r="J19" s="8">
        <v>5</v>
      </c>
      <c r="K19" s="8">
        <v>390</v>
      </c>
      <c r="L19" s="8">
        <v>5</v>
      </c>
      <c r="M19" s="8">
        <v>0</v>
      </c>
      <c r="O19" s="9"/>
      <c r="P19" s="19"/>
      <c r="Q19" s="19"/>
      <c r="R19" s="19"/>
      <c r="S19" s="19"/>
    </row>
    <row r="20" s="25" customFormat="1" spans="1:19">
      <c r="A20" s="11" t="s">
        <v>11</v>
      </c>
      <c r="B20" s="11">
        <v>68</v>
      </c>
      <c r="C20" s="11">
        <v>74</v>
      </c>
      <c r="D20" s="12">
        <v>5772</v>
      </c>
      <c r="E20" s="11"/>
      <c r="F20" s="11"/>
      <c r="G20" s="13"/>
      <c r="H20" s="11" t="s">
        <v>11</v>
      </c>
      <c r="I20" s="11">
        <v>5</v>
      </c>
      <c r="J20" s="11">
        <v>5</v>
      </c>
      <c r="K20" s="11">
        <v>390</v>
      </c>
      <c r="L20" s="11">
        <v>5</v>
      </c>
      <c r="M20" s="11">
        <v>0</v>
      </c>
      <c r="O20" s="13"/>
      <c r="P20" s="17"/>
      <c r="Q20" s="17"/>
      <c r="R20" s="17"/>
      <c r="S20" s="17"/>
    </row>
    <row r="21" customFormat="1" ht="14.25" spans="1:19">
      <c r="A21" s="8" t="s">
        <v>20</v>
      </c>
      <c r="B21" s="10">
        <v>96</v>
      </c>
      <c r="C21" s="10">
        <v>117</v>
      </c>
      <c r="D21" s="14">
        <v>9126</v>
      </c>
      <c r="E21" s="8"/>
      <c r="F21" s="8"/>
      <c r="G21" s="9"/>
      <c r="H21" s="8" t="s">
        <v>20</v>
      </c>
      <c r="I21" s="8">
        <v>23</v>
      </c>
      <c r="J21" s="8">
        <v>23</v>
      </c>
      <c r="K21" s="8">
        <v>1794</v>
      </c>
      <c r="L21" s="8">
        <v>23</v>
      </c>
      <c r="M21" s="8">
        <v>0</v>
      </c>
      <c r="O21" s="9"/>
      <c r="P21" s="27"/>
      <c r="Q21" s="27"/>
      <c r="R21" s="19"/>
      <c r="S21" s="27"/>
    </row>
    <row r="22" s="25" customFormat="1" spans="1:19">
      <c r="A22" s="11" t="s">
        <v>11</v>
      </c>
      <c r="B22" s="11">
        <v>96</v>
      </c>
      <c r="C22" s="11">
        <v>117</v>
      </c>
      <c r="D22" s="12">
        <v>9126</v>
      </c>
      <c r="E22" s="11"/>
      <c r="F22" s="11"/>
      <c r="G22" s="13"/>
      <c r="H22" s="11" t="s">
        <v>11</v>
      </c>
      <c r="I22" s="11">
        <v>23</v>
      </c>
      <c r="J22" s="11">
        <v>23</v>
      </c>
      <c r="K22" s="11">
        <v>1794</v>
      </c>
      <c r="L22" s="11">
        <v>23</v>
      </c>
      <c r="M22" s="11">
        <v>0</v>
      </c>
      <c r="O22" s="13"/>
      <c r="P22" s="17"/>
      <c r="Q22" s="17"/>
      <c r="R22" s="17"/>
      <c r="S22" s="17"/>
    </row>
    <row r="23" ht="14.25" spans="1:19">
      <c r="A23" s="8" t="s">
        <v>21</v>
      </c>
      <c r="B23" s="10">
        <v>568</v>
      </c>
      <c r="C23" s="10">
        <v>617</v>
      </c>
      <c r="D23" s="14">
        <v>48126</v>
      </c>
      <c r="E23" s="15"/>
      <c r="F23" s="11"/>
      <c r="G23" s="9"/>
      <c r="H23" s="8" t="s">
        <v>21</v>
      </c>
      <c r="I23" s="8">
        <v>67</v>
      </c>
      <c r="J23" s="8">
        <v>78</v>
      </c>
      <c r="K23" s="8">
        <v>6084</v>
      </c>
      <c r="L23" s="8">
        <v>63</v>
      </c>
      <c r="M23" s="8">
        <v>15</v>
      </c>
      <c r="O23" s="9"/>
      <c r="P23" s="19"/>
      <c r="Q23" s="19"/>
      <c r="R23" s="19"/>
      <c r="S23" s="19"/>
    </row>
    <row r="24" s="25" customFormat="1" spans="1:19">
      <c r="A24" s="11" t="s">
        <v>11</v>
      </c>
      <c r="B24" s="11">
        <v>568</v>
      </c>
      <c r="C24" s="11">
        <v>617</v>
      </c>
      <c r="D24" s="12">
        <v>48126</v>
      </c>
      <c r="E24" s="11"/>
      <c r="F24" s="11"/>
      <c r="G24" s="13"/>
      <c r="H24" s="11" t="s">
        <v>11</v>
      </c>
      <c r="I24" s="11">
        <v>67</v>
      </c>
      <c r="J24" s="11">
        <v>78</v>
      </c>
      <c r="K24" s="11">
        <v>6084</v>
      </c>
      <c r="L24" s="11">
        <v>63</v>
      </c>
      <c r="M24" s="11">
        <v>15</v>
      </c>
      <c r="O24" s="13"/>
      <c r="P24" s="17"/>
      <c r="Q24" s="17"/>
      <c r="R24" s="17"/>
      <c r="S24" s="17"/>
    </row>
    <row r="25" ht="14.25" spans="1:19">
      <c r="A25" s="16" t="s">
        <v>22</v>
      </c>
      <c r="B25" s="10">
        <v>1813</v>
      </c>
      <c r="C25" s="10">
        <v>2085</v>
      </c>
      <c r="D25" s="14">
        <v>162630</v>
      </c>
      <c r="E25" s="8"/>
      <c r="F25" s="8"/>
      <c r="G25" s="9"/>
      <c r="H25" s="8" t="s">
        <v>22</v>
      </c>
      <c r="I25" s="8">
        <v>66</v>
      </c>
      <c r="J25" s="8">
        <v>66</v>
      </c>
      <c r="K25" s="8">
        <v>5148</v>
      </c>
      <c r="L25" s="8">
        <v>48</v>
      </c>
      <c r="M25" s="8">
        <v>18</v>
      </c>
      <c r="O25" s="9"/>
      <c r="P25" s="19"/>
      <c r="Q25" s="19"/>
      <c r="R25" s="19"/>
      <c r="S25" s="19"/>
    </row>
    <row r="26" s="25" customFormat="1" spans="1:19">
      <c r="A26" s="11" t="s">
        <v>11</v>
      </c>
      <c r="B26" s="11">
        <v>1813</v>
      </c>
      <c r="C26" s="11">
        <v>2085</v>
      </c>
      <c r="D26" s="11">
        <v>162630</v>
      </c>
      <c r="E26" s="11"/>
      <c r="F26" s="11"/>
      <c r="G26" s="17"/>
      <c r="H26" s="11" t="s">
        <v>11</v>
      </c>
      <c r="I26" s="11">
        <v>66</v>
      </c>
      <c r="J26" s="11">
        <v>66</v>
      </c>
      <c r="K26" s="11">
        <v>5148</v>
      </c>
      <c r="L26" s="11">
        <v>48</v>
      </c>
      <c r="M26" s="11">
        <v>18</v>
      </c>
      <c r="O26" s="28"/>
      <c r="P26" s="17"/>
      <c r="Q26" s="17"/>
      <c r="R26" s="17"/>
      <c r="S26" s="17"/>
    </row>
    <row r="27" customFormat="1" spans="1:19">
      <c r="A27" s="8"/>
      <c r="B27" s="18"/>
      <c r="C27" s="18"/>
      <c r="D27" s="18"/>
      <c r="E27" s="18"/>
      <c r="F27" s="18"/>
      <c r="H27" s="8"/>
      <c r="I27" s="11"/>
      <c r="J27" s="11"/>
      <c r="K27" s="11"/>
      <c r="L27" s="11"/>
      <c r="M27" s="11"/>
      <c r="O27" s="29"/>
      <c r="P27" s="17"/>
      <c r="Q27" s="17"/>
      <c r="R27" s="17"/>
      <c r="S27" s="17"/>
    </row>
    <row r="28" s="20" customFormat="1" spans="1:13">
      <c r="A28" s="8" t="s">
        <v>23</v>
      </c>
      <c r="B28" s="8">
        <f>SUM(B26,B24,B22,B20,B18,B16,B14,B12,B10,B8,B6,B4)</f>
        <v>5111</v>
      </c>
      <c r="C28" s="8">
        <f>SUM(C26,C24,C22,C20,C18,C16,C14,C12,C10,C8,C6,C4)</f>
        <v>5957</v>
      </c>
      <c r="D28" s="8">
        <f>SUM(D26,D24,D22,D20,D18,D16,D14,D12,D10,D8,D6,D4)</f>
        <v>464646</v>
      </c>
      <c r="E28" s="8"/>
      <c r="F28" s="8"/>
      <c r="H28" s="8"/>
      <c r="I28" s="8">
        <f t="shared" ref="I28:M28" si="0">SUM(I26,I24,I22,I20,I18,I16,I14,I12,I10,I8,I6,I4)</f>
        <v>228</v>
      </c>
      <c r="J28" s="8">
        <f t="shared" si="0"/>
        <v>239</v>
      </c>
      <c r="K28" s="8">
        <f t="shared" si="0"/>
        <v>18642</v>
      </c>
      <c r="L28" s="8">
        <f t="shared" si="0"/>
        <v>205</v>
      </c>
      <c r="M28" s="8">
        <f t="shared" si="0"/>
        <v>34</v>
      </c>
    </row>
    <row r="29" spans="2:6">
      <c r="B29" s="17"/>
      <c r="C29" s="17"/>
      <c r="D29" s="17"/>
      <c r="E29" s="17"/>
      <c r="F29" s="17"/>
    </row>
    <row r="31" spans="2:11">
      <c r="B31">
        <f t="shared" ref="B31:K31" si="1">SUM(B25,B23,B21,B19,B17,B15,B13,B11,B9,B7,B5,B3)</f>
        <v>5111</v>
      </c>
      <c r="C31">
        <f t="shared" si="1"/>
        <v>5957</v>
      </c>
      <c r="D31">
        <f t="shared" si="1"/>
        <v>464646</v>
      </c>
      <c r="H31"/>
      <c r="I31">
        <f t="shared" si="1"/>
        <v>228</v>
      </c>
      <c r="J31">
        <f t="shared" si="1"/>
        <v>239</v>
      </c>
      <c r="K31">
        <f t="shared" si="1"/>
        <v>18642</v>
      </c>
    </row>
  </sheetData>
  <mergeCells count="2">
    <mergeCell ref="A1:F1"/>
    <mergeCell ref="H1:M1"/>
  </mergeCells>
  <pageMargins left="1.25972222222222" right="0.75" top="1" bottom="1" header="0.5" footer="0.5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8"/>
  <sheetViews>
    <sheetView workbookViewId="0">
      <selection activeCell="A19" sqref="$A19:$XFD26"/>
    </sheetView>
  </sheetViews>
  <sheetFormatPr defaultColWidth="9" defaultRowHeight="13.5"/>
  <sheetData>
    <row r="1" ht="22.5" spans="1:13">
      <c r="A1" s="6" t="s">
        <v>32</v>
      </c>
      <c r="B1" s="6"/>
      <c r="C1" s="6"/>
      <c r="D1" s="6"/>
      <c r="E1" s="6"/>
      <c r="F1" s="6"/>
      <c r="G1" s="7"/>
      <c r="H1" s="6" t="s">
        <v>33</v>
      </c>
      <c r="I1" s="6"/>
      <c r="J1" s="6"/>
      <c r="K1" s="6"/>
      <c r="L1" s="6"/>
      <c r="M1" s="6"/>
    </row>
    <row r="2" spans="1:13">
      <c r="A2" s="8"/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9"/>
      <c r="H2" s="8"/>
      <c r="I2" s="8" t="s">
        <v>2</v>
      </c>
      <c r="J2" s="8" t="s">
        <v>3</v>
      </c>
      <c r="K2" s="8" t="s">
        <v>7</v>
      </c>
      <c r="L2" s="18" t="s">
        <v>8</v>
      </c>
      <c r="M2" s="18" t="s">
        <v>9</v>
      </c>
    </row>
    <row r="3" ht="14.25" spans="1:13">
      <c r="A3" s="8" t="s">
        <v>10</v>
      </c>
      <c r="B3" s="10">
        <v>713</v>
      </c>
      <c r="C3" s="10">
        <v>841</v>
      </c>
      <c r="D3" s="10">
        <f>C3*107</f>
        <v>89987</v>
      </c>
      <c r="E3" s="8"/>
      <c r="F3" s="8"/>
      <c r="G3" s="9"/>
      <c r="H3" s="8" t="s">
        <v>10</v>
      </c>
      <c r="I3" s="8">
        <v>16</v>
      </c>
      <c r="J3" s="8">
        <v>16</v>
      </c>
      <c r="K3" s="8">
        <f>J3*107</f>
        <v>1712</v>
      </c>
      <c r="L3" s="8">
        <v>16</v>
      </c>
      <c r="M3" s="8">
        <v>0</v>
      </c>
    </row>
    <row r="4" ht="14.25" spans="1:13">
      <c r="A4" s="11" t="s">
        <v>11</v>
      </c>
      <c r="B4" s="11">
        <v>713</v>
      </c>
      <c r="C4" s="11">
        <v>841</v>
      </c>
      <c r="D4" s="10">
        <v>89987</v>
      </c>
      <c r="E4" s="11"/>
      <c r="F4" s="11"/>
      <c r="G4" s="13"/>
      <c r="H4" s="11" t="s">
        <v>11</v>
      </c>
      <c r="I4" s="11">
        <v>16</v>
      </c>
      <c r="J4" s="11">
        <v>16</v>
      </c>
      <c r="K4" s="8">
        <v>1712</v>
      </c>
      <c r="L4" s="11">
        <v>16</v>
      </c>
      <c r="M4" s="11">
        <v>0</v>
      </c>
    </row>
    <row r="5" ht="14.25" spans="1:13">
      <c r="A5" s="8" t="s">
        <v>12</v>
      </c>
      <c r="B5" s="10">
        <v>409</v>
      </c>
      <c r="C5" s="10">
        <v>467</v>
      </c>
      <c r="D5" s="10">
        <f>C5*107</f>
        <v>49969</v>
      </c>
      <c r="E5" s="8"/>
      <c r="F5" s="8"/>
      <c r="G5" s="9"/>
      <c r="H5" s="8" t="s">
        <v>12</v>
      </c>
      <c r="I5" s="8">
        <v>23</v>
      </c>
      <c r="J5" s="8">
        <v>23</v>
      </c>
      <c r="K5" s="8">
        <f t="shared" ref="K4:K26" si="0">J5*107</f>
        <v>2461</v>
      </c>
      <c r="L5" s="8">
        <v>23</v>
      </c>
      <c r="M5" s="8">
        <v>0</v>
      </c>
    </row>
    <row r="6" ht="14.25" spans="1:13">
      <c r="A6" s="11" t="s">
        <v>11</v>
      </c>
      <c r="B6" s="11">
        <v>409</v>
      </c>
      <c r="C6" s="11">
        <v>467</v>
      </c>
      <c r="D6" s="10">
        <v>49969</v>
      </c>
      <c r="E6" s="11"/>
      <c r="F6" s="11"/>
      <c r="G6" s="13"/>
      <c r="H6" s="11" t="s">
        <v>11</v>
      </c>
      <c r="I6" s="11">
        <v>23</v>
      </c>
      <c r="J6" s="11">
        <v>23</v>
      </c>
      <c r="K6" s="8">
        <v>2461</v>
      </c>
      <c r="L6" s="11">
        <v>23</v>
      </c>
      <c r="M6" s="11">
        <v>0</v>
      </c>
    </row>
    <row r="7" ht="14.25" spans="1:13">
      <c r="A7" s="8" t="s">
        <v>13</v>
      </c>
      <c r="B7" s="10">
        <v>432</v>
      </c>
      <c r="C7" s="10">
        <v>532</v>
      </c>
      <c r="D7" s="10">
        <f>C7*107</f>
        <v>56924</v>
      </c>
      <c r="E7" s="8"/>
      <c r="F7" s="8"/>
      <c r="G7" s="9"/>
      <c r="H7" s="8" t="s">
        <v>13</v>
      </c>
      <c r="I7" s="8">
        <v>6</v>
      </c>
      <c r="J7" s="8">
        <v>6</v>
      </c>
      <c r="K7" s="8">
        <f t="shared" si="0"/>
        <v>642</v>
      </c>
      <c r="L7" s="8">
        <v>6</v>
      </c>
      <c r="M7" s="8">
        <v>0</v>
      </c>
    </row>
    <row r="8" ht="14.25" spans="1:13">
      <c r="A8" s="11" t="s">
        <v>11</v>
      </c>
      <c r="B8" s="11">
        <v>432</v>
      </c>
      <c r="C8" s="11">
        <v>532</v>
      </c>
      <c r="D8" s="10">
        <v>56924</v>
      </c>
      <c r="E8" s="11"/>
      <c r="F8" s="11"/>
      <c r="G8" s="13"/>
      <c r="H8" s="11" t="s">
        <v>11</v>
      </c>
      <c r="I8" s="11">
        <v>6</v>
      </c>
      <c r="J8" s="11">
        <v>6</v>
      </c>
      <c r="K8" s="8">
        <v>642</v>
      </c>
      <c r="L8" s="11">
        <v>6</v>
      </c>
      <c r="M8" s="11">
        <v>0</v>
      </c>
    </row>
    <row r="9" ht="14.25" spans="1:13">
      <c r="A9" s="8" t="s">
        <v>14</v>
      </c>
      <c r="B9" s="10">
        <v>356</v>
      </c>
      <c r="C9" s="10">
        <v>445</v>
      </c>
      <c r="D9" s="10">
        <v>47615</v>
      </c>
      <c r="E9" s="8"/>
      <c r="F9" s="8"/>
      <c r="G9" s="9"/>
      <c r="H9" s="8" t="s">
        <v>14</v>
      </c>
      <c r="I9" s="8">
        <v>8</v>
      </c>
      <c r="J9" s="8">
        <v>8</v>
      </c>
      <c r="K9" s="8">
        <f t="shared" si="0"/>
        <v>856</v>
      </c>
      <c r="L9" s="8">
        <v>8</v>
      </c>
      <c r="M9" s="8">
        <v>0</v>
      </c>
    </row>
    <row r="10" ht="14.25" spans="1:13">
      <c r="A10" s="11" t="s">
        <v>11</v>
      </c>
      <c r="B10" s="11">
        <v>356</v>
      </c>
      <c r="C10" s="11">
        <v>445</v>
      </c>
      <c r="D10" s="10">
        <v>47615</v>
      </c>
      <c r="E10" s="11"/>
      <c r="F10" s="11"/>
      <c r="G10" s="13"/>
      <c r="H10" s="11" t="s">
        <v>11</v>
      </c>
      <c r="I10" s="11">
        <v>8</v>
      </c>
      <c r="J10" s="11">
        <v>8</v>
      </c>
      <c r="K10" s="8">
        <v>856</v>
      </c>
      <c r="L10" s="11">
        <v>8</v>
      </c>
      <c r="M10" s="11">
        <v>0</v>
      </c>
    </row>
    <row r="11" ht="14.25" spans="1:13">
      <c r="A11" s="8" t="s">
        <v>15</v>
      </c>
      <c r="B11" s="10">
        <v>76</v>
      </c>
      <c r="C11" s="10">
        <v>90</v>
      </c>
      <c r="D11" s="10">
        <f>C11*107</f>
        <v>9630</v>
      </c>
      <c r="E11" s="8"/>
      <c r="F11" s="8"/>
      <c r="G11" s="9"/>
      <c r="H11" s="8" t="s">
        <v>15</v>
      </c>
      <c r="I11" s="8">
        <v>1</v>
      </c>
      <c r="J11" s="8">
        <v>1</v>
      </c>
      <c r="K11" s="8">
        <f t="shared" si="0"/>
        <v>107</v>
      </c>
      <c r="L11" s="8">
        <v>1</v>
      </c>
      <c r="M11" s="8">
        <v>0</v>
      </c>
    </row>
    <row r="12" ht="14.25" spans="1:13">
      <c r="A12" s="11" t="s">
        <v>11</v>
      </c>
      <c r="B12" s="11">
        <v>76</v>
      </c>
      <c r="C12" s="11">
        <v>90</v>
      </c>
      <c r="D12" s="10">
        <v>9630</v>
      </c>
      <c r="E12" s="11"/>
      <c r="F12" s="11"/>
      <c r="G12" s="13"/>
      <c r="H12" s="11" t="s">
        <v>11</v>
      </c>
      <c r="I12" s="11">
        <v>1</v>
      </c>
      <c r="J12" s="11">
        <v>1</v>
      </c>
      <c r="K12" s="8">
        <v>107</v>
      </c>
      <c r="L12" s="11">
        <v>1</v>
      </c>
      <c r="M12" s="11">
        <v>0</v>
      </c>
    </row>
    <row r="13" ht="14.25" spans="1:13">
      <c r="A13" s="8" t="s">
        <v>16</v>
      </c>
      <c r="B13" s="10">
        <v>183</v>
      </c>
      <c r="C13" s="10">
        <v>216</v>
      </c>
      <c r="D13" s="10">
        <f>C13*107</f>
        <v>23112</v>
      </c>
      <c r="E13" s="8"/>
      <c r="F13" s="8"/>
      <c r="G13" s="9"/>
      <c r="H13" s="8" t="s">
        <v>16</v>
      </c>
      <c r="I13" s="8">
        <v>6</v>
      </c>
      <c r="J13" s="8">
        <v>6</v>
      </c>
      <c r="K13" s="8">
        <f t="shared" si="0"/>
        <v>642</v>
      </c>
      <c r="L13" s="8">
        <v>6</v>
      </c>
      <c r="M13" s="8">
        <v>0</v>
      </c>
    </row>
    <row r="14" ht="14.25" spans="1:13">
      <c r="A14" s="11" t="s">
        <v>11</v>
      </c>
      <c r="B14" s="11">
        <v>183</v>
      </c>
      <c r="C14" s="11">
        <v>216</v>
      </c>
      <c r="D14" s="10">
        <v>23112</v>
      </c>
      <c r="E14" s="11"/>
      <c r="F14" s="11"/>
      <c r="G14" s="13"/>
      <c r="H14" s="11" t="s">
        <v>11</v>
      </c>
      <c r="I14" s="11">
        <v>6</v>
      </c>
      <c r="J14" s="11">
        <v>6</v>
      </c>
      <c r="K14" s="8">
        <v>642</v>
      </c>
      <c r="L14" s="11">
        <v>6</v>
      </c>
      <c r="M14" s="11">
        <v>0</v>
      </c>
    </row>
    <row r="15" ht="14.25" spans="1:13">
      <c r="A15" s="8" t="s">
        <v>17</v>
      </c>
      <c r="B15" s="10">
        <v>37</v>
      </c>
      <c r="C15" s="10">
        <v>46</v>
      </c>
      <c r="D15" s="10">
        <f>C15*107</f>
        <v>4922</v>
      </c>
      <c r="E15" s="8"/>
      <c r="F15" s="8"/>
      <c r="G15" s="9"/>
      <c r="H15" s="8" t="s">
        <v>17</v>
      </c>
      <c r="I15" s="8">
        <v>2</v>
      </c>
      <c r="J15" s="8">
        <v>2</v>
      </c>
      <c r="K15" s="8">
        <f t="shared" si="0"/>
        <v>214</v>
      </c>
      <c r="L15" s="8">
        <v>2</v>
      </c>
      <c r="M15" s="8">
        <v>0</v>
      </c>
    </row>
    <row r="16" ht="14.25" spans="1:13">
      <c r="A16" s="11" t="s">
        <v>11</v>
      </c>
      <c r="B16" s="11">
        <v>37</v>
      </c>
      <c r="C16" s="11">
        <v>46</v>
      </c>
      <c r="D16" s="10">
        <v>4922</v>
      </c>
      <c r="E16" s="11"/>
      <c r="F16" s="11"/>
      <c r="G16" s="13"/>
      <c r="H16" s="11" t="s">
        <v>11</v>
      </c>
      <c r="I16" s="11">
        <v>2</v>
      </c>
      <c r="J16" s="11">
        <v>2</v>
      </c>
      <c r="K16" s="8">
        <v>214</v>
      </c>
      <c r="L16" s="11">
        <v>2</v>
      </c>
      <c r="M16" s="11">
        <v>0</v>
      </c>
    </row>
    <row r="17" ht="14.25" spans="1:13">
      <c r="A17" s="8" t="s">
        <v>18</v>
      </c>
      <c r="B17" s="10">
        <v>334</v>
      </c>
      <c r="C17" s="10">
        <v>382</v>
      </c>
      <c r="D17" s="10">
        <f>C17*107</f>
        <v>40874</v>
      </c>
      <c r="E17" s="8"/>
      <c r="F17" s="8"/>
      <c r="G17" s="9"/>
      <c r="H17" s="8" t="s">
        <v>18</v>
      </c>
      <c r="I17" s="5">
        <v>5</v>
      </c>
      <c r="J17" s="5">
        <v>5</v>
      </c>
      <c r="K17" s="8">
        <f t="shared" si="0"/>
        <v>535</v>
      </c>
      <c r="L17" s="5">
        <v>4</v>
      </c>
      <c r="M17" s="8">
        <v>1</v>
      </c>
    </row>
    <row r="18" ht="14.25" spans="1:13">
      <c r="A18" s="11" t="s">
        <v>11</v>
      </c>
      <c r="B18" s="11">
        <v>334</v>
      </c>
      <c r="C18" s="11">
        <v>382</v>
      </c>
      <c r="D18" s="10">
        <v>40874</v>
      </c>
      <c r="E18" s="11"/>
      <c r="F18" s="11"/>
      <c r="G18" s="13"/>
      <c r="H18" s="11" t="s">
        <v>11</v>
      </c>
      <c r="I18" s="11">
        <v>5</v>
      </c>
      <c r="J18" s="11">
        <v>5</v>
      </c>
      <c r="K18" s="8">
        <v>535</v>
      </c>
      <c r="L18" s="11">
        <v>4</v>
      </c>
      <c r="M18" s="11">
        <v>1</v>
      </c>
    </row>
    <row r="19" ht="14.25" spans="1:13">
      <c r="A19" s="8" t="s">
        <v>19</v>
      </c>
      <c r="B19" s="10">
        <v>65</v>
      </c>
      <c r="C19" s="10">
        <v>71</v>
      </c>
      <c r="D19" s="10">
        <f>C19*107</f>
        <v>7597</v>
      </c>
      <c r="E19" s="8"/>
      <c r="F19" s="8"/>
      <c r="G19" s="9"/>
      <c r="H19" s="8" t="s">
        <v>19</v>
      </c>
      <c r="I19" s="8">
        <v>5</v>
      </c>
      <c r="J19" s="8">
        <v>5</v>
      </c>
      <c r="K19" s="8">
        <f t="shared" si="0"/>
        <v>535</v>
      </c>
      <c r="L19" s="8">
        <v>5</v>
      </c>
      <c r="M19" s="8">
        <v>0</v>
      </c>
    </row>
    <row r="20" ht="14.25" spans="1:13">
      <c r="A20" s="11" t="s">
        <v>11</v>
      </c>
      <c r="B20" s="11">
        <v>65</v>
      </c>
      <c r="C20" s="11">
        <v>71</v>
      </c>
      <c r="D20" s="10">
        <v>7597</v>
      </c>
      <c r="E20" s="11"/>
      <c r="F20" s="11"/>
      <c r="G20" s="13"/>
      <c r="H20" s="11" t="s">
        <v>11</v>
      </c>
      <c r="I20" s="11">
        <v>5</v>
      </c>
      <c r="J20" s="11">
        <v>5</v>
      </c>
      <c r="K20" s="8">
        <v>535</v>
      </c>
      <c r="L20" s="11">
        <v>5</v>
      </c>
      <c r="M20" s="11">
        <v>0</v>
      </c>
    </row>
    <row r="21" ht="14.25" spans="1:13">
      <c r="A21" s="8" t="s">
        <v>20</v>
      </c>
      <c r="B21" s="10">
        <v>93</v>
      </c>
      <c r="C21" s="10">
        <v>113</v>
      </c>
      <c r="D21" s="10">
        <f>C21*107</f>
        <v>12091</v>
      </c>
      <c r="E21" s="8"/>
      <c r="F21" s="8"/>
      <c r="G21" s="9"/>
      <c r="H21" s="8" t="s">
        <v>20</v>
      </c>
      <c r="I21" s="8">
        <v>23</v>
      </c>
      <c r="J21" s="8">
        <v>23</v>
      </c>
      <c r="K21" s="8">
        <f t="shared" si="0"/>
        <v>2461</v>
      </c>
      <c r="L21" s="8">
        <v>23</v>
      </c>
      <c r="M21" s="8">
        <v>0</v>
      </c>
    </row>
    <row r="22" ht="14.25" spans="1:13">
      <c r="A22" s="11" t="s">
        <v>11</v>
      </c>
      <c r="B22" s="11">
        <v>93</v>
      </c>
      <c r="C22" s="11">
        <v>113</v>
      </c>
      <c r="D22" s="10">
        <v>12091</v>
      </c>
      <c r="E22" s="11"/>
      <c r="F22" s="11"/>
      <c r="G22" s="13"/>
      <c r="H22" s="11" t="s">
        <v>11</v>
      </c>
      <c r="I22" s="11">
        <v>23</v>
      </c>
      <c r="J22" s="11">
        <v>23</v>
      </c>
      <c r="K22" s="8">
        <v>2461</v>
      </c>
      <c r="L22" s="11">
        <v>23</v>
      </c>
      <c r="M22" s="11">
        <v>0</v>
      </c>
    </row>
    <row r="23" ht="14.25" spans="1:13">
      <c r="A23" s="8" t="s">
        <v>21</v>
      </c>
      <c r="B23" s="10">
        <v>565</v>
      </c>
      <c r="C23" s="10">
        <v>614</v>
      </c>
      <c r="D23" s="10">
        <f>C23*107</f>
        <v>65698</v>
      </c>
      <c r="E23" s="15"/>
      <c r="F23" s="11"/>
      <c r="G23" s="9"/>
      <c r="H23" s="8" t="s">
        <v>21</v>
      </c>
      <c r="I23" s="8">
        <v>66</v>
      </c>
      <c r="J23" s="8">
        <v>77</v>
      </c>
      <c r="K23" s="8">
        <f t="shared" si="0"/>
        <v>8239</v>
      </c>
      <c r="L23" s="8">
        <v>62</v>
      </c>
      <c r="M23" s="8">
        <v>15</v>
      </c>
    </row>
    <row r="24" ht="14.25" spans="1:13">
      <c r="A24" s="11" t="s">
        <v>11</v>
      </c>
      <c r="B24" s="11">
        <v>565</v>
      </c>
      <c r="C24" s="11">
        <v>614</v>
      </c>
      <c r="D24" s="10">
        <v>65698</v>
      </c>
      <c r="E24" s="11"/>
      <c r="F24" s="11"/>
      <c r="G24" s="13"/>
      <c r="H24" s="11" t="s">
        <v>11</v>
      </c>
      <c r="I24" s="11">
        <v>66</v>
      </c>
      <c r="J24" s="11">
        <v>77</v>
      </c>
      <c r="K24" s="8">
        <v>8239</v>
      </c>
      <c r="L24" s="11">
        <v>62</v>
      </c>
      <c r="M24" s="11">
        <v>15</v>
      </c>
    </row>
    <row r="25" ht="14.25" spans="1:13">
      <c r="A25" s="16" t="s">
        <v>22</v>
      </c>
      <c r="B25" s="10">
        <v>1808</v>
      </c>
      <c r="C25" s="10">
        <v>2080</v>
      </c>
      <c r="D25" s="10">
        <f>C25*107</f>
        <v>222560</v>
      </c>
      <c r="E25" s="8"/>
      <c r="F25" s="8"/>
      <c r="G25" s="9"/>
      <c r="H25" s="8" t="s">
        <v>22</v>
      </c>
      <c r="I25" s="8">
        <v>65</v>
      </c>
      <c r="J25" s="8">
        <v>65</v>
      </c>
      <c r="K25" s="8">
        <f t="shared" si="0"/>
        <v>6955</v>
      </c>
      <c r="L25" s="8">
        <v>48</v>
      </c>
      <c r="M25" s="8">
        <v>17</v>
      </c>
    </row>
    <row r="26" ht="14.25" spans="1:13">
      <c r="A26" s="11" t="s">
        <v>11</v>
      </c>
      <c r="B26" s="11">
        <v>1808</v>
      </c>
      <c r="C26" s="11">
        <v>2080</v>
      </c>
      <c r="D26" s="10">
        <v>222560</v>
      </c>
      <c r="E26" s="11"/>
      <c r="F26" s="11"/>
      <c r="G26" s="17"/>
      <c r="H26" s="11" t="s">
        <v>11</v>
      </c>
      <c r="I26" s="11">
        <v>65</v>
      </c>
      <c r="J26" s="11">
        <v>65</v>
      </c>
      <c r="K26" s="8">
        <v>6955</v>
      </c>
      <c r="L26" s="11">
        <v>48</v>
      </c>
      <c r="M26" s="11">
        <v>17</v>
      </c>
    </row>
    <row r="27" spans="1:13">
      <c r="A27" s="8"/>
      <c r="B27" s="18"/>
      <c r="C27" s="18"/>
      <c r="D27" s="18"/>
      <c r="E27" s="18"/>
      <c r="F27" s="18"/>
      <c r="H27" s="8"/>
      <c r="I27" s="11"/>
      <c r="J27" s="11"/>
      <c r="K27" s="11"/>
      <c r="L27" s="11"/>
      <c r="M27" s="11"/>
    </row>
    <row r="28" spans="1:13">
      <c r="A28" s="8" t="s">
        <v>23</v>
      </c>
      <c r="B28" s="8">
        <f>SUM(B26,B24,B22,B20,B18,B16,B14,B12,B10,B8,B6,B4)</f>
        <v>5071</v>
      </c>
      <c r="C28" s="8">
        <f>SUM(C26,C24,C22,C20,C18,C16,C14,C12,C10,C8,C6,C4)</f>
        <v>5897</v>
      </c>
      <c r="D28" s="8">
        <f>SUM(D26,D24,D22,D20,D18,D16,D14,D12,D10,D8,D6,D4)</f>
        <v>630979</v>
      </c>
      <c r="E28" s="8"/>
      <c r="F28" s="8"/>
      <c r="G28" s="20"/>
      <c r="H28" s="8"/>
      <c r="I28" s="8">
        <f t="shared" ref="I28:M28" si="1">SUM(I26,I24,I22,I20,I18,I16,I14,I12,I10,I8,I6,I4)</f>
        <v>226</v>
      </c>
      <c r="J28" s="8">
        <f t="shared" si="1"/>
        <v>237</v>
      </c>
      <c r="K28" s="8">
        <f t="shared" si="1"/>
        <v>25359</v>
      </c>
      <c r="L28" s="8">
        <f t="shared" si="1"/>
        <v>204</v>
      </c>
      <c r="M28" s="8">
        <f t="shared" si="1"/>
        <v>33</v>
      </c>
    </row>
  </sheetData>
  <mergeCells count="2">
    <mergeCell ref="A1:F1"/>
    <mergeCell ref="H1:M1"/>
  </mergeCells>
  <pageMargins left="0.75" right="0.75" top="1" bottom="1" header="0.5" footer="0.5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9"/>
  <sheetViews>
    <sheetView workbookViewId="0">
      <selection activeCell="A19" sqref="$A19:$XFD26"/>
    </sheetView>
  </sheetViews>
  <sheetFormatPr defaultColWidth="9" defaultRowHeight="13.5"/>
  <sheetData>
    <row r="1" ht="22.5" spans="1:13">
      <c r="A1" s="6" t="s">
        <v>34</v>
      </c>
      <c r="B1" s="6"/>
      <c r="C1" s="6"/>
      <c r="D1" s="6"/>
      <c r="E1" s="6"/>
      <c r="F1" s="6"/>
      <c r="G1" s="7"/>
      <c r="H1" s="6" t="s">
        <v>35</v>
      </c>
      <c r="I1" s="6"/>
      <c r="J1" s="6"/>
      <c r="K1" s="6"/>
      <c r="L1" s="6"/>
      <c r="M1" s="6"/>
    </row>
    <row r="2" spans="1:13">
      <c r="A2" s="8"/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9"/>
      <c r="H2" s="8"/>
      <c r="I2" s="8" t="s">
        <v>2</v>
      </c>
      <c r="J2" s="8" t="s">
        <v>3</v>
      </c>
      <c r="K2" s="8" t="s">
        <v>7</v>
      </c>
      <c r="L2" s="18" t="s">
        <v>8</v>
      </c>
      <c r="M2" s="18" t="s">
        <v>9</v>
      </c>
    </row>
    <row r="3" ht="14.25" spans="1:13">
      <c r="A3" s="8" t="s">
        <v>10</v>
      </c>
      <c r="B3" s="10">
        <v>706</v>
      </c>
      <c r="C3" s="10">
        <v>834</v>
      </c>
      <c r="D3" s="10">
        <v>505131</v>
      </c>
      <c r="E3" s="8"/>
      <c r="F3" s="8"/>
      <c r="G3" s="9"/>
      <c r="H3" s="8" t="s">
        <v>10</v>
      </c>
      <c r="I3" s="8">
        <v>16</v>
      </c>
      <c r="J3" s="8">
        <v>16</v>
      </c>
      <c r="K3" s="8">
        <v>11840</v>
      </c>
      <c r="L3" s="8">
        <v>16</v>
      </c>
      <c r="M3" s="8">
        <v>0</v>
      </c>
    </row>
    <row r="4" spans="1:13">
      <c r="A4" s="11" t="s">
        <v>11</v>
      </c>
      <c r="B4" s="11">
        <v>706</v>
      </c>
      <c r="C4" s="11">
        <v>834</v>
      </c>
      <c r="D4" s="12">
        <v>505131</v>
      </c>
      <c r="E4" s="11"/>
      <c r="F4" s="11"/>
      <c r="G4" s="13"/>
      <c r="H4" s="11" t="s">
        <v>11</v>
      </c>
      <c r="I4" s="11">
        <v>16</v>
      </c>
      <c r="J4" s="11">
        <v>16</v>
      </c>
      <c r="K4" s="11">
        <v>11840</v>
      </c>
      <c r="L4" s="11">
        <v>16</v>
      </c>
      <c r="M4" s="11">
        <v>0</v>
      </c>
    </row>
    <row r="5" ht="14.25" spans="1:13">
      <c r="A5" s="8" t="s">
        <v>12</v>
      </c>
      <c r="B5" s="10">
        <v>410</v>
      </c>
      <c r="C5" s="10">
        <v>468</v>
      </c>
      <c r="D5" s="14">
        <v>283810</v>
      </c>
      <c r="E5" s="8"/>
      <c r="F5" s="8"/>
      <c r="G5" s="9"/>
      <c r="H5" s="8" t="s">
        <v>12</v>
      </c>
      <c r="I5" s="8">
        <v>23</v>
      </c>
      <c r="J5" s="8">
        <v>23</v>
      </c>
      <c r="K5" s="8">
        <v>17020</v>
      </c>
      <c r="L5" s="8">
        <v>23</v>
      </c>
      <c r="M5" s="8">
        <v>0</v>
      </c>
    </row>
    <row r="6" spans="1:13">
      <c r="A6" s="11" t="s">
        <v>11</v>
      </c>
      <c r="B6" s="11">
        <v>410</v>
      </c>
      <c r="C6" s="11">
        <v>468</v>
      </c>
      <c r="D6" s="12">
        <v>283810</v>
      </c>
      <c r="E6" s="11"/>
      <c r="F6" s="11"/>
      <c r="G6" s="13"/>
      <c r="H6" s="11" t="s">
        <v>11</v>
      </c>
      <c r="I6" s="11">
        <v>23</v>
      </c>
      <c r="J6" s="11">
        <v>23</v>
      </c>
      <c r="K6" s="11">
        <v>17020</v>
      </c>
      <c r="L6" s="11">
        <v>23</v>
      </c>
      <c r="M6" s="11">
        <v>0</v>
      </c>
    </row>
    <row r="7" ht="14.25" spans="1:13">
      <c r="A7" s="8" t="s">
        <v>13</v>
      </c>
      <c r="B7" s="10">
        <v>432</v>
      </c>
      <c r="C7" s="10">
        <v>532</v>
      </c>
      <c r="D7" s="14">
        <v>320617</v>
      </c>
      <c r="E7" s="8"/>
      <c r="F7" s="8"/>
      <c r="G7" s="9"/>
      <c r="H7" s="8" t="s">
        <v>13</v>
      </c>
      <c r="I7" s="8">
        <v>6</v>
      </c>
      <c r="J7" s="8">
        <v>6</v>
      </c>
      <c r="K7" s="8">
        <v>4440</v>
      </c>
      <c r="L7" s="8">
        <v>6</v>
      </c>
      <c r="M7" s="8">
        <v>0</v>
      </c>
    </row>
    <row r="8" spans="1:13">
      <c r="A8" s="11" t="s">
        <v>11</v>
      </c>
      <c r="B8" s="11">
        <v>432</v>
      </c>
      <c r="C8" s="11">
        <v>532</v>
      </c>
      <c r="D8" s="12">
        <v>320617</v>
      </c>
      <c r="E8" s="11"/>
      <c r="F8" s="11"/>
      <c r="G8" s="13"/>
      <c r="H8" s="11" t="s">
        <v>11</v>
      </c>
      <c r="I8" s="11">
        <v>6</v>
      </c>
      <c r="J8" s="11">
        <v>6</v>
      </c>
      <c r="K8" s="11">
        <v>4440</v>
      </c>
      <c r="L8" s="11">
        <v>6</v>
      </c>
      <c r="M8" s="11">
        <v>0</v>
      </c>
    </row>
    <row r="9" ht="14.25" spans="1:13">
      <c r="A9" s="8" t="s">
        <v>14</v>
      </c>
      <c r="B9" s="10">
        <v>351</v>
      </c>
      <c r="C9" s="10">
        <v>439</v>
      </c>
      <c r="D9" s="14">
        <v>264159</v>
      </c>
      <c r="E9" s="8"/>
      <c r="F9" s="8"/>
      <c r="G9" s="9"/>
      <c r="H9" s="8" t="s">
        <v>14</v>
      </c>
      <c r="I9" s="8">
        <v>8</v>
      </c>
      <c r="J9" s="8">
        <v>8</v>
      </c>
      <c r="K9" s="8">
        <v>5920</v>
      </c>
      <c r="L9" s="8">
        <v>8</v>
      </c>
      <c r="M9" s="8">
        <v>0</v>
      </c>
    </row>
    <row r="10" spans="1:13">
      <c r="A10" s="11" t="s">
        <v>11</v>
      </c>
      <c r="B10" s="11">
        <v>351</v>
      </c>
      <c r="C10" s="11">
        <v>439</v>
      </c>
      <c r="D10" s="12">
        <v>264159</v>
      </c>
      <c r="E10" s="11"/>
      <c r="F10" s="11"/>
      <c r="G10" s="13"/>
      <c r="H10" s="11" t="s">
        <v>11</v>
      </c>
      <c r="I10" s="11">
        <v>8</v>
      </c>
      <c r="J10" s="11">
        <v>8</v>
      </c>
      <c r="K10" s="11">
        <v>5920</v>
      </c>
      <c r="L10" s="11">
        <v>8</v>
      </c>
      <c r="M10" s="11">
        <v>0</v>
      </c>
    </row>
    <row r="11" ht="14.25" spans="1:13">
      <c r="A11" s="8" t="s">
        <v>15</v>
      </c>
      <c r="B11" s="10">
        <v>75</v>
      </c>
      <c r="C11" s="10">
        <v>89</v>
      </c>
      <c r="D11" s="14">
        <v>54125</v>
      </c>
      <c r="E11" s="8"/>
      <c r="F11" s="8"/>
      <c r="G11" s="9"/>
      <c r="H11" s="8" t="s">
        <v>15</v>
      </c>
      <c r="I11" s="8">
        <v>1</v>
      </c>
      <c r="J11" s="8">
        <v>1</v>
      </c>
      <c r="K11" s="8">
        <v>740</v>
      </c>
      <c r="L11" s="8">
        <v>1</v>
      </c>
      <c r="M11" s="8">
        <v>0</v>
      </c>
    </row>
    <row r="12" spans="1:13">
      <c r="A12" s="11" t="s">
        <v>11</v>
      </c>
      <c r="B12" s="11">
        <v>75</v>
      </c>
      <c r="C12" s="11">
        <v>89</v>
      </c>
      <c r="D12" s="12">
        <v>54125</v>
      </c>
      <c r="E12" s="11"/>
      <c r="F12" s="11"/>
      <c r="G12" s="13"/>
      <c r="H12" s="11" t="s">
        <v>11</v>
      </c>
      <c r="I12" s="11">
        <v>1</v>
      </c>
      <c r="J12" s="11">
        <v>1</v>
      </c>
      <c r="K12" s="11">
        <v>740</v>
      </c>
      <c r="L12" s="11">
        <v>1</v>
      </c>
      <c r="M12" s="11">
        <v>0</v>
      </c>
    </row>
    <row r="13" ht="14.25" spans="1:13">
      <c r="A13" s="8" t="s">
        <v>16</v>
      </c>
      <c r="B13" s="10">
        <v>182</v>
      </c>
      <c r="C13" s="10">
        <v>215</v>
      </c>
      <c r="D13" s="14">
        <v>119899</v>
      </c>
      <c r="E13" s="8"/>
      <c r="F13" s="8"/>
      <c r="G13" s="9"/>
      <c r="H13" s="8" t="s">
        <v>16</v>
      </c>
      <c r="I13" s="8">
        <v>6</v>
      </c>
      <c r="J13" s="8">
        <v>6</v>
      </c>
      <c r="K13" s="8">
        <v>4440</v>
      </c>
      <c r="L13" s="8">
        <v>6</v>
      </c>
      <c r="M13" s="8">
        <v>0</v>
      </c>
    </row>
    <row r="14" spans="1:13">
      <c r="A14" s="11" t="s">
        <v>11</v>
      </c>
      <c r="B14" s="11">
        <v>182</v>
      </c>
      <c r="C14" s="11">
        <v>215</v>
      </c>
      <c r="D14" s="12">
        <v>119899</v>
      </c>
      <c r="E14" s="11"/>
      <c r="F14" s="11"/>
      <c r="G14" s="13"/>
      <c r="H14" s="11" t="s">
        <v>11</v>
      </c>
      <c r="I14" s="11">
        <v>6</v>
      </c>
      <c r="J14" s="11">
        <v>6</v>
      </c>
      <c r="K14" s="11">
        <v>4440</v>
      </c>
      <c r="L14" s="11">
        <v>6</v>
      </c>
      <c r="M14" s="11">
        <v>0</v>
      </c>
    </row>
    <row r="15" ht="14.25" spans="1:13">
      <c r="A15" s="8" t="s">
        <v>17</v>
      </c>
      <c r="B15" s="10">
        <v>37</v>
      </c>
      <c r="C15" s="10">
        <v>46</v>
      </c>
      <c r="D15" s="14">
        <v>27027</v>
      </c>
      <c r="E15" s="8"/>
      <c r="F15" s="8"/>
      <c r="G15" s="9"/>
      <c r="H15" s="8" t="s">
        <v>17</v>
      </c>
      <c r="I15" s="8">
        <v>2</v>
      </c>
      <c r="J15" s="8">
        <v>2</v>
      </c>
      <c r="K15" s="8">
        <v>1480</v>
      </c>
      <c r="L15" s="8">
        <v>2</v>
      </c>
      <c r="M15" s="8">
        <v>0</v>
      </c>
    </row>
    <row r="16" spans="1:13">
      <c r="A16" s="11" t="s">
        <v>11</v>
      </c>
      <c r="B16" s="11">
        <v>37</v>
      </c>
      <c r="C16" s="11">
        <v>46</v>
      </c>
      <c r="D16" s="12">
        <v>27027</v>
      </c>
      <c r="E16" s="11"/>
      <c r="F16" s="11"/>
      <c r="G16" s="13"/>
      <c r="H16" s="11" t="s">
        <v>11</v>
      </c>
      <c r="I16" s="11">
        <v>2</v>
      </c>
      <c r="J16" s="11">
        <v>2</v>
      </c>
      <c r="K16" s="11">
        <v>1480</v>
      </c>
      <c r="L16" s="11">
        <v>2</v>
      </c>
      <c r="M16" s="11">
        <v>0</v>
      </c>
    </row>
    <row r="17" ht="14.25" spans="1:13">
      <c r="A17" s="8" t="s">
        <v>18</v>
      </c>
      <c r="B17" s="10">
        <v>333</v>
      </c>
      <c r="C17" s="10">
        <v>381</v>
      </c>
      <c r="D17" s="14">
        <v>207768</v>
      </c>
      <c r="E17" s="8"/>
      <c r="F17" s="8"/>
      <c r="G17" s="9"/>
      <c r="H17" s="8" t="s">
        <v>18</v>
      </c>
      <c r="I17" s="5">
        <v>5</v>
      </c>
      <c r="J17" s="5">
        <v>5</v>
      </c>
      <c r="K17" s="8">
        <v>3780</v>
      </c>
      <c r="L17" s="5">
        <v>4</v>
      </c>
      <c r="M17" s="8">
        <v>1</v>
      </c>
    </row>
    <row r="18" spans="1:13">
      <c r="A18" s="11" t="s">
        <v>11</v>
      </c>
      <c r="B18" s="11">
        <v>333</v>
      </c>
      <c r="C18" s="11">
        <v>381</v>
      </c>
      <c r="D18" s="12">
        <v>207768</v>
      </c>
      <c r="E18" s="11"/>
      <c r="F18" s="11"/>
      <c r="G18" s="13"/>
      <c r="H18" s="11" t="s">
        <v>11</v>
      </c>
      <c r="I18" s="11">
        <v>5</v>
      </c>
      <c r="J18" s="11">
        <v>5</v>
      </c>
      <c r="K18" s="11">
        <v>3780</v>
      </c>
      <c r="L18" s="11">
        <v>4</v>
      </c>
      <c r="M18" s="11">
        <v>1</v>
      </c>
    </row>
    <row r="19" ht="14.25" spans="1:13">
      <c r="A19" s="8" t="s">
        <v>19</v>
      </c>
      <c r="B19" s="10">
        <v>65</v>
      </c>
      <c r="C19" s="10">
        <v>71</v>
      </c>
      <c r="D19" s="14">
        <v>36707</v>
      </c>
      <c r="E19" s="8"/>
      <c r="F19" s="8"/>
      <c r="G19" s="9"/>
      <c r="H19" s="8" t="s">
        <v>19</v>
      </c>
      <c r="I19" s="8">
        <v>5</v>
      </c>
      <c r="J19" s="8">
        <v>5</v>
      </c>
      <c r="K19" s="8">
        <v>3700</v>
      </c>
      <c r="L19" s="8">
        <v>5</v>
      </c>
      <c r="M19" s="8">
        <v>0</v>
      </c>
    </row>
    <row r="20" spans="1:13">
      <c r="A20" s="11" t="s">
        <v>11</v>
      </c>
      <c r="B20" s="11">
        <v>65</v>
      </c>
      <c r="C20" s="11">
        <v>71</v>
      </c>
      <c r="D20" s="12">
        <v>36707</v>
      </c>
      <c r="E20" s="11"/>
      <c r="F20" s="11"/>
      <c r="G20" s="13"/>
      <c r="H20" s="11" t="s">
        <v>11</v>
      </c>
      <c r="I20" s="11">
        <v>5</v>
      </c>
      <c r="J20" s="11">
        <v>5</v>
      </c>
      <c r="K20" s="11">
        <v>3700</v>
      </c>
      <c r="L20" s="11">
        <v>5</v>
      </c>
      <c r="M20" s="11">
        <v>0</v>
      </c>
    </row>
    <row r="21" ht="14.25" spans="1:13">
      <c r="A21" s="8" t="s">
        <v>20</v>
      </c>
      <c r="B21" s="10">
        <v>92</v>
      </c>
      <c r="C21" s="10">
        <v>111</v>
      </c>
      <c r="D21" s="14">
        <v>61829</v>
      </c>
      <c r="E21" s="8"/>
      <c r="F21" s="8"/>
      <c r="G21" s="9"/>
      <c r="H21" s="8" t="s">
        <v>20</v>
      </c>
      <c r="I21" s="8">
        <v>22</v>
      </c>
      <c r="J21" s="8">
        <v>22</v>
      </c>
      <c r="K21" s="8">
        <v>16280</v>
      </c>
      <c r="L21" s="8">
        <v>22</v>
      </c>
      <c r="M21" s="8">
        <v>0</v>
      </c>
    </row>
    <row r="22" spans="1:13">
      <c r="A22" s="11" t="s">
        <v>11</v>
      </c>
      <c r="B22" s="11">
        <v>92</v>
      </c>
      <c r="C22" s="11">
        <v>111</v>
      </c>
      <c r="D22" s="12">
        <v>61829</v>
      </c>
      <c r="E22" s="11"/>
      <c r="F22" s="11"/>
      <c r="G22" s="13"/>
      <c r="H22" s="11" t="s">
        <v>11</v>
      </c>
      <c r="I22" s="11">
        <v>22</v>
      </c>
      <c r="J22" s="11">
        <v>22</v>
      </c>
      <c r="K22" s="11">
        <v>16280</v>
      </c>
      <c r="L22" s="11">
        <v>22</v>
      </c>
      <c r="M22" s="11">
        <v>0</v>
      </c>
    </row>
    <row r="23" ht="14.25" spans="1:13">
      <c r="A23" s="8" t="s">
        <v>21</v>
      </c>
      <c r="B23" s="10">
        <v>557</v>
      </c>
      <c r="C23" s="10">
        <v>606</v>
      </c>
      <c r="D23" s="14">
        <v>341715</v>
      </c>
      <c r="E23" s="15"/>
      <c r="F23" s="11"/>
      <c r="G23" s="9"/>
      <c r="H23" s="8" t="s">
        <v>21</v>
      </c>
      <c r="I23" s="8">
        <v>65</v>
      </c>
      <c r="J23" s="8">
        <v>76</v>
      </c>
      <c r="K23" s="8">
        <v>57440</v>
      </c>
      <c r="L23" s="8">
        <v>61</v>
      </c>
      <c r="M23" s="8">
        <v>15</v>
      </c>
    </row>
    <row r="24" spans="1:13">
      <c r="A24" s="11" t="s">
        <v>11</v>
      </c>
      <c r="B24" s="11">
        <v>557</v>
      </c>
      <c r="C24" s="11">
        <v>606</v>
      </c>
      <c r="D24" s="12">
        <v>341715</v>
      </c>
      <c r="E24" s="11"/>
      <c r="F24" s="11"/>
      <c r="G24" s="13"/>
      <c r="H24" s="11" t="s">
        <v>11</v>
      </c>
      <c r="I24" s="11">
        <v>65</v>
      </c>
      <c r="J24" s="11">
        <v>76</v>
      </c>
      <c r="K24" s="11">
        <v>57440</v>
      </c>
      <c r="L24" s="11">
        <v>61</v>
      </c>
      <c r="M24" s="11">
        <v>15</v>
      </c>
    </row>
    <row r="25" ht="14.25" spans="1:13">
      <c r="A25" s="16" t="s">
        <v>22</v>
      </c>
      <c r="B25" s="10">
        <v>1793</v>
      </c>
      <c r="C25" s="10">
        <v>2059</v>
      </c>
      <c r="D25" s="14">
        <v>1137275</v>
      </c>
      <c r="E25" s="8"/>
      <c r="F25" s="8"/>
      <c r="G25" s="9"/>
      <c r="H25" s="8" t="s">
        <v>22</v>
      </c>
      <c r="I25" s="8">
        <v>65</v>
      </c>
      <c r="J25" s="8">
        <v>65</v>
      </c>
      <c r="K25" s="8">
        <v>49460</v>
      </c>
      <c r="L25" s="8">
        <v>48</v>
      </c>
      <c r="M25" s="8">
        <v>17</v>
      </c>
    </row>
    <row r="26" spans="1:13">
      <c r="A26" s="11" t="s">
        <v>11</v>
      </c>
      <c r="B26" s="11">
        <v>1793</v>
      </c>
      <c r="C26" s="11">
        <v>2059</v>
      </c>
      <c r="D26" s="11">
        <v>1137275</v>
      </c>
      <c r="E26" s="11"/>
      <c r="F26" s="11"/>
      <c r="G26" s="17"/>
      <c r="H26" s="11" t="s">
        <v>11</v>
      </c>
      <c r="I26" s="11">
        <v>65</v>
      </c>
      <c r="J26" s="11">
        <v>65</v>
      </c>
      <c r="K26" s="11">
        <v>49460</v>
      </c>
      <c r="L26" s="11">
        <v>48</v>
      </c>
      <c r="M26" s="11">
        <v>17</v>
      </c>
    </row>
    <row r="27" spans="1:13">
      <c r="A27" s="8"/>
      <c r="B27" s="18"/>
      <c r="C27" s="18"/>
      <c r="D27" s="18"/>
      <c r="E27" s="18"/>
      <c r="F27" s="18"/>
      <c r="H27" s="8"/>
      <c r="I27" s="11"/>
      <c r="J27" s="11"/>
      <c r="K27" s="11"/>
      <c r="L27" s="11"/>
      <c r="M27" s="11"/>
    </row>
    <row r="28" spans="1:13">
      <c r="A28" s="8" t="s">
        <v>23</v>
      </c>
      <c r="B28" s="8">
        <f>SUM(B26,B24,B22,B20,B18,B16,B14,B12,B10,B8,B6,B4)</f>
        <v>5033</v>
      </c>
      <c r="C28" s="8">
        <f>SUM(C26,C24,C22,C20,C18,C16,C14,C12,C10,C8,C6,C4)</f>
        <v>5851</v>
      </c>
      <c r="D28" s="8">
        <f>SUM(D26,D24,D22,D20,D18,D16,D14,D12,D10,D8,D6,D4)</f>
        <v>3360062</v>
      </c>
      <c r="E28" s="8"/>
      <c r="F28" s="8"/>
      <c r="G28" s="20"/>
      <c r="H28" s="8"/>
      <c r="I28" s="8">
        <f t="shared" ref="I28:M28" si="0">SUM(I26,I24,I22,I20,I18,I16,I14,I12,I10,I8,I6,I4)</f>
        <v>224</v>
      </c>
      <c r="J28" s="8">
        <f t="shared" si="0"/>
        <v>235</v>
      </c>
      <c r="K28" s="8">
        <f t="shared" si="0"/>
        <v>176540</v>
      </c>
      <c r="L28" s="8">
        <f t="shared" si="0"/>
        <v>202</v>
      </c>
      <c r="M28" s="8">
        <f t="shared" si="0"/>
        <v>33</v>
      </c>
    </row>
    <row r="29" spans="2:13">
      <c r="B29">
        <f>SUM(B25,B23,B21,B19,B17,B15,B13,B11,B9,B7,B5,B3)</f>
        <v>5033</v>
      </c>
      <c r="C29">
        <f t="shared" ref="C29:M29" si="1">SUM(C25,C23,C21,C19,C17,C15,C13,C11,C9,C7,C5,C3)</f>
        <v>5851</v>
      </c>
      <c r="D29">
        <f t="shared" si="1"/>
        <v>3360062</v>
      </c>
      <c r="E29">
        <f t="shared" si="1"/>
        <v>0</v>
      </c>
      <c r="F29">
        <f t="shared" si="1"/>
        <v>0</v>
      </c>
      <c r="G29">
        <f t="shared" si="1"/>
        <v>0</v>
      </c>
      <c r="H29">
        <f t="shared" si="1"/>
        <v>0</v>
      </c>
      <c r="I29">
        <f t="shared" si="1"/>
        <v>224</v>
      </c>
      <c r="J29">
        <f t="shared" si="1"/>
        <v>235</v>
      </c>
      <c r="K29">
        <f t="shared" si="1"/>
        <v>176540</v>
      </c>
      <c r="L29">
        <f t="shared" si="1"/>
        <v>202</v>
      </c>
      <c r="M29">
        <f t="shared" si="1"/>
        <v>33</v>
      </c>
    </row>
  </sheetData>
  <mergeCells count="2">
    <mergeCell ref="A1:F1"/>
    <mergeCell ref="H1:M1"/>
  </mergeCells>
  <pageMargins left="0.75" right="0.75" top="1" bottom="1" header="0.5" footer="0.5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9"/>
  <sheetViews>
    <sheetView workbookViewId="0">
      <selection activeCell="A19" sqref="$A19:$XFD26"/>
    </sheetView>
  </sheetViews>
  <sheetFormatPr defaultColWidth="9" defaultRowHeight="13.5"/>
  <sheetData>
    <row r="1" ht="22.5" spans="1:13">
      <c r="A1" s="6" t="s">
        <v>36</v>
      </c>
      <c r="B1" s="6"/>
      <c r="C1" s="6"/>
      <c r="D1" s="6"/>
      <c r="E1" s="6"/>
      <c r="F1" s="6"/>
      <c r="G1" s="7"/>
      <c r="H1" s="6" t="s">
        <v>37</v>
      </c>
      <c r="I1" s="6"/>
      <c r="J1" s="6"/>
      <c r="K1" s="6"/>
      <c r="L1" s="6"/>
      <c r="M1" s="6"/>
    </row>
    <row r="2" spans="1:13">
      <c r="A2" s="8"/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9"/>
      <c r="H2" s="8"/>
      <c r="I2" s="8" t="s">
        <v>2</v>
      </c>
      <c r="J2" s="8" t="s">
        <v>3</v>
      </c>
      <c r="K2" s="8" t="s">
        <v>7</v>
      </c>
      <c r="L2" s="18" t="s">
        <v>8</v>
      </c>
      <c r="M2" s="18" t="s">
        <v>9</v>
      </c>
    </row>
    <row r="3" ht="14.25" spans="1:13">
      <c r="A3" s="8" t="s">
        <v>10</v>
      </c>
      <c r="B3" s="10">
        <v>705</v>
      </c>
      <c r="C3" s="10">
        <v>833</v>
      </c>
      <c r="D3" s="10">
        <v>150773</v>
      </c>
      <c r="E3" s="8"/>
      <c r="F3" s="8"/>
      <c r="G3" s="9"/>
      <c r="H3" s="8" t="s">
        <v>10</v>
      </c>
      <c r="I3" s="8">
        <v>15</v>
      </c>
      <c r="J3" s="8">
        <v>15</v>
      </c>
      <c r="K3" s="8">
        <v>2715</v>
      </c>
      <c r="L3" s="8">
        <v>15</v>
      </c>
      <c r="M3" s="8">
        <v>0</v>
      </c>
    </row>
    <row r="4" spans="1:13">
      <c r="A4" s="11" t="s">
        <v>11</v>
      </c>
      <c r="B4" s="11">
        <v>705</v>
      </c>
      <c r="C4" s="11">
        <v>833</v>
      </c>
      <c r="D4" s="12">
        <v>150773</v>
      </c>
      <c r="E4" s="11"/>
      <c r="F4" s="11"/>
      <c r="G4" s="13"/>
      <c r="H4" s="11" t="s">
        <v>11</v>
      </c>
      <c r="I4" s="11">
        <v>15</v>
      </c>
      <c r="J4" s="11">
        <v>15</v>
      </c>
      <c r="K4" s="11">
        <v>2715</v>
      </c>
      <c r="L4" s="11">
        <v>15</v>
      </c>
      <c r="M4" s="11">
        <v>0</v>
      </c>
    </row>
    <row r="5" ht="14.25" spans="1:13">
      <c r="A5" s="8" t="s">
        <v>12</v>
      </c>
      <c r="B5" s="10">
        <v>410</v>
      </c>
      <c r="C5" s="10">
        <v>468</v>
      </c>
      <c r="D5" s="14">
        <v>84708</v>
      </c>
      <c r="E5" s="8"/>
      <c r="F5" s="8"/>
      <c r="G5" s="9"/>
      <c r="H5" s="8" t="s">
        <v>12</v>
      </c>
      <c r="I5" s="8">
        <v>23</v>
      </c>
      <c r="J5" s="8">
        <v>23</v>
      </c>
      <c r="K5" s="8">
        <v>4163</v>
      </c>
      <c r="L5" s="8">
        <v>23</v>
      </c>
      <c r="M5" s="8">
        <v>0</v>
      </c>
    </row>
    <row r="6" spans="1:13">
      <c r="A6" s="11" t="s">
        <v>11</v>
      </c>
      <c r="B6" s="11">
        <v>410</v>
      </c>
      <c r="C6" s="11">
        <v>468</v>
      </c>
      <c r="D6" s="12">
        <v>84708</v>
      </c>
      <c r="E6" s="11"/>
      <c r="F6" s="11"/>
      <c r="G6" s="13"/>
      <c r="H6" s="11" t="s">
        <v>11</v>
      </c>
      <c r="I6" s="11">
        <v>23</v>
      </c>
      <c r="J6" s="11">
        <v>23</v>
      </c>
      <c r="K6" s="11">
        <v>4163</v>
      </c>
      <c r="L6" s="11">
        <v>23</v>
      </c>
      <c r="M6" s="11">
        <v>0</v>
      </c>
    </row>
    <row r="7" ht="14.25" spans="1:13">
      <c r="A7" s="8" t="s">
        <v>13</v>
      </c>
      <c r="B7" s="10">
        <v>432</v>
      </c>
      <c r="C7" s="10">
        <v>532</v>
      </c>
      <c r="D7" s="14">
        <v>96292</v>
      </c>
      <c r="E7" s="8"/>
      <c r="F7" s="8"/>
      <c r="G7" s="9"/>
      <c r="H7" s="8" t="s">
        <v>13</v>
      </c>
      <c r="I7" s="8">
        <v>6</v>
      </c>
      <c r="J7" s="8">
        <v>6</v>
      </c>
      <c r="K7" s="8">
        <v>1086</v>
      </c>
      <c r="L7" s="8">
        <v>6</v>
      </c>
      <c r="M7" s="8">
        <v>0</v>
      </c>
    </row>
    <row r="8" spans="1:13">
      <c r="A8" s="11" t="s">
        <v>11</v>
      </c>
      <c r="B8" s="11">
        <v>432</v>
      </c>
      <c r="C8" s="11">
        <v>532</v>
      </c>
      <c r="D8" s="12">
        <v>96292</v>
      </c>
      <c r="E8" s="11"/>
      <c r="F8" s="11"/>
      <c r="G8" s="13"/>
      <c r="H8" s="11" t="s">
        <v>11</v>
      </c>
      <c r="I8" s="11">
        <v>6</v>
      </c>
      <c r="J8" s="11">
        <v>6</v>
      </c>
      <c r="K8" s="11">
        <v>1086</v>
      </c>
      <c r="L8" s="11">
        <v>6</v>
      </c>
      <c r="M8" s="11">
        <v>0</v>
      </c>
    </row>
    <row r="9" ht="14.25" spans="1:13">
      <c r="A9" s="8" t="s">
        <v>14</v>
      </c>
      <c r="B9" s="10">
        <v>351</v>
      </c>
      <c r="C9" s="10">
        <v>439</v>
      </c>
      <c r="D9" s="14">
        <v>79459</v>
      </c>
      <c r="E9" s="8"/>
      <c r="F9" s="8"/>
      <c r="G9" s="9"/>
      <c r="H9" s="8" t="s">
        <v>14</v>
      </c>
      <c r="I9" s="8">
        <v>8</v>
      </c>
      <c r="J9" s="8">
        <v>8</v>
      </c>
      <c r="K9" s="8">
        <v>1448</v>
      </c>
      <c r="L9" s="8">
        <v>8</v>
      </c>
      <c r="M9" s="8">
        <v>0</v>
      </c>
    </row>
    <row r="10" spans="1:13">
      <c r="A10" s="11" t="s">
        <v>11</v>
      </c>
      <c r="B10" s="11">
        <v>351</v>
      </c>
      <c r="C10" s="11">
        <v>439</v>
      </c>
      <c r="D10" s="12">
        <v>79459</v>
      </c>
      <c r="E10" s="11"/>
      <c r="F10" s="11"/>
      <c r="G10" s="13"/>
      <c r="H10" s="11" t="s">
        <v>11</v>
      </c>
      <c r="I10" s="11">
        <v>8</v>
      </c>
      <c r="J10" s="11">
        <v>8</v>
      </c>
      <c r="K10" s="11">
        <v>1448</v>
      </c>
      <c r="L10" s="11">
        <v>8</v>
      </c>
      <c r="M10" s="11">
        <v>0</v>
      </c>
    </row>
    <row r="11" ht="14.25" spans="1:13">
      <c r="A11" s="8" t="s">
        <v>15</v>
      </c>
      <c r="B11" s="10">
        <v>74</v>
      </c>
      <c r="C11" s="10">
        <v>88</v>
      </c>
      <c r="D11" s="14">
        <v>15928</v>
      </c>
      <c r="E11" s="8"/>
      <c r="F11" s="8"/>
      <c r="G11" s="9"/>
      <c r="H11" s="8" t="s">
        <v>15</v>
      </c>
      <c r="I11" s="8">
        <v>1</v>
      </c>
      <c r="J11" s="8">
        <v>1</v>
      </c>
      <c r="K11" s="8">
        <v>181</v>
      </c>
      <c r="L11" s="8">
        <v>1</v>
      </c>
      <c r="M11" s="8">
        <v>0</v>
      </c>
    </row>
    <row r="12" spans="1:13">
      <c r="A12" s="11" t="s">
        <v>11</v>
      </c>
      <c r="B12" s="11">
        <v>74</v>
      </c>
      <c r="C12" s="11">
        <v>88</v>
      </c>
      <c r="D12" s="12">
        <v>15928</v>
      </c>
      <c r="E12" s="11"/>
      <c r="F12" s="11"/>
      <c r="G12" s="13"/>
      <c r="H12" s="11" t="s">
        <v>11</v>
      </c>
      <c r="I12" s="11">
        <v>1</v>
      </c>
      <c r="J12" s="11">
        <v>1</v>
      </c>
      <c r="K12" s="11">
        <v>181</v>
      </c>
      <c r="L12" s="11">
        <v>1</v>
      </c>
      <c r="M12" s="11">
        <v>0</v>
      </c>
    </row>
    <row r="13" ht="14.25" spans="1:13">
      <c r="A13" s="8" t="s">
        <v>16</v>
      </c>
      <c r="B13" s="10">
        <v>182</v>
      </c>
      <c r="C13" s="10">
        <v>215</v>
      </c>
      <c r="D13" s="14">
        <v>38915</v>
      </c>
      <c r="E13" s="8"/>
      <c r="F13" s="8"/>
      <c r="G13" s="9"/>
      <c r="H13" s="8" t="s">
        <v>16</v>
      </c>
      <c r="I13" s="8">
        <v>6</v>
      </c>
      <c r="J13" s="8">
        <v>6</v>
      </c>
      <c r="K13" s="8">
        <v>1086</v>
      </c>
      <c r="L13" s="8">
        <v>6</v>
      </c>
      <c r="M13" s="8">
        <v>0</v>
      </c>
    </row>
    <row r="14" spans="1:13">
      <c r="A14" s="11" t="s">
        <v>11</v>
      </c>
      <c r="B14" s="11">
        <v>182</v>
      </c>
      <c r="C14" s="11">
        <v>215</v>
      </c>
      <c r="D14" s="12">
        <v>38915</v>
      </c>
      <c r="E14" s="11"/>
      <c r="F14" s="11"/>
      <c r="G14" s="13"/>
      <c r="H14" s="11" t="s">
        <v>11</v>
      </c>
      <c r="I14" s="11">
        <v>6</v>
      </c>
      <c r="J14" s="11">
        <v>6</v>
      </c>
      <c r="K14" s="11">
        <v>1086</v>
      </c>
      <c r="L14" s="11">
        <v>6</v>
      </c>
      <c r="M14" s="11">
        <v>0</v>
      </c>
    </row>
    <row r="15" ht="14.25" spans="1:13">
      <c r="A15" s="8" t="s">
        <v>17</v>
      </c>
      <c r="B15" s="10">
        <v>37</v>
      </c>
      <c r="C15" s="10">
        <v>46</v>
      </c>
      <c r="D15" s="14">
        <v>8326</v>
      </c>
      <c r="E15" s="8"/>
      <c r="F15" s="8"/>
      <c r="G15" s="9"/>
      <c r="H15" s="8" t="s">
        <v>17</v>
      </c>
      <c r="I15" s="8">
        <v>2</v>
      </c>
      <c r="J15" s="8">
        <v>2</v>
      </c>
      <c r="K15" s="8">
        <v>362</v>
      </c>
      <c r="L15" s="8">
        <v>2</v>
      </c>
      <c r="M15" s="8">
        <v>0</v>
      </c>
    </row>
    <row r="16" spans="1:13">
      <c r="A16" s="11" t="s">
        <v>11</v>
      </c>
      <c r="B16" s="11">
        <v>37</v>
      </c>
      <c r="C16" s="11">
        <v>46</v>
      </c>
      <c r="D16" s="12">
        <v>8326</v>
      </c>
      <c r="E16" s="11"/>
      <c r="F16" s="11"/>
      <c r="G16" s="13"/>
      <c r="H16" s="11" t="s">
        <v>11</v>
      </c>
      <c r="I16" s="11">
        <v>2</v>
      </c>
      <c r="J16" s="11">
        <v>2</v>
      </c>
      <c r="K16" s="11">
        <v>362</v>
      </c>
      <c r="L16" s="11">
        <v>2</v>
      </c>
      <c r="M16" s="11">
        <v>0</v>
      </c>
    </row>
    <row r="17" ht="14.25" spans="1:13">
      <c r="A17" s="8" t="s">
        <v>18</v>
      </c>
      <c r="B17" s="10">
        <v>333</v>
      </c>
      <c r="C17" s="10">
        <v>381</v>
      </c>
      <c r="D17" s="14">
        <v>68961</v>
      </c>
      <c r="E17" s="8"/>
      <c r="F17" s="8"/>
      <c r="G17" s="9"/>
      <c r="H17" s="8" t="s">
        <v>18</v>
      </c>
      <c r="I17" s="5">
        <v>5</v>
      </c>
      <c r="J17" s="5">
        <v>5</v>
      </c>
      <c r="K17" s="8">
        <v>905</v>
      </c>
      <c r="L17" s="5">
        <v>4</v>
      </c>
      <c r="M17" s="8">
        <v>1</v>
      </c>
    </row>
    <row r="18" spans="1:13">
      <c r="A18" s="11" t="s">
        <v>11</v>
      </c>
      <c r="B18" s="11">
        <v>333</v>
      </c>
      <c r="C18" s="11">
        <v>381</v>
      </c>
      <c r="D18" s="12">
        <v>68961</v>
      </c>
      <c r="E18" s="11"/>
      <c r="F18" s="11"/>
      <c r="G18" s="13"/>
      <c r="H18" s="11" t="s">
        <v>11</v>
      </c>
      <c r="I18" s="11">
        <v>5</v>
      </c>
      <c r="J18" s="11">
        <v>5</v>
      </c>
      <c r="K18" s="11">
        <v>905</v>
      </c>
      <c r="L18" s="11">
        <v>4</v>
      </c>
      <c r="M18" s="11">
        <v>1</v>
      </c>
    </row>
    <row r="19" ht="14.25" spans="1:13">
      <c r="A19" s="8" t="s">
        <v>19</v>
      </c>
      <c r="B19" s="10">
        <v>65</v>
      </c>
      <c r="C19" s="10">
        <v>71</v>
      </c>
      <c r="D19" s="14">
        <v>12851</v>
      </c>
      <c r="E19" s="8"/>
      <c r="F19" s="8"/>
      <c r="G19" s="9"/>
      <c r="H19" s="8" t="s">
        <v>19</v>
      </c>
      <c r="I19" s="8">
        <v>5</v>
      </c>
      <c r="J19" s="8">
        <v>5</v>
      </c>
      <c r="K19" s="8">
        <v>905</v>
      </c>
      <c r="L19" s="8">
        <v>5</v>
      </c>
      <c r="M19" s="8">
        <v>0</v>
      </c>
    </row>
    <row r="20" spans="1:13">
      <c r="A20" s="11" t="s">
        <v>11</v>
      </c>
      <c r="B20" s="11">
        <v>65</v>
      </c>
      <c r="C20" s="11">
        <v>71</v>
      </c>
      <c r="D20" s="12">
        <v>12851</v>
      </c>
      <c r="E20" s="11"/>
      <c r="F20" s="11"/>
      <c r="G20" s="13"/>
      <c r="H20" s="11" t="s">
        <v>11</v>
      </c>
      <c r="I20" s="11">
        <v>5</v>
      </c>
      <c r="J20" s="11">
        <v>5</v>
      </c>
      <c r="K20" s="11">
        <v>905</v>
      </c>
      <c r="L20" s="11">
        <v>5</v>
      </c>
      <c r="M20" s="11">
        <v>0</v>
      </c>
    </row>
    <row r="21" ht="14.25" spans="1:13">
      <c r="A21" s="8" t="s">
        <v>20</v>
      </c>
      <c r="B21" s="10">
        <v>92</v>
      </c>
      <c r="C21" s="10">
        <v>111</v>
      </c>
      <c r="D21" s="14">
        <v>20091</v>
      </c>
      <c r="E21" s="8"/>
      <c r="F21" s="8"/>
      <c r="G21" s="9"/>
      <c r="H21" s="8" t="s">
        <v>20</v>
      </c>
      <c r="I21" s="8">
        <v>22</v>
      </c>
      <c r="J21" s="8">
        <v>22</v>
      </c>
      <c r="K21" s="8">
        <v>3982</v>
      </c>
      <c r="L21" s="8">
        <v>22</v>
      </c>
      <c r="M21" s="8">
        <v>0</v>
      </c>
    </row>
    <row r="22" spans="1:13">
      <c r="A22" s="11" t="s">
        <v>11</v>
      </c>
      <c r="B22" s="11">
        <v>92</v>
      </c>
      <c r="C22" s="11">
        <v>111</v>
      </c>
      <c r="D22" s="12">
        <v>20091</v>
      </c>
      <c r="E22" s="11"/>
      <c r="F22" s="11"/>
      <c r="G22" s="13"/>
      <c r="H22" s="11" t="s">
        <v>11</v>
      </c>
      <c r="I22" s="11">
        <v>22</v>
      </c>
      <c r="J22" s="11">
        <v>22</v>
      </c>
      <c r="K22" s="11">
        <v>3982</v>
      </c>
      <c r="L22" s="11">
        <v>22</v>
      </c>
      <c r="M22" s="11">
        <v>0</v>
      </c>
    </row>
    <row r="23" ht="14.25" spans="1:13">
      <c r="A23" s="8" t="s">
        <v>21</v>
      </c>
      <c r="B23" s="10">
        <v>556</v>
      </c>
      <c r="C23" s="10">
        <v>605</v>
      </c>
      <c r="D23" s="14">
        <v>109505</v>
      </c>
      <c r="E23" s="15"/>
      <c r="F23" s="11"/>
      <c r="G23" s="9"/>
      <c r="H23" s="8" t="s">
        <v>21</v>
      </c>
      <c r="I23" s="8">
        <v>64</v>
      </c>
      <c r="J23" s="8">
        <v>75</v>
      </c>
      <c r="K23" s="8">
        <v>13575</v>
      </c>
      <c r="L23" s="8">
        <v>60</v>
      </c>
      <c r="M23" s="8">
        <v>15</v>
      </c>
    </row>
    <row r="24" spans="1:13">
      <c r="A24" s="11" t="s">
        <v>11</v>
      </c>
      <c r="B24" s="11">
        <v>556</v>
      </c>
      <c r="C24" s="11">
        <v>605</v>
      </c>
      <c r="D24" s="12">
        <v>109505</v>
      </c>
      <c r="E24" s="11"/>
      <c r="F24" s="11"/>
      <c r="G24" s="13"/>
      <c r="H24" s="11" t="s">
        <v>11</v>
      </c>
      <c r="I24" s="11">
        <v>64</v>
      </c>
      <c r="J24" s="11">
        <v>75</v>
      </c>
      <c r="K24" s="11">
        <v>13575</v>
      </c>
      <c r="L24" s="11">
        <v>60</v>
      </c>
      <c r="M24" s="11">
        <v>15</v>
      </c>
    </row>
    <row r="25" ht="14.25" spans="1:13">
      <c r="A25" s="16" t="s">
        <v>22</v>
      </c>
      <c r="B25" s="10">
        <v>1793</v>
      </c>
      <c r="C25" s="10">
        <v>2059</v>
      </c>
      <c r="D25" s="14">
        <v>372679</v>
      </c>
      <c r="E25" s="8"/>
      <c r="F25" s="8"/>
      <c r="G25" s="9"/>
      <c r="H25" s="8" t="s">
        <v>22</v>
      </c>
      <c r="I25" s="8">
        <v>65</v>
      </c>
      <c r="J25" s="8">
        <v>65</v>
      </c>
      <c r="K25" s="8">
        <v>11765</v>
      </c>
      <c r="L25" s="8">
        <v>48</v>
      </c>
      <c r="M25" s="8">
        <v>17</v>
      </c>
    </row>
    <row r="26" spans="1:13">
      <c r="A26" s="11" t="s">
        <v>11</v>
      </c>
      <c r="B26" s="11">
        <v>1793</v>
      </c>
      <c r="C26" s="11">
        <v>2059</v>
      </c>
      <c r="D26" s="11">
        <v>372679</v>
      </c>
      <c r="E26" s="11"/>
      <c r="F26" s="11"/>
      <c r="G26" s="17"/>
      <c r="H26" s="11" t="s">
        <v>11</v>
      </c>
      <c r="I26" s="11">
        <v>65</v>
      </c>
      <c r="J26" s="11">
        <v>65</v>
      </c>
      <c r="K26" s="11">
        <v>11765</v>
      </c>
      <c r="L26" s="11">
        <v>48</v>
      </c>
      <c r="M26" s="11">
        <v>17</v>
      </c>
    </row>
    <row r="27" spans="1:13">
      <c r="A27" s="8"/>
      <c r="B27" s="18"/>
      <c r="C27" s="18"/>
      <c r="D27" s="18"/>
      <c r="E27" s="18"/>
      <c r="F27" s="18"/>
      <c r="H27" s="8"/>
      <c r="I27" s="11"/>
      <c r="J27" s="11"/>
      <c r="K27" s="11"/>
      <c r="L27" s="11"/>
      <c r="M27" s="11"/>
    </row>
    <row r="28" spans="1:13">
      <c r="A28" s="8" t="s">
        <v>23</v>
      </c>
      <c r="B28" s="8">
        <f>SUM(B26,B24,B22,B20,B18,B16,B14,B12,B10,B8,B6,B4)</f>
        <v>5030</v>
      </c>
      <c r="C28" s="8">
        <f>SUM(C26,C24,C22,C20,C18,C16,C14,C12,C10,C8,C6,C4)</f>
        <v>5848</v>
      </c>
      <c r="D28" s="8">
        <f>SUM(D26,D24,D22,D20,D18,D16,D14,D12,D10,D8,D6,D4)</f>
        <v>1058488</v>
      </c>
      <c r="E28" s="8"/>
      <c r="F28" s="8"/>
      <c r="G28" s="20"/>
      <c r="H28" s="8"/>
      <c r="I28" s="8">
        <f t="shared" ref="I28:M28" si="0">SUM(I26,I24,I22,I20,I18,I16,I14,I12,I10,I8,I6,I4)</f>
        <v>222</v>
      </c>
      <c r="J28" s="8">
        <f t="shared" si="0"/>
        <v>233</v>
      </c>
      <c r="K28" s="8">
        <f t="shared" si="0"/>
        <v>42173</v>
      </c>
      <c r="L28" s="8">
        <f t="shared" si="0"/>
        <v>200</v>
      </c>
      <c r="M28" s="8">
        <f t="shared" si="0"/>
        <v>33</v>
      </c>
    </row>
    <row r="29" spans="2:13">
      <c r="B29">
        <f t="shared" ref="B29:M29" si="1">SUM(B25,B23,B21,B19,B17,B15,B13,B11,B9,B7,B5,B3)</f>
        <v>5030</v>
      </c>
      <c r="C29">
        <f t="shared" si="1"/>
        <v>5848</v>
      </c>
      <c r="D29">
        <f t="shared" si="1"/>
        <v>1058488</v>
      </c>
      <c r="E29">
        <f t="shared" si="1"/>
        <v>0</v>
      </c>
      <c r="F29">
        <f t="shared" si="1"/>
        <v>0</v>
      </c>
      <c r="G29">
        <f t="shared" si="1"/>
        <v>0</v>
      </c>
      <c r="H29">
        <f t="shared" si="1"/>
        <v>0</v>
      </c>
      <c r="I29">
        <f t="shared" si="1"/>
        <v>222</v>
      </c>
      <c r="J29">
        <f t="shared" si="1"/>
        <v>233</v>
      </c>
      <c r="K29">
        <f t="shared" si="1"/>
        <v>42173</v>
      </c>
      <c r="L29">
        <f t="shared" si="1"/>
        <v>200</v>
      </c>
      <c r="M29">
        <f t="shared" si="1"/>
        <v>33</v>
      </c>
    </row>
  </sheetData>
  <mergeCells count="2">
    <mergeCell ref="A1:F1"/>
    <mergeCell ref="H1:M1"/>
  </mergeCells>
  <pageMargins left="0.75" right="0.75" top="1" bottom="1" header="0.5" footer="0.5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9"/>
  <sheetViews>
    <sheetView workbookViewId="0">
      <selection activeCell="A19" sqref="$A19:$XFD26"/>
    </sheetView>
  </sheetViews>
  <sheetFormatPr defaultColWidth="9" defaultRowHeight="13.5"/>
  <sheetData>
    <row r="1" ht="22.5" spans="1:13">
      <c r="A1" s="6" t="s">
        <v>38</v>
      </c>
      <c r="B1" s="6"/>
      <c r="C1" s="6"/>
      <c r="D1" s="6"/>
      <c r="E1" s="6"/>
      <c r="F1" s="6"/>
      <c r="G1" s="7"/>
      <c r="H1" s="6" t="s">
        <v>39</v>
      </c>
      <c r="I1" s="6"/>
      <c r="J1" s="6"/>
      <c r="K1" s="6"/>
      <c r="L1" s="6"/>
      <c r="M1" s="6"/>
    </row>
    <row r="2" spans="1:13">
      <c r="A2" s="8"/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9"/>
      <c r="H2" s="8"/>
      <c r="I2" s="8" t="s">
        <v>2</v>
      </c>
      <c r="J2" s="8" t="s">
        <v>3</v>
      </c>
      <c r="K2" s="8" t="s">
        <v>7</v>
      </c>
      <c r="L2" s="18" t="s">
        <v>8</v>
      </c>
      <c r="M2" s="18" t="s">
        <v>9</v>
      </c>
    </row>
    <row r="3" ht="14.25" spans="1:13">
      <c r="A3" s="8" t="s">
        <v>10</v>
      </c>
      <c r="B3" s="10">
        <v>704</v>
      </c>
      <c r="C3" s="10">
        <v>832</v>
      </c>
      <c r="D3" s="10">
        <v>503997</v>
      </c>
      <c r="E3" s="8"/>
      <c r="F3" s="8"/>
      <c r="G3" s="9"/>
      <c r="H3" s="8" t="s">
        <v>10</v>
      </c>
      <c r="I3" s="8">
        <v>15</v>
      </c>
      <c r="J3" s="8">
        <v>15</v>
      </c>
      <c r="K3" s="8">
        <v>11100</v>
      </c>
      <c r="L3" s="8">
        <v>15</v>
      </c>
      <c r="M3" s="8">
        <v>0</v>
      </c>
    </row>
    <row r="4" spans="1:13">
      <c r="A4" s="11" t="s">
        <v>11</v>
      </c>
      <c r="B4" s="11">
        <v>704</v>
      </c>
      <c r="C4" s="11">
        <v>832</v>
      </c>
      <c r="D4" s="12">
        <v>503997</v>
      </c>
      <c r="E4" s="11"/>
      <c r="F4" s="11"/>
      <c r="G4" s="13"/>
      <c r="H4" s="11" t="s">
        <v>11</v>
      </c>
      <c r="I4" s="8">
        <v>15</v>
      </c>
      <c r="J4" s="8">
        <v>15</v>
      </c>
      <c r="K4" s="8">
        <v>11100</v>
      </c>
      <c r="L4" s="8">
        <v>15</v>
      </c>
      <c r="M4" s="8">
        <v>0</v>
      </c>
    </row>
    <row r="5" ht="14.25" spans="1:13">
      <c r="A5" s="8" t="s">
        <v>12</v>
      </c>
      <c r="B5" s="10">
        <v>410</v>
      </c>
      <c r="C5" s="10">
        <v>467</v>
      </c>
      <c r="D5" s="14">
        <v>283054</v>
      </c>
      <c r="E5" s="8"/>
      <c r="F5" s="8"/>
      <c r="G5" s="9"/>
      <c r="H5" s="8" t="s">
        <v>12</v>
      </c>
      <c r="I5" s="8">
        <v>23</v>
      </c>
      <c r="J5" s="8">
        <v>23</v>
      </c>
      <c r="K5" s="8">
        <v>17020</v>
      </c>
      <c r="L5" s="8">
        <v>23</v>
      </c>
      <c r="M5" s="8">
        <v>0</v>
      </c>
    </row>
    <row r="6" spans="1:13">
      <c r="A6" s="11" t="s">
        <v>11</v>
      </c>
      <c r="B6" s="11">
        <v>410</v>
      </c>
      <c r="C6" s="11">
        <v>467</v>
      </c>
      <c r="D6" s="12">
        <v>283054</v>
      </c>
      <c r="E6" s="11"/>
      <c r="F6" s="11"/>
      <c r="G6" s="13"/>
      <c r="H6" s="11" t="s">
        <v>11</v>
      </c>
      <c r="I6" s="8">
        <v>2</v>
      </c>
      <c r="J6" s="8">
        <v>23</v>
      </c>
      <c r="K6" s="8">
        <v>17020</v>
      </c>
      <c r="L6" s="8">
        <v>23</v>
      </c>
      <c r="M6" s="8">
        <v>0</v>
      </c>
    </row>
    <row r="7" ht="14.25" spans="1:13">
      <c r="A7" s="8" t="s">
        <v>13</v>
      </c>
      <c r="B7" s="10">
        <v>432</v>
      </c>
      <c r="C7" s="10">
        <v>531</v>
      </c>
      <c r="D7" s="14">
        <v>320203</v>
      </c>
      <c r="E7" s="8"/>
      <c r="F7" s="8"/>
      <c r="G7" s="9"/>
      <c r="H7" s="8" t="s">
        <v>13</v>
      </c>
      <c r="I7" s="8">
        <v>6</v>
      </c>
      <c r="J7" s="8">
        <v>6</v>
      </c>
      <c r="K7" s="8">
        <v>4440</v>
      </c>
      <c r="L7" s="8">
        <v>6</v>
      </c>
      <c r="M7" s="8">
        <v>0</v>
      </c>
    </row>
    <row r="8" spans="1:13">
      <c r="A8" s="11" t="s">
        <v>11</v>
      </c>
      <c r="B8" s="11">
        <v>432</v>
      </c>
      <c r="C8" s="11">
        <v>531</v>
      </c>
      <c r="D8" s="12">
        <v>320203</v>
      </c>
      <c r="E8" s="11"/>
      <c r="F8" s="11"/>
      <c r="G8" s="13"/>
      <c r="H8" s="11" t="s">
        <v>11</v>
      </c>
      <c r="I8" s="8">
        <v>6</v>
      </c>
      <c r="J8" s="8">
        <v>6</v>
      </c>
      <c r="K8" s="8">
        <v>4440</v>
      </c>
      <c r="L8" s="8">
        <v>6</v>
      </c>
      <c r="M8" s="8">
        <v>0</v>
      </c>
    </row>
    <row r="9" ht="14.25" spans="1:13">
      <c r="A9" s="8" t="s">
        <v>14</v>
      </c>
      <c r="B9" s="10">
        <v>346</v>
      </c>
      <c r="C9" s="10">
        <v>434</v>
      </c>
      <c r="D9" s="14">
        <v>261443</v>
      </c>
      <c r="E9" s="8"/>
      <c r="F9" s="8"/>
      <c r="G9" s="9"/>
      <c r="H9" s="8" t="s">
        <v>14</v>
      </c>
      <c r="I9" s="8">
        <v>8</v>
      </c>
      <c r="J9" s="8">
        <v>8</v>
      </c>
      <c r="K9" s="8">
        <v>5920</v>
      </c>
      <c r="L9" s="8">
        <v>8</v>
      </c>
      <c r="M9" s="8">
        <v>0</v>
      </c>
    </row>
    <row r="10" spans="1:13">
      <c r="A10" s="11" t="s">
        <v>11</v>
      </c>
      <c r="B10" s="11">
        <v>346</v>
      </c>
      <c r="C10" s="11">
        <v>434</v>
      </c>
      <c r="D10" s="12">
        <v>261443</v>
      </c>
      <c r="E10" s="11"/>
      <c r="F10" s="11"/>
      <c r="G10" s="13"/>
      <c r="H10" s="11" t="s">
        <v>11</v>
      </c>
      <c r="I10" s="8">
        <v>8</v>
      </c>
      <c r="J10" s="8">
        <v>8</v>
      </c>
      <c r="K10" s="8">
        <v>5920</v>
      </c>
      <c r="L10" s="8">
        <v>8</v>
      </c>
      <c r="M10" s="8">
        <v>0</v>
      </c>
    </row>
    <row r="11" ht="14.25" spans="1:13">
      <c r="A11" s="8" t="s">
        <v>15</v>
      </c>
      <c r="B11" s="10">
        <v>74</v>
      </c>
      <c r="C11" s="10">
        <v>88</v>
      </c>
      <c r="D11" s="14">
        <v>53369</v>
      </c>
      <c r="E11" s="8"/>
      <c r="F11" s="8"/>
      <c r="G11" s="9"/>
      <c r="H11" s="8" t="s">
        <v>15</v>
      </c>
      <c r="I11" s="8">
        <v>1</v>
      </c>
      <c r="J11" s="8">
        <v>1</v>
      </c>
      <c r="K11" s="8">
        <v>740</v>
      </c>
      <c r="L11" s="8">
        <v>1</v>
      </c>
      <c r="M11" s="8">
        <v>0</v>
      </c>
    </row>
    <row r="12" spans="1:13">
      <c r="A12" s="11" t="s">
        <v>11</v>
      </c>
      <c r="B12" s="11">
        <v>74</v>
      </c>
      <c r="C12" s="11">
        <v>88</v>
      </c>
      <c r="D12" s="12">
        <v>53369</v>
      </c>
      <c r="E12" s="11"/>
      <c r="F12" s="11"/>
      <c r="G12" s="13"/>
      <c r="H12" s="11" t="s">
        <v>11</v>
      </c>
      <c r="I12" s="8">
        <v>1</v>
      </c>
      <c r="J12" s="8">
        <v>1</v>
      </c>
      <c r="K12" s="8">
        <v>740</v>
      </c>
      <c r="L12" s="8">
        <v>1</v>
      </c>
      <c r="M12" s="8">
        <v>0</v>
      </c>
    </row>
    <row r="13" ht="14.25" spans="1:13">
      <c r="A13" s="8" t="s">
        <v>16</v>
      </c>
      <c r="B13" s="10">
        <v>182</v>
      </c>
      <c r="C13" s="10">
        <v>215</v>
      </c>
      <c r="D13" s="14">
        <v>119899</v>
      </c>
      <c r="E13" s="8"/>
      <c r="F13" s="8"/>
      <c r="G13" s="9"/>
      <c r="H13" s="8" t="s">
        <v>16</v>
      </c>
      <c r="I13" s="8">
        <v>6</v>
      </c>
      <c r="J13" s="8">
        <v>6</v>
      </c>
      <c r="K13" s="8">
        <v>4440</v>
      </c>
      <c r="L13" s="8">
        <v>6</v>
      </c>
      <c r="M13" s="8">
        <v>0</v>
      </c>
    </row>
    <row r="14" spans="1:13">
      <c r="A14" s="11" t="s">
        <v>11</v>
      </c>
      <c r="B14" s="11">
        <v>182</v>
      </c>
      <c r="C14" s="11">
        <v>215</v>
      </c>
      <c r="D14" s="12">
        <v>119899</v>
      </c>
      <c r="E14" s="11"/>
      <c r="F14" s="11"/>
      <c r="G14" s="13"/>
      <c r="H14" s="11" t="s">
        <v>11</v>
      </c>
      <c r="I14" s="8">
        <v>6</v>
      </c>
      <c r="J14" s="8">
        <v>6</v>
      </c>
      <c r="K14" s="8">
        <v>4440</v>
      </c>
      <c r="L14" s="8">
        <v>6</v>
      </c>
      <c r="M14" s="8">
        <v>0</v>
      </c>
    </row>
    <row r="15" ht="14.25" spans="1:13">
      <c r="A15" s="8" t="s">
        <v>17</v>
      </c>
      <c r="B15" s="10">
        <v>37</v>
      </c>
      <c r="C15" s="10">
        <v>46</v>
      </c>
      <c r="D15" s="14">
        <v>27027</v>
      </c>
      <c r="E15" s="8"/>
      <c r="F15" s="8"/>
      <c r="G15" s="9"/>
      <c r="H15" s="8" t="s">
        <v>17</v>
      </c>
      <c r="I15" s="8">
        <v>2</v>
      </c>
      <c r="J15" s="8">
        <v>2</v>
      </c>
      <c r="K15" s="8">
        <v>1480</v>
      </c>
      <c r="L15" s="8">
        <v>2</v>
      </c>
      <c r="M15" s="8">
        <v>0</v>
      </c>
    </row>
    <row r="16" spans="1:13">
      <c r="A16" s="11" t="s">
        <v>11</v>
      </c>
      <c r="B16" s="11">
        <v>37</v>
      </c>
      <c r="C16" s="11">
        <v>46</v>
      </c>
      <c r="D16" s="12">
        <v>27027</v>
      </c>
      <c r="E16" s="11"/>
      <c r="F16" s="11"/>
      <c r="G16" s="13"/>
      <c r="H16" s="11" t="s">
        <v>11</v>
      </c>
      <c r="I16" s="8">
        <v>2</v>
      </c>
      <c r="J16" s="8">
        <v>2</v>
      </c>
      <c r="K16" s="8">
        <v>1480</v>
      </c>
      <c r="L16" s="8">
        <v>2</v>
      </c>
      <c r="M16" s="8">
        <v>0</v>
      </c>
    </row>
    <row r="17" ht="14.25" spans="1:13">
      <c r="A17" s="8" t="s">
        <v>18</v>
      </c>
      <c r="B17" s="10">
        <v>331</v>
      </c>
      <c r="C17" s="10">
        <v>379</v>
      </c>
      <c r="D17" s="14">
        <v>207054</v>
      </c>
      <c r="E17" s="8"/>
      <c r="F17" s="8"/>
      <c r="G17" s="9"/>
      <c r="H17" s="8" t="s">
        <v>18</v>
      </c>
      <c r="I17" s="5">
        <v>5</v>
      </c>
      <c r="J17" s="5">
        <v>5</v>
      </c>
      <c r="K17" s="8">
        <v>3780</v>
      </c>
      <c r="L17" s="5">
        <v>4</v>
      </c>
      <c r="M17" s="8">
        <v>1</v>
      </c>
    </row>
    <row r="18" spans="1:13">
      <c r="A18" s="11" t="s">
        <v>11</v>
      </c>
      <c r="B18" s="11">
        <v>331</v>
      </c>
      <c r="C18" s="11">
        <v>379</v>
      </c>
      <c r="D18" s="12">
        <v>207054</v>
      </c>
      <c r="E18" s="11"/>
      <c r="F18" s="11"/>
      <c r="G18" s="13"/>
      <c r="H18" s="11" t="s">
        <v>11</v>
      </c>
      <c r="I18" s="8">
        <v>5</v>
      </c>
      <c r="J18" s="8">
        <v>5</v>
      </c>
      <c r="K18" s="8">
        <v>3780</v>
      </c>
      <c r="L18" s="8">
        <v>4</v>
      </c>
      <c r="M18" s="8">
        <v>1</v>
      </c>
    </row>
    <row r="19" ht="14.25" spans="1:13">
      <c r="A19" s="8" t="s">
        <v>19</v>
      </c>
      <c r="B19" s="10">
        <v>63</v>
      </c>
      <c r="C19" s="10">
        <v>69</v>
      </c>
      <c r="D19" s="14">
        <v>35647</v>
      </c>
      <c r="E19" s="8"/>
      <c r="F19" s="8"/>
      <c r="G19" s="9"/>
      <c r="H19" s="8" t="s">
        <v>19</v>
      </c>
      <c r="I19" s="8">
        <v>5</v>
      </c>
      <c r="J19" s="8">
        <v>5</v>
      </c>
      <c r="K19" s="8">
        <v>3700</v>
      </c>
      <c r="L19" s="8">
        <v>5</v>
      </c>
      <c r="M19" s="8">
        <v>0</v>
      </c>
    </row>
    <row r="20" spans="1:13">
      <c r="A20" s="11" t="s">
        <v>11</v>
      </c>
      <c r="B20" s="11">
        <v>63</v>
      </c>
      <c r="C20" s="11">
        <v>69</v>
      </c>
      <c r="D20" s="12">
        <v>35647</v>
      </c>
      <c r="E20" s="11"/>
      <c r="F20" s="11"/>
      <c r="G20" s="13"/>
      <c r="H20" s="11" t="s">
        <v>11</v>
      </c>
      <c r="I20" s="8">
        <v>5</v>
      </c>
      <c r="J20" s="8">
        <v>5</v>
      </c>
      <c r="K20" s="8">
        <v>3700</v>
      </c>
      <c r="L20" s="8">
        <v>5</v>
      </c>
      <c r="M20" s="8">
        <v>0</v>
      </c>
    </row>
    <row r="21" ht="14.25" spans="1:13">
      <c r="A21" s="8" t="s">
        <v>20</v>
      </c>
      <c r="B21" s="10">
        <v>92</v>
      </c>
      <c r="C21" s="10">
        <v>112</v>
      </c>
      <c r="D21" s="14">
        <v>62681</v>
      </c>
      <c r="E21" s="8"/>
      <c r="F21" s="8"/>
      <c r="G21" s="9"/>
      <c r="H21" s="8" t="s">
        <v>20</v>
      </c>
      <c r="I21" s="8">
        <v>22</v>
      </c>
      <c r="J21" s="8">
        <v>22</v>
      </c>
      <c r="K21" s="8">
        <v>16280</v>
      </c>
      <c r="L21" s="8">
        <v>22</v>
      </c>
      <c r="M21" s="8">
        <v>0</v>
      </c>
    </row>
    <row r="22" spans="1:13">
      <c r="A22" s="11" t="s">
        <v>11</v>
      </c>
      <c r="B22" s="11">
        <v>92</v>
      </c>
      <c r="C22" s="11">
        <v>112</v>
      </c>
      <c r="D22" s="12">
        <v>62681</v>
      </c>
      <c r="E22" s="11"/>
      <c r="F22" s="11"/>
      <c r="G22" s="13"/>
      <c r="H22" s="11" t="s">
        <v>11</v>
      </c>
      <c r="I22" s="8">
        <v>22</v>
      </c>
      <c r="J22" s="8">
        <v>22</v>
      </c>
      <c r="K22" s="8">
        <v>16280</v>
      </c>
      <c r="L22" s="8">
        <v>22</v>
      </c>
      <c r="M22" s="8">
        <v>0</v>
      </c>
    </row>
    <row r="23" ht="14.25" spans="1:13">
      <c r="A23" s="8" t="s">
        <v>21</v>
      </c>
      <c r="B23" s="10">
        <v>554</v>
      </c>
      <c r="C23" s="10">
        <v>603</v>
      </c>
      <c r="D23" s="14">
        <v>340129</v>
      </c>
      <c r="E23" s="15"/>
      <c r="F23" s="11"/>
      <c r="G23" s="9"/>
      <c r="H23" s="8" t="s">
        <v>21</v>
      </c>
      <c r="I23" s="8">
        <v>65</v>
      </c>
      <c r="J23" s="8">
        <v>76</v>
      </c>
      <c r="K23" s="8">
        <v>57440</v>
      </c>
      <c r="L23" s="8">
        <v>61</v>
      </c>
      <c r="M23" s="8">
        <v>15</v>
      </c>
    </row>
    <row r="24" spans="1:13">
      <c r="A24" s="11" t="s">
        <v>11</v>
      </c>
      <c r="B24" s="11">
        <v>554</v>
      </c>
      <c r="C24" s="11">
        <v>603</v>
      </c>
      <c r="D24" s="12">
        <v>340129</v>
      </c>
      <c r="E24" s="11"/>
      <c r="F24" s="11"/>
      <c r="G24" s="13"/>
      <c r="H24" s="11" t="s">
        <v>11</v>
      </c>
      <c r="I24" s="8">
        <v>65</v>
      </c>
      <c r="J24" s="8">
        <v>76</v>
      </c>
      <c r="K24" s="8">
        <v>57440</v>
      </c>
      <c r="L24" s="8">
        <v>61</v>
      </c>
      <c r="M24" s="8">
        <v>15</v>
      </c>
    </row>
    <row r="25" ht="14.25" spans="1:13">
      <c r="A25" s="16" t="s">
        <v>22</v>
      </c>
      <c r="B25" s="10">
        <v>1790</v>
      </c>
      <c r="C25" s="10">
        <v>2055</v>
      </c>
      <c r="D25" s="14">
        <v>1136435</v>
      </c>
      <c r="E25" s="8"/>
      <c r="F25" s="8"/>
      <c r="G25" s="9"/>
      <c r="H25" s="8" t="s">
        <v>22</v>
      </c>
      <c r="I25" s="8">
        <v>65</v>
      </c>
      <c r="J25" s="8">
        <v>65</v>
      </c>
      <c r="K25" s="8">
        <v>49460</v>
      </c>
      <c r="L25" s="8">
        <v>48</v>
      </c>
      <c r="M25" s="8">
        <v>17</v>
      </c>
    </row>
    <row r="26" spans="1:13">
      <c r="A26" s="11" t="s">
        <v>11</v>
      </c>
      <c r="B26" s="11">
        <v>1790</v>
      </c>
      <c r="C26" s="11">
        <v>2055</v>
      </c>
      <c r="D26" s="11">
        <v>1136435</v>
      </c>
      <c r="E26" s="11"/>
      <c r="F26" s="11"/>
      <c r="G26" s="17"/>
      <c r="H26" s="11" t="s">
        <v>11</v>
      </c>
      <c r="I26" s="11">
        <v>65</v>
      </c>
      <c r="J26" s="11">
        <v>65</v>
      </c>
      <c r="K26" s="11">
        <v>49460</v>
      </c>
      <c r="L26" s="11">
        <v>48</v>
      </c>
      <c r="M26" s="11">
        <v>17</v>
      </c>
    </row>
    <row r="27" spans="1:13">
      <c r="A27" s="8"/>
      <c r="B27" s="18"/>
      <c r="C27" s="18"/>
      <c r="D27" s="18"/>
      <c r="E27" s="18"/>
      <c r="F27" s="18"/>
      <c r="H27" s="8"/>
      <c r="I27" s="11"/>
      <c r="J27" s="11"/>
      <c r="K27" s="11"/>
      <c r="L27" s="11"/>
      <c r="M27" s="11"/>
    </row>
    <row r="28" spans="1:13">
      <c r="A28" s="8" t="s">
        <v>23</v>
      </c>
      <c r="B28" s="8">
        <f>SUM(B26,B24,B22,B20,B18,B16,B14,B12,B10,B8,B6,B4)</f>
        <v>5015</v>
      </c>
      <c r="C28" s="8">
        <f>SUM(C26,C24,C22,C20,C18,C16,C14,C12,C10,C8,C6,C4)</f>
        <v>5831</v>
      </c>
      <c r="D28" s="8">
        <f>SUM(D26,D24,D22,D20,D18,D16,D14,D12,D10,D8,D6,D4)</f>
        <v>3350938</v>
      </c>
      <c r="E28" s="8"/>
      <c r="F28" s="8"/>
      <c r="G28" s="8"/>
      <c r="H28" s="8"/>
      <c r="I28" s="8">
        <f t="shared" ref="E28:M28" si="0">SUM(I26,I24,I22,I20,I18,I16,I14,I12,I10,I8,I6,I4)</f>
        <v>202</v>
      </c>
      <c r="J28" s="8">
        <f t="shared" si="0"/>
        <v>234</v>
      </c>
      <c r="K28" s="8">
        <f t="shared" si="0"/>
        <v>175800</v>
      </c>
      <c r="L28" s="8">
        <f t="shared" si="0"/>
        <v>201</v>
      </c>
      <c r="M28" s="8">
        <f t="shared" si="0"/>
        <v>33</v>
      </c>
    </row>
    <row r="29" spans="2:13">
      <c r="B29">
        <f>SUM(B25,B23,B21,B19,B17,B15,B13,B11,B9,B7,B5,B3)</f>
        <v>5015</v>
      </c>
      <c r="C29">
        <f>SUM(C25,C23,C21,C19,C17,C15,C13,C11,C9,C7,C5,C3)</f>
        <v>5831</v>
      </c>
      <c r="D29">
        <f>SUM(D25,D23,D21,D19,D17,D15,D13,D11,D9,D7,D5,D3)</f>
        <v>3350938</v>
      </c>
      <c r="I29">
        <f>SUM(I26,I24,I22,I20,I18,I16,I14,I12,I10,I8,I6,I4)</f>
        <v>202</v>
      </c>
      <c r="J29">
        <f>SUM(J26,J24,J22,J20,J18,J16,J14,J12,J10,J8,J6,J4)</f>
        <v>234</v>
      </c>
      <c r="K29">
        <f>SUM(K26,K24,K22,K20,K18,K16,K14,K12,K10,K8,K6,K4)</f>
        <v>175800</v>
      </c>
      <c r="L29">
        <f>SUM(L26,L24,L22,L20,L18,L16,L14,L12,L10,L8,L6,L4)</f>
        <v>201</v>
      </c>
      <c r="M29">
        <f>SUM(M26,M24,M22,M20,M18,M16,M14,M12,M10,M8,M6,M4)</f>
        <v>33</v>
      </c>
    </row>
  </sheetData>
  <mergeCells count="2">
    <mergeCell ref="A1:F1"/>
    <mergeCell ref="H1:M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23</vt:i4>
      </vt:variant>
    </vt:vector>
  </HeadingPairs>
  <TitlesOfParts>
    <vt:vector size="23" baseType="lpstr">
      <vt:lpstr>1月</vt:lpstr>
      <vt:lpstr>春节慰问</vt:lpstr>
      <vt:lpstr>2月</vt:lpstr>
      <vt:lpstr>2019年12月临时价格补贴</vt:lpstr>
      <vt:lpstr>1月临时价格补贴</vt:lpstr>
      <vt:lpstr>2月价格补贴</vt:lpstr>
      <vt:lpstr>3月</vt:lpstr>
      <vt:lpstr>3月临时价格补贴</vt:lpstr>
      <vt:lpstr>4月</vt:lpstr>
      <vt:lpstr>4月临时价格补贴</vt:lpstr>
      <vt:lpstr>5月</vt:lpstr>
      <vt:lpstr>5月临时价格补贴</vt:lpstr>
      <vt:lpstr>6月</vt:lpstr>
      <vt:lpstr>爱心劵领取名单</vt:lpstr>
      <vt:lpstr>7月</vt:lpstr>
      <vt:lpstr>6月临时价格补贴</vt:lpstr>
      <vt:lpstr>8月</vt:lpstr>
      <vt:lpstr>9月</vt:lpstr>
      <vt:lpstr>7月临时价格补贴</vt:lpstr>
      <vt:lpstr>中秋慰问</vt:lpstr>
      <vt:lpstr>8月临时价格补贴</vt:lpstr>
      <vt:lpstr>10月</vt:lpstr>
      <vt:lpstr>2020年盘龙区城市低保全年数据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dcterms:created xsi:type="dcterms:W3CDTF">2017-02-23T02:54:00Z</dcterms:created>
  <cp:lastPrinted>2019-01-04T05:37:00Z</cp:lastPrinted>
  <dcterms:modified xsi:type="dcterms:W3CDTF">2020-12-30T07:18:58Z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