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16290" windowHeight="6210" firstSheet="6" activeTab="9"/>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5725" concurrentCalc="0"/>
</workbook>
</file>

<file path=xl/calcChain.xml><?xml version="1.0" encoding="utf-8"?>
<calcChain xmlns="http://schemas.openxmlformats.org/spreadsheetml/2006/main">
  <c r="G52" i="6"/>
  <c r="F52"/>
  <c r="E52"/>
  <c r="D52"/>
  <c r="E114" i="8"/>
  <c r="D114"/>
  <c r="B9" i="9"/>
  <c r="B6"/>
  <c r="C9"/>
  <c r="C6"/>
  <c r="D6"/>
  <c r="E6"/>
  <c r="D9"/>
  <c r="E9"/>
  <c r="D11"/>
  <c r="E11"/>
  <c r="D8"/>
  <c r="E8"/>
  <c r="E8" i="8"/>
  <c r="E13"/>
  <c r="F13"/>
  <c r="F114"/>
  <c r="N8"/>
  <c r="N22"/>
  <c r="N114"/>
  <c r="O22"/>
  <c r="O114"/>
  <c r="M8"/>
  <c r="M22"/>
  <c r="M114"/>
  <c r="M24"/>
  <c r="M25"/>
  <c r="M26"/>
  <c r="M27"/>
  <c r="M28"/>
  <c r="M29"/>
  <c r="M30"/>
  <c r="M31"/>
  <c r="M32"/>
  <c r="M33"/>
  <c r="M34"/>
  <c r="M35"/>
  <c r="M36"/>
  <c r="M37"/>
  <c r="M38"/>
  <c r="M39"/>
  <c r="M40"/>
  <c r="M41"/>
  <c r="M42"/>
  <c r="M43"/>
  <c r="M44"/>
  <c r="M45"/>
  <c r="M46"/>
  <c r="M47"/>
  <c r="M48"/>
  <c r="M49"/>
  <c r="M23"/>
  <c r="M9"/>
  <c r="M10"/>
  <c r="M11"/>
  <c r="M12"/>
  <c r="M13"/>
  <c r="M14"/>
  <c r="M15"/>
  <c r="M16"/>
  <c r="M17"/>
  <c r="M18"/>
  <c r="M19"/>
  <c r="M20"/>
  <c r="M21"/>
  <c r="D13"/>
  <c r="D8"/>
  <c r="D9"/>
  <c r="D10"/>
  <c r="D11"/>
  <c r="D12"/>
  <c r="D14"/>
  <c r="D15"/>
  <c r="D16"/>
  <c r="D17"/>
  <c r="D18"/>
  <c r="D19"/>
  <c r="D20"/>
  <c r="D21"/>
  <c r="D22"/>
  <c r="D23"/>
  <c r="D24" i="6"/>
  <c r="D10"/>
  <c r="D9"/>
  <c r="E24"/>
  <c r="E10"/>
  <c r="E9"/>
  <c r="F24"/>
  <c r="F10"/>
  <c r="F9"/>
  <c r="G10"/>
  <c r="G24"/>
  <c r="G9"/>
  <c r="AB10" i="5"/>
  <c r="AA10"/>
  <c r="Q23"/>
  <c r="Q22"/>
  <c r="Q21"/>
  <c r="Q20"/>
  <c r="Q19"/>
  <c r="Q18"/>
  <c r="Q17"/>
  <c r="Q16"/>
  <c r="Q15"/>
  <c r="Q14"/>
  <c r="Q13"/>
  <c r="Q12"/>
  <c r="Q11"/>
  <c r="R10"/>
  <c r="Q10"/>
  <c r="E11"/>
  <c r="E12"/>
  <c r="E13"/>
  <c r="E14"/>
  <c r="E15"/>
  <c r="E16"/>
  <c r="E17"/>
  <c r="E18"/>
  <c r="E19"/>
  <c r="E20"/>
  <c r="E21"/>
  <c r="E22"/>
  <c r="E23"/>
  <c r="F10"/>
  <c r="E10"/>
  <c r="B32" i="4"/>
  <c r="D32"/>
  <c r="C29" i="3"/>
  <c r="D30" i="1"/>
  <c r="B30"/>
</calcChain>
</file>

<file path=xl/sharedStrings.xml><?xml version="1.0" encoding="utf-8"?>
<sst xmlns="http://schemas.openxmlformats.org/spreadsheetml/2006/main" count="1758" uniqueCount="827">
  <si>
    <t>6-1 部门财务收支总体情况表</t>
  </si>
  <si>
    <t>单位名称：XX部门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</si>
  <si>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</si>
  <si>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</si>
  <si>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</si>
  <si>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</si>
  <si>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</si>
  <si>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</si>
  <si>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</si>
  <si>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</si>
  <si>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</si>
  <si>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</si>
  <si>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</si>
  <si>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</si>
  <si>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</si>
  <si>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</si>
  <si>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</si>
  <si>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</si>
  <si>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</si>
  <si>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</si>
  <si>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</si>
  <si>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</si>
  <si>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</si>
  <si>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</si>
  <si>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</si>
  <si>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</si>
  <si>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</si>
  <si>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</si>
  <si>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</si>
  <si>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</si>
  <si>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</si>
  <si>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</si>
  <si>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</si>
  <si>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</si>
  <si>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</si>
  <si>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</si>
  <si>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</si>
  <si>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</si>
  <si>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</si>
  <si>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</si>
  <si>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</si>
  <si>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</si>
  <si>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</si>
  <si>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</si>
  <si>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</si>
  <si>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</si>
  <si>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</si>
  <si>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</si>
  <si>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</si>
  <si>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</si>
  <si>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</si>
  <si>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</si>
  <si>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</si>
  <si>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</si>
  <si>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</si>
  <si>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</si>
  <si>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</si>
  <si>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</si>
  <si>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</si>
  <si>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</si>
  <si>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</si>
  <si>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</si>
  <si>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</si>
  <si>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</si>
  <si>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</si>
  <si>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</si>
  <si>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</si>
  <si>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</si>
  <si>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</si>
  <si>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</si>
  <si>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</si>
  <si>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</si>
  <si>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</si>
  <si>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</si>
  <si>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</si>
  <si>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</si>
  <si>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</si>
  <si>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</si>
  <si>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</si>
  <si>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</si>
  <si>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</si>
  <si>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</si>
  <si>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</si>
  <si>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</si>
  <si>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</si>
  <si>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</si>
  <si>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</si>
  <si>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</si>
  <si>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</si>
  <si>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</si>
  <si>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</si>
  <si>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</si>
  <si>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</si>
  <si>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</si>
  <si>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</si>
  <si>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</si>
  <si>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</si>
  <si>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</si>
  <si>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</si>
  <si>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</si>
  <si>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</si>
  <si>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</si>
  <si>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</si>
  <si>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</si>
  <si>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</si>
  <si>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</si>
  <si>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</si>
  <si>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</si>
  <si>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</si>
  <si>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</si>
  <si>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</si>
  <si>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</si>
  <si>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</si>
  <si>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</si>
  <si>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</si>
  <si>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</si>
  <si>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</si>
  <si>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</si>
  <si>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</si>
  <si>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</si>
  <si>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</si>
  <si>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</si>
  <si>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</si>
  <si>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</si>
  <si>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</si>
  <si>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</si>
  <si>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</si>
  <si>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</si>
  <si>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</si>
  <si>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</si>
  <si>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</si>
  <si>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</si>
  <si>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</si>
  <si>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</si>
  <si>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</si>
  <si>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</si>
  <si>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</si>
  <si>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</si>
  <si>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</si>
  <si>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</si>
  <si>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</si>
  <si>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</si>
  <si>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</si>
  <si>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</si>
  <si>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</si>
  <si>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</si>
  <si>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</si>
  <si>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</si>
  <si>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</si>
  <si>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</si>
  <si>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</si>
  <si>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</si>
  <si>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</si>
  <si>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</si>
  <si>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</si>
  <si>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</si>
  <si>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</si>
  <si>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</si>
  <si>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</si>
  <si>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</si>
  <si>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</si>
  <si>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</si>
  <si>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</si>
  <si>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</si>
  <si>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</si>
  <si>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</si>
  <si>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</si>
  <si>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</si>
  <si>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</si>
  <si>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</si>
  <si>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</si>
  <si>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</si>
  <si>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</si>
  <si>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</si>
  <si>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</si>
  <si>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</si>
  <si>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</si>
  <si>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</si>
  <si>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</si>
  <si>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</si>
  <si>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</si>
  <si>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</si>
  <si>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</si>
  <si>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</si>
  <si>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</si>
  <si>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</si>
  <si>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</si>
  <si>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</si>
  <si>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</si>
  <si>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</si>
  <si>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</si>
  <si>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</si>
  <si>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</si>
  <si>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</si>
  <si>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</si>
  <si>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</si>
  <si>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</si>
  <si>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</si>
  <si>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</si>
  <si>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</si>
  <si>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</si>
  <si>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</si>
  <si>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</si>
  <si>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</si>
  <si>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</si>
  <si>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</si>
  <si>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</si>
  <si>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</si>
  <si>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</si>
  <si>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</si>
  <si>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</si>
  <si>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</si>
  <si>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</si>
  <si>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</si>
  <si>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</si>
  <si>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</si>
  <si>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</si>
  <si>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</si>
  <si>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</si>
  <si>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</si>
  <si>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</si>
  <si>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</si>
  <si>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</si>
  <si>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</si>
  <si>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</si>
  <si>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</si>
  <si>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</si>
  <si>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</si>
  <si>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</si>
  <si>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</si>
  <si>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</si>
  <si>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</si>
  <si>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</si>
  <si>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</si>
  <si>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</si>
  <si>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</si>
  <si>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</si>
  <si>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</si>
  <si>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</si>
  <si>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</si>
  <si>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</si>
  <si>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</si>
  <si>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</si>
  <si>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</si>
  <si>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</si>
  <si>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</si>
  <si>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</si>
  <si>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</si>
  <si>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</si>
  <si>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</si>
  <si>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</si>
  <si>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</si>
  <si>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</si>
  <si>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</si>
  <si>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</si>
  <si>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</si>
  <si>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</si>
  <si>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</si>
  <si>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</si>
  <si>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</si>
  <si>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</si>
  <si>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</si>
  <si>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</si>
  <si>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</si>
  <si>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</si>
  <si>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</si>
  <si>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</si>
  <si>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</si>
  <si>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</si>
  <si>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</si>
  <si>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</si>
  <si>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</si>
  <si>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</si>
  <si>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</si>
  <si>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</si>
  <si>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</si>
  <si>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</si>
  <si>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</si>
  <si>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</si>
  <si>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</si>
  <si>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</si>
  <si>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</si>
  <si>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</si>
  <si>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</si>
  <si>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</si>
  <si>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</si>
  <si>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</si>
  <si>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</si>
  <si>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</si>
  <si>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</si>
  <si>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</si>
  <si>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</si>
  <si>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</si>
  <si>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</si>
  <si>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</si>
  <si>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</si>
  <si>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</si>
  <si>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</si>
  <si>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</si>
  <si>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</si>
  <si>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</si>
  <si>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</si>
  <si>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</si>
  <si>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</si>
  <si>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</si>
  <si>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</si>
  <si>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</si>
  <si>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</si>
  <si>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</si>
  <si>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</si>
  <si>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</si>
  <si>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</si>
  <si>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</si>
  <si>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</si>
  <si>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</si>
  <si>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</si>
  <si>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</si>
  <si>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</si>
  <si>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</si>
  <si>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</si>
  <si>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</si>
  <si>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</si>
  <si>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</si>
  <si>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</si>
  <si>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</si>
  <si>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</si>
  <si>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</si>
  <si>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</si>
  <si>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</si>
  <si>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</si>
  <si>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</si>
  <si>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</si>
  <si>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</si>
  <si>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</si>
  <si>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</si>
  <si>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</si>
  <si>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</si>
  <si>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</si>
  <si>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</si>
  <si>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</si>
  <si>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</si>
  <si>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</si>
  <si>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</si>
  <si>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</si>
  <si>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</si>
  <si>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</si>
  <si>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</si>
  <si>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</si>
  <si>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</si>
  <si>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</si>
  <si>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</si>
  <si>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</si>
  <si>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</si>
  <si>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</si>
  <si>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</si>
  <si>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</si>
  <si>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</si>
  <si>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</si>
  <si>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</si>
  <si>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</si>
  <si>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</si>
  <si>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</si>
  <si>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</si>
  <si>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</si>
  <si>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</si>
  <si>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</si>
  <si>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</si>
  <si>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</si>
  <si>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</si>
  <si>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</si>
  <si>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</si>
  <si>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</si>
  <si>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</si>
  <si>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</si>
  <si>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</si>
  <si>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</si>
  <si>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</si>
  <si>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</si>
  <si>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</si>
  <si>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</si>
  <si>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</si>
  <si>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</si>
  <si>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</si>
  <si>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</si>
  <si>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</si>
  <si>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</si>
  <si>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</si>
  <si>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</si>
  <si>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</si>
  <si>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</si>
  <si>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</si>
  <si>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</si>
  <si>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</si>
  <si>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</si>
  <si>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</si>
  <si>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</si>
  <si>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</si>
  <si>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</si>
  <si>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</si>
  <si>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</si>
  <si>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</si>
  <si>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</si>
  <si>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</si>
  <si>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</si>
  <si>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</si>
  <si>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</si>
  <si>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</si>
  <si>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</si>
  <si>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</si>
  <si>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</si>
  <si>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</si>
  <si>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</si>
  <si>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</si>
  <si>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</si>
  <si>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</si>
  <si>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</si>
  <si>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</si>
  <si>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</si>
  <si>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</si>
  <si>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</si>
  <si>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</si>
  <si>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</si>
  <si>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</si>
  <si>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</si>
  <si>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</si>
  <si>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</si>
  <si>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</si>
  <si>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</si>
  <si>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</si>
  <si>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</si>
  <si>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</si>
  <si>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</si>
  <si>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</si>
  <si>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</si>
  <si>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</si>
  <si>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</si>
  <si>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</si>
  <si>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</si>
  <si>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单位名称：昆明市盘龙区人力资源和社会保障局</t>
    <phoneticPr fontId="22" type="noConversion"/>
  </si>
  <si>
    <t>单位名称：昆明市盘龙区人力资源和社会保障局</t>
    <phoneticPr fontId="22" type="noConversion"/>
  </si>
  <si>
    <t>科技成果转化与扩散</t>
  </si>
  <si>
    <t>劳动保障监察</t>
  </si>
  <si>
    <t>一般行政管理事务</t>
  </si>
  <si>
    <t>社会保险业务管理事务</t>
  </si>
  <si>
    <t>行政运行</t>
  </si>
  <si>
    <t>机关事业单位基本养老保险缴费支出</t>
  </si>
  <si>
    <t>军队转业干部安置</t>
  </si>
  <si>
    <t>对高校毕业生到基层任职补助</t>
  </si>
  <si>
    <t>行政单位医疗</t>
  </si>
  <si>
    <t>事业单位医疗</t>
  </si>
  <si>
    <t>公务员医疗补助</t>
  </si>
  <si>
    <t>2080105</t>
  </si>
  <si>
    <t>2080102</t>
  </si>
  <si>
    <t>2080107</t>
  </si>
  <si>
    <t>2080101</t>
  </si>
  <si>
    <t>2080505</t>
  </si>
  <si>
    <t>2080905</t>
  </si>
  <si>
    <t>2130152</t>
  </si>
  <si>
    <t>2210201</t>
  </si>
  <si>
    <t>2101101</t>
  </si>
  <si>
    <t>2101102</t>
  </si>
  <si>
    <t>2101103</t>
  </si>
  <si>
    <r>
      <rPr>
        <sz val="10"/>
        <rFont val="宋体"/>
        <charset val="134"/>
      </rPr>
      <t>单位名称：</t>
    </r>
    <r>
      <rPr>
        <sz val="10"/>
        <rFont val="Arial"/>
      </rPr>
      <t/>
    </r>
    <phoneticPr fontId="22" type="noConversion"/>
  </si>
  <si>
    <t>昆明市盘龙区人力资源和社会保障局</t>
    <phoneticPr fontId="22" type="noConversion"/>
  </si>
  <si>
    <t>单位名称：昆明市盘龙区人力资源和社会保障局</t>
    <phoneticPr fontId="22" type="noConversion"/>
  </si>
  <si>
    <t>昆明市盘龙区人力资源和社会保障局        单位小计：</t>
    <phoneticPr fontId="22"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</si>
  <si>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基本支出定额调整</t>
    <phoneticPr fontId="22" type="noConversion"/>
  </si>
  <si>
    <t>部门：昆明市盘龙区人力资源和社会保障局</t>
    <phoneticPr fontId="22" type="noConversion"/>
  </si>
  <si>
    <t>昆明市盘龙区人力资源和社会保障局</t>
    <phoneticPr fontId="22" type="noConversion"/>
  </si>
  <si>
    <t>劳动执法年检工作经费</t>
  </si>
  <si>
    <t>劳动争议仲裁信访办案经费</t>
  </si>
  <si>
    <t>平台信息建设费</t>
  </si>
  <si>
    <t>劳动用工登记本工费、印制农民工劳动合同书、事业单位聘用合同鉴证费</t>
  </si>
  <si>
    <t>全区机关事业单位招聘人员、事业单位选调工作人员及事业人员岗前培训工作经费</t>
  </si>
  <si>
    <t>“三支一扶”高校毕业生任职管理、培训、宣传工作经费</t>
  </si>
  <si>
    <t>到村任职高校毕业生2019年服务经费（含生活费、社会保险、节日慰问费、选聘工作经费等）</t>
  </si>
  <si>
    <t>聘请法律顾问费及劳动关系协调三方机制办公室和工资集体协商工作经费</t>
  </si>
  <si>
    <t>高技能人才工作站经费</t>
  </si>
  <si>
    <t>劳动人事争议仲裁院办案工作经费</t>
  </si>
  <si>
    <t>工伤认定工作经费</t>
  </si>
  <si>
    <t>党政机关公务员培训</t>
  </si>
  <si>
    <t>“三支一扶”高校毕业生工作生活补助、社会保险费</t>
  </si>
  <si>
    <t>劳动人事争议仲裁院专、兼职仲裁员工作补贴</t>
  </si>
  <si>
    <t xml:space="preserve">全区机关事业单位人事干部培训		</t>
  </si>
  <si>
    <t>劳动保障监察工作经费</t>
  </si>
  <si>
    <t>人事档案数字化及日常管理工作经费</t>
  </si>
  <si>
    <t>微信平台维护费</t>
  </si>
  <si>
    <t>档案室租金</t>
  </si>
  <si>
    <t>社会保险基金安全评估费</t>
  </si>
  <si>
    <t>工资决策系统维护费</t>
  </si>
  <si>
    <t>劳动监察辅助岗位工作人员工作经费</t>
  </si>
  <si>
    <t>适应新时期劳动保障监察工作的需要，进一步提高劳动保障监察员的业务素质和执法能力。实现劳动执法年审全面覆盖。</t>
    <phoneticPr fontId="22" type="noConversion"/>
  </si>
  <si>
    <t>产出指标</t>
  </si>
  <si>
    <t>数量指标</t>
  </si>
  <si>
    <t>质量指标</t>
  </si>
  <si>
    <t>时效指标</t>
  </si>
  <si>
    <t>成本指标</t>
  </si>
  <si>
    <t>经济效益指标</t>
  </si>
  <si>
    <t>社会效益指标</t>
  </si>
  <si>
    <t>可持续影响指标</t>
  </si>
  <si>
    <t>服务对象满意度指标</t>
  </si>
  <si>
    <t>效益指标</t>
  </si>
  <si>
    <t>满意度</t>
  </si>
  <si>
    <t xml:space="preserve">严格审查用人单位遵守劳动保障法律、法规和规章的情况，及时发现和纠正违法行为，不走形式，不走过场。_x000D_
</t>
  </si>
  <si>
    <t xml:space="preserve">按照昆明市人力资源和社会保障局当年开展劳动执法年审工作要求时效完成_x000D__x000D_
</t>
  </si>
  <si>
    <t xml:space="preserve">公告费20000元，法律法规印制费30000元，办案工作经费10000元，总成本60000元_x000D__x000D_
</t>
  </si>
  <si>
    <t xml:space="preserve">通过劳动执法年审，促使用人单位遵守劳动保障相关法律、法规和规章，降低行政执法成本_x000D_
</t>
  </si>
  <si>
    <t xml:space="preserve">通过劳动执法年审，及时发现和纠正违法行为，维护社会的稳定_x000D_
</t>
  </si>
  <si>
    <t xml:space="preserve">实现用工单位与劳动者双收益，构建和谐社会_x000D_
</t>
  </si>
  <si>
    <t>用人单位满意度</t>
  </si>
  <si>
    <t>100%</t>
  </si>
  <si>
    <t>完成执法年检工作</t>
  </si>
  <si>
    <t>2019年1-12月</t>
  </si>
  <si>
    <t>6万，严格按预算执行</t>
  </si>
  <si>
    <t xml:space="preserve">降低行政执法成本_x000D_
</t>
  </si>
  <si>
    <t xml:space="preserve">维护社会的稳定_x000D_
</t>
  </si>
  <si>
    <t xml:space="preserve">构建和谐社会_x000D_
</t>
  </si>
  <si>
    <t>100%满意率</t>
  </si>
  <si>
    <t xml:space="preserve">按照昆明市人力资源和社会保障局当年开展劳动执法年审工作要求指标数完成_x000D_
</t>
    <phoneticPr fontId="22" type="noConversion"/>
  </si>
  <si>
    <t>昆明市人力资源和社会保障局当年开展劳动执法年审工作要求</t>
    <phoneticPr fontId="22" type="noConversion"/>
  </si>
  <si>
    <t>《劳动保障监察条例》、《云南省劳动监察条例》、《昆明市人力资源和社会保障局关于2014年度劳动执法年审实行网上年审的通知》</t>
  </si>
  <si>
    <t>《劳动保障监察条例》、《云南省劳动监察条例》、《昆明市人力资源和社会保障局关于2014年度劳动执法年审实行网上年审的通知》</t>
    <phoneticPr fontId="22" type="noConversion"/>
  </si>
  <si>
    <t>《劳动保障监察条例》、《云南省劳动监察条例》、《昆明市人力资源和社会保障局关于2014年度劳动执法年审实行网上年审的通知》</t>
    <phoneticPr fontId="22" type="noConversion"/>
  </si>
  <si>
    <t>每年定期召开全体会议、进行疑难案件讨论、邀请专家、学者、律师对重大疑难进行讨论分析</t>
  </si>
  <si>
    <t>每年召开两次全体会议、每月一次疑难案件讨论</t>
  </si>
  <si>
    <t>不断提升仲裁信访办案能力、更好地为劳动争议做好信访调解工作</t>
  </si>
  <si>
    <t>每年一次调解员培训，仲裁员业务培训及案件评查会，两法一条例培训</t>
  </si>
  <si>
    <t>在2019年底完成此项工作</t>
  </si>
  <si>
    <t>区级1.5万元</t>
  </si>
  <si>
    <t>严格项目支出，提升资金使用效能</t>
  </si>
  <si>
    <t>做好动争议做好信访调解工作维护社会的稳定_x000D_</t>
  </si>
  <si>
    <t>维护社会的稳定_x000D_</t>
  </si>
  <si>
    <t>实现用工单位与劳动者双收益，构建和谐社会_x000D_</t>
  </si>
  <si>
    <t>构建和谐社会_x000D_</t>
  </si>
  <si>
    <t>仲裁调解当事人满意度</t>
  </si>
  <si>
    <t>95%</t>
  </si>
  <si>
    <t>为不断提升仲裁信访办案能力、更好地为劳动争议做好信访调解工作，实现用工单位与劳动者双收益，构建和谐社会
。</t>
    <phoneticPr fontId="22" type="noConversion"/>
  </si>
  <si>
    <t>《劳动保障监察条例》、《云南省劳动监察条例》、《昆明市人力资源和社会保障局关于2014年度劳动执法年审实行网上年审的通知》</t>
    <phoneticPr fontId="22" type="noConversion"/>
  </si>
  <si>
    <t>《中华人民共和国劳动法》、《中华人民共和国劳动合同法》、《中华人民共和国劳动争议调解仲裁法》、《中华人民共和国劳动合同法实施条例》、《劳动人事争议仲裁组织规则》、《劳动人事争议仲裁办案规则》、《昆明市盘龙区开展劳动争议调解实施方案》（盘工联[2009]3号）</t>
    <phoneticPr fontId="22" type="noConversion"/>
  </si>
  <si>
    <t>《中华人民共和国劳动法》、《中华人民共和国劳动合同法》、《中华人民共和国劳动争议调解仲裁法》、《中华人民共和国劳动合同法实施条例》、《劳动人事争议仲裁组织规则》、《劳动人事争议仲裁办案规则》、《昆明市盘龙区开展劳动争议调解实施方案》（（盘工联[2009]3号））</t>
    <phoneticPr fontId="22" type="noConversion"/>
  </si>
  <si>
    <t>满意度指标</t>
  </si>
  <si>
    <t>按照昆政发〔2007〕56号、昆编〔2008〕1号和昆劳社通〔2009〕105号文件要求，为了进一步加强社区“一站式”服务窗口，大力推行社区为居民代办代理服务制度，由社区服务站受理、承办、代办、转办与社区居民息息相关的社会保障业务。</t>
    <phoneticPr fontId="22" type="noConversion"/>
  </si>
  <si>
    <t>社区服务站受理、承办、代办、转办与社区居民息息相关的社会保障业务</t>
  </si>
  <si>
    <t>提升保障服务，解决更新或维护劳动保障平台工作设备</t>
  </si>
  <si>
    <t>全年内组织实施</t>
  </si>
  <si>
    <t>1、网络通讯费：每条线路95元/每月*158台计算机*12个月=180120元
2、软件、设备维修费：每台252.40元 /每年*158台（计算机）=39880元。区本级22万元</t>
  </si>
  <si>
    <t>购买企业服务保障平台信息正常运行</t>
  </si>
  <si>
    <t>为社区劳动保障平台设备，更新或维护100个社区劳动保障平台设备</t>
  </si>
  <si>
    <t>为社区劳动保障平台设备，更新或维护100个社区劳动保障平台设备，满足社区居民需求，促进可持续发展</t>
  </si>
  <si>
    <t xml:space="preserve">街道办事处、社区群众满意度_x000D_
</t>
  </si>
  <si>
    <t>100%12个街道、100个社区对每个街道、社区劳动保障平台专网线路畅通</t>
  </si>
  <si>
    <t>检查更新或维护劳动保障平台工作设备</t>
  </si>
  <si>
    <t>每年11月底前完成</t>
  </si>
  <si>
    <t xml:space="preserve">全年预算22万，严格按预算执行
</t>
  </si>
  <si>
    <t>促进辖区经济发展</t>
  </si>
  <si>
    <t xml:space="preserve">满足社区居民需求
</t>
  </si>
  <si>
    <t xml:space="preserve">更新或维护100个社区劳动保障平台设备，满足社区居民需求，促进可持续发展
</t>
  </si>
  <si>
    <t xml:space="preserve">100%满意率
</t>
  </si>
  <si>
    <t>《关于印发昆明市加强社区社会保障平台建设实施意见的通知》</t>
    <phoneticPr fontId="22" type="noConversion"/>
  </si>
  <si>
    <t>通过印制农民工劳动合同，促进用工单位及时为聘用的农民工签订劳动合同，及时购买社会保险</t>
  </si>
  <si>
    <t>免费向单位提供劳动合同登记鉴证表</t>
  </si>
  <si>
    <t>工作经费7.5万元每年</t>
  </si>
  <si>
    <t>通过印制农民工劳动合同，明确了双方的权利和义务，切实维护农民工的合法权益</t>
  </si>
  <si>
    <t>支付企业印刷费用</t>
  </si>
  <si>
    <t>免费向用工单位及劳动者提供劳动合同</t>
  </si>
  <si>
    <t>明确了双方的权利和义务，切实维护农民工的合法权益</t>
  </si>
  <si>
    <t>预计每年登记鉴证30000份，每份1元，需经费30000元；2企业农民工劳动合同备案全区预计农民工签订合同需提供《劳动合同书》1元∕本×39000本=39000元，需经费39000元。3事业单位聘用合同鉴证1元∕本×2000人×3本∕人=6000元。</t>
  </si>
  <si>
    <t>每年12月底完成</t>
  </si>
  <si>
    <t>严格按规定执行经费预算</t>
  </si>
  <si>
    <t>促进社会和谐稳定</t>
  </si>
  <si>
    <t>用工单位及劳动者满意度100%</t>
  </si>
  <si>
    <t>《关于印发云南省劳动用工登记管理试行办法的通知》（云劳社〔2006〕14号）、《劳动合同法》、《关于印发&lt;云南省事业单位聘用合同鉴证试行办法&gt;的通知》（云人〔2003〕5号）、《盘龙区人力资源和社会保障局财务管理制度》</t>
    <phoneticPr fontId="22" type="noConversion"/>
  </si>
  <si>
    <t>《关于印发云南省劳动用工登记管理试行办法的通知》（云劳社〔2006〕14号）、《劳动合同法》、《关于印发&lt;云南省事业单位聘用合同鉴证试行办法&gt;的通知》（云人〔2003〕6号）、《盘龙区人力资源和社会保障局财务管理制度》</t>
  </si>
  <si>
    <t>《关于印发云南省劳动用工登记管理试行办法的通知》（云劳社〔2006〕14号）、《劳动合同法》、《关于印发&lt;云南省事业单位聘用合同鉴证试行办法&gt;的通知》（云人〔2003〕7号）、《盘龙区人力资源和社会保障局财务管理制度》</t>
  </si>
  <si>
    <t>《关于印发云南省劳动用工登记管理试行办法的通知》（云劳社〔2006〕14号）、《劳动合同法》、《关于印发&lt;云南省事业单位聘用合同鉴证试行办法&gt;的通知》（云人〔2003〕8号）、《盘龙区人力资源和社会保障局财务管理制度》</t>
  </si>
  <si>
    <t>《关于印发云南省劳动用工登记管理试行办法的通知》（云劳社〔2006〕14号）、《劳动合同法》、《关于印发&lt;云南省事业单位聘用合同鉴证试行办法&gt;的通知》（云人〔2003〕9号）、《盘龙区人力资源和社会保障局财务管理制度》</t>
  </si>
  <si>
    <t>《关于印发云南省劳动用工登记管理试行办法的通知》（云劳社〔2006〕14号）、《劳动合同法》、《关于印发&lt;云南省事业单位聘用合同鉴证试行办法&gt;的通知》（云人〔2003〕10号）、《盘龙区人力资源和社会保障局财务管理制度》</t>
  </si>
  <si>
    <t>《关于印发云南省劳动用工登记管理试行办法的通知》（云劳社〔2006〕14号）、《劳动合同法》、《关于印发&lt;云南省事业单位聘用合同鉴证试行办法&gt;的通知》（云人〔2003〕11号）、《盘龙区人力资源和社会保障局财务管理制度》</t>
  </si>
  <si>
    <t>对我区内的企业劳动用工登记和企业农民工劳动合同备案、事业单位聘用合同备案登记管理。通过印制农民工劳动合同，促进用工单位及时为聘用的农民工签订劳动合同，及时购买社会保险，明确了双方的权利和义务，切实维护农民工的合法权益。</t>
    <phoneticPr fontId="22" type="noConversion"/>
  </si>
  <si>
    <t>_x000D_
招聘工作人员260人</t>
  </si>
  <si>
    <t>260人</t>
  </si>
  <si>
    <t>提升人员素质,完成人员更新,促进社会经济</t>
  </si>
  <si>
    <t>按相关文件要求按质按量完成</t>
  </si>
  <si>
    <t>年内组织实施</t>
  </si>
  <si>
    <t>严格执行预算</t>
  </si>
  <si>
    <t>159.16万元</t>
  </si>
  <si>
    <t>补充工作人员，更好满足社会公共需要</t>
  </si>
  <si>
    <t>提升单位良好社会形象</t>
  </si>
  <si>
    <t>及时注入新鲜血液，促进全区社会经济发展</t>
  </si>
  <si>
    <t>满足社会公共服务</t>
  </si>
  <si>
    <t>提高单位效能</t>
  </si>
  <si>
    <t>服务对象满意度</t>
  </si>
  <si>
    <t>90%以上</t>
  </si>
  <si>
    <t>1.《事业单位招聘人员暂行规定》（原人事部6号）。2.《关于进一步规范事业单位公开招聘工作的通知》（人社部发〔2010〕92号。3.《昆明市人民政府办公厅关于印发昆明市事业单位公开招聘人员和公开选调工作人员两个办法的通知》（昆政办〔2008〕80号）。4.《关于进一步规范事业单位公开招聘工作重点环节的通知》（昆组通〔2012〕67号）。5.《中共云南省委组织部　云南省人力资源和社会保障厅　云南省公安厅关于印发〈云南省事业单位公开招聘工作人员办法〉的通知》（云人社发〔2016〕182号）。6.本年度招聘工作实施方案。《盘龙区人力资源和社会保障局财务管理制度》</t>
  </si>
  <si>
    <t>1.《事业单位招聘人员暂行规定》（原人事部6号）。2.《关于进一步规范事业单位公开招聘工作的通知》（人社部发〔2010〕92号。3.《昆明市人民政府办公厅关于印发昆明市事业单位公开招聘人员和公开选调工作人员两个办法的通知》（昆政办〔2008〕80号）。4.《关于进一步规范事业单位公开招聘工作重点环节的通知》（昆组通〔2012〕67号）。5.《中共云南省委组织部　云南省人力资源和社会保障厅　云南省公安厅关于印发〈云南省事业单位公开招聘工作人员办法〉的通知》（云人社发〔2016〕182号）。6.本年度招聘工作实施方案。《盘龙区人力资源和社会保障局财务管理制度》</t>
    <phoneticPr fontId="22" type="noConversion"/>
  </si>
  <si>
    <t>1.《事业单位招聘人员暂行规定》（原人事部6号）。2.《关于进一步规范事业单位公开招聘工作的通知》（人社部发〔2010〕92号。3.《昆明市人民政府办公厅关于印发昆明市事业单位公开招聘人员和公开选调工作人员两个办法的通知》（昆政办〔2008〕80号）。4.《关于进一步规范事业单位公开招聘工作重点环节的通知》（昆组通〔2012〕67号）。5.《中共云南省委组织部　云南省人力资源和社会保障厅　云南省公安厅关于印发〈云南省事业单位公开招聘工作人员办法〉的通知》（云人社发〔2016〕182号）。6.本年度招聘工作。《盘龙区人力资源和社会保障局财务管理制度》》_x0000__x0000__x0000_</t>
  </si>
  <si>
    <t>公开招聘、公开选调工作是区人力资源和社会保障局按照国家、省、市关于事业单位公开招聘、选调工作人员的相关规定，并根据区属各事业单位的岗位需求情况，负责组织实施全区事业单位补充工作人员工作。</t>
    <phoneticPr fontId="22" type="noConversion"/>
  </si>
  <si>
    <t xml:space="preserve">产出指标_x000D_
</t>
  </si>
  <si>
    <t>“三支一扶”高校毕业生充实到我区农村基层事业单位服务</t>
  </si>
  <si>
    <t>2019年新招募10名</t>
  </si>
  <si>
    <t>做好管理服务和宣传工作</t>
  </si>
  <si>
    <t>做好23名在岗三支一扶大学生任职管理、培训、宣传工作</t>
  </si>
  <si>
    <t>区级预算每年1万元</t>
  </si>
  <si>
    <t>做好23名在岗三支一扶大学生的管理服务和待遇保障、宣传工作</t>
  </si>
  <si>
    <t>维护社会和谐稳定</t>
  </si>
  <si>
    <t>促进社会可持续发展</t>
  </si>
  <si>
    <t>“三支一扶”高校毕业生满意度</t>
  </si>
  <si>
    <t>满意度95%以上</t>
  </si>
  <si>
    <t>昆人社通【2016】154号】、昆人社通【2013】144号</t>
  </si>
  <si>
    <t>“三支一扶”高校毕业生是我省四项基层服务项目之一，即招募高校毕业生到我省农村基层支教、支医、支农和扶贫工作，侧重于艰苦边远地区，国家扶贫开发重点县、我省扶贫开发重点乡镇等地区，在农村基层服务期为2年。做好23名在岗“三支一扶”高校毕业生任职管理、培训、宣传工作。</t>
    <phoneticPr fontId="22" type="noConversion"/>
  </si>
  <si>
    <t xml:space="preserve">为在岗的24名大学生村官发放工作生活补贴、伙食补助、参加社会保险，缴纳住房公积金。_x000D_
</t>
  </si>
  <si>
    <t>28名</t>
  </si>
  <si>
    <t>按《昆明市选聘到村（社区）任职高校毕业生管理办法实施细则（试行）》及《云南省选聘大学生村官公告》</t>
  </si>
  <si>
    <t>相关文件要求、规定</t>
  </si>
  <si>
    <t>每年做好大学生村官日常管理工作。</t>
  </si>
  <si>
    <t>全年组织实施</t>
  </si>
  <si>
    <t xml:space="preserve">成本指标_x000D_
</t>
  </si>
  <si>
    <t>根据昆组通【2017】8号，大学生村官生活工作补贴从2017年1月起提高至每月2500元，考核称职以上村官每月给予900元伙食补助，为大学生村官办理医疗保险、工伤保险、养老保险，参照机关事业单位缴费标准为大学生村官缴纳住房公积金。从2014年起发放绩效考核奖，合格为每年3600元，优秀为5400元。</t>
  </si>
  <si>
    <t>全年预计发放744716元。</t>
  </si>
  <si>
    <t>领办、创办专业合作组织、经济实体和科技示范园，在新农村建设、和谐社区建设中创业创新</t>
  </si>
  <si>
    <t>在新农村建设、和谐社区建设中创业创新</t>
  </si>
  <si>
    <t>有效改善农村干部队伍结构，推进基层服务型党组织建设和社会主义新农村建设，普及科学技术和法律知识、传播现代文明，加强信息沟通和交流</t>
  </si>
  <si>
    <t>建设和社会主义新农村建设</t>
  </si>
  <si>
    <t>环境效益指标</t>
  </si>
  <si>
    <t>向广大村民宣传环保、宣传低碳，改进农村落后的高耗能的生活习惯，促进社会可持续发展</t>
  </si>
  <si>
    <t>宣传环保、宣传低碳</t>
  </si>
  <si>
    <t>协助做好村村产业发展规划，积极推进我区新农村建设步伐。</t>
  </si>
  <si>
    <t>积极推进我区新农村建设步伐。</t>
  </si>
  <si>
    <t>大学生村官满意度达到100%。</t>
  </si>
  <si>
    <t>1.制定《盘龙区大学生村官选聘工作实施方案》和《盘龙区大学生村官选聘工作领导小组》，按程序公、公开、公正选聘大学生村官，明确了村官选聘领导小组各成员单位的工作职责分工，加强对大学生村官工作的领导；建立全区大学生村官信息库；    2.区财政将大学生村官工作纳入财政预算，区人社局按照有关文件要求，及时将大学生村官工作生活补贴和社会保险费拨付到位。    3制定《盘龙区到村任职大学生村官绩效考核办法》.加强对大学生村官的日常管理，及时为大学生村官办理聘用、解聘、续聘及出具证明等各种手续、适时更新村官信息库。</t>
    <phoneticPr fontId="22" type="noConversion"/>
  </si>
  <si>
    <t>到村任职高校毕业生是以县（市）区组织、人事部门的名义派往所辖乡镇、街道，由乡镇党委、街道党工委根据工作需要和高校毕业生的专业、特长等具体情况，按照“便于工作、利于管理、适于生活、保证安全”的原则，选派，合理安排工作岗位。截止2018年12月，盘龙区共有在岗大学生村官24名。</t>
    <phoneticPr fontId="22" type="noConversion"/>
  </si>
  <si>
    <t>聘请法律顾问、召开三方机制全体会议</t>
  </si>
  <si>
    <t>每年聘请一名法律顾问、召开两次三方机制全体会议</t>
  </si>
  <si>
    <t>通过聘请法律顾问，为我局办理法律事务、提高法律咨询和培训，不断提高我局依法行政的能力和水平。</t>
  </si>
  <si>
    <t>进一步加强劳动人事争议工作，切实维护劳动人事争议当事人的合法权益，有效化解劳动人事纠纷。</t>
  </si>
  <si>
    <t>每年12月底前完成</t>
  </si>
  <si>
    <t>区级预算2万元</t>
  </si>
  <si>
    <t>切实维护劳动人事争议当事人的合法权益，有效化解劳动人事纠纷</t>
  </si>
  <si>
    <t>维护社会公平正义</t>
  </si>
  <si>
    <t>劳动人事争议当事人满意度</t>
  </si>
  <si>
    <t>满意度98以上</t>
  </si>
  <si>
    <t>进一步加强劳动人事争议工作，切实维护劳动人事争议当事人的合法权益，有效化解劳动人事纠纷。</t>
    <phoneticPr fontId="22" type="noConversion"/>
  </si>
  <si>
    <t>昆明市盘龙区人民政府办公室关于印发《盘龙区行政机关法律顾问制度实施细则》的通知盘政办通〔2015〕31号、盘劳社[2002]1号、《劳动争议调解仲裁法》、《劳动人事争议仲裁办案规则》、盘工联[2009]3号、《盘龙区人力资源和社会保障局财务管理制度》</t>
    <phoneticPr fontId="22" type="noConversion"/>
  </si>
  <si>
    <t>受理（答辩）文书、授权委托书、开庭通知书等有关法律文书；</t>
  </si>
  <si>
    <t>对550名双方当事人发送</t>
  </si>
  <si>
    <t>针对仲裁疑难案件，聘请专家、评审及律师进行案件讨论交流会议4次；</t>
  </si>
  <si>
    <t>案件讨论交流会议4次；</t>
  </si>
  <si>
    <t>劳动人事争议仲裁当事人满意度</t>
  </si>
  <si>
    <t>当事人满意度100%</t>
  </si>
  <si>
    <t>劳动人事争议仲裁办案工作经费45000元</t>
  </si>
  <si>
    <t>严格按预算执行</t>
  </si>
  <si>
    <t>切实做好劳动人事争议仲裁，构建和谐劳动关系</t>
  </si>
  <si>
    <t>和谐劳动关系</t>
  </si>
  <si>
    <t>促进和谐劳动关系构建</t>
  </si>
  <si>
    <t>促进可持续发展</t>
  </si>
  <si>
    <t>根据 《劳动争议调解仲裁法》、《劳动人事争议仲裁办案规则》、《劳动人事争议仲裁组织规则》、《云南省人力资源和社会保障厅中共云南省委机构编制办公室云南省财政厅关于转发加强劳动人事争议处理效能建设意见的通知》云人社发〔2013〕66号等相关规定，劳动人事争议仲裁院严格按照以上规定进行案件受理、应诉、组织双方当事人举证，开庭审理、调解等相关准司法行为，而产生的法律文书制作、送达、登报公告，及仲裁员业务培训及人员形象提升。</t>
    <phoneticPr fontId="22" type="noConversion"/>
  </si>
  <si>
    <t>仲裁裁决生效后所产生的法律效力，提高专兼职仲裁员办案水平，使仲裁案件处理更加“公平、公正、合理、高效”，以维护劳动者与用人单位双方的合法权益，确保社会稳定，促进经济发展。劳动人事争议仲裁裁决作出后，就该仲裁裁决所确定的当事人之间的实体权利义务关系。 仲裁裁决生效后所产生的法律效力，提高专兼职仲裁员办案水平，使仲裁案件处理更加“公平、公正、合理、高效”，以维护劳动者与用人单位双方的合法权益，确保社会稳定，促进经济发展。</t>
    <phoneticPr fontId="22" type="noConversion"/>
  </si>
  <si>
    <t>按照《工伤保险条例》及《云南省实施&lt;工商保险条例&gt;办法》办理工伤</t>
  </si>
  <si>
    <t>按要求完成工伤认定</t>
  </si>
  <si>
    <t>受理认定工伤案件</t>
  </si>
  <si>
    <t>预计2019年受理认定工伤案件700件</t>
  </si>
  <si>
    <t>工伤认定工作经费30000元每年</t>
  </si>
  <si>
    <t>扎实认真做好工伤认定工作，维护劳动者基本权益，保持社会稳定</t>
  </si>
  <si>
    <t>维护劳动者权益</t>
  </si>
  <si>
    <t>扎实认真做好工伤认定工作，促进社会稳定、可持续发展</t>
  </si>
  <si>
    <t>确保受伤害职工享受工伤保险待遇、有效保障工伤职工权益</t>
  </si>
  <si>
    <t>昆明市工伤预防费管理暂行办法》的通知（昆人社通〔2014〕163号）第三条第四项之规定，“工伤事故确有需要进行事故调查的，按照昆明市范围内100元/件，凭事故调查笔录和工伤认定结论包干结算；昆明市区域外云南省内或跨省事故调查的，按照昆明市差旅费管理等相关规定执行。”</t>
    <phoneticPr fontId="22" type="noConversion"/>
  </si>
  <si>
    <t>工伤认定工作经费，包括调查、取证及送达费等：用于工伤事故勘察所发生的调查取证、送达。</t>
    <phoneticPr fontId="22" type="noConversion"/>
  </si>
  <si>
    <t xml:space="preserve"> 《劳动争议调解仲裁法》、《劳动人事争议仲裁办案规则》、《劳动人事争议仲裁组织规则》、《云南省人力资源和社会保障厅中共云南省委机构编制办公室云南省财政厅关于转发加强劳动人事争议处理效能建设意见的通知》云人社发〔2013〕66号</t>
    <phoneticPr fontId="22" type="noConversion"/>
  </si>
  <si>
    <t>完成全区党政机关公务员专题培训</t>
  </si>
  <si>
    <t>完成1次公务员培训计划</t>
  </si>
  <si>
    <t>坚定公务员为民服务的理想信念，提升公务员业务能力提升</t>
  </si>
  <si>
    <t>加强全区文化建设、全面提升干部队伍软实力，增强团队凝聚力，促进全区人际关系的和谐发展</t>
  </si>
  <si>
    <t>组织党政机关公务员培训支出10000元</t>
  </si>
  <si>
    <t>不断满足群众服务需求</t>
  </si>
  <si>
    <t>全面提升干部队伍软实力，增强团队凝聚力，提升公务员业务能力提升，促进全区可持续发展.</t>
  </si>
  <si>
    <t>促进可持续发展_x000D_</t>
  </si>
  <si>
    <t>群众对公务员服务满意度</t>
  </si>
  <si>
    <t>不断提高群众满意度</t>
  </si>
  <si>
    <t>为进一步加强全区公务员队伍建设，推进公务员教育培训工作，根据《昆明市公务员局关于做好行政机关公务员在职培训的通知》，全区党政机关、参公单位基层一线及窗口名公务员参加培训,通过学习，把培训活动的实效落实到年度各项工作中，为全区经济社会跨越发展提供有力的组织保证和智力支持。</t>
    <phoneticPr fontId="22" type="noConversion"/>
  </si>
  <si>
    <t>根据《昆明市公务员局关于做好行政机关公务员在职培训的通知》，全区党政机关、参公单位基层一线及窗口名公务员参加培训,通过学习，把培训活动的实效落实到年度各项工作中，为全区经济社会跨越发展提供有力的组织保证和智力支持。文件依据根据《公务员法》和《昆明市公务员局关于做好行政机关公务员在职培训的通知》</t>
    <phoneticPr fontId="22" type="noConversion"/>
  </si>
  <si>
    <t>按时足额核拨在岗生活补助和社会保险费</t>
  </si>
  <si>
    <t>做好2018年在岗23人，2019年新招募10名三支一扶管理服务和待遇保障工作</t>
  </si>
  <si>
    <t>全年内组织实施，每年12月底完成</t>
  </si>
  <si>
    <t>2018年在岗23人，2019年新招募10名三支一扶管理服务和待遇保障工作经费371544元每年</t>
  </si>
  <si>
    <t>引导、鼓励高校毕业生到基层去，经受锻炼，健康成长，为促进农村基层教育、农业、卫生、扶贫等社会事业的发展</t>
  </si>
  <si>
    <t>促进农村社会事业发展</t>
  </si>
  <si>
    <t>为促进农村基层教育、农业、卫生、扶贫等社会事业的发展、建设社会主义新农村和构建社会主义和谐社会做出贡献</t>
  </si>
  <si>
    <t>三支一扶大学生及服务对象满意度</t>
  </si>
  <si>
    <t>100%满意</t>
  </si>
  <si>
    <t>国人部发〔2006〕16号、云办发〔2006〕11号、《云南省三支一扶实施意见》、昆人社通【2016】154号】昆人社通【2013】144号</t>
    <phoneticPr fontId="22" type="noConversion"/>
  </si>
  <si>
    <t>“三支一扶”高校毕业生是我省四项基层服务项目之一，即招募高校毕业生到我省农村基层支教、支医、支农和扶贫工作，侧重于艰苦边远地区，国家扶贫开发重点县、我省扶贫开发重点乡镇等地区，在农村基层服务期为2年。</t>
    <phoneticPr fontId="22" type="noConversion"/>
  </si>
  <si>
    <t>处理劳动人事争议案件</t>
  </si>
  <si>
    <t>650件</t>
  </si>
  <si>
    <t>提升专兼职仲裁员的办案水平</t>
  </si>
  <si>
    <t>不断提高案件处理质量</t>
  </si>
  <si>
    <t xml:space="preserve">劳动人事争议仲裁院专、兼职仲裁员工作补贴32500元每年_x000D_
</t>
  </si>
  <si>
    <t>提升专兼职仲裁员的办案水平，不断提高案件处理质量，有效预防化解劳动人事矛盾纠纷</t>
  </si>
  <si>
    <t>增强仲裁活动的严肃性和公信力</t>
  </si>
  <si>
    <t>规范仲裁司法程序，促进可持续发展</t>
  </si>
  <si>
    <t>劳动人事争议双方满意度</t>
  </si>
  <si>
    <t>《劳动争议调解仲裁法》、《劳动人事争议仲裁办案规则》、《劳动人事争议仲裁组织规则》、《云南省人力资源和社会保障厅中共云南省委机构编制办公室云南省财政厅关于转发加强劳动人事争议处理效能建设意见的通知》云人社发〔2013〕66号</t>
    <phoneticPr fontId="22" type="noConversion"/>
  </si>
  <si>
    <t>1.依照法律规定制作的具有法律效力的文书资料；
2.通过培训提升专兼职仲裁员的办案水平，不断提高案件处理质量；
3.为进一步树立我区仲裁院良好的社会形象，让仲裁司法程序更加规范，增强仲裁活动的严肃性和公信力，拟为仲裁院人员统一制作工作服装。
4.为使进入仲裁程序案件送达具有法律效力，根据实际情况要进行案件相关法律文书通过邮寄、实地、登报公告进行送达。</t>
    <phoneticPr fontId="22" type="noConversion"/>
  </si>
  <si>
    <t>完成全区党政机关人事干部专题培训</t>
  </si>
  <si>
    <t>完成1次人事干部培训</t>
  </si>
  <si>
    <t>不断加强全区机关事业单位人事干部队伍建设。</t>
  </si>
  <si>
    <t>推进人事干部业务能力，团队凝聚力</t>
  </si>
  <si>
    <t>人事干部培训费50000元每年</t>
  </si>
  <si>
    <t>促进全区人事关系和谐发展</t>
  </si>
  <si>
    <t>促进人事工作顺利开展</t>
  </si>
  <si>
    <t>做好全区167家机关事业单位人事工作，促进各单位服务质量提升。</t>
  </si>
  <si>
    <t>群众满意度不断提升</t>
  </si>
  <si>
    <t>因人事干部流动性大，业务生疏掌握人事政策不充分等，为进一步加强全区机关事业单位人事干部队伍建设，推进人事干部教育培训工作，通过学习，把培训活动的实效落实到年度人事各项工作中，为全区人事人才发展提供有力的组织保证和智力支持全区167家机关事业单位人事干部培训</t>
    <phoneticPr fontId="22" type="noConversion"/>
  </si>
  <si>
    <t>盘龙区培训费管理办法</t>
    <phoneticPr fontId="22" type="noConversion"/>
  </si>
  <si>
    <t>按指标数完成</t>
  </si>
  <si>
    <t>按照昆明市人力资源和社会保障局当年开展劳动执法年审工作要求指标数完成</t>
  </si>
  <si>
    <t>及时发现和纠正违法行为，不走形式，不走过场。</t>
  </si>
  <si>
    <t>严格审查用人单位遵守劳动保障法律、法规和规章的情况，及时发现和纠正违法行为，不走形式，不走过场。</t>
  </si>
  <si>
    <t>劳动保障监察工作经费21000元每年</t>
  </si>
  <si>
    <t>及时发现和纠正违法行为，全面维护劳动秩序，促进经济平稳发展</t>
  </si>
  <si>
    <t>切实维护劳动者合法权益，构建和谐劳动关系</t>
  </si>
  <si>
    <t>构建和谐劳动关系</t>
  </si>
  <si>
    <t>切实维护劳动者合法权益，构建和谐劳动关系，促进可持续发展</t>
  </si>
  <si>
    <t>服务劳动关系双方</t>
  </si>
  <si>
    <t>劳动关系双方满意度_x000D_</t>
  </si>
  <si>
    <t>维护劳动法，保障合法权益</t>
  </si>
  <si>
    <t>《劳动保障监察条例》、《云南省劳动监察条例》、《昆明市人力资源和社会保障局2015年度劳动保障执法网上年审通告》</t>
    <phoneticPr fontId="22" type="noConversion"/>
  </si>
  <si>
    <t>通过审查用人单位执行劳动保障法律、法规和规章的情况，及时发现和纠正违法行为，全面维护劳动者的合法权益。实现劳动保障执法全面覆盖</t>
    <phoneticPr fontId="22" type="noConversion"/>
  </si>
  <si>
    <t xml:space="preserve">
在库的600卷人事档案新增散件的数字化按照干部人事档案数字化管理规定，完成年度在库的600卷新增散件档案的整理、扫描、加工、维护工作
</t>
  </si>
  <si>
    <t>做好人事档案管理</t>
  </si>
  <si>
    <t xml:space="preserve">区本级177600元 </t>
  </si>
  <si>
    <t>保障人事档案管理服务，促进辖区经济发展</t>
  </si>
  <si>
    <t>做好人事档案管理工作，促进社会和谐</t>
  </si>
  <si>
    <t>做好人事档案管理工作，促进可持续发展</t>
  </si>
  <si>
    <t>_x000D_干部、流动人员满意度</t>
  </si>
  <si>
    <t>在库的600卷人事档案新增散件的数字化</t>
  </si>
  <si>
    <t>提升保障服务</t>
  </si>
  <si>
    <t>每年11月底完成</t>
  </si>
  <si>
    <t xml:space="preserve">严格按预算执行_x000D_
</t>
  </si>
  <si>
    <t xml:space="preserve">促进辖区经济发展_x000D_
</t>
  </si>
  <si>
    <t xml:space="preserve">满足群众需求_x000D_
</t>
  </si>
  <si>
    <t xml:space="preserve">促进可持续发展_x000D_
</t>
  </si>
  <si>
    <t xml:space="preserve">100%满意率_x000D_
</t>
  </si>
  <si>
    <t>人社部发【2014】90号、盘办发【2015】7号、《昆明市档案信息化建设“十二五”规划》</t>
  </si>
  <si>
    <t>人社部发【2014】90号、盘办发【2015】7号、《昆明市档案信息化建设“十二五”规划》</t>
    <phoneticPr fontId="22" type="noConversion"/>
  </si>
  <si>
    <t>与时俱进，规范人事档案管理，做好5000卷人事档案的日常管理工作</t>
    <phoneticPr fontId="22" type="noConversion"/>
  </si>
  <si>
    <t>群众满意度高</t>
  </si>
  <si>
    <t>宣传人社政策</t>
  </si>
  <si>
    <t>方便群众办事，耐心答疑</t>
  </si>
  <si>
    <t>每月实时推送政策动态资讯</t>
  </si>
  <si>
    <t>不少于20条</t>
  </si>
  <si>
    <t>全年内组织实施，每年10月底完成付款</t>
  </si>
  <si>
    <t>每年10月底完成付款</t>
  </si>
  <si>
    <t>维护费区级预算2万元</t>
  </si>
  <si>
    <t>严格预算执行</t>
  </si>
  <si>
    <t>经济效益</t>
  </si>
  <si>
    <t>政府采购购买服务</t>
  </si>
  <si>
    <t>社会效益</t>
  </si>
  <si>
    <t>方便群众办事了解政策</t>
  </si>
  <si>
    <t>按照区委、区政府“简化优化公共服务流程，创新改进公共服务方式，加快推进公共服务信息化建设和服务平台建设，不断提升公共服务水平和群众满意度”的工作要求，我局拟建设“盘龙区人社公共服务平台”。平台利用微信这一人群多、成本低廉的特征，为参保单位、参保个人、定点医疗机构、就业培训机构等服务对象提供快捷、便利的服务，丰富服务手段，提高服务水平。用户只需扫描公众账号的二维码或搜索微信服务公共平台进行关注，通过身份验证后可进行服务定制，包括信息服务、缴费查询、社保缴费、社保卡服务等。每年产生2万元维护费用。</t>
    <phoneticPr fontId="22" type="noConversion"/>
  </si>
  <si>
    <t>按照区委、区政府“简化优化公共服务流程，创新改进公共服务方式，加快推进公共服务信息化建设和服务平台建设，不断提升公共服务水平和群众满意度”的工作要求</t>
    <phoneticPr fontId="22" type="noConversion"/>
  </si>
  <si>
    <t>租交三桥一楼，靠近食堂，作为人事档案数字化办公室（会议中心产权）按照档案管理工作制度，规范管理，实现档案管理规范化、标准化</t>
  </si>
  <si>
    <t>干部人事档案、流动人员档案管理费档案日常管理、维护、查阅、复印、机要工作</t>
  </si>
  <si>
    <t>2019年干部人事档案、流动人员档案管理</t>
  </si>
  <si>
    <t>做好5000卷</t>
  </si>
  <si>
    <t>区本级每年10.5万元</t>
  </si>
  <si>
    <t>每年11月底前完成支付</t>
  </si>
  <si>
    <t>租赁辖区内房屋作为人事档案数字化办公室（会议中心产权）</t>
  </si>
  <si>
    <t>按照档案管理工作制度，规范管理，实现档案管理规范化、标准化</t>
  </si>
  <si>
    <t>为档案管理作出贡献</t>
  </si>
  <si>
    <t>档案管理服务对象满意度</t>
  </si>
  <si>
    <t>满意度100%</t>
  </si>
  <si>
    <t>盘办发【2015】7号、《昆明市档案信息化建设“十二五”规划》</t>
    <phoneticPr fontId="22" type="noConversion"/>
  </si>
  <si>
    <t>做好干部人事档案、流动人员档案管理费档案日常管理、维护、查阅、复印、机要工作.按照档案管理工作制度，规范管理，实现档案管理规范化、标准化,为档案管理作出贡献.租交三桥一楼，靠近食堂，作为人事档案数字化办公室（会议中心产权）</t>
    <phoneticPr fontId="22" type="noConversion"/>
  </si>
  <si>
    <t>加强基金风险防控、强化基金监督管理、规范经办服务。</t>
  </si>
  <si>
    <t>完善内控制度、保障基金安全</t>
  </si>
  <si>
    <t>开展社保基金安全评估</t>
  </si>
  <si>
    <t>每年开展一次</t>
  </si>
  <si>
    <t>完成年度基金安全评估工作</t>
  </si>
  <si>
    <t>每年7月底前</t>
  </si>
  <si>
    <t>聘请第三方中介开展评估</t>
  </si>
  <si>
    <t>拟产生每年12万费用，严格预算执行</t>
  </si>
  <si>
    <t>购买服务聘请第三方评估机构</t>
  </si>
  <si>
    <t>促进经济发展</t>
  </si>
  <si>
    <t>保障基金安全,维护老百姓切身利益</t>
  </si>
  <si>
    <t>各社保经办机构满意度</t>
  </si>
  <si>
    <t>经办机构满意度100%</t>
  </si>
  <si>
    <t>《昆明市人力资源和社会保障局关于开展2017年社会保险基金安全评估工作的实施方案》昆人社通【2018】54号</t>
    <phoneticPr fontId="22" type="noConversion"/>
  </si>
  <si>
    <t>2017年及2018年我局已连续两年开展基金安全评估工作，根据昆人社通【2018】54号文件及省、市相关要求，基金安全评估工作进入常态化，2019年我局将继续对所属的社保、医保、就业、居保四个经办机构深入开展基金安全评估工作，评估对象为2018年度企业职工基本养老保险基金、工伤保险基金、城镇职工基本医疗保险基金、失业保险基金、城乡居民社会养老保险基金和被征地人员基本养老保险基金，具体评估内容包括基金运行状况和风险管控状况两个方面。</t>
    <phoneticPr fontId="22" type="noConversion"/>
  </si>
  <si>
    <t>提高单位工资福利管理效率</t>
  </si>
  <si>
    <t>167家</t>
  </si>
  <si>
    <t>维持工资福利决策支持系统正常运转</t>
  </si>
  <si>
    <t>每年对工资福利决策系统维护</t>
  </si>
  <si>
    <t>每年7底前完成支付</t>
  </si>
  <si>
    <t>我区共有机关事业单位167家，每年维护费用年合计80160.00元（按80000.00元收取）</t>
  </si>
  <si>
    <t>购买企业服务</t>
  </si>
  <si>
    <t>可持续发展效益</t>
  </si>
  <si>
    <t>在全区推行使用工资决策系统</t>
  </si>
  <si>
    <t>实现全区机关事业单位工资业务信息化可持续发展</t>
  </si>
  <si>
    <t>全区机关事业单位满意度</t>
  </si>
  <si>
    <t>单位满意度100%</t>
  </si>
  <si>
    <t>《昆明市人力资源和社会保障局关于做好云南省工资福利决策支持系统使用工作的通知》.根据昆明市人力资源和社会保障局安排部署，盘龙区组织全区机关事业单位人事干部，通过对工资福利决策支持系统软件的培训、安装、数据录入、审核和审批等方面开展工作。按照全市人社系统工作部署，在全区推行使用工资决策系统，实现工资福利相关业务的信息化、规范化管理。</t>
    <phoneticPr fontId="22" type="noConversion"/>
  </si>
  <si>
    <t>《昆明市人力资源和社会保障局关于做好云南省工资福利决策支持系统使用工作的通知》</t>
    <phoneticPr fontId="22" type="noConversion"/>
  </si>
  <si>
    <t>使劳动保障违法案件高发态势得到有效遏制</t>
  </si>
  <si>
    <t>推动区劳动监察工作取得新成效</t>
  </si>
  <si>
    <t>到2019年年底要全面实现基本无工资拖欠的目标</t>
  </si>
  <si>
    <t>使用劳动监察辅助性用工（编外用工）10名</t>
  </si>
  <si>
    <t>12月底完成</t>
  </si>
  <si>
    <t>劳动监察辅助岗位工作人员工作经费425000元每年</t>
  </si>
  <si>
    <t>有效维护劳动秩序，促进辖区经济发展</t>
  </si>
  <si>
    <t>到2019年年底要全面实现基本无工资拖欠的目标，切实保障劳动者的合法权益及社会和谐稳定。</t>
  </si>
  <si>
    <t>维护良好的劳动秩序，促进可持续发展</t>
  </si>
  <si>
    <t>切实保障劳动者合法权益</t>
  </si>
  <si>
    <t>《劳动保障监察条例》、《云南省劳动监察条例》、《关于加强劳动保障监察执法能力建设的意见》（人社部发〔2015〕67号）及省人社厅、省委编办、省财政厅《关于加强劳动保障监察执法能力建设的意见》（云人社发〔2016〕410号）</t>
    <phoneticPr fontId="22" type="noConversion"/>
  </si>
  <si>
    <t>按照人社部、中央编办、财政部《关于加强劳动保障监察执法能力建设的意见》（人社部发〔2015〕67号）及省人社厅、省委编办、省财政厅《关于加强劳动保障监察执法能力建设的意见》（云人社发〔2016〕410号）精神，国务院、省、市农民工保障工作要求，到2019年年底要全面实现基本无工资拖欠的目标。为确保实现该目标任务，切实保障劳动者的合法权益及社会和谐稳定，急需充实盘龙区劳动保障监察执法人员。且《昆明市盘龙区人大常委会对&lt;昆明市盘龙区人民政府关于维护农民工劳动保障权益的工作情况报告&gt;的审议意见》要求：“要加强劳动保障监察队伍建设…确保监管执法规范、高效。”</t>
    <phoneticPr fontId="22" type="noConversion"/>
  </si>
  <si>
    <t>6-10 区本级项目支出绩效目标表（本次下达）</t>
    <phoneticPr fontId="22" type="noConversion"/>
  </si>
  <si>
    <t>6-11 区本级项目支出绩效目标表（另文下达）</t>
    <phoneticPr fontId="22" type="noConversion"/>
  </si>
  <si>
    <t>单位名称：昆明市盘龙区人力资源和社会保障局</t>
    <phoneticPr fontId="22" type="noConversion"/>
  </si>
  <si>
    <t>激光打印机</t>
  </si>
  <si>
    <t>台式机</t>
  </si>
  <si>
    <t>扫描仪</t>
  </si>
  <si>
    <t>便携式计算机</t>
  </si>
  <si>
    <t>A02010060102</t>
  </si>
  <si>
    <t>A02010104</t>
  </si>
  <si>
    <t>A02010060901</t>
  </si>
  <si>
    <t>A02010105</t>
  </si>
  <si>
    <t>台</t>
    <phoneticPr fontId="22" type="noConversion"/>
  </si>
</sst>
</file>

<file path=xl/styles.xml><?xml version="1.0" encoding="utf-8"?>
<styleSheet xmlns="http://schemas.openxmlformats.org/spreadsheetml/2006/main">
  <numFmts count="6">
    <numFmt numFmtId="43" formatCode="_ * #,##0.00_ ;_ * \-#,##0.00_ ;_ * &quot;-&quot;??_ ;_ @_ "/>
    <numFmt numFmtId="176" formatCode="yyyy\-mm\-dd"/>
    <numFmt numFmtId="177" formatCode="#,##0.00_ ;[Red]\-#,##0.00\ "/>
    <numFmt numFmtId="178" formatCode="[$-10804]#,##0.00#;\-#,##0.00#;\ "/>
    <numFmt numFmtId="179" formatCode="#,##0.00_ "/>
    <numFmt numFmtId="180" formatCode="#,##0.000_ "/>
  </numFmts>
  <fonts count="55">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b/>
      <sz val="10"/>
      <name val="宋体"/>
      <charset val="134"/>
    </font>
    <font>
      <sz val="11"/>
      <name val="宋体"/>
      <charset val="134"/>
    </font>
    <font>
      <sz val="10"/>
      <color theme="1"/>
      <name val="宋体"/>
      <charset val="134"/>
      <scheme val="minor"/>
    </font>
    <font>
      <sz val="12"/>
      <color indexed="8"/>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10"/>
      <color indexed="8"/>
      <name val="宋体"/>
      <charset val="134"/>
    </font>
    <font>
      <sz val="10"/>
      <name val="Arial"/>
    </font>
    <font>
      <b/>
      <sz val="12"/>
      <name val="宋体"/>
      <charset val="134"/>
    </font>
    <font>
      <sz val="12"/>
      <name val="宋体"/>
      <charset val="134"/>
    </font>
    <font>
      <sz val="9"/>
      <color indexed="8"/>
      <name val="宋体"/>
      <charset val="134"/>
    </font>
    <font>
      <b/>
      <sz val="11"/>
      <color indexed="8"/>
      <name val="宋体"/>
      <charset val="134"/>
    </font>
    <font>
      <sz val="10"/>
      <color theme="1"/>
      <name val="宋体"/>
      <charset val="134"/>
    </font>
    <font>
      <sz val="10"/>
      <name val="Arial"/>
      <family val="2"/>
    </font>
    <font>
      <sz val="9"/>
      <name val="宋体"/>
      <charset val="134"/>
      <scheme val="minor"/>
    </font>
    <font>
      <sz val="10"/>
      <color indexed="8"/>
      <name val="宋体"/>
      <family val="3"/>
      <charset val="134"/>
    </font>
    <font>
      <sz val="11"/>
      <color indexed="8"/>
      <name val="宋体"/>
      <family val="3"/>
      <charset val="134"/>
    </font>
    <font>
      <sz val="10"/>
      <name val="宋体"/>
      <family val="3"/>
      <charset val="134"/>
    </font>
    <font>
      <b/>
      <sz val="12"/>
      <name val="宋体"/>
      <family val="3"/>
      <charset val="134"/>
    </font>
    <font>
      <sz val="11"/>
      <name val="宋体"/>
      <family val="3"/>
      <charset val="134"/>
    </font>
    <font>
      <b/>
      <sz val="10"/>
      <color indexed="8"/>
      <name val="宋体"/>
      <family val="3"/>
      <charset val="134"/>
    </font>
    <font>
      <b/>
      <sz val="10"/>
      <name val="宋体"/>
      <family val="3"/>
      <charset val="134"/>
    </font>
    <font>
      <sz val="12"/>
      <name val="宋体"/>
      <family val="3"/>
      <charset val="134"/>
      <scheme val="minor"/>
    </font>
    <font>
      <sz val="10"/>
      <color indexed="8"/>
      <name val="宋体"/>
      <family val="3"/>
      <charset val="134"/>
      <scheme val="minor"/>
    </font>
    <font>
      <sz val="12"/>
      <color indexed="8"/>
      <name val="宋体"/>
      <family val="3"/>
      <charset val="134"/>
    </font>
    <font>
      <sz val="11"/>
      <color theme="1"/>
      <name val="宋体"/>
      <family val="3"/>
      <charset val="134"/>
      <scheme val="minor"/>
    </font>
    <font>
      <sz val="12"/>
      <name val="宋体"/>
      <family val="3"/>
      <charset val="134"/>
    </font>
    <font>
      <b/>
      <sz val="12"/>
      <color indexed="8"/>
      <name val="宋体"/>
      <family val="3"/>
      <charset val="134"/>
    </font>
    <font>
      <sz val="11"/>
      <color theme="1"/>
      <name val="宋体"/>
      <family val="2"/>
      <scheme val="minor"/>
    </font>
    <font>
      <sz val="11"/>
      <color indexed="8"/>
      <name val="宋体"/>
      <family val="3"/>
      <charset val="134"/>
      <scheme val="minor"/>
    </font>
    <font>
      <sz val="16"/>
      <name val="方正小标宋简体"/>
      <family val="3"/>
      <charset val="134"/>
    </font>
    <font>
      <sz val="11"/>
      <color indexed="9"/>
      <name val="宋体"/>
      <family val="3"/>
      <charset val="134"/>
    </font>
    <font>
      <b/>
      <sz val="18"/>
      <color indexed="56"/>
      <name val="宋体"/>
      <family val="3"/>
      <charset val="134"/>
    </font>
    <font>
      <sz val="11"/>
      <color indexed="62"/>
      <name val="宋体"/>
      <family val="3"/>
      <charset val="134"/>
    </font>
    <font>
      <sz val="11"/>
      <color indexed="52"/>
      <name val="宋体"/>
      <family val="3"/>
      <charset val="134"/>
    </font>
    <font>
      <sz val="11"/>
      <color indexed="20"/>
      <name val="宋体"/>
      <family val="3"/>
      <charset val="134"/>
    </font>
    <font>
      <b/>
      <sz val="11"/>
      <color indexed="56"/>
      <name val="宋体"/>
      <family val="3"/>
      <charset val="134"/>
    </font>
    <font>
      <sz val="11"/>
      <color indexed="10"/>
      <name val="宋体"/>
      <family val="3"/>
      <charset val="134"/>
    </font>
    <font>
      <b/>
      <sz val="11"/>
      <color indexed="63"/>
      <name val="宋体"/>
      <family val="3"/>
      <charset val="134"/>
    </font>
    <font>
      <b/>
      <sz val="15"/>
      <color indexed="56"/>
      <name val="宋体"/>
      <family val="3"/>
      <charset val="134"/>
    </font>
    <font>
      <b/>
      <sz val="13"/>
      <color indexed="56"/>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60"/>
      <name val="宋体"/>
      <family val="3"/>
      <charset val="134"/>
    </font>
  </fonts>
  <fills count="2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indexed="57"/>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56">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xf numFmtId="0" fontId="23" fillId="0" borderId="0"/>
    <xf numFmtId="0" fontId="2" fillId="0" borderId="0"/>
    <xf numFmtId="0" fontId="33" fillId="0" borderId="0">
      <alignment vertical="center"/>
    </xf>
    <xf numFmtId="0" fontId="34" fillId="0" borderId="0"/>
    <xf numFmtId="0" fontId="33" fillId="0" borderId="0">
      <alignment vertical="center"/>
    </xf>
    <xf numFmtId="43" fontId="33" fillId="0" borderId="0" applyFont="0" applyFill="0" applyBorder="0" applyAlignment="0" applyProtection="0">
      <alignment vertical="center"/>
    </xf>
    <xf numFmtId="0" fontId="36" fillId="0" borderId="0"/>
    <xf numFmtId="0" fontId="27" fillId="0" borderId="0"/>
    <xf numFmtId="0" fontId="6" fillId="0" borderId="0"/>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4" fillId="8" borderId="0" applyNumberFormat="0" applyBorder="0" applyAlignment="0" applyProtection="0">
      <alignment vertical="center"/>
    </xf>
    <xf numFmtId="0" fontId="24" fillId="11" borderId="0" applyNumberFormat="0" applyBorder="0" applyAlignment="0" applyProtection="0">
      <alignment vertical="center"/>
    </xf>
    <xf numFmtId="0" fontId="24" fillId="14" borderId="0" applyNumberFormat="0" applyBorder="0" applyAlignment="0" applyProtection="0">
      <alignment vertical="center"/>
    </xf>
    <xf numFmtId="0" fontId="39" fillId="15"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0" borderId="0" applyNumberFormat="0" applyFill="0" applyBorder="0" applyAlignment="0" applyProtection="0">
      <alignment vertical="center"/>
    </xf>
    <xf numFmtId="0" fontId="47" fillId="0" borderId="48" applyNumberFormat="0" applyFill="0" applyAlignment="0" applyProtection="0">
      <alignment vertical="center"/>
    </xf>
    <xf numFmtId="0" fontId="48" fillId="0" borderId="49" applyNumberFormat="0" applyFill="0" applyAlignment="0" applyProtection="0">
      <alignment vertical="center"/>
    </xf>
    <xf numFmtId="0" fontId="44" fillId="0" borderId="50" applyNumberFormat="0" applyFill="0" applyAlignment="0" applyProtection="0">
      <alignment vertical="center"/>
    </xf>
    <xf numFmtId="0" fontId="44" fillId="0" borderId="0" applyNumberFormat="0" applyFill="0" applyBorder="0" applyAlignment="0" applyProtection="0">
      <alignment vertical="center"/>
    </xf>
    <xf numFmtId="0" fontId="43" fillId="6" borderId="0" applyNumberFormat="0" applyBorder="0" applyAlignment="0" applyProtection="0">
      <alignment vertical="center"/>
    </xf>
    <xf numFmtId="0" fontId="49" fillId="7" borderId="0" applyNumberFormat="0" applyBorder="0" applyAlignment="0" applyProtection="0">
      <alignment vertical="center"/>
    </xf>
    <xf numFmtId="0" fontId="50" fillId="0" borderId="51" applyNumberFormat="0" applyFill="0" applyAlignment="0" applyProtection="0">
      <alignment vertical="center"/>
    </xf>
    <xf numFmtId="0" fontId="51" fillId="19" borderId="52" applyNumberFormat="0" applyAlignment="0" applyProtection="0">
      <alignment vertical="center"/>
    </xf>
    <xf numFmtId="0" fontId="52" fillId="20" borderId="53" applyNumberFormat="0" applyAlignment="0" applyProtection="0">
      <alignment vertical="center"/>
    </xf>
    <xf numFmtId="0" fontId="5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2" fillId="0" borderId="54" applyNumberFormat="0" applyFill="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9" fillId="4"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9" fillId="23" borderId="0" applyNumberFormat="0" applyBorder="0" applyAlignment="0" applyProtection="0">
      <alignment vertical="center"/>
    </xf>
    <xf numFmtId="0" fontId="54" fillId="24" borderId="0" applyNumberFormat="0" applyBorder="0" applyAlignment="0" applyProtection="0">
      <alignment vertical="center"/>
    </xf>
    <xf numFmtId="0" fontId="46" fillId="19" borderId="55" applyNumberFormat="0" applyAlignment="0" applyProtection="0">
      <alignment vertical="center"/>
    </xf>
    <xf numFmtId="0" fontId="41" fillId="10" borderId="52" applyNumberFormat="0" applyAlignment="0" applyProtection="0">
      <alignment vertical="center"/>
    </xf>
    <xf numFmtId="0" fontId="23" fillId="25" borderId="56" applyNumberFormat="0" applyFont="0" applyAlignment="0" applyProtection="0">
      <alignment vertical="center"/>
    </xf>
  </cellStyleXfs>
  <cellXfs count="287">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10"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center" vertical="top" wrapText="1" readingOrder="1"/>
      <protection locked="0"/>
    </xf>
    <xf numFmtId="0" fontId="18" fillId="0" borderId="1" xfId="3" applyFont="1" applyFill="1" applyBorder="1" applyAlignment="1" applyProtection="1">
      <alignment horizontal="center" vertical="center" wrapText="1" readingOrder="1"/>
      <protection locked="0"/>
    </xf>
    <xf numFmtId="0" fontId="18" fillId="0" borderId="1" xfId="3" applyFont="1" applyFill="1" applyBorder="1" applyAlignment="1" applyProtection="1">
      <alignment horizontal="right" vertical="center" wrapText="1" readingOrder="1"/>
      <protection locked="0"/>
    </xf>
    <xf numFmtId="0" fontId="0" fillId="0" borderId="1" xfId="0" applyBorder="1"/>
    <xf numFmtId="178" fontId="18" fillId="0" borderId="1" xfId="3" applyNumberFormat="1" applyFont="1" applyFill="1" applyBorder="1" applyAlignment="1" applyProtection="1">
      <alignment horizontal="right" vertical="center" wrapText="1" readingOrder="1"/>
      <protection locked="0"/>
    </xf>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9"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9"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9"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7" fontId="14" fillId="0" borderId="25" xfId="0" applyNumberFormat="1" applyFont="1" applyFill="1" applyBorder="1" applyAlignment="1" applyProtection="1">
      <alignment horizontal="right" vertical="center"/>
    </xf>
    <xf numFmtId="179" fontId="23" fillId="0" borderId="1" xfId="0" applyNumberFormat="1" applyFont="1" applyFill="1" applyBorder="1" applyAlignment="1" applyProtection="1">
      <alignment horizontal="right" vertical="center" wrapText="1"/>
    </xf>
    <xf numFmtId="0" fontId="24" fillId="0" borderId="0" xfId="0" applyNumberFormat="1" applyFont="1" applyFill="1" applyBorder="1" applyAlignment="1" applyProtection="1">
      <alignment horizontal="left" vertical="center"/>
    </xf>
    <xf numFmtId="0" fontId="25" fillId="0" borderId="0" xfId="3" applyFont="1" applyFill="1" applyBorder="1" applyAlignment="1"/>
    <xf numFmtId="0" fontId="23" fillId="3" borderId="31" xfId="6" applyFont="1" applyFill="1" applyBorder="1" applyAlignment="1">
      <alignment horizontal="left" vertical="center" wrapText="1"/>
    </xf>
    <xf numFmtId="0" fontId="21" fillId="0" borderId="0" xfId="3" applyFont="1" applyFill="1" applyBorder="1" applyAlignment="1"/>
    <xf numFmtId="4" fontId="23" fillId="3" borderId="31" xfId="6" applyNumberFormat="1" applyFont="1" applyFill="1" applyBorder="1" applyAlignment="1">
      <alignment horizontal="right" vertical="center"/>
    </xf>
    <xf numFmtId="4" fontId="23" fillId="3" borderId="31" xfId="6" applyNumberFormat="1" applyFont="1" applyFill="1" applyBorder="1" applyAlignment="1">
      <alignment horizontal="right" vertical="center"/>
    </xf>
    <xf numFmtId="4" fontId="2" fillId="3" borderId="31" xfId="7" applyNumberFormat="1" applyFont="1" applyFill="1" applyBorder="1" applyAlignment="1">
      <alignment horizontal="right" vertical="center"/>
    </xf>
    <xf numFmtId="180" fontId="18" fillId="0" borderId="1" xfId="3" applyNumberFormat="1" applyFont="1" applyFill="1" applyBorder="1" applyAlignment="1" applyProtection="1">
      <alignment horizontal="right" vertical="center" wrapText="1" readingOrder="1"/>
      <protection locked="0"/>
    </xf>
    <xf numFmtId="4" fontId="2" fillId="3" borderId="31" xfId="7" applyNumberFormat="1" applyFont="1" applyFill="1" applyBorder="1" applyAlignment="1">
      <alignment horizontal="right" vertical="center"/>
    </xf>
    <xf numFmtId="4" fontId="18" fillId="0" borderId="1" xfId="3" applyNumberFormat="1" applyFont="1" applyFill="1" applyBorder="1" applyAlignment="1" applyProtection="1">
      <alignment horizontal="right" vertical="center" wrapText="1" readingOrder="1"/>
      <protection locked="0"/>
    </xf>
    <xf numFmtId="4" fontId="2" fillId="3" borderId="31" xfId="7" applyNumberFormat="1" applyFont="1" applyFill="1" applyBorder="1" applyAlignment="1">
      <alignment horizontal="right" vertical="center"/>
    </xf>
    <xf numFmtId="4" fontId="6" fillId="0" borderId="1" xfId="0" applyNumberFormat="1" applyFont="1" applyFill="1" applyBorder="1" applyAlignment="1"/>
    <xf numFmtId="4" fontId="28" fillId="3" borderId="31" xfId="7" applyNumberFormat="1" applyFont="1" applyFill="1" applyBorder="1" applyAlignment="1">
      <alignment horizontal="right" vertical="center"/>
    </xf>
    <xf numFmtId="179" fontId="29" fillId="0" borderId="1" xfId="0" applyNumberFormat="1" applyFont="1" applyFill="1" applyBorder="1" applyAlignment="1"/>
    <xf numFmtId="0" fontId="31" fillId="0" borderId="12" xfId="0" applyFont="1" applyFill="1" applyBorder="1" applyAlignment="1">
      <alignment vertical="center"/>
    </xf>
    <xf numFmtId="0" fontId="8" fillId="0" borderId="31" xfId="4" applyFont="1" applyFill="1" applyBorder="1" applyAlignment="1">
      <alignment horizontal="center" vertical="center" wrapText="1"/>
    </xf>
    <xf numFmtId="0" fontId="1" fillId="0" borderId="31" xfId="0" applyFont="1" applyFill="1" applyBorder="1" applyAlignment="1">
      <alignment vertical="center"/>
    </xf>
    <xf numFmtId="0" fontId="35" fillId="0" borderId="1" xfId="4" applyFont="1" applyFill="1" applyBorder="1" applyAlignment="1">
      <alignment vertical="center" wrapText="1"/>
    </xf>
    <xf numFmtId="0" fontId="32" fillId="0" borderId="31" xfId="4" applyFont="1" applyFill="1" applyBorder="1" applyAlignment="1">
      <alignment horizontal="center" vertical="center" wrapText="1"/>
    </xf>
    <xf numFmtId="49" fontId="24" fillId="0" borderId="31" xfId="13" applyNumberFormat="1" applyFont="1" applyFill="1" applyBorder="1" applyAlignment="1" applyProtection="1">
      <alignment horizontal="center" vertical="center" wrapText="1"/>
    </xf>
    <xf numFmtId="49" fontId="24" fillId="0" borderId="38" xfId="13" applyNumberFormat="1" applyFont="1" applyFill="1" applyBorder="1" applyAlignment="1" applyProtection="1">
      <alignment horizontal="center" vertical="center" wrapText="1"/>
    </xf>
    <xf numFmtId="49" fontId="24" fillId="0" borderId="33" xfId="13" applyNumberFormat="1" applyFont="1" applyFill="1" applyBorder="1" applyAlignment="1" applyProtection="1">
      <alignment horizontal="center" vertical="center" wrapText="1"/>
    </xf>
    <xf numFmtId="49" fontId="24" fillId="0" borderId="42" xfId="13" applyNumberFormat="1" applyFont="1" applyFill="1" applyBorder="1" applyAlignment="1" applyProtection="1">
      <alignment horizontal="center" vertical="center" wrapText="1"/>
    </xf>
    <xf numFmtId="49" fontId="24" fillId="0" borderId="31" xfId="13" applyNumberFormat="1" applyFont="1" applyFill="1" applyBorder="1" applyAlignment="1" applyProtection="1">
      <alignmen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4" fillId="0" borderId="31" xfId="14" applyNumberFormat="1" applyFont="1" applyFill="1" applyBorder="1" applyAlignment="1" applyProtection="1">
      <alignment wrapText="1"/>
    </xf>
    <xf numFmtId="49" fontId="4" fillId="0" borderId="38" xfId="14" applyNumberFormat="1" applyFont="1" applyFill="1" applyBorder="1" applyAlignment="1" applyProtection="1">
      <alignment horizontal="left" vertical="center" wrapText="1"/>
    </xf>
    <xf numFmtId="49" fontId="4" fillId="0" borderId="38" xfId="14" applyNumberFormat="1" applyFont="1" applyFill="1" applyBorder="1" applyAlignment="1" applyProtection="1">
      <alignment wrapText="1"/>
    </xf>
    <xf numFmtId="49" fontId="4" fillId="0" borderId="31" xfId="14" applyNumberFormat="1" applyFont="1" applyFill="1" applyBorder="1" applyAlignment="1" applyProtection="1">
      <alignment wrapText="1"/>
    </xf>
    <xf numFmtId="49" fontId="4" fillId="0" borderId="38" xfId="14" applyNumberFormat="1" applyFont="1" applyFill="1" applyBorder="1" applyAlignment="1" applyProtection="1">
      <alignment horizontal="left" vertical="center" wrapText="1"/>
    </xf>
    <xf numFmtId="49" fontId="4" fillId="0" borderId="33" xfId="14" applyNumberFormat="1" applyFont="1" applyFill="1" applyBorder="1" applyAlignment="1" applyProtection="1">
      <alignment wrapText="1"/>
    </xf>
    <xf numFmtId="49" fontId="4" fillId="0" borderId="42" xfId="14" applyNumberFormat="1" applyFont="1" applyFill="1" applyBorder="1" applyAlignment="1" applyProtection="1">
      <alignment vertical="center" wrapText="1"/>
    </xf>
    <xf numFmtId="49" fontId="4" fillId="0" borderId="31" xfId="14" applyNumberFormat="1" applyFont="1" applyFill="1" applyBorder="1" applyAlignment="1" applyProtection="1">
      <alignment wrapText="1"/>
    </xf>
    <xf numFmtId="49" fontId="4" fillId="0" borderId="38" xfId="14" applyNumberFormat="1" applyFont="1" applyFill="1" applyBorder="1" applyAlignment="1" applyProtection="1">
      <alignment horizontal="left" vertical="center" wrapText="1"/>
    </xf>
    <xf numFmtId="49" fontId="4" fillId="0" borderId="38" xfId="14" applyNumberFormat="1" applyFont="1" applyFill="1" applyBorder="1" applyAlignment="1" applyProtection="1">
      <alignment wrapText="1"/>
    </xf>
    <xf numFmtId="49" fontId="4" fillId="0" borderId="31" xfId="14" applyNumberFormat="1" applyFont="1" applyFill="1" applyBorder="1" applyAlignment="1" applyProtection="1">
      <alignment wrapText="1"/>
    </xf>
    <xf numFmtId="49" fontId="4" fillId="0" borderId="38" xfId="14" applyNumberFormat="1" applyFont="1" applyFill="1" applyBorder="1" applyAlignment="1" applyProtection="1">
      <alignment horizontal="left" vertical="center" wrapText="1"/>
    </xf>
    <xf numFmtId="49" fontId="4" fillId="0" borderId="31" xfId="14" applyNumberFormat="1" applyFont="1" applyFill="1" applyBorder="1" applyAlignment="1" applyProtection="1">
      <alignment horizontal="center" vertical="center" wrapText="1"/>
    </xf>
    <xf numFmtId="49" fontId="4" fillId="0" borderId="38" xfId="14" applyNumberFormat="1" applyFont="1" applyFill="1" applyBorder="1" applyAlignment="1" applyProtection="1">
      <alignment horizontal="center" vertical="center" wrapText="1"/>
    </xf>
    <xf numFmtId="49" fontId="4" fillId="0" borderId="31" xfId="14" applyNumberFormat="1" applyFont="1" applyFill="1" applyBorder="1" applyAlignment="1" applyProtection="1">
      <alignment wrapText="1"/>
    </xf>
    <xf numFmtId="49" fontId="4" fillId="0" borderId="38" xfId="14" applyNumberFormat="1" applyFont="1" applyFill="1" applyBorder="1" applyAlignment="1" applyProtection="1">
      <alignment horizontal="left" vertical="center" wrapText="1"/>
    </xf>
    <xf numFmtId="49" fontId="4" fillId="0" borderId="31" xfId="14" applyNumberFormat="1" applyFont="1" applyFill="1" applyBorder="1" applyAlignment="1" applyProtection="1">
      <alignment wrapText="1"/>
    </xf>
    <xf numFmtId="49" fontId="4" fillId="0" borderId="38" xfId="14" applyNumberFormat="1" applyFont="1" applyFill="1" applyBorder="1" applyAlignment="1" applyProtection="1">
      <alignment horizontal="left" vertical="center" wrapText="1"/>
    </xf>
    <xf numFmtId="49" fontId="4" fillId="0" borderId="31" xfId="14" applyNumberFormat="1" applyFont="1" applyFill="1" applyBorder="1" applyAlignment="1" applyProtection="1">
      <alignment horizontal="center" vertical="center" wrapText="1"/>
    </xf>
    <xf numFmtId="49" fontId="4" fillId="0" borderId="31" xfId="14" applyNumberFormat="1" applyFont="1" applyFill="1" applyBorder="1" applyAlignment="1" applyProtection="1">
      <alignment wrapText="1"/>
    </xf>
    <xf numFmtId="49" fontId="4" fillId="0" borderId="38" xfId="14" applyNumberFormat="1" applyFont="1" applyFill="1" applyBorder="1" applyAlignment="1" applyProtection="1">
      <alignment horizontal="center" vertical="center" wrapText="1"/>
    </xf>
    <xf numFmtId="49" fontId="4" fillId="0" borderId="38" xfId="14" applyNumberFormat="1" applyFont="1" applyFill="1" applyBorder="1" applyAlignment="1" applyProtection="1">
      <alignment horizontal="left" vertical="center" wrapText="1"/>
    </xf>
    <xf numFmtId="0" fontId="4" fillId="0" borderId="31" xfId="14" applyNumberFormat="1" applyFont="1" applyFill="1" applyBorder="1" applyAlignment="1" applyProtection="1">
      <alignment wrapText="1"/>
    </xf>
    <xf numFmtId="0" fontId="25" fillId="0" borderId="31" xfId="0" applyFont="1" applyFill="1" applyBorder="1" applyAlignment="1">
      <alignment vertical="center"/>
    </xf>
    <xf numFmtId="49" fontId="24" fillId="0" borderId="31" xfId="13" applyNumberFormat="1" applyFont="1" applyFill="1" applyBorder="1" applyAlignment="1" applyProtection="1">
      <alignment horizontal="center"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center" vertical="center"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center" vertical="center" wrapText="1"/>
    </xf>
    <xf numFmtId="49" fontId="24" fillId="0" borderId="43"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horizontal="center"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center" vertical="center" wrapText="1"/>
    </xf>
    <xf numFmtId="49" fontId="24" fillId="0" borderId="38"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horizontal="center" wrapText="1"/>
    </xf>
    <xf numFmtId="49" fontId="24" fillId="0" borderId="31" xfId="13" applyNumberFormat="1" applyFont="1" applyFill="1" applyBorder="1" applyAlignment="1" applyProtection="1">
      <alignment horizontal="center"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center" vertical="center"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center"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left" vertical="center" wrapText="1"/>
    </xf>
    <xf numFmtId="49" fontId="24" fillId="0" borderId="38" xfId="13" applyNumberFormat="1" applyFont="1" applyFill="1" applyBorder="1" applyAlignment="1" applyProtection="1">
      <alignment horizontal="center" wrapText="1"/>
    </xf>
    <xf numFmtId="49" fontId="24" fillId="0" borderId="43" xfId="13" applyNumberFormat="1" applyFont="1" applyFill="1" applyBorder="1" applyAlignment="1" applyProtection="1">
      <alignment horizont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horizontal="left" vertical="center" wrapText="1"/>
    </xf>
    <xf numFmtId="49" fontId="24" fillId="0" borderId="46" xfId="13" applyNumberFormat="1" applyFont="1" applyFill="1" applyBorder="1" applyAlignment="1" applyProtection="1">
      <alignment wrapText="1"/>
    </xf>
    <xf numFmtId="49" fontId="24" fillId="0" borderId="42" xfId="13" applyNumberFormat="1" applyFont="1" applyFill="1" applyBorder="1" applyAlignment="1" applyProtection="1">
      <alignmen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38" xfId="13" applyNumberFormat="1" applyFont="1" applyFill="1" applyBorder="1" applyAlignment="1" applyProtection="1">
      <alignment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38" xfId="13" applyNumberFormat="1" applyFont="1" applyFill="1" applyBorder="1" applyAlignment="1" applyProtection="1">
      <alignment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38" xfId="13" applyNumberFormat="1" applyFont="1" applyFill="1" applyBorder="1" applyAlignment="1" applyProtection="1">
      <alignment wrapText="1"/>
    </xf>
    <xf numFmtId="49" fontId="24" fillId="0" borderId="31" xfId="13" applyNumberFormat="1" applyFont="1" applyFill="1" applyBorder="1" applyAlignment="1" applyProtection="1">
      <alignment wrapText="1"/>
    </xf>
    <xf numFmtId="49" fontId="24" fillId="0" borderId="38" xfId="13" applyNumberFormat="1" applyFont="1" applyFill="1" applyBorder="1" applyAlignment="1" applyProtection="1">
      <alignment horizontal="left" vertical="center" wrapText="1"/>
    </xf>
    <xf numFmtId="49" fontId="24" fillId="0" borderId="38" xfId="13" applyNumberFormat="1" applyFont="1" applyFill="1" applyBorder="1" applyAlignment="1" applyProtection="1">
      <alignment wrapText="1"/>
    </xf>
    <xf numFmtId="49" fontId="24" fillId="0" borderId="43" xfId="13" applyNumberFormat="1" applyFont="1" applyFill="1" applyBorder="1" applyAlignment="1" applyProtection="1">
      <alignment horizontal="left" vertical="center" wrapText="1"/>
    </xf>
    <xf numFmtId="49" fontId="24" fillId="0" borderId="43" xfId="13" applyNumberFormat="1" applyFont="1" applyFill="1" applyBorder="1" applyAlignment="1" applyProtection="1">
      <alignment wrapText="1"/>
    </xf>
    <xf numFmtId="49" fontId="24" fillId="0" borderId="44" xfId="13" applyNumberFormat="1" applyFont="1" applyFill="1" applyBorder="1" applyAlignment="1" applyProtection="1">
      <alignment wrapText="1"/>
    </xf>
    <xf numFmtId="49" fontId="24" fillId="0" borderId="45" xfId="13" applyNumberFormat="1" applyFont="1" applyFill="1" applyBorder="1" applyAlignment="1" applyProtection="1">
      <alignment horizontal="left" vertical="center" wrapText="1"/>
    </xf>
    <xf numFmtId="49" fontId="24" fillId="0" borderId="47" xfId="13" applyNumberFormat="1" applyFont="1" applyFill="1" applyBorder="1" applyAlignment="1" applyProtection="1">
      <alignment horizontal="left" vertical="center" wrapText="1"/>
    </xf>
    <xf numFmtId="0" fontId="23" fillId="0" borderId="1" xfId="0" applyNumberFormat="1" applyFont="1" applyFill="1" applyBorder="1" applyAlignment="1" applyProtection="1">
      <alignment horizontal="center" vertical="center"/>
    </xf>
    <xf numFmtId="0" fontId="23" fillId="0" borderId="31" xfId="6" applyFont="1" applyFill="1" applyBorder="1" applyAlignment="1">
      <alignment horizontal="left" vertical="center"/>
    </xf>
    <xf numFmtId="0" fontId="23" fillId="0" borderId="31" xfId="6" applyFont="1" applyFill="1" applyBorder="1" applyAlignment="1">
      <alignment horizontal="right" vertical="center"/>
    </xf>
    <xf numFmtId="4" fontId="23" fillId="0" borderId="31" xfId="6" applyNumberFormat="1" applyFont="1" applyFill="1" applyBorder="1" applyAlignment="1">
      <alignment horizontal="right" vertical="center"/>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11"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8" xfId="3" applyFont="1" applyFill="1" applyBorder="1" applyAlignment="1" applyProtection="1">
      <alignment horizontal="center" vertical="center" wrapText="1" readingOrder="1"/>
      <protection locked="0"/>
    </xf>
    <xf numFmtId="0" fontId="2" fillId="0" borderId="22"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23" fillId="3" borderId="33" xfId="6" applyFont="1" applyFill="1" applyBorder="1" applyAlignment="1">
      <alignment horizontal="center" vertical="center" wrapText="1"/>
    </xf>
    <xf numFmtId="0" fontId="23" fillId="3" borderId="32" xfId="6" applyFont="1" applyFill="1" applyBorder="1" applyAlignment="1">
      <alignment horizontal="center" vertical="center" wrapText="1"/>
    </xf>
    <xf numFmtId="0" fontId="23" fillId="3" borderId="34" xfId="6" applyFont="1" applyFill="1" applyBorder="1" applyAlignment="1">
      <alignment horizontal="center" vertical="center" wrapText="1"/>
    </xf>
    <xf numFmtId="0" fontId="2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49" fontId="4"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30"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37" fillId="0" borderId="35" xfId="8" applyFont="1" applyFill="1" applyBorder="1" applyAlignment="1">
      <alignment horizontal="center" vertical="center" wrapText="1"/>
    </xf>
    <xf numFmtId="0" fontId="37" fillId="0" borderId="41" xfId="8" applyFont="1" applyFill="1" applyBorder="1" applyAlignment="1">
      <alignment horizontal="center" vertical="center" wrapText="1"/>
    </xf>
    <xf numFmtId="0" fontId="37" fillId="0" borderId="36" xfId="8" applyFont="1" applyFill="1" applyBorder="1" applyAlignment="1">
      <alignment horizontal="center" vertical="center" wrapText="1"/>
    </xf>
    <xf numFmtId="0" fontId="8" fillId="0" borderId="37" xfId="4" applyFont="1" applyFill="1" applyBorder="1" applyAlignment="1">
      <alignment horizontal="center" vertical="center" wrapText="1"/>
    </xf>
    <xf numFmtId="0" fontId="8" fillId="0" borderId="39" xfId="4" applyFont="1" applyFill="1" applyBorder="1" applyAlignment="1">
      <alignment horizontal="center" vertical="center" wrapText="1"/>
    </xf>
    <xf numFmtId="0" fontId="37" fillId="0" borderId="31" xfId="8" applyFont="1" applyFill="1" applyBorder="1" applyAlignment="1">
      <alignment horizontal="center" vertical="center" wrapText="1"/>
    </xf>
    <xf numFmtId="0" fontId="8" fillId="0" borderId="31" xfId="4" applyFont="1" applyFill="1" applyBorder="1" applyAlignment="1">
      <alignment horizontal="center" vertical="center" wrapText="1"/>
    </xf>
    <xf numFmtId="0" fontId="8" fillId="0" borderId="40" xfId="4" applyFont="1" applyFill="1" applyBorder="1" applyAlignment="1">
      <alignment horizontal="center" vertical="center" wrapText="1"/>
    </xf>
    <xf numFmtId="0" fontId="38" fillId="2" borderId="0" xfId="0" applyFont="1" applyFill="1" applyAlignment="1">
      <alignment horizontal="center" vertical="center" wrapText="1"/>
    </xf>
    <xf numFmtId="0" fontId="32" fillId="0" borderId="37" xfId="4" applyFont="1" applyFill="1" applyBorder="1" applyAlignment="1">
      <alignment horizontal="center" vertical="center" wrapText="1"/>
    </xf>
    <xf numFmtId="0" fontId="32" fillId="0" borderId="39" xfId="4" applyFont="1" applyFill="1" applyBorder="1" applyAlignment="1">
      <alignment horizontal="center" vertical="center" wrapText="1"/>
    </xf>
    <xf numFmtId="0" fontId="32" fillId="0" borderId="40" xfId="4" applyFont="1" applyFill="1" applyBorder="1" applyAlignment="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cellXfs>
  <cellStyles count="56">
    <cellStyle name="20% - 强调文字颜色 1 2" xfId="15"/>
    <cellStyle name="20% - 强调文字颜色 2 2" xfId="16"/>
    <cellStyle name="20% - 强调文字颜色 3 2" xfId="17"/>
    <cellStyle name="20% - 强调文字颜色 4 2" xfId="18"/>
    <cellStyle name="20% - 强调文字颜色 5 2" xfId="19"/>
    <cellStyle name="20% - 强调文字颜色 6 2" xfId="20"/>
    <cellStyle name="40% - 强调文字颜色 1 2" xfId="21"/>
    <cellStyle name="40% - 强调文字颜色 2 2" xfId="22"/>
    <cellStyle name="40% - 强调文字颜色 3 2" xfId="23"/>
    <cellStyle name="40% - 强调文字颜色 4 2" xfId="24"/>
    <cellStyle name="40% - 强调文字颜色 5 2" xfId="25"/>
    <cellStyle name="40% - 强调文字颜色 6 2" xfId="26"/>
    <cellStyle name="60% - 强调文字颜色 1 2" xfId="27"/>
    <cellStyle name="60% - 强调文字颜色 2 2" xfId="28"/>
    <cellStyle name="60% - 强调文字颜色 3 2" xfId="29"/>
    <cellStyle name="60% - 强调文字颜色 4 2" xfId="30"/>
    <cellStyle name="60% - 强调文字颜色 5 2" xfId="31"/>
    <cellStyle name="60% - 强调文字颜色 6 2" xfId="32"/>
    <cellStyle name="标题 1 2" xfId="34"/>
    <cellStyle name="标题 2 2" xfId="35"/>
    <cellStyle name="标题 3 2" xfId="36"/>
    <cellStyle name="标题 4 2" xfId="37"/>
    <cellStyle name="标题 5" xfId="33"/>
    <cellStyle name="差 2" xfId="38"/>
    <cellStyle name="常规" xfId="0" builtinId="0"/>
    <cellStyle name="常规 16" xfId="2"/>
    <cellStyle name="常规 2" xfId="3"/>
    <cellStyle name="常规 2 11" xfId="1"/>
    <cellStyle name="常规 2 2" xfId="9"/>
    <cellStyle name="常规 3" xfId="4"/>
    <cellStyle name="常规 3 2" xfId="10"/>
    <cellStyle name="常规 4" xfId="6"/>
    <cellStyle name="常规 4 2" xfId="12"/>
    <cellStyle name="常规 5" xfId="5"/>
    <cellStyle name="常规 6" xfId="7"/>
    <cellStyle name="常规 7" xfId="8"/>
    <cellStyle name="常规 8" xfId="13"/>
    <cellStyle name="常规 9" xfId="14"/>
    <cellStyle name="好 2" xfId="39"/>
    <cellStyle name="汇总 2" xfId="40"/>
    <cellStyle name="计算 2" xfId="41"/>
    <cellStyle name="检查单元格 2" xfId="42"/>
    <cellStyle name="解释性文本 2" xfId="43"/>
    <cellStyle name="警告文本 2" xfId="44"/>
    <cellStyle name="链接单元格 2" xfId="45"/>
    <cellStyle name="千位分隔 2" xfId="11"/>
    <cellStyle name="强调文字颜色 1 2" xfId="46"/>
    <cellStyle name="强调文字颜色 2 2" xfId="47"/>
    <cellStyle name="强调文字颜色 3 2" xfId="48"/>
    <cellStyle name="强调文字颜色 4 2" xfId="49"/>
    <cellStyle name="强调文字颜色 5 2" xfId="50"/>
    <cellStyle name="强调文字颜色 6 2" xfId="51"/>
    <cellStyle name="适中 2" xfId="52"/>
    <cellStyle name="输出 2" xfId="53"/>
    <cellStyle name="输入 2" xfId="54"/>
    <cellStyle name="注释 2" xfId="5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workbookViewId="0">
      <selection activeCell="F19" sqref="F19"/>
    </sheetView>
  </sheetViews>
  <sheetFormatPr defaultColWidth="8" defaultRowHeight="14.25" customHeight="1"/>
  <cols>
    <col min="1" max="1" width="42.625" style="1" customWidth="1"/>
    <col min="2" max="2" width="37.75" style="1" customWidth="1"/>
    <col min="3" max="3" width="35.375" style="1" customWidth="1"/>
    <col min="4" max="4" width="40.375" style="1" customWidth="1"/>
    <col min="5" max="16384" width="8" style="1"/>
  </cols>
  <sheetData>
    <row r="1" spans="1:4" ht="12">
      <c r="A1" s="2"/>
      <c r="B1" s="2"/>
      <c r="C1" s="2"/>
    </row>
    <row r="2" spans="1:4" ht="21">
      <c r="A2" s="200" t="s">
        <v>0</v>
      </c>
      <c r="B2" s="200"/>
      <c r="C2" s="200"/>
      <c r="D2" s="200"/>
    </row>
    <row r="3" spans="1:4" ht="19.5" customHeight="1">
      <c r="A3" s="81" t="s">
        <v>439</v>
      </c>
      <c r="B3" s="61"/>
      <c r="C3" s="61"/>
      <c r="D3" s="13" t="s">
        <v>2</v>
      </c>
    </row>
    <row r="4" spans="1:4" ht="19.5" customHeight="1">
      <c r="A4" s="201" t="s">
        <v>3</v>
      </c>
      <c r="B4" s="201"/>
      <c r="C4" s="201" t="s">
        <v>4</v>
      </c>
      <c r="D4" s="201"/>
    </row>
    <row r="5" spans="1:4" ht="19.5" customHeight="1">
      <c r="A5" s="201" t="s">
        <v>5</v>
      </c>
      <c r="B5" s="201" t="s">
        <v>6</v>
      </c>
      <c r="C5" s="201" t="s">
        <v>7</v>
      </c>
      <c r="D5" s="201" t="s">
        <v>6</v>
      </c>
    </row>
    <row r="6" spans="1:4" ht="19.5" customHeight="1">
      <c r="A6" s="201"/>
      <c r="B6" s="201"/>
      <c r="C6" s="201"/>
      <c r="D6" s="201"/>
    </row>
    <row r="7" spans="1:4" ht="17.25" customHeight="1">
      <c r="A7" s="74" t="s">
        <v>8</v>
      </c>
      <c r="B7" s="80">
        <v>1379.366</v>
      </c>
      <c r="C7" s="68" t="s">
        <v>9</v>
      </c>
      <c r="D7" s="69"/>
    </row>
    <row r="8" spans="1:4" ht="17.25" customHeight="1">
      <c r="A8" s="70" t="s">
        <v>10</v>
      </c>
      <c r="B8" s="69"/>
      <c r="C8" s="68" t="s">
        <v>11</v>
      </c>
      <c r="D8" s="69"/>
    </row>
    <row r="9" spans="1:4" ht="17.25" customHeight="1">
      <c r="A9" s="70" t="s">
        <v>12</v>
      </c>
      <c r="B9" s="69"/>
      <c r="C9" s="68" t="s">
        <v>13</v>
      </c>
      <c r="D9" s="69"/>
    </row>
    <row r="10" spans="1:4" ht="17.25" customHeight="1">
      <c r="A10" s="70" t="s">
        <v>14</v>
      </c>
      <c r="B10" s="69"/>
      <c r="C10" s="68" t="s">
        <v>15</v>
      </c>
      <c r="D10" s="69"/>
    </row>
    <row r="11" spans="1:4" ht="17.25" customHeight="1">
      <c r="A11" s="70" t="s">
        <v>16</v>
      </c>
      <c r="B11" s="69"/>
      <c r="C11" s="68" t="s">
        <v>17</v>
      </c>
      <c r="D11" s="69"/>
    </row>
    <row r="12" spans="1:4" ht="17.25" customHeight="1">
      <c r="A12" s="70" t="s">
        <v>18</v>
      </c>
      <c r="B12" s="69"/>
      <c r="C12" s="68" t="s">
        <v>19</v>
      </c>
      <c r="D12" s="69">
        <v>8</v>
      </c>
    </row>
    <row r="13" spans="1:4" ht="17.25" customHeight="1">
      <c r="A13" s="70" t="s">
        <v>20</v>
      </c>
      <c r="B13" s="69"/>
      <c r="C13" s="68" t="s">
        <v>21</v>
      </c>
      <c r="D13" s="69"/>
    </row>
    <row r="14" spans="1:4" ht="17.25" customHeight="1">
      <c r="A14" s="9"/>
      <c r="B14" s="69"/>
      <c r="C14" s="68" t="s">
        <v>22</v>
      </c>
      <c r="D14" s="69">
        <v>1104.9798000000001</v>
      </c>
    </row>
    <row r="15" spans="1:4" ht="17.25" customHeight="1">
      <c r="A15" s="9"/>
      <c r="B15" s="69"/>
      <c r="C15" s="68" t="s">
        <v>23</v>
      </c>
      <c r="D15" s="69">
        <v>78.396600000000007</v>
      </c>
    </row>
    <row r="16" spans="1:4" ht="17.25" customHeight="1">
      <c r="A16" s="9"/>
      <c r="B16" s="69"/>
      <c r="C16" s="68" t="s">
        <v>24</v>
      </c>
      <c r="D16" s="69"/>
    </row>
    <row r="17" spans="1:4" ht="17.25" customHeight="1">
      <c r="A17" s="9"/>
      <c r="B17" s="75"/>
      <c r="C17" s="68" t="s">
        <v>25</v>
      </c>
      <c r="D17" s="69"/>
    </row>
    <row r="18" spans="1:4" ht="17.25" customHeight="1">
      <c r="A18" s="9"/>
      <c r="B18" s="76"/>
      <c r="C18" s="68" t="s">
        <v>26</v>
      </c>
      <c r="D18" s="69">
        <v>112.626</v>
      </c>
    </row>
    <row r="19" spans="1:4" ht="17.25" customHeight="1">
      <c r="A19" s="9"/>
      <c r="B19" s="76"/>
      <c r="C19" s="68" t="s">
        <v>27</v>
      </c>
      <c r="D19" s="69"/>
    </row>
    <row r="20" spans="1:4" ht="17.25" customHeight="1">
      <c r="A20" s="9"/>
      <c r="B20" s="76"/>
      <c r="C20" s="70" t="s">
        <v>28</v>
      </c>
      <c r="D20" s="69"/>
    </row>
    <row r="21" spans="1:4" ht="17.25" customHeight="1">
      <c r="A21" s="77"/>
      <c r="B21" s="76"/>
      <c r="C21" s="70" t="s">
        <v>29</v>
      </c>
      <c r="D21" s="69"/>
    </row>
    <row r="22" spans="1:4" ht="17.25" customHeight="1">
      <c r="A22" s="68"/>
      <c r="B22" s="76"/>
      <c r="C22" s="70" t="s">
        <v>30</v>
      </c>
      <c r="D22" s="69"/>
    </row>
    <row r="23" spans="1:4" ht="17.25" customHeight="1">
      <c r="A23" s="68"/>
      <c r="B23" s="76"/>
      <c r="C23" s="70" t="s">
        <v>31</v>
      </c>
      <c r="D23" s="69"/>
    </row>
    <row r="24" spans="1:4" ht="17.25" customHeight="1">
      <c r="A24" s="68"/>
      <c r="B24" s="76"/>
      <c r="C24" s="70" t="s">
        <v>32</v>
      </c>
      <c r="D24" s="69"/>
    </row>
    <row r="25" spans="1:4" ht="17.25" customHeight="1">
      <c r="A25" s="68"/>
      <c r="B25" s="76"/>
      <c r="C25" s="70" t="s">
        <v>33</v>
      </c>
      <c r="D25" s="69">
        <v>75.363600000000005</v>
      </c>
    </row>
    <row r="26" spans="1:4" ht="17.25" customHeight="1">
      <c r="A26" s="68"/>
      <c r="B26" s="76"/>
      <c r="C26" s="70" t="s">
        <v>34</v>
      </c>
      <c r="D26" s="69"/>
    </row>
    <row r="27" spans="1:4" ht="17.25" customHeight="1">
      <c r="A27" s="68"/>
      <c r="B27" s="76"/>
      <c r="C27" s="70" t="s">
        <v>35</v>
      </c>
      <c r="D27" s="69"/>
    </row>
    <row r="28" spans="1:4" ht="17.25" customHeight="1">
      <c r="A28" s="68"/>
      <c r="B28" s="76"/>
      <c r="C28" s="70" t="s">
        <v>36</v>
      </c>
      <c r="D28" s="69"/>
    </row>
    <row r="29" spans="1:4" ht="17.25" customHeight="1">
      <c r="A29" s="68"/>
      <c r="B29" s="76"/>
      <c r="C29" s="70" t="s">
        <v>37</v>
      </c>
      <c r="D29" s="69"/>
    </row>
    <row r="30" spans="1:4" ht="14.25" customHeight="1">
      <c r="A30" s="78" t="s">
        <v>38</v>
      </c>
      <c r="B30" s="79">
        <f>SUM(B7:B29)</f>
        <v>1379.366</v>
      </c>
      <c r="C30" s="38" t="s">
        <v>39</v>
      </c>
      <c r="D30" s="67">
        <f>SUM(D7:D29)</f>
        <v>1379.366</v>
      </c>
    </row>
    <row r="31" spans="1:4" ht="29.25" customHeight="1">
      <c r="A31" s="202"/>
      <c r="B31" s="202"/>
    </row>
  </sheetData>
  <mergeCells count="8">
    <mergeCell ref="A2:D2"/>
    <mergeCell ref="A4:B4"/>
    <mergeCell ref="C4:D4"/>
    <mergeCell ref="A31:B31"/>
    <mergeCell ref="A5:A6"/>
    <mergeCell ref="B5:B6"/>
    <mergeCell ref="C5:C6"/>
    <mergeCell ref="D5:D6"/>
  </mergeCells>
  <phoneticPr fontId="22" type="noConversion"/>
  <pageMargins left="0.59027777777777801" right="0.59027777777777801" top="0.196527777777778" bottom="0.196527777777778" header="0.196527777777778" footer="0.196527777777778"/>
  <pageSetup paperSize="9" scale="91" orientation="landscape" blackAndWhite="1" r:id="rId1"/>
  <headerFooter alignWithMargins="0"/>
</worksheet>
</file>

<file path=xl/worksheets/sheet2.xml><?xml version="1.0" encoding="utf-8"?>
<worksheet xmlns="http://schemas.openxmlformats.org/spreadsheetml/2006/main" xmlns:r="http://schemas.openxmlformats.org/officeDocument/2006/relationships">
  <dimension ref="B1:H14"/>
  <sheetViews>
    <sheetView workbookViewId="0">
      <selection activeCell="C6" sqref="C6"/>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203"/>
      <c r="C1" s="203"/>
      <c r="D1" s="203"/>
      <c r="E1" s="203"/>
      <c r="F1" s="203"/>
      <c r="G1" s="203"/>
      <c r="H1" s="203"/>
    </row>
    <row r="2" spans="2:8" ht="39.950000000000003" customHeight="1">
      <c r="B2" s="200" t="s">
        <v>40</v>
      </c>
      <c r="C2" s="200"/>
      <c r="D2" s="71"/>
      <c r="E2" s="71"/>
      <c r="F2" s="71"/>
      <c r="G2" s="71"/>
      <c r="H2" s="71"/>
    </row>
    <row r="3" spans="2:8" s="1" customFormat="1" ht="39" customHeight="1">
      <c r="B3" s="81" t="s">
        <v>439</v>
      </c>
      <c r="C3" s="12" t="s">
        <v>41</v>
      </c>
    </row>
    <row r="4" spans="2:8" s="1" customFormat="1" ht="27" customHeight="1">
      <c r="B4" s="204" t="s">
        <v>5</v>
      </c>
      <c r="C4" s="204" t="s">
        <v>42</v>
      </c>
    </row>
    <row r="5" spans="2:8" s="1" customFormat="1" ht="27" customHeight="1">
      <c r="B5" s="204"/>
      <c r="C5" s="204"/>
    </row>
    <row r="6" spans="2:8" s="1" customFormat="1" ht="32.1" customHeight="1">
      <c r="B6" s="72" t="s">
        <v>43</v>
      </c>
      <c r="C6" s="69">
        <v>1379.366</v>
      </c>
    </row>
    <row r="7" spans="2:8" s="1" customFormat="1" ht="32.1" customHeight="1">
      <c r="B7" s="73" t="s">
        <v>44</v>
      </c>
      <c r="C7" s="69"/>
    </row>
    <row r="8" spans="2:8" s="1" customFormat="1" ht="32.1" customHeight="1">
      <c r="B8" s="73" t="s">
        <v>45</v>
      </c>
      <c r="C8" s="69"/>
    </row>
    <row r="9" spans="2:8" s="1" customFormat="1" ht="32.1" customHeight="1">
      <c r="B9" s="73" t="s">
        <v>46</v>
      </c>
      <c r="C9" s="69"/>
    </row>
    <row r="10" spans="2:8" s="1" customFormat="1" ht="32.1" customHeight="1">
      <c r="B10" s="73" t="s">
        <v>47</v>
      </c>
      <c r="C10" s="69"/>
    </row>
    <row r="11" spans="2:8" s="1" customFormat="1" ht="32.1" customHeight="1">
      <c r="B11" s="73" t="s">
        <v>48</v>
      </c>
      <c r="C11" s="69"/>
    </row>
    <row r="12" spans="2:8" s="1" customFormat="1" ht="32.1" customHeight="1">
      <c r="B12" s="73" t="s">
        <v>49</v>
      </c>
      <c r="C12" s="69"/>
    </row>
    <row r="13" spans="2:8" s="1" customFormat="1" ht="32.1" customHeight="1">
      <c r="B13" s="9"/>
      <c r="C13" s="69"/>
    </row>
    <row r="14" spans="2:8" s="1" customFormat="1" ht="32.1" customHeight="1">
      <c r="B14" s="38" t="s">
        <v>38</v>
      </c>
      <c r="C14" s="67">
        <v>1379.366</v>
      </c>
    </row>
  </sheetData>
  <mergeCells count="4">
    <mergeCell ref="B1:H1"/>
    <mergeCell ref="B2:C2"/>
    <mergeCell ref="B4:B5"/>
    <mergeCell ref="C4:C5"/>
  </mergeCells>
  <phoneticPr fontId="22"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workbookViewId="0">
      <selection activeCell="C11" sqref="C11:C24"/>
    </sheetView>
  </sheetViews>
  <sheetFormatPr defaultColWidth="8" defaultRowHeight="14.25" customHeight="1"/>
  <cols>
    <col min="1" max="1" width="5" customWidth="1"/>
    <col min="2" max="2" width="40.5" style="1" customWidth="1"/>
    <col min="3" max="3" width="35.5" style="1" customWidth="1"/>
    <col min="4" max="16383" width="8" style="1"/>
  </cols>
  <sheetData>
    <row r="1" spans="2:3" s="1" customFormat="1" ht="12">
      <c r="B1" s="2"/>
    </row>
    <row r="2" spans="2:3" s="1" customFormat="1" ht="51.95" customHeight="1">
      <c r="B2" s="200" t="s">
        <v>50</v>
      </c>
      <c r="C2" s="200"/>
    </row>
    <row r="3" spans="2:3" s="1" customFormat="1" ht="19.5" customHeight="1">
      <c r="B3" s="81" t="s">
        <v>438</v>
      </c>
      <c r="C3" s="13" t="s">
        <v>2</v>
      </c>
    </row>
    <row r="4" spans="2:3" s="1" customFormat="1" ht="27.95" customHeight="1">
      <c r="B4" s="204" t="s">
        <v>7</v>
      </c>
      <c r="C4" s="204" t="s">
        <v>42</v>
      </c>
    </row>
    <row r="5" spans="2:3" s="1" customFormat="1" ht="27.95" customHeight="1">
      <c r="B5" s="204"/>
      <c r="C5" s="204"/>
    </row>
    <row r="6" spans="2:3" s="1" customFormat="1" ht="24" customHeight="1">
      <c r="B6" s="68" t="s">
        <v>9</v>
      </c>
      <c r="C6" s="69"/>
    </row>
    <row r="7" spans="2:3" s="1" customFormat="1" ht="24" customHeight="1">
      <c r="B7" s="68" t="s">
        <v>11</v>
      </c>
      <c r="C7" s="69"/>
    </row>
    <row r="8" spans="2:3" s="1" customFormat="1" ht="24" customHeight="1">
      <c r="B8" s="68" t="s">
        <v>13</v>
      </c>
      <c r="C8" s="69"/>
    </row>
    <row r="9" spans="2:3" s="1" customFormat="1" ht="24" customHeight="1">
      <c r="B9" s="68" t="s">
        <v>15</v>
      </c>
      <c r="C9" s="69"/>
    </row>
    <row r="10" spans="2:3" s="1" customFormat="1" ht="24" customHeight="1">
      <c r="B10" s="68" t="s">
        <v>17</v>
      </c>
      <c r="C10" s="69"/>
    </row>
    <row r="11" spans="2:3" s="1" customFormat="1" ht="24" customHeight="1">
      <c r="B11" s="68" t="s">
        <v>19</v>
      </c>
      <c r="C11" s="69">
        <v>8</v>
      </c>
    </row>
    <row r="12" spans="2:3" s="1" customFormat="1" ht="24" customHeight="1">
      <c r="B12" s="68" t="s">
        <v>21</v>
      </c>
      <c r="C12" s="69"/>
    </row>
    <row r="13" spans="2:3" s="1" customFormat="1" ht="24" customHeight="1">
      <c r="B13" s="68" t="s">
        <v>22</v>
      </c>
      <c r="C13" s="69">
        <v>1104.9798000000001</v>
      </c>
    </row>
    <row r="14" spans="2:3" s="1" customFormat="1" ht="24" customHeight="1">
      <c r="B14" s="68" t="s">
        <v>23</v>
      </c>
      <c r="C14" s="69">
        <v>78.396600000000007</v>
      </c>
    </row>
    <row r="15" spans="2:3" s="1" customFormat="1" ht="24" customHeight="1">
      <c r="B15" s="68" t="s">
        <v>24</v>
      </c>
      <c r="C15" s="69"/>
    </row>
    <row r="16" spans="2:3" s="1" customFormat="1" ht="24" customHeight="1">
      <c r="B16" s="68" t="s">
        <v>25</v>
      </c>
      <c r="C16" s="69"/>
    </row>
    <row r="17" spans="2:3" s="1" customFormat="1" ht="24" customHeight="1">
      <c r="B17" s="68" t="s">
        <v>26</v>
      </c>
      <c r="C17" s="69">
        <v>112.626</v>
      </c>
    </row>
    <row r="18" spans="2:3" s="1" customFormat="1" ht="24" customHeight="1">
      <c r="B18" s="68" t="s">
        <v>27</v>
      </c>
      <c r="C18" s="69"/>
    </row>
    <row r="19" spans="2:3" s="1" customFormat="1" ht="24" customHeight="1">
      <c r="B19" s="70" t="s">
        <v>28</v>
      </c>
      <c r="C19" s="69"/>
    </row>
    <row r="20" spans="2:3" s="1" customFormat="1" ht="24" customHeight="1">
      <c r="B20" s="70" t="s">
        <v>29</v>
      </c>
      <c r="C20" s="69"/>
    </row>
    <row r="21" spans="2:3" s="1" customFormat="1" ht="24" customHeight="1">
      <c r="B21" s="70" t="s">
        <v>30</v>
      </c>
      <c r="C21" s="69"/>
    </row>
    <row r="22" spans="2:3" s="1" customFormat="1" ht="24" customHeight="1">
      <c r="B22" s="70" t="s">
        <v>31</v>
      </c>
      <c r="C22" s="69"/>
    </row>
    <row r="23" spans="2:3" s="1" customFormat="1" ht="24" customHeight="1">
      <c r="B23" s="70" t="s">
        <v>32</v>
      </c>
      <c r="C23" s="69"/>
    </row>
    <row r="24" spans="2:3" s="1" customFormat="1" ht="24" customHeight="1">
      <c r="B24" s="70" t="s">
        <v>33</v>
      </c>
      <c r="C24" s="69">
        <v>75.363600000000005</v>
      </c>
    </row>
    <row r="25" spans="2:3" s="1" customFormat="1" ht="24" customHeight="1">
      <c r="B25" s="70" t="s">
        <v>34</v>
      </c>
      <c r="C25" s="69"/>
    </row>
    <row r="26" spans="2:3" s="1" customFormat="1" ht="24" customHeight="1">
      <c r="B26" s="70" t="s">
        <v>35</v>
      </c>
      <c r="C26" s="69"/>
    </row>
    <row r="27" spans="2:3" s="1" customFormat="1" ht="24" customHeight="1">
      <c r="B27" s="70" t="s">
        <v>36</v>
      </c>
      <c r="C27" s="69"/>
    </row>
    <row r="28" spans="2:3" s="1" customFormat="1" ht="24" customHeight="1">
      <c r="B28" s="70" t="s">
        <v>37</v>
      </c>
      <c r="C28" s="67"/>
    </row>
    <row r="29" spans="2:3" s="1" customFormat="1" ht="14.25" customHeight="1">
      <c r="B29" s="38" t="s">
        <v>39</v>
      </c>
      <c r="C29" s="67">
        <f>SUM(C6:C28)</f>
        <v>1379.366</v>
      </c>
    </row>
    <row r="30" spans="2:3" s="1" customFormat="1" ht="29.25" customHeight="1"/>
  </sheetData>
  <mergeCells count="3">
    <mergeCell ref="B2:C2"/>
    <mergeCell ref="B4:B5"/>
    <mergeCell ref="C4:C5"/>
  </mergeCells>
  <phoneticPr fontId="22"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topLeftCell="A16" workbookViewId="0">
      <selection activeCell="A44" sqref="A44"/>
    </sheetView>
  </sheetViews>
  <sheetFormatPr defaultColWidth="8" defaultRowHeight="14.25" customHeight="1"/>
  <cols>
    <col min="1" max="1" width="35.5" style="15" customWidth="1"/>
    <col min="2" max="2" width="34" style="15" customWidth="1"/>
    <col min="3" max="3" width="42.5" style="15" customWidth="1"/>
    <col min="4" max="4" width="31.875" style="15" customWidth="1"/>
    <col min="5" max="16384" width="8" style="15"/>
  </cols>
  <sheetData>
    <row r="1" spans="1:4" ht="12">
      <c r="A1" s="60"/>
      <c r="B1" s="60"/>
      <c r="C1" s="60"/>
    </row>
    <row r="2" spans="1:4" ht="33" customHeight="1">
      <c r="A2" s="200" t="s">
        <v>51</v>
      </c>
      <c r="B2" s="200"/>
      <c r="C2" s="200"/>
      <c r="D2" s="200"/>
    </row>
    <row r="3" spans="1:4" ht="13.5">
      <c r="A3" s="81" t="s">
        <v>438</v>
      </c>
      <c r="B3" s="61"/>
      <c r="C3" s="61"/>
      <c r="D3" s="13" t="s">
        <v>2</v>
      </c>
    </row>
    <row r="4" spans="1:4" ht="26.1" customHeight="1">
      <c r="A4" s="201" t="s">
        <v>3</v>
      </c>
      <c r="B4" s="201"/>
      <c r="C4" s="201" t="s">
        <v>4</v>
      </c>
      <c r="D4" s="201"/>
    </row>
    <row r="5" spans="1:4" ht="26.1" customHeight="1">
      <c r="A5" s="201" t="s">
        <v>5</v>
      </c>
      <c r="B5" s="205" t="s">
        <v>6</v>
      </c>
      <c r="C5" s="201" t="s">
        <v>52</v>
      </c>
      <c r="D5" s="205" t="s">
        <v>6</v>
      </c>
    </row>
    <row r="6" spans="1:4" ht="26.1" customHeight="1">
      <c r="A6" s="201"/>
      <c r="B6" s="205"/>
      <c r="C6" s="201"/>
      <c r="D6" s="205"/>
    </row>
    <row r="7" spans="1:4" ht="26.1" customHeight="1">
      <c r="A7" s="62" t="s">
        <v>53</v>
      </c>
      <c r="B7" s="63">
        <v>1379.366</v>
      </c>
      <c r="C7" s="64" t="s">
        <v>54</v>
      </c>
      <c r="D7" s="63">
        <v>1379.366</v>
      </c>
    </row>
    <row r="8" spans="1:4" ht="26.1" customHeight="1">
      <c r="A8" s="62" t="s">
        <v>55</v>
      </c>
      <c r="B8" s="63">
        <v>1379.366</v>
      </c>
      <c r="C8" s="65" t="s">
        <v>56</v>
      </c>
      <c r="D8" s="63"/>
    </row>
    <row r="9" spans="1:4" ht="26.1" customHeight="1">
      <c r="A9" s="62" t="s">
        <v>57</v>
      </c>
      <c r="B9" s="63">
        <v>1379.366</v>
      </c>
      <c r="C9" s="65" t="s">
        <v>58</v>
      </c>
      <c r="D9" s="63"/>
    </row>
    <row r="10" spans="1:4" ht="26.1" customHeight="1">
      <c r="A10" s="62" t="s">
        <v>59</v>
      </c>
      <c r="B10" s="63"/>
      <c r="C10" s="65" t="s">
        <v>60</v>
      </c>
      <c r="D10" s="63"/>
    </row>
    <row r="11" spans="1:4" ht="26.1" customHeight="1">
      <c r="A11" s="62" t="s">
        <v>61</v>
      </c>
      <c r="B11" s="63"/>
      <c r="C11" s="65" t="s">
        <v>62</v>
      </c>
      <c r="D11" s="63"/>
    </row>
    <row r="12" spans="1:4" ht="26.1" customHeight="1">
      <c r="A12" s="62" t="s">
        <v>63</v>
      </c>
      <c r="B12" s="63"/>
      <c r="C12" s="65" t="s">
        <v>64</v>
      </c>
      <c r="D12" s="63"/>
    </row>
    <row r="13" spans="1:4" ht="26.1" customHeight="1">
      <c r="A13" s="62" t="s">
        <v>65</v>
      </c>
      <c r="B13" s="63"/>
      <c r="C13" s="65" t="s">
        <v>66</v>
      </c>
      <c r="D13" s="69">
        <v>8</v>
      </c>
    </row>
    <row r="14" spans="1:4" ht="26.1" customHeight="1">
      <c r="A14" s="62" t="s">
        <v>67</v>
      </c>
      <c r="B14" s="63"/>
      <c r="C14" s="65" t="s">
        <v>68</v>
      </c>
      <c r="D14" s="69"/>
    </row>
    <row r="15" spans="1:4" ht="26.1" customHeight="1">
      <c r="A15" s="62" t="s">
        <v>69</v>
      </c>
      <c r="B15" s="64"/>
      <c r="C15" s="65" t="s">
        <v>70</v>
      </c>
      <c r="D15" s="69">
        <v>1104.9798000000001</v>
      </c>
    </row>
    <row r="16" spans="1:4" ht="26.1" customHeight="1">
      <c r="A16" s="62" t="s">
        <v>71</v>
      </c>
      <c r="B16" s="63"/>
      <c r="C16" s="65" t="s">
        <v>72</v>
      </c>
      <c r="D16" s="69">
        <v>78.396600000000007</v>
      </c>
    </row>
    <row r="17" spans="1:4" ht="26.1" customHeight="1">
      <c r="A17" s="62" t="s">
        <v>73</v>
      </c>
      <c r="B17" s="63"/>
      <c r="C17" s="65" t="s">
        <v>74</v>
      </c>
      <c r="D17" s="69"/>
    </row>
    <row r="18" spans="1:4" ht="26.1" customHeight="1">
      <c r="A18" s="62"/>
      <c r="B18" s="63"/>
      <c r="C18" s="65" t="s">
        <v>75</v>
      </c>
      <c r="D18" s="69"/>
    </row>
    <row r="19" spans="1:4" ht="26.1" customHeight="1">
      <c r="A19" s="62"/>
      <c r="B19" s="63"/>
      <c r="C19" s="65" t="s">
        <v>76</v>
      </c>
      <c r="D19" s="69">
        <v>112.626</v>
      </c>
    </row>
    <row r="20" spans="1:4" ht="26.1" customHeight="1">
      <c r="A20" s="62"/>
      <c r="B20" s="63"/>
      <c r="C20" s="65" t="s">
        <v>77</v>
      </c>
      <c r="D20" s="69"/>
    </row>
    <row r="21" spans="1:4" ht="26.1" customHeight="1">
      <c r="A21" s="62"/>
      <c r="B21" s="63"/>
      <c r="C21" s="62" t="s">
        <v>78</v>
      </c>
      <c r="D21" s="69"/>
    </row>
    <row r="22" spans="1:4" ht="26.1" customHeight="1">
      <c r="A22" s="62"/>
      <c r="B22" s="66"/>
      <c r="C22" s="62" t="s">
        <v>79</v>
      </c>
      <c r="D22" s="69"/>
    </row>
    <row r="23" spans="1:4" ht="26.1" customHeight="1">
      <c r="A23" s="62"/>
      <c r="B23" s="66"/>
      <c r="C23" s="62" t="s">
        <v>80</v>
      </c>
      <c r="D23" s="69"/>
    </row>
    <row r="24" spans="1:4" ht="26.1" customHeight="1">
      <c r="A24" s="62"/>
      <c r="B24" s="66"/>
      <c r="C24" s="62" t="s">
        <v>81</v>
      </c>
      <c r="D24" s="69"/>
    </row>
    <row r="25" spans="1:4" ht="26.1" customHeight="1">
      <c r="A25" s="64"/>
      <c r="B25" s="66"/>
      <c r="C25" s="62" t="s">
        <v>82</v>
      </c>
      <c r="D25" s="69"/>
    </row>
    <row r="26" spans="1:4" ht="26.1" customHeight="1">
      <c r="A26" s="65"/>
      <c r="B26" s="66"/>
      <c r="C26" s="62" t="s">
        <v>83</v>
      </c>
      <c r="D26" s="69">
        <v>75.363600000000005</v>
      </c>
    </row>
    <row r="27" spans="1:4" ht="26.1" customHeight="1">
      <c r="A27" s="64"/>
      <c r="B27" s="66"/>
      <c r="C27" s="62" t="s">
        <v>84</v>
      </c>
      <c r="D27" s="63"/>
    </row>
    <row r="28" spans="1:4" ht="26.1" customHeight="1">
      <c r="A28" s="64"/>
      <c r="B28" s="66"/>
      <c r="C28" s="62" t="s">
        <v>85</v>
      </c>
      <c r="D28" s="63"/>
    </row>
    <row r="29" spans="1:4" ht="26.1" customHeight="1">
      <c r="A29" s="65"/>
      <c r="B29" s="66"/>
      <c r="C29" s="62" t="s">
        <v>86</v>
      </c>
      <c r="D29" s="63"/>
    </row>
    <row r="30" spans="1:4" ht="26.1" customHeight="1">
      <c r="A30" s="65"/>
      <c r="B30" s="66"/>
      <c r="C30" s="62" t="s">
        <v>87</v>
      </c>
      <c r="D30" s="63"/>
    </row>
    <row r="31" spans="1:4" ht="26.1" customHeight="1">
      <c r="A31" s="65"/>
      <c r="B31" s="66"/>
      <c r="C31" s="62" t="s">
        <v>88</v>
      </c>
      <c r="D31" s="63"/>
    </row>
    <row r="32" spans="1:4" ht="26.1" customHeight="1">
      <c r="A32" s="38" t="s">
        <v>38</v>
      </c>
      <c r="B32" s="67">
        <f>B7+B17</f>
        <v>1379.366</v>
      </c>
      <c r="C32" s="38" t="s">
        <v>39</v>
      </c>
      <c r="D32" s="67">
        <f>D7+D31</f>
        <v>1379.366</v>
      </c>
    </row>
  </sheetData>
  <mergeCells count="7">
    <mergeCell ref="A2:D2"/>
    <mergeCell ref="A4:B4"/>
    <mergeCell ref="C4:D4"/>
    <mergeCell ref="A5:A6"/>
    <mergeCell ref="B5:B6"/>
    <mergeCell ref="C5:C6"/>
    <mergeCell ref="D5:D6"/>
  </mergeCells>
  <phoneticPr fontId="22"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24"/>
  <sheetViews>
    <sheetView workbookViewId="0">
      <selection activeCell="N30" sqref="N30"/>
    </sheetView>
  </sheetViews>
  <sheetFormatPr defaultColWidth="9" defaultRowHeight="13.5"/>
  <cols>
    <col min="1" max="1" width="8.75" customWidth="1"/>
    <col min="2" max="2" width="5.75" customWidth="1"/>
    <col min="3" max="3" width="5.375" customWidth="1"/>
    <col min="4" max="4" width="13.375" customWidth="1"/>
    <col min="5" max="5" width="12.25" bestFit="1" customWidth="1"/>
    <col min="6" max="6" width="11.625" customWidth="1"/>
    <col min="7" max="7" width="11.75" customWidth="1"/>
    <col min="8" max="8" width="10.375" customWidth="1"/>
    <col min="10" max="10" width="10.75" customWidth="1"/>
    <col min="13" max="13" width="9.875" customWidth="1"/>
    <col min="17" max="17" width="11.5" customWidth="1"/>
    <col min="18" max="18" width="13.25" customWidth="1"/>
    <col min="19" max="19" width="13.375" customWidth="1"/>
    <col min="20" max="20" width="10.5" customWidth="1"/>
    <col min="22" max="22" width="11" customWidth="1"/>
    <col min="25" max="25" width="11" customWidth="1"/>
    <col min="27" max="27" width="11.25" customWidth="1"/>
    <col min="28" max="28" width="12.75" customWidth="1"/>
  </cols>
  <sheetData>
    <row r="1" spans="1:28" ht="21">
      <c r="A1" s="200" t="s">
        <v>89</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row>
    <row r="2" spans="1:28" ht="14.25">
      <c r="A2" s="84" t="s">
        <v>462</v>
      </c>
      <c r="B2" s="82" t="s">
        <v>463</v>
      </c>
      <c r="C2" s="44"/>
      <c r="D2" s="44"/>
      <c r="E2" s="44"/>
      <c r="F2" s="44"/>
      <c r="G2" s="44"/>
      <c r="H2" s="44"/>
      <c r="I2" s="44"/>
      <c r="J2" s="44"/>
      <c r="K2" s="44"/>
      <c r="L2" s="44"/>
      <c r="M2" s="44"/>
      <c r="N2" s="44"/>
      <c r="O2" s="44"/>
      <c r="P2" s="44"/>
      <c r="Q2" s="44"/>
      <c r="R2" s="44"/>
      <c r="S2" s="44"/>
      <c r="T2" s="44"/>
      <c r="U2" s="44"/>
      <c r="V2" s="44"/>
      <c r="W2" s="44"/>
      <c r="X2" s="44"/>
      <c r="Y2" s="44"/>
      <c r="Z2" s="44"/>
      <c r="AA2" s="44"/>
      <c r="AB2" s="59" t="s">
        <v>41</v>
      </c>
    </row>
    <row r="3" spans="1:28" ht="14.2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row>
    <row r="4" spans="1:28">
      <c r="A4" s="210" t="s">
        <v>90</v>
      </c>
      <c r="B4" s="219"/>
      <c r="C4" s="220"/>
      <c r="D4" s="206" t="s">
        <v>91</v>
      </c>
      <c r="E4" s="210" t="s">
        <v>92</v>
      </c>
      <c r="F4" s="211"/>
      <c r="G4" s="211"/>
      <c r="H4" s="211"/>
      <c r="I4" s="211"/>
      <c r="J4" s="211"/>
      <c r="K4" s="211"/>
      <c r="L4" s="211"/>
      <c r="M4" s="211"/>
      <c r="N4" s="211"/>
      <c r="O4" s="211"/>
      <c r="P4" s="211"/>
      <c r="Q4" s="211"/>
      <c r="R4" s="211"/>
      <c r="S4" s="211"/>
      <c r="T4" s="211"/>
      <c r="U4" s="211"/>
      <c r="V4" s="211"/>
      <c r="W4" s="211"/>
      <c r="X4" s="211"/>
      <c r="Y4" s="211"/>
      <c r="Z4" s="212"/>
      <c r="AA4" s="210" t="s">
        <v>93</v>
      </c>
      <c r="AB4" s="220"/>
    </row>
    <row r="5" spans="1:28">
      <c r="A5" s="221"/>
      <c r="B5" s="222"/>
      <c r="C5" s="223"/>
      <c r="D5" s="216"/>
      <c r="E5" s="210" t="s">
        <v>94</v>
      </c>
      <c r="F5" s="211"/>
      <c r="G5" s="211"/>
      <c r="H5" s="211"/>
      <c r="I5" s="211"/>
      <c r="J5" s="211"/>
      <c r="K5" s="211"/>
      <c r="L5" s="211"/>
      <c r="M5" s="211"/>
      <c r="N5" s="212"/>
      <c r="O5" s="206" t="s">
        <v>95</v>
      </c>
      <c r="P5" s="206" t="s">
        <v>96</v>
      </c>
      <c r="Q5" s="210" t="s">
        <v>97</v>
      </c>
      <c r="R5" s="211"/>
      <c r="S5" s="211"/>
      <c r="T5" s="211"/>
      <c r="U5" s="211"/>
      <c r="V5" s="211"/>
      <c r="W5" s="211"/>
      <c r="X5" s="211"/>
      <c r="Y5" s="211"/>
      <c r="Z5" s="212"/>
      <c r="AA5" s="224"/>
      <c r="AB5" s="226"/>
    </row>
    <row r="6" spans="1:28">
      <c r="A6" s="224"/>
      <c r="B6" s="225"/>
      <c r="C6" s="226"/>
      <c r="D6" s="216"/>
      <c r="E6" s="206" t="s">
        <v>98</v>
      </c>
      <c r="F6" s="210" t="s">
        <v>99</v>
      </c>
      <c r="G6" s="211"/>
      <c r="H6" s="211"/>
      <c r="I6" s="212"/>
      <c r="J6" s="213" t="s">
        <v>100</v>
      </c>
      <c r="K6" s="214"/>
      <c r="L6" s="214"/>
      <c r="M6" s="215"/>
      <c r="N6" s="206" t="s">
        <v>101</v>
      </c>
      <c r="O6" s="216"/>
      <c r="P6" s="216"/>
      <c r="Q6" s="206" t="s">
        <v>98</v>
      </c>
      <c r="R6" s="210" t="s">
        <v>99</v>
      </c>
      <c r="S6" s="211"/>
      <c r="T6" s="211"/>
      <c r="U6" s="212"/>
      <c r="V6" s="210" t="s">
        <v>100</v>
      </c>
      <c r="W6" s="211"/>
      <c r="X6" s="211"/>
      <c r="Y6" s="212"/>
      <c r="Z6" s="206" t="s">
        <v>101</v>
      </c>
      <c r="AA6" s="206" t="s">
        <v>102</v>
      </c>
      <c r="AB6" s="206" t="s">
        <v>103</v>
      </c>
    </row>
    <row r="7" spans="1:28">
      <c r="A7" s="206" t="s">
        <v>104</v>
      </c>
      <c r="B7" s="206" t="s">
        <v>105</v>
      </c>
      <c r="C7" s="206" t="s">
        <v>106</v>
      </c>
      <c r="D7" s="216"/>
      <c r="E7" s="216"/>
      <c r="F7" s="206" t="s">
        <v>102</v>
      </c>
      <c r="G7" s="213" t="s">
        <v>107</v>
      </c>
      <c r="H7" s="215"/>
      <c r="I7" s="208" t="s">
        <v>108</v>
      </c>
      <c r="J7" s="206" t="s">
        <v>98</v>
      </c>
      <c r="K7" s="206" t="s">
        <v>109</v>
      </c>
      <c r="L7" s="206" t="s">
        <v>110</v>
      </c>
      <c r="M7" s="206" t="s">
        <v>111</v>
      </c>
      <c r="N7" s="216"/>
      <c r="O7" s="216"/>
      <c r="P7" s="216"/>
      <c r="Q7" s="216"/>
      <c r="R7" s="217" t="s">
        <v>102</v>
      </c>
      <c r="S7" s="213" t="s">
        <v>107</v>
      </c>
      <c r="T7" s="215"/>
      <c r="U7" s="208" t="s">
        <v>108</v>
      </c>
      <c r="V7" s="217" t="s">
        <v>102</v>
      </c>
      <c r="W7" s="217" t="s">
        <v>109</v>
      </c>
      <c r="X7" s="217" t="s">
        <v>110</v>
      </c>
      <c r="Y7" s="217" t="s">
        <v>111</v>
      </c>
      <c r="Z7" s="216"/>
      <c r="AA7" s="216"/>
      <c r="AB7" s="216"/>
    </row>
    <row r="8" spans="1:28" ht="24">
      <c r="A8" s="207"/>
      <c r="B8" s="207"/>
      <c r="C8" s="207"/>
      <c r="D8" s="207"/>
      <c r="E8" s="207"/>
      <c r="F8" s="207"/>
      <c r="G8" s="53" t="s">
        <v>112</v>
      </c>
      <c r="H8" s="53" t="s">
        <v>113</v>
      </c>
      <c r="I8" s="209"/>
      <c r="J8" s="207"/>
      <c r="K8" s="207"/>
      <c r="L8" s="207"/>
      <c r="M8" s="207"/>
      <c r="N8" s="207"/>
      <c r="O8" s="207"/>
      <c r="P8" s="207"/>
      <c r="Q8" s="207"/>
      <c r="R8" s="218"/>
      <c r="S8" s="53" t="s">
        <v>112</v>
      </c>
      <c r="T8" s="53" t="s">
        <v>113</v>
      </c>
      <c r="U8" s="209"/>
      <c r="V8" s="218"/>
      <c r="W8" s="218"/>
      <c r="X8" s="218"/>
      <c r="Y8" s="218"/>
      <c r="Z8" s="207"/>
      <c r="AA8" s="207"/>
      <c r="AB8" s="207"/>
    </row>
    <row r="9" spans="1:28">
      <c r="A9" s="52" t="s">
        <v>114</v>
      </c>
      <c r="B9" s="52" t="s">
        <v>115</v>
      </c>
      <c r="C9" s="52" t="s">
        <v>116</v>
      </c>
      <c r="D9" s="52" t="s">
        <v>117</v>
      </c>
      <c r="E9" s="52" t="s">
        <v>118</v>
      </c>
      <c r="F9" s="52" t="s">
        <v>119</v>
      </c>
      <c r="G9" s="52" t="s">
        <v>120</v>
      </c>
      <c r="H9" s="52" t="s">
        <v>121</v>
      </c>
      <c r="I9" s="52" t="s">
        <v>122</v>
      </c>
      <c r="J9" s="52" t="s">
        <v>123</v>
      </c>
      <c r="K9" s="52" t="s">
        <v>124</v>
      </c>
      <c r="L9" s="52" t="s">
        <v>125</v>
      </c>
      <c r="M9" s="52" t="s">
        <v>126</v>
      </c>
      <c r="N9" s="52" t="s">
        <v>127</v>
      </c>
      <c r="O9" s="52" t="s">
        <v>128</v>
      </c>
      <c r="P9" s="52" t="s">
        <v>129</v>
      </c>
      <c r="Q9" s="52" t="s">
        <v>130</v>
      </c>
      <c r="R9" s="52" t="s">
        <v>131</v>
      </c>
      <c r="S9" s="52" t="s">
        <v>132</v>
      </c>
      <c r="T9" s="52" t="s">
        <v>133</v>
      </c>
      <c r="U9" s="52" t="s">
        <v>134</v>
      </c>
      <c r="V9" s="52" t="s">
        <v>135</v>
      </c>
      <c r="W9" s="52" t="s">
        <v>136</v>
      </c>
      <c r="X9" s="52" t="s">
        <v>137</v>
      </c>
      <c r="Y9" s="52" t="s">
        <v>138</v>
      </c>
      <c r="Z9" s="52" t="s">
        <v>139</v>
      </c>
      <c r="AA9" s="52" t="s">
        <v>140</v>
      </c>
      <c r="AB9" s="52" t="s">
        <v>141</v>
      </c>
    </row>
    <row r="10" spans="1:28" ht="24" customHeight="1">
      <c r="A10" s="54"/>
      <c r="B10" s="54"/>
      <c r="C10" s="54"/>
      <c r="D10" s="55" t="s">
        <v>98</v>
      </c>
      <c r="E10" s="88">
        <f>F10+J10+N10</f>
        <v>710.27020000000005</v>
      </c>
      <c r="F10" s="58">
        <f>SUM(F11:F23)</f>
        <v>710.27020000000005</v>
      </c>
      <c r="G10" s="56"/>
      <c r="H10" s="56"/>
      <c r="I10" s="58">
        <v>0</v>
      </c>
      <c r="J10" s="56"/>
      <c r="K10" s="56"/>
      <c r="L10" s="56"/>
      <c r="M10" s="56"/>
      <c r="N10" s="56"/>
      <c r="O10" s="56"/>
      <c r="P10" s="56"/>
      <c r="Q10" s="88">
        <f>R10+V10+Z10</f>
        <v>710.27020000000005</v>
      </c>
      <c r="R10" s="58">
        <f>SUM(R11:R23)</f>
        <v>710.27020000000005</v>
      </c>
      <c r="S10" s="56"/>
      <c r="T10" s="56"/>
      <c r="U10" s="58">
        <v>0</v>
      </c>
      <c r="V10" s="56"/>
      <c r="W10" s="56"/>
      <c r="X10" s="56"/>
      <c r="Y10" s="56"/>
      <c r="Z10" s="56"/>
      <c r="AA10" s="90">
        <f>SUM(AA11:AA23)</f>
        <v>574.26400000000001</v>
      </c>
      <c r="AB10" s="90">
        <f>SUM(AB11:AB23)</f>
        <v>574.26400000000001</v>
      </c>
    </row>
    <row r="11" spans="1:28" ht="24" customHeight="1">
      <c r="A11" s="227">
        <v>2060404</v>
      </c>
      <c r="B11" s="228"/>
      <c r="C11" s="229"/>
      <c r="D11" s="83" t="s">
        <v>440</v>
      </c>
      <c r="E11" s="88">
        <f t="shared" ref="E11:E23" si="0">F11+J11+N11</f>
        <v>0</v>
      </c>
      <c r="F11" s="57">
        <v>0</v>
      </c>
      <c r="G11" s="57">
        <v>0</v>
      </c>
      <c r="H11" s="57">
        <v>0</v>
      </c>
      <c r="I11" s="57">
        <v>0</v>
      </c>
      <c r="J11" s="57">
        <v>0</v>
      </c>
      <c r="K11" s="57">
        <v>0</v>
      </c>
      <c r="L11" s="57">
        <v>0</v>
      </c>
      <c r="M11" s="57">
        <v>0</v>
      </c>
      <c r="N11" s="57"/>
      <c r="O11" s="57"/>
      <c r="P11" s="57"/>
      <c r="Q11" s="88">
        <f t="shared" ref="Q11:Q23" si="1">R11+V11+Z11</f>
        <v>0</v>
      </c>
      <c r="R11" s="57">
        <v>0</v>
      </c>
      <c r="S11" s="57">
        <v>0</v>
      </c>
      <c r="T11" s="57">
        <v>0</v>
      </c>
      <c r="U11" s="57">
        <v>0</v>
      </c>
      <c r="V11" s="57">
        <v>0</v>
      </c>
      <c r="W11" s="57">
        <v>0</v>
      </c>
      <c r="X11" s="57">
        <v>0</v>
      </c>
      <c r="Y11" s="57">
        <v>0</v>
      </c>
      <c r="Z11" s="57">
        <v>0</v>
      </c>
      <c r="AA11" s="87">
        <v>8</v>
      </c>
      <c r="AB11" s="89">
        <v>8</v>
      </c>
    </row>
    <row r="12" spans="1:28" ht="24" customHeight="1">
      <c r="A12" s="227" t="s">
        <v>451</v>
      </c>
      <c r="B12" s="228"/>
      <c r="C12" s="229"/>
      <c r="D12" s="83" t="s">
        <v>441</v>
      </c>
      <c r="E12" s="88">
        <f t="shared" si="0"/>
        <v>0</v>
      </c>
      <c r="F12" s="57">
        <v>0</v>
      </c>
      <c r="G12" s="57">
        <v>0</v>
      </c>
      <c r="H12" s="57">
        <v>0</v>
      </c>
      <c r="I12" s="57">
        <v>0</v>
      </c>
      <c r="J12" s="57">
        <v>0</v>
      </c>
      <c r="K12" s="57">
        <v>0</v>
      </c>
      <c r="L12" s="57">
        <v>0</v>
      </c>
      <c r="M12" s="57">
        <v>0</v>
      </c>
      <c r="N12" s="57"/>
      <c r="O12" s="57"/>
      <c r="P12" s="57"/>
      <c r="Q12" s="88">
        <f t="shared" si="1"/>
        <v>0</v>
      </c>
      <c r="R12" s="57">
        <v>0</v>
      </c>
      <c r="S12" s="57">
        <v>0</v>
      </c>
      <c r="T12" s="57">
        <v>0</v>
      </c>
      <c r="U12" s="57">
        <v>0</v>
      </c>
      <c r="V12" s="57">
        <v>0</v>
      </c>
      <c r="W12" s="57">
        <v>0</v>
      </c>
      <c r="X12" s="57">
        <v>0</v>
      </c>
      <c r="Y12" s="57">
        <v>0</v>
      </c>
      <c r="Z12" s="57">
        <v>0</v>
      </c>
      <c r="AA12" s="87">
        <v>50.6</v>
      </c>
      <c r="AB12" s="89">
        <v>50.6</v>
      </c>
    </row>
    <row r="13" spans="1:28" ht="24" customHeight="1">
      <c r="A13" s="227" t="s">
        <v>452</v>
      </c>
      <c r="B13" s="228"/>
      <c r="C13" s="229"/>
      <c r="D13" s="83" t="s">
        <v>442</v>
      </c>
      <c r="E13" s="88">
        <f t="shared" si="0"/>
        <v>0</v>
      </c>
      <c r="F13" s="57">
        <v>0</v>
      </c>
      <c r="G13" s="57">
        <v>0</v>
      </c>
      <c r="H13" s="57">
        <v>0</v>
      </c>
      <c r="I13" s="57">
        <v>0</v>
      </c>
      <c r="J13" s="57">
        <v>0</v>
      </c>
      <c r="K13" s="57">
        <v>0</v>
      </c>
      <c r="L13" s="57">
        <v>0</v>
      </c>
      <c r="M13" s="57">
        <v>0</v>
      </c>
      <c r="N13" s="57"/>
      <c r="O13" s="57"/>
      <c r="P13" s="57"/>
      <c r="Q13" s="88">
        <f t="shared" si="1"/>
        <v>0</v>
      </c>
      <c r="R13" s="57">
        <v>0</v>
      </c>
      <c r="S13" s="57">
        <v>0</v>
      </c>
      <c r="T13" s="57">
        <v>0</v>
      </c>
      <c r="U13" s="57">
        <v>0</v>
      </c>
      <c r="V13" s="57">
        <v>0</v>
      </c>
      <c r="W13" s="57">
        <v>0</v>
      </c>
      <c r="X13" s="57">
        <v>0</v>
      </c>
      <c r="Y13" s="57">
        <v>0</v>
      </c>
      <c r="Z13" s="57">
        <v>0</v>
      </c>
      <c r="AA13" s="87">
        <v>207.03800000000001</v>
      </c>
      <c r="AB13" s="89">
        <v>207.03800000000001</v>
      </c>
    </row>
    <row r="14" spans="1:28" ht="24" customHeight="1">
      <c r="A14" s="227" t="s">
        <v>453</v>
      </c>
      <c r="B14" s="228"/>
      <c r="C14" s="229"/>
      <c r="D14" s="83" t="s">
        <v>443</v>
      </c>
      <c r="E14" s="88">
        <f t="shared" si="0"/>
        <v>0</v>
      </c>
      <c r="F14" s="57">
        <v>0</v>
      </c>
      <c r="G14" s="57">
        <v>0</v>
      </c>
      <c r="H14" s="57">
        <v>0</v>
      </c>
      <c r="I14" s="57">
        <v>0</v>
      </c>
      <c r="J14" s="57">
        <v>0</v>
      </c>
      <c r="K14" s="57">
        <v>0</v>
      </c>
      <c r="L14" s="57">
        <v>0</v>
      </c>
      <c r="M14" s="57">
        <v>0</v>
      </c>
      <c r="N14" s="57"/>
      <c r="O14" s="57"/>
      <c r="P14" s="57"/>
      <c r="Q14" s="88">
        <f t="shared" si="1"/>
        <v>0</v>
      </c>
      <c r="R14" s="57">
        <v>0</v>
      </c>
      <c r="S14" s="57">
        <v>0</v>
      </c>
      <c r="T14" s="57">
        <v>0</v>
      </c>
      <c r="U14" s="57">
        <v>0</v>
      </c>
      <c r="V14" s="57">
        <v>0</v>
      </c>
      <c r="W14" s="57">
        <v>0</v>
      </c>
      <c r="X14" s="57">
        <v>0</v>
      </c>
      <c r="Y14" s="57">
        <v>0</v>
      </c>
      <c r="Z14" s="57">
        <v>0</v>
      </c>
      <c r="AA14" s="87">
        <v>12</v>
      </c>
      <c r="AB14" s="89">
        <v>12</v>
      </c>
    </row>
    <row r="15" spans="1:28" ht="24" customHeight="1">
      <c r="A15" s="227" t="s">
        <v>454</v>
      </c>
      <c r="B15" s="228"/>
      <c r="C15" s="229"/>
      <c r="D15" s="83" t="s">
        <v>444</v>
      </c>
      <c r="E15" s="88">
        <f t="shared" si="0"/>
        <v>430.20400000000001</v>
      </c>
      <c r="F15" s="89">
        <v>374.01220000000001</v>
      </c>
      <c r="G15" s="85">
        <v>374.01220000000001</v>
      </c>
      <c r="H15" s="85">
        <v>0</v>
      </c>
      <c r="I15" s="57">
        <v>0</v>
      </c>
      <c r="J15" s="85">
        <v>56.191800000000001</v>
      </c>
      <c r="K15" s="57">
        <v>0</v>
      </c>
      <c r="L15" s="57">
        <v>0</v>
      </c>
      <c r="M15" s="85">
        <v>35.28</v>
      </c>
      <c r="N15" s="57"/>
      <c r="O15" s="57"/>
      <c r="P15" s="57"/>
      <c r="Q15" s="88">
        <f t="shared" si="1"/>
        <v>430.20400000000001</v>
      </c>
      <c r="R15" s="89">
        <v>374.01220000000001</v>
      </c>
      <c r="S15" s="86">
        <v>374.01220000000001</v>
      </c>
      <c r="T15" s="86">
        <v>0</v>
      </c>
      <c r="U15" s="57">
        <v>0</v>
      </c>
      <c r="V15" s="86">
        <v>56.191800000000001</v>
      </c>
      <c r="W15" s="57">
        <v>0</v>
      </c>
      <c r="X15" s="57">
        <v>0</v>
      </c>
      <c r="Y15" s="86">
        <v>35.28</v>
      </c>
      <c r="Z15" s="57">
        <v>0</v>
      </c>
      <c r="AA15" s="87">
        <v>0</v>
      </c>
      <c r="AB15" s="89">
        <v>0</v>
      </c>
    </row>
    <row r="16" spans="1:28" ht="24" customHeight="1">
      <c r="A16" s="227" t="s">
        <v>454</v>
      </c>
      <c r="B16" s="228"/>
      <c r="C16" s="229"/>
      <c r="D16" s="83" t="s">
        <v>444</v>
      </c>
      <c r="E16" s="88">
        <f t="shared" si="0"/>
        <v>129.50579999999999</v>
      </c>
      <c r="F16" s="89">
        <v>90.865799999999993</v>
      </c>
      <c r="G16" s="85">
        <v>0</v>
      </c>
      <c r="H16" s="85">
        <v>90.865799999999993</v>
      </c>
      <c r="I16" s="57">
        <v>0</v>
      </c>
      <c r="J16" s="85">
        <v>38.64</v>
      </c>
      <c r="K16" s="57">
        <v>0</v>
      </c>
      <c r="L16" s="57">
        <v>0</v>
      </c>
      <c r="M16" s="57">
        <v>0</v>
      </c>
      <c r="N16" s="57"/>
      <c r="O16" s="57"/>
      <c r="P16" s="57"/>
      <c r="Q16" s="88">
        <f t="shared" si="1"/>
        <v>129.50579999999999</v>
      </c>
      <c r="R16" s="89">
        <v>90.865799999999993</v>
      </c>
      <c r="S16" s="86">
        <v>0</v>
      </c>
      <c r="T16" s="86">
        <v>90.865799999999993</v>
      </c>
      <c r="U16" s="57">
        <v>0</v>
      </c>
      <c r="V16" s="86">
        <v>38.64</v>
      </c>
      <c r="W16" s="57">
        <v>0</v>
      </c>
      <c r="X16" s="57">
        <v>0</v>
      </c>
      <c r="Y16" s="57">
        <v>0</v>
      </c>
      <c r="Z16" s="57">
        <v>0</v>
      </c>
      <c r="AA16" s="87">
        <v>0</v>
      </c>
      <c r="AB16" s="89">
        <v>0</v>
      </c>
    </row>
    <row r="17" spans="1:28" ht="24" customHeight="1">
      <c r="A17" s="227" t="s">
        <v>455</v>
      </c>
      <c r="B17" s="228"/>
      <c r="C17" s="229"/>
      <c r="D17" s="83" t="s">
        <v>445</v>
      </c>
      <c r="E17" s="88">
        <f t="shared" si="0"/>
        <v>91.632000000000005</v>
      </c>
      <c r="F17" s="86">
        <v>91.632000000000005</v>
      </c>
      <c r="G17" s="57">
        <v>0</v>
      </c>
      <c r="H17" s="57">
        <v>0</v>
      </c>
      <c r="I17" s="57">
        <v>0</v>
      </c>
      <c r="J17" s="57">
        <v>0</v>
      </c>
      <c r="K17" s="57">
        <v>0</v>
      </c>
      <c r="L17" s="57">
        <v>0</v>
      </c>
      <c r="M17" s="57">
        <v>0</v>
      </c>
      <c r="N17" s="57"/>
      <c r="O17" s="57"/>
      <c r="P17" s="57"/>
      <c r="Q17" s="88">
        <f t="shared" si="1"/>
        <v>91.632000000000005</v>
      </c>
      <c r="R17" s="86">
        <v>91.632000000000005</v>
      </c>
      <c r="S17" s="57">
        <v>0</v>
      </c>
      <c r="T17" s="57">
        <v>0</v>
      </c>
      <c r="U17" s="57">
        <v>0</v>
      </c>
      <c r="V17" s="57">
        <v>0</v>
      </c>
      <c r="W17" s="57">
        <v>0</v>
      </c>
      <c r="X17" s="57">
        <v>0</v>
      </c>
      <c r="Y17" s="57">
        <v>0</v>
      </c>
      <c r="Z17" s="57">
        <v>0</v>
      </c>
      <c r="AA17" s="87">
        <v>0</v>
      </c>
      <c r="AB17" s="89">
        <v>0</v>
      </c>
    </row>
    <row r="18" spans="1:28" ht="24" customHeight="1">
      <c r="A18" s="227" t="s">
        <v>456</v>
      </c>
      <c r="B18" s="228"/>
      <c r="C18" s="229"/>
      <c r="D18" s="83" t="s">
        <v>446</v>
      </c>
      <c r="E18" s="88">
        <f t="shared" si="0"/>
        <v>0</v>
      </c>
      <c r="F18" s="86">
        <v>0</v>
      </c>
      <c r="G18" s="57">
        <v>0</v>
      </c>
      <c r="H18" s="57">
        <v>0</v>
      </c>
      <c r="I18" s="57">
        <v>0</v>
      </c>
      <c r="J18" s="57">
        <v>0</v>
      </c>
      <c r="K18" s="57">
        <v>0</v>
      </c>
      <c r="L18" s="57">
        <v>0</v>
      </c>
      <c r="M18" s="57">
        <v>0</v>
      </c>
      <c r="N18" s="57"/>
      <c r="O18" s="57"/>
      <c r="P18" s="57"/>
      <c r="Q18" s="88">
        <f t="shared" si="1"/>
        <v>0</v>
      </c>
      <c r="R18" s="86">
        <v>0</v>
      </c>
      <c r="S18" s="57">
        <v>0</v>
      </c>
      <c r="T18" s="57">
        <v>0</v>
      </c>
      <c r="U18" s="57">
        <v>0</v>
      </c>
      <c r="V18" s="57">
        <v>0</v>
      </c>
      <c r="W18" s="57">
        <v>0</v>
      </c>
      <c r="X18" s="57">
        <v>0</v>
      </c>
      <c r="Y18" s="57">
        <v>0</v>
      </c>
      <c r="Z18" s="57">
        <v>0</v>
      </c>
      <c r="AA18" s="87">
        <v>184</v>
      </c>
      <c r="AB18" s="89">
        <v>184</v>
      </c>
    </row>
    <row r="19" spans="1:28" ht="24" customHeight="1">
      <c r="A19" s="227" t="s">
        <v>457</v>
      </c>
      <c r="B19" s="228"/>
      <c r="C19" s="229"/>
      <c r="D19" s="83" t="s">
        <v>447</v>
      </c>
      <c r="E19" s="88">
        <f t="shared" si="0"/>
        <v>0</v>
      </c>
      <c r="F19" s="86">
        <v>0</v>
      </c>
      <c r="G19" s="57">
        <v>0</v>
      </c>
      <c r="H19" s="57">
        <v>0</v>
      </c>
      <c r="I19" s="57">
        <v>0</v>
      </c>
      <c r="J19" s="57">
        <v>0</v>
      </c>
      <c r="K19" s="57">
        <v>0</v>
      </c>
      <c r="L19" s="57">
        <v>0</v>
      </c>
      <c r="M19" s="57">
        <v>0</v>
      </c>
      <c r="N19" s="57"/>
      <c r="O19" s="57"/>
      <c r="P19" s="57"/>
      <c r="Q19" s="88">
        <f t="shared" si="1"/>
        <v>0</v>
      </c>
      <c r="R19" s="86">
        <v>0</v>
      </c>
      <c r="S19" s="57">
        <v>0</v>
      </c>
      <c r="T19" s="57">
        <v>0</v>
      </c>
      <c r="U19" s="57">
        <v>0</v>
      </c>
      <c r="V19" s="57">
        <v>0</v>
      </c>
      <c r="W19" s="57">
        <v>0</v>
      </c>
      <c r="X19" s="57">
        <v>0</v>
      </c>
      <c r="Y19" s="57">
        <v>0</v>
      </c>
      <c r="Z19" s="57">
        <v>0</v>
      </c>
      <c r="AA19" s="87">
        <v>112.626</v>
      </c>
      <c r="AB19" s="89">
        <v>112.626</v>
      </c>
    </row>
    <row r="20" spans="1:28" ht="24" customHeight="1">
      <c r="A20" s="227" t="s">
        <v>458</v>
      </c>
      <c r="B20" s="228"/>
      <c r="C20" s="229"/>
      <c r="D20" s="83" t="s">
        <v>259</v>
      </c>
      <c r="E20" s="88">
        <f t="shared" si="0"/>
        <v>75.363600000000005</v>
      </c>
      <c r="F20" s="86">
        <v>75.363600000000005</v>
      </c>
      <c r="G20" s="57">
        <v>0</v>
      </c>
      <c r="H20" s="57">
        <v>0</v>
      </c>
      <c r="I20" s="57">
        <v>0</v>
      </c>
      <c r="J20" s="57">
        <v>0</v>
      </c>
      <c r="K20" s="57">
        <v>0</v>
      </c>
      <c r="L20" s="57">
        <v>0</v>
      </c>
      <c r="M20" s="57">
        <v>0</v>
      </c>
      <c r="N20" s="57"/>
      <c r="O20" s="57"/>
      <c r="P20" s="57"/>
      <c r="Q20" s="88">
        <f t="shared" si="1"/>
        <v>75.363600000000005</v>
      </c>
      <c r="R20" s="86">
        <v>75.363600000000005</v>
      </c>
      <c r="S20" s="57">
        <v>0</v>
      </c>
      <c r="T20" s="57">
        <v>0</v>
      </c>
      <c r="U20" s="57">
        <v>0</v>
      </c>
      <c r="V20" s="57">
        <v>0</v>
      </c>
      <c r="W20" s="57">
        <v>0</v>
      </c>
      <c r="X20" s="57">
        <v>0</v>
      </c>
      <c r="Y20" s="57">
        <v>0</v>
      </c>
      <c r="Z20" s="57">
        <v>0</v>
      </c>
      <c r="AA20" s="57">
        <v>0</v>
      </c>
      <c r="AB20" s="57">
        <v>0</v>
      </c>
    </row>
    <row r="21" spans="1:28" ht="24" customHeight="1">
      <c r="A21" s="227" t="s">
        <v>459</v>
      </c>
      <c r="B21" s="228"/>
      <c r="C21" s="229"/>
      <c r="D21" s="83" t="s">
        <v>448</v>
      </c>
      <c r="E21" s="88">
        <f t="shared" si="0"/>
        <v>41.289900000000003</v>
      </c>
      <c r="F21" s="86">
        <v>41.289900000000003</v>
      </c>
      <c r="G21" s="57">
        <v>0</v>
      </c>
      <c r="H21" s="57">
        <v>0</v>
      </c>
      <c r="I21" s="57">
        <v>0</v>
      </c>
      <c r="J21" s="57">
        <v>0</v>
      </c>
      <c r="K21" s="57">
        <v>0</v>
      </c>
      <c r="L21" s="57">
        <v>0</v>
      </c>
      <c r="M21" s="57">
        <v>0</v>
      </c>
      <c r="N21" s="57"/>
      <c r="O21" s="57"/>
      <c r="P21" s="57"/>
      <c r="Q21" s="88">
        <f t="shared" si="1"/>
        <v>41.289900000000003</v>
      </c>
      <c r="R21" s="86">
        <v>41.289900000000003</v>
      </c>
      <c r="S21" s="57">
        <v>0</v>
      </c>
      <c r="T21" s="57">
        <v>0</v>
      </c>
      <c r="U21" s="57">
        <v>0</v>
      </c>
      <c r="V21" s="57">
        <v>0</v>
      </c>
      <c r="W21" s="57">
        <v>0</v>
      </c>
      <c r="X21" s="57">
        <v>0</v>
      </c>
      <c r="Y21" s="57">
        <v>0</v>
      </c>
      <c r="Z21" s="57">
        <v>0</v>
      </c>
      <c r="AA21" s="57">
        <v>0</v>
      </c>
      <c r="AB21" s="57">
        <v>0</v>
      </c>
    </row>
    <row r="22" spans="1:28" ht="24" customHeight="1">
      <c r="A22" s="227" t="s">
        <v>460</v>
      </c>
      <c r="B22" s="228"/>
      <c r="C22" s="229"/>
      <c r="D22" s="83" t="s">
        <v>449</v>
      </c>
      <c r="E22" s="88">
        <f t="shared" si="0"/>
        <v>7.2386999999999997</v>
      </c>
      <c r="F22" s="86">
        <v>7.2386999999999997</v>
      </c>
      <c r="G22" s="57">
        <v>0</v>
      </c>
      <c r="H22" s="57">
        <v>0</v>
      </c>
      <c r="I22" s="57">
        <v>0</v>
      </c>
      <c r="J22" s="57">
        <v>0</v>
      </c>
      <c r="K22" s="57">
        <v>0</v>
      </c>
      <c r="L22" s="57">
        <v>0</v>
      </c>
      <c r="M22" s="57">
        <v>0</v>
      </c>
      <c r="N22" s="57"/>
      <c r="O22" s="57"/>
      <c r="P22" s="57"/>
      <c r="Q22" s="88">
        <f t="shared" si="1"/>
        <v>7.2386999999999997</v>
      </c>
      <c r="R22" s="86">
        <v>7.2386999999999997</v>
      </c>
      <c r="S22" s="57">
        <v>0</v>
      </c>
      <c r="T22" s="57">
        <v>0</v>
      </c>
      <c r="U22" s="57">
        <v>0</v>
      </c>
      <c r="V22" s="57">
        <v>0</v>
      </c>
      <c r="W22" s="57">
        <v>0</v>
      </c>
      <c r="X22" s="57">
        <v>0</v>
      </c>
      <c r="Y22" s="57">
        <v>0</v>
      </c>
      <c r="Z22" s="57">
        <v>0</v>
      </c>
      <c r="AA22" s="57">
        <v>0</v>
      </c>
      <c r="AB22" s="57">
        <v>0</v>
      </c>
    </row>
    <row r="23" spans="1:28" ht="24" customHeight="1">
      <c r="A23" s="227" t="s">
        <v>461</v>
      </c>
      <c r="B23" s="228"/>
      <c r="C23" s="229"/>
      <c r="D23" s="83" t="s">
        <v>450</v>
      </c>
      <c r="E23" s="88">
        <f t="shared" si="0"/>
        <v>29.867999999999999</v>
      </c>
      <c r="F23" s="86">
        <v>29.867999999999999</v>
      </c>
      <c r="G23" s="57">
        <v>0</v>
      </c>
      <c r="H23" s="57">
        <v>0</v>
      </c>
      <c r="I23" s="57">
        <v>0</v>
      </c>
      <c r="J23" s="57">
        <v>0</v>
      </c>
      <c r="K23" s="57">
        <v>0</v>
      </c>
      <c r="L23" s="57">
        <v>0</v>
      </c>
      <c r="M23" s="57">
        <v>0</v>
      </c>
      <c r="N23" s="57"/>
      <c r="O23" s="57"/>
      <c r="P23" s="57"/>
      <c r="Q23" s="88">
        <f t="shared" si="1"/>
        <v>29.867999999999999</v>
      </c>
      <c r="R23" s="86">
        <v>29.867999999999999</v>
      </c>
      <c r="S23" s="57">
        <v>0</v>
      </c>
      <c r="T23" s="57">
        <v>0</v>
      </c>
      <c r="U23" s="57">
        <v>0</v>
      </c>
      <c r="V23" s="57">
        <v>0</v>
      </c>
      <c r="W23" s="57">
        <v>0</v>
      </c>
      <c r="X23" s="57">
        <v>0</v>
      </c>
      <c r="Y23" s="57">
        <v>0</v>
      </c>
      <c r="Z23" s="57">
        <v>0</v>
      </c>
      <c r="AA23" s="57">
        <v>0</v>
      </c>
      <c r="AB23" s="57">
        <v>0</v>
      </c>
    </row>
    <row r="24" spans="1:28" ht="24" customHeight="1">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row>
  </sheetData>
  <mergeCells count="49">
    <mergeCell ref="A22:C22"/>
    <mergeCell ref="A23:C23"/>
    <mergeCell ref="A17:C17"/>
    <mergeCell ref="A18:C18"/>
    <mergeCell ref="A19:C19"/>
    <mergeCell ref="A20:C20"/>
    <mergeCell ref="A21:C21"/>
    <mergeCell ref="A12:C12"/>
    <mergeCell ref="A13:C13"/>
    <mergeCell ref="A14:C14"/>
    <mergeCell ref="A15:C15"/>
    <mergeCell ref="A16:C16"/>
    <mergeCell ref="W7:W8"/>
    <mergeCell ref="X7:X8"/>
    <mergeCell ref="Y7:Y8"/>
    <mergeCell ref="Z6:Z8"/>
    <mergeCell ref="A11:C11"/>
    <mergeCell ref="M7:M8"/>
    <mergeCell ref="N6:N8"/>
    <mergeCell ref="O5:O8"/>
    <mergeCell ref="P5:P8"/>
    <mergeCell ref="G7:H7"/>
    <mergeCell ref="S7:T7"/>
    <mergeCell ref="A7:A8"/>
    <mergeCell ref="B7:B8"/>
    <mergeCell ref="C7:C8"/>
    <mergeCell ref="D4:D8"/>
    <mergeCell ref="E6:E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F7:F8"/>
    <mergeCell ref="I7:I8"/>
    <mergeCell ref="J7:J8"/>
    <mergeCell ref="K7:K8"/>
    <mergeCell ref="L7:L8"/>
  </mergeCells>
  <phoneticPr fontId="22" type="noConversion"/>
  <pageMargins left="0.75138888888888899" right="0.75138888888888899" top="1" bottom="1" header="0.51180555555555596" footer="0.51180555555555596"/>
  <pageSetup paperSize="9" scale="53" orientation="landscape"/>
</worksheet>
</file>

<file path=xl/worksheets/sheet6.xml><?xml version="1.0" encoding="utf-8"?>
<worksheet xmlns="http://schemas.openxmlformats.org/spreadsheetml/2006/main" xmlns:r="http://schemas.openxmlformats.org/officeDocument/2006/relationships">
  <sheetPr>
    <pageSetUpPr fitToPage="1"/>
  </sheetPr>
  <dimension ref="A1:S63"/>
  <sheetViews>
    <sheetView workbookViewId="0">
      <selection activeCell="L22" sqref="L22"/>
    </sheetView>
  </sheetViews>
  <sheetFormatPr defaultColWidth="9" defaultRowHeight="13.5"/>
  <cols>
    <col min="1" max="1" width="9.125" customWidth="1"/>
    <col min="2" max="2" width="16" customWidth="1"/>
    <col min="3" max="3" width="29.625" customWidth="1"/>
    <col min="4" max="4" width="21.125" customWidth="1"/>
    <col min="5" max="5" width="12.625" customWidth="1"/>
    <col min="6" max="6" width="13.875" customWidth="1"/>
    <col min="7" max="7" width="13" customWidth="1"/>
    <col min="8" max="8" width="10.5" customWidth="1"/>
    <col min="9" max="9" width="12" customWidth="1"/>
  </cols>
  <sheetData>
    <row r="1" spans="1:19" ht="15" customHeight="1">
      <c r="A1" s="41"/>
      <c r="B1" s="41"/>
      <c r="C1" s="42"/>
      <c r="D1" s="43"/>
      <c r="E1" s="43"/>
      <c r="F1" s="43"/>
      <c r="G1" s="43"/>
      <c r="H1" s="43"/>
      <c r="I1" s="43"/>
      <c r="J1" s="43"/>
      <c r="K1" s="43"/>
      <c r="L1" s="43"/>
      <c r="M1" s="43"/>
      <c r="N1" s="43"/>
      <c r="O1" s="43"/>
      <c r="P1" s="43"/>
      <c r="Q1" s="43"/>
      <c r="R1" s="43"/>
    </row>
    <row r="2" spans="1:19" ht="33.950000000000003" customHeight="1">
      <c r="A2" s="200" t="s">
        <v>142</v>
      </c>
      <c r="B2" s="200"/>
      <c r="C2" s="200"/>
      <c r="D2" s="200"/>
      <c r="E2" s="200"/>
      <c r="F2" s="200"/>
      <c r="G2" s="200"/>
      <c r="H2" s="200"/>
      <c r="I2" s="200"/>
      <c r="J2" s="200"/>
      <c r="K2" s="200"/>
      <c r="L2" s="200"/>
      <c r="M2" s="200"/>
      <c r="N2" s="200"/>
      <c r="O2" s="200"/>
      <c r="P2" s="200"/>
      <c r="Q2" s="200"/>
      <c r="R2" s="200"/>
      <c r="S2" s="200"/>
    </row>
    <row r="3" spans="1:19" ht="20.100000000000001" customHeight="1">
      <c r="A3" s="82" t="s">
        <v>464</v>
      </c>
      <c r="B3" s="42"/>
      <c r="C3" s="42"/>
      <c r="D3" s="43"/>
      <c r="E3" s="43"/>
      <c r="F3" s="43"/>
      <c r="G3" s="43"/>
      <c r="H3" s="43"/>
      <c r="I3" s="43"/>
      <c r="J3" s="43"/>
      <c r="K3" s="43"/>
      <c r="L3" s="43"/>
      <c r="M3" s="43"/>
      <c r="N3" s="43"/>
      <c r="O3" s="43"/>
      <c r="P3" s="43"/>
      <c r="Q3" s="43"/>
      <c r="R3" s="243" t="s">
        <v>41</v>
      </c>
      <c r="S3" s="243"/>
    </row>
    <row r="4" spans="1:19" ht="48" customHeight="1">
      <c r="A4" s="235" t="s">
        <v>143</v>
      </c>
      <c r="B4" s="241"/>
      <c r="C4" s="235" t="s">
        <v>144</v>
      </c>
      <c r="D4" s="204" t="s">
        <v>145</v>
      </c>
      <c r="E4" s="204"/>
      <c r="F4" s="204"/>
      <c r="G4" s="204"/>
      <c r="H4" s="204"/>
      <c r="I4" s="204"/>
      <c r="J4" s="204"/>
      <c r="K4" s="204"/>
      <c r="L4" s="204"/>
      <c r="M4" s="204"/>
      <c r="N4" s="204"/>
      <c r="O4" s="204"/>
      <c r="P4" s="204"/>
      <c r="Q4" s="204"/>
      <c r="R4" s="204"/>
      <c r="S4" s="204"/>
    </row>
    <row r="5" spans="1:19" ht="20.100000000000001" customHeight="1">
      <c r="A5" s="237"/>
      <c r="B5" s="242"/>
      <c r="C5" s="236"/>
      <c r="D5" s="238" t="s">
        <v>146</v>
      </c>
      <c r="E5" s="244" t="s">
        <v>147</v>
      </c>
      <c r="F5" s="245"/>
      <c r="G5" s="245"/>
      <c r="H5" s="245"/>
      <c r="I5" s="245"/>
      <c r="J5" s="245"/>
      <c r="K5" s="245"/>
      <c r="L5" s="245"/>
      <c r="M5" s="245"/>
      <c r="N5" s="245"/>
      <c r="O5" s="246"/>
      <c r="P5" s="253" t="s">
        <v>148</v>
      </c>
      <c r="Q5" s="254"/>
      <c r="R5" s="254"/>
      <c r="S5" s="255"/>
    </row>
    <row r="6" spans="1:19" ht="20.100000000000001" customHeight="1">
      <c r="A6" s="233" t="s">
        <v>104</v>
      </c>
      <c r="B6" s="233" t="s">
        <v>105</v>
      </c>
      <c r="C6" s="236"/>
      <c r="D6" s="239"/>
      <c r="E6" s="250" t="s">
        <v>98</v>
      </c>
      <c r="F6" s="247" t="s">
        <v>149</v>
      </c>
      <c r="G6" s="248"/>
      <c r="H6" s="248"/>
      <c r="I6" s="248"/>
      <c r="J6" s="248"/>
      <c r="K6" s="248"/>
      <c r="L6" s="248"/>
      <c r="M6" s="249"/>
      <c r="N6" s="252" t="s">
        <v>150</v>
      </c>
      <c r="O6" s="252" t="s">
        <v>151</v>
      </c>
      <c r="P6" s="256"/>
      <c r="Q6" s="257"/>
      <c r="R6" s="257"/>
      <c r="S6" s="258"/>
    </row>
    <row r="7" spans="1:19" ht="66.95" customHeight="1">
      <c r="A7" s="234"/>
      <c r="B7" s="234"/>
      <c r="C7" s="237"/>
      <c r="D7" s="240"/>
      <c r="E7" s="251"/>
      <c r="F7" s="5" t="s">
        <v>102</v>
      </c>
      <c r="G7" s="5" t="s">
        <v>152</v>
      </c>
      <c r="H7" s="5" t="s">
        <v>153</v>
      </c>
      <c r="I7" s="5" t="s">
        <v>154</v>
      </c>
      <c r="J7" s="5" t="s">
        <v>155</v>
      </c>
      <c r="K7" s="5" t="s">
        <v>156</v>
      </c>
      <c r="L7" s="5" t="s">
        <v>157</v>
      </c>
      <c r="M7" s="5" t="s">
        <v>158</v>
      </c>
      <c r="N7" s="252"/>
      <c r="O7" s="252"/>
      <c r="P7" s="5" t="s">
        <v>102</v>
      </c>
      <c r="Q7" s="5" t="s">
        <v>159</v>
      </c>
      <c r="R7" s="5" t="s">
        <v>160</v>
      </c>
      <c r="S7" s="5" t="s">
        <v>161</v>
      </c>
    </row>
    <row r="8" spans="1:19" ht="20.100000000000001" customHeight="1">
      <c r="A8" s="45">
        <v>1</v>
      </c>
      <c r="B8" s="45">
        <v>2</v>
      </c>
      <c r="C8" s="46">
        <v>3</v>
      </c>
      <c r="D8" s="45">
        <v>4</v>
      </c>
      <c r="E8" s="45">
        <v>5</v>
      </c>
      <c r="F8" s="45">
        <v>6</v>
      </c>
      <c r="G8" s="45">
        <v>7</v>
      </c>
      <c r="H8" s="46">
        <v>8</v>
      </c>
      <c r="I8" s="45">
        <v>9</v>
      </c>
      <c r="J8" s="45">
        <v>10</v>
      </c>
      <c r="K8" s="45">
        <v>11</v>
      </c>
      <c r="L8" s="45">
        <v>12</v>
      </c>
      <c r="M8" s="46">
        <v>13</v>
      </c>
      <c r="N8" s="45">
        <v>14</v>
      </c>
      <c r="O8" s="45">
        <v>15</v>
      </c>
      <c r="P8" s="45">
        <v>16</v>
      </c>
      <c r="Q8" s="45">
        <v>17</v>
      </c>
      <c r="R8" s="46">
        <v>18</v>
      </c>
      <c r="S8" s="45">
        <v>19</v>
      </c>
    </row>
    <row r="9" spans="1:19" ht="20.100000000000001" customHeight="1">
      <c r="A9" s="230" t="s">
        <v>465</v>
      </c>
      <c r="B9" s="231"/>
      <c r="C9" s="232"/>
      <c r="D9" s="91">
        <f>D10+D24+D52</f>
        <v>805.10200000000009</v>
      </c>
      <c r="E9" s="91">
        <f>E10+E24+E52</f>
        <v>805.10200000000009</v>
      </c>
      <c r="F9" s="91">
        <f>F10+F24+F52</f>
        <v>805.10200000000009</v>
      </c>
      <c r="G9" s="91">
        <f>G10+G24+G52</f>
        <v>805.10200000000009</v>
      </c>
      <c r="H9" s="91"/>
      <c r="I9" s="91"/>
      <c r="J9" s="91"/>
      <c r="K9" s="91"/>
      <c r="L9" s="91"/>
      <c r="M9" s="91"/>
      <c r="N9" s="91"/>
      <c r="O9" s="91"/>
      <c r="P9" s="91"/>
      <c r="Q9" s="91"/>
      <c r="R9" s="91"/>
      <c r="S9" s="91"/>
    </row>
    <row r="10" spans="1:19" ht="18" customHeight="1">
      <c r="A10" s="47">
        <v>301</v>
      </c>
      <c r="B10" s="48" t="s">
        <v>162</v>
      </c>
      <c r="C10" s="49" t="s">
        <v>99</v>
      </c>
      <c r="D10" s="91">
        <f>SUM(D11:D23)</f>
        <v>710.27020000000005</v>
      </c>
      <c r="E10" s="91">
        <f>SUM(E11:E23)</f>
        <v>710.27020000000005</v>
      </c>
      <c r="F10" s="91">
        <f>SUM(F11:F23)</f>
        <v>710.27020000000005</v>
      </c>
      <c r="G10" s="91">
        <f>SUM(G11:G23)</f>
        <v>710.27020000000005</v>
      </c>
      <c r="H10" s="91"/>
      <c r="I10" s="91"/>
      <c r="J10" s="91"/>
      <c r="K10" s="91"/>
      <c r="L10" s="91"/>
      <c r="M10" s="91"/>
      <c r="N10" s="91"/>
      <c r="O10" s="91"/>
      <c r="P10" s="91"/>
      <c r="Q10" s="91"/>
      <c r="R10" s="91"/>
      <c r="S10" s="91"/>
    </row>
    <row r="11" spans="1:19" ht="18" customHeight="1">
      <c r="A11" s="50"/>
      <c r="B11" s="48" t="s">
        <v>163</v>
      </c>
      <c r="C11" s="51" t="s">
        <v>164</v>
      </c>
      <c r="D11" s="91">
        <v>156.17519999999999</v>
      </c>
      <c r="E11" s="91">
        <v>156.17519999999999</v>
      </c>
      <c r="F11" s="91">
        <v>156.17519999999999</v>
      </c>
      <c r="G11" s="91">
        <v>156.17519999999999</v>
      </c>
      <c r="H11" s="91"/>
      <c r="I11" s="91"/>
      <c r="J11" s="91"/>
      <c r="K11" s="91"/>
      <c r="L11" s="91"/>
      <c r="M11" s="91"/>
      <c r="N11" s="91"/>
      <c r="O11" s="91"/>
      <c r="P11" s="91"/>
      <c r="Q11" s="91"/>
      <c r="R11" s="91"/>
      <c r="S11" s="91"/>
    </row>
    <row r="12" spans="1:19" ht="18" customHeight="1">
      <c r="A12" s="50"/>
      <c r="B12" s="48" t="s">
        <v>165</v>
      </c>
      <c r="C12" s="51" t="s">
        <v>166</v>
      </c>
      <c r="D12" s="91">
        <v>262.05720000000002</v>
      </c>
      <c r="E12" s="91">
        <v>262.05720000000002</v>
      </c>
      <c r="F12" s="91">
        <v>262.05720000000002</v>
      </c>
      <c r="G12" s="91">
        <v>262.05720000000002</v>
      </c>
      <c r="H12" s="91"/>
      <c r="I12" s="91"/>
      <c r="J12" s="91"/>
      <c r="K12" s="91"/>
      <c r="L12" s="91"/>
      <c r="M12" s="91"/>
      <c r="N12" s="91"/>
      <c r="O12" s="91"/>
      <c r="P12" s="91"/>
      <c r="Q12" s="91"/>
      <c r="R12" s="91"/>
      <c r="S12" s="91"/>
    </row>
    <row r="13" spans="1:19" ht="18" customHeight="1">
      <c r="A13" s="50"/>
      <c r="B13" s="48" t="s">
        <v>167</v>
      </c>
      <c r="C13" s="51" t="s">
        <v>168</v>
      </c>
      <c r="D13" s="91">
        <v>13.405799999999999</v>
      </c>
      <c r="E13" s="91">
        <v>13.405799999999999</v>
      </c>
      <c r="F13" s="91">
        <v>13.405799999999999</v>
      </c>
      <c r="G13" s="91">
        <v>13.405799999999999</v>
      </c>
      <c r="H13" s="91"/>
      <c r="I13" s="91"/>
      <c r="J13" s="91"/>
      <c r="K13" s="91"/>
      <c r="L13" s="91"/>
      <c r="M13" s="91"/>
      <c r="N13" s="91"/>
      <c r="O13" s="91"/>
      <c r="P13" s="91"/>
      <c r="Q13" s="91"/>
      <c r="R13" s="91"/>
      <c r="S13" s="91"/>
    </row>
    <row r="14" spans="1:19" ht="18" customHeight="1">
      <c r="A14" s="50"/>
      <c r="B14" s="48" t="s">
        <v>169</v>
      </c>
      <c r="C14" s="51" t="s">
        <v>170</v>
      </c>
      <c r="D14" s="91">
        <v>0</v>
      </c>
      <c r="E14" s="91">
        <v>0</v>
      </c>
      <c r="F14" s="91">
        <v>0</v>
      </c>
      <c r="G14" s="91">
        <v>0</v>
      </c>
      <c r="H14" s="91"/>
      <c r="I14" s="91"/>
      <c r="J14" s="91"/>
      <c r="K14" s="91"/>
      <c r="L14" s="91"/>
      <c r="M14" s="91"/>
      <c r="N14" s="91"/>
      <c r="O14" s="91"/>
      <c r="P14" s="91"/>
      <c r="Q14" s="91"/>
      <c r="R14" s="91"/>
      <c r="S14" s="91"/>
    </row>
    <row r="15" spans="1:19" ht="18" customHeight="1">
      <c r="A15" s="50"/>
      <c r="B15" s="48" t="s">
        <v>171</v>
      </c>
      <c r="C15" s="51" t="s">
        <v>172</v>
      </c>
      <c r="D15" s="91">
        <v>31.59</v>
      </c>
      <c r="E15" s="91">
        <v>31.59</v>
      </c>
      <c r="F15" s="91">
        <v>31.59</v>
      </c>
      <c r="G15" s="91">
        <v>31.59</v>
      </c>
      <c r="H15" s="91"/>
      <c r="I15" s="91"/>
      <c r="J15" s="91"/>
      <c r="K15" s="91"/>
      <c r="L15" s="91"/>
      <c r="M15" s="91"/>
      <c r="N15" s="91"/>
      <c r="O15" s="91"/>
      <c r="P15" s="91"/>
      <c r="Q15" s="91"/>
      <c r="R15" s="91"/>
      <c r="S15" s="91"/>
    </row>
    <row r="16" spans="1:19" ht="18" customHeight="1">
      <c r="A16" s="50"/>
      <c r="B16" s="48" t="s">
        <v>173</v>
      </c>
      <c r="C16" s="51" t="s">
        <v>174</v>
      </c>
      <c r="D16" s="91">
        <v>91.632000000000005</v>
      </c>
      <c r="E16" s="91">
        <v>91.632000000000005</v>
      </c>
      <c r="F16" s="91">
        <v>91.632000000000005</v>
      </c>
      <c r="G16" s="91">
        <v>91.632000000000005</v>
      </c>
      <c r="H16" s="91"/>
      <c r="I16" s="91"/>
      <c r="J16" s="91"/>
      <c r="K16" s="91"/>
      <c r="L16" s="91"/>
      <c r="M16" s="91"/>
      <c r="N16" s="91"/>
      <c r="O16" s="91"/>
      <c r="P16" s="91"/>
      <c r="Q16" s="91"/>
      <c r="R16" s="91"/>
      <c r="S16" s="91"/>
    </row>
    <row r="17" spans="1:19" ht="18" customHeight="1">
      <c r="A17" s="50"/>
      <c r="B17" s="48" t="s">
        <v>175</v>
      </c>
      <c r="C17" s="51" t="s">
        <v>176</v>
      </c>
      <c r="D17" s="91">
        <v>0</v>
      </c>
      <c r="E17" s="91">
        <v>0</v>
      </c>
      <c r="F17" s="91">
        <v>0</v>
      </c>
      <c r="G17" s="91">
        <v>0</v>
      </c>
      <c r="H17" s="91"/>
      <c r="I17" s="91"/>
      <c r="J17" s="91"/>
      <c r="K17" s="91"/>
      <c r="L17" s="91"/>
      <c r="M17" s="91"/>
      <c r="N17" s="91"/>
      <c r="O17" s="91"/>
      <c r="P17" s="91"/>
      <c r="Q17" s="91"/>
      <c r="R17" s="91"/>
      <c r="S17" s="91"/>
    </row>
    <row r="18" spans="1:19" ht="18" customHeight="1">
      <c r="A18" s="50"/>
      <c r="B18" s="48" t="s">
        <v>177</v>
      </c>
      <c r="C18" s="51" t="s">
        <v>178</v>
      </c>
      <c r="D18" s="91">
        <v>48.528599999999997</v>
      </c>
      <c r="E18" s="91">
        <v>48.528599999999997</v>
      </c>
      <c r="F18" s="91">
        <v>48.528599999999997</v>
      </c>
      <c r="G18" s="91">
        <v>48.528599999999997</v>
      </c>
      <c r="H18" s="91"/>
      <c r="I18" s="91"/>
      <c r="J18" s="91"/>
      <c r="K18" s="91"/>
      <c r="L18" s="91"/>
      <c r="M18" s="91"/>
      <c r="N18" s="91"/>
      <c r="O18" s="91"/>
      <c r="P18" s="91"/>
      <c r="Q18" s="91"/>
      <c r="R18" s="91"/>
      <c r="S18" s="91"/>
    </row>
    <row r="19" spans="1:19" ht="18" customHeight="1">
      <c r="A19" s="50"/>
      <c r="B19" s="48" t="s">
        <v>179</v>
      </c>
      <c r="C19" s="51" t="s">
        <v>180</v>
      </c>
      <c r="D19" s="91">
        <v>29.867999999999999</v>
      </c>
      <c r="E19" s="91">
        <v>29.867999999999999</v>
      </c>
      <c r="F19" s="91">
        <v>29.867999999999999</v>
      </c>
      <c r="G19" s="91">
        <v>29.867999999999999</v>
      </c>
      <c r="H19" s="91"/>
      <c r="I19" s="91"/>
      <c r="J19" s="91"/>
      <c r="K19" s="91"/>
      <c r="L19" s="91"/>
      <c r="M19" s="91"/>
      <c r="N19" s="91"/>
      <c r="O19" s="91"/>
      <c r="P19" s="91"/>
      <c r="Q19" s="91"/>
      <c r="R19" s="91"/>
      <c r="S19" s="91"/>
    </row>
    <row r="20" spans="1:19" ht="18" customHeight="1">
      <c r="A20" s="50"/>
      <c r="B20" s="48" t="s">
        <v>181</v>
      </c>
      <c r="C20" s="51" t="s">
        <v>182</v>
      </c>
      <c r="D20" s="91">
        <v>1.6497999999999999</v>
      </c>
      <c r="E20" s="91">
        <v>1.6497999999999999</v>
      </c>
      <c r="F20" s="91">
        <v>1.6497999999999999</v>
      </c>
      <c r="G20" s="91">
        <v>1.6497999999999999</v>
      </c>
      <c r="H20" s="91"/>
      <c r="I20" s="91"/>
      <c r="J20" s="91"/>
      <c r="K20" s="91"/>
      <c r="L20" s="91"/>
      <c r="M20" s="91"/>
      <c r="N20" s="91"/>
      <c r="O20" s="91"/>
      <c r="P20" s="91"/>
      <c r="Q20" s="91"/>
      <c r="R20" s="91"/>
      <c r="S20" s="91"/>
    </row>
    <row r="21" spans="1:19" ht="18" customHeight="1">
      <c r="A21" s="50"/>
      <c r="B21" s="48" t="s">
        <v>183</v>
      </c>
      <c r="C21" s="51" t="s">
        <v>184</v>
      </c>
      <c r="D21" s="91">
        <v>75.363600000000005</v>
      </c>
      <c r="E21" s="91">
        <v>75.363600000000005</v>
      </c>
      <c r="F21" s="91">
        <v>75.363600000000005</v>
      </c>
      <c r="G21" s="91">
        <v>75.363600000000005</v>
      </c>
      <c r="H21" s="91"/>
      <c r="I21" s="91"/>
      <c r="J21" s="91"/>
      <c r="K21" s="91"/>
      <c r="L21" s="91"/>
      <c r="M21" s="91"/>
      <c r="N21" s="91"/>
      <c r="O21" s="91"/>
      <c r="P21" s="91"/>
      <c r="Q21" s="91"/>
      <c r="R21" s="91"/>
      <c r="S21" s="91"/>
    </row>
    <row r="22" spans="1:19" ht="18" customHeight="1">
      <c r="A22" s="50"/>
      <c r="B22" s="48" t="s">
        <v>185</v>
      </c>
      <c r="C22" s="51" t="s">
        <v>186</v>
      </c>
      <c r="D22" s="91"/>
      <c r="E22" s="91"/>
      <c r="F22" s="91"/>
      <c r="G22" s="91"/>
      <c r="H22" s="91"/>
      <c r="I22" s="91"/>
      <c r="J22" s="91"/>
      <c r="K22" s="91"/>
      <c r="L22" s="91"/>
      <c r="M22" s="91"/>
      <c r="N22" s="91"/>
      <c r="O22" s="91"/>
      <c r="P22" s="91"/>
      <c r="Q22" s="91"/>
      <c r="R22" s="91"/>
      <c r="S22" s="91"/>
    </row>
    <row r="23" spans="1:19" ht="18" customHeight="1">
      <c r="A23" s="50"/>
      <c r="B23" s="48" t="s">
        <v>187</v>
      </c>
      <c r="C23" s="51" t="s">
        <v>188</v>
      </c>
      <c r="D23" s="91"/>
      <c r="E23" s="91"/>
      <c r="F23" s="91"/>
      <c r="G23" s="91"/>
      <c r="H23" s="91"/>
      <c r="I23" s="91"/>
      <c r="J23" s="91"/>
      <c r="K23" s="91"/>
      <c r="L23" s="91"/>
      <c r="M23" s="91"/>
      <c r="N23" s="91"/>
      <c r="O23" s="91"/>
      <c r="P23" s="91"/>
      <c r="Q23" s="91"/>
      <c r="R23" s="91"/>
      <c r="S23" s="91"/>
    </row>
    <row r="24" spans="1:19" ht="18" customHeight="1">
      <c r="A24" s="47">
        <v>302</v>
      </c>
      <c r="B24" s="48"/>
      <c r="C24" s="49" t="s">
        <v>100</v>
      </c>
      <c r="D24" s="91">
        <f>SUM(D25:D51)</f>
        <v>94.831800000000001</v>
      </c>
      <c r="E24" s="91">
        <f>SUM(E25:E51)</f>
        <v>94.831800000000001</v>
      </c>
      <c r="F24" s="91">
        <f>SUM(F25:F51)</f>
        <v>94.831800000000001</v>
      </c>
      <c r="G24" s="91">
        <f>SUM(G25:G51)</f>
        <v>94.831800000000001</v>
      </c>
      <c r="H24" s="91"/>
      <c r="I24" s="91"/>
      <c r="J24" s="91"/>
      <c r="K24" s="91"/>
      <c r="L24" s="91"/>
      <c r="M24" s="91"/>
      <c r="N24" s="91"/>
      <c r="O24" s="91"/>
      <c r="P24" s="91"/>
      <c r="Q24" s="91"/>
      <c r="R24" s="91"/>
      <c r="S24" s="91"/>
    </row>
    <row r="25" spans="1:19" ht="18" customHeight="1">
      <c r="A25" s="50"/>
      <c r="B25" s="48" t="s">
        <v>163</v>
      </c>
      <c r="C25" s="51" t="s">
        <v>189</v>
      </c>
      <c r="D25" s="91">
        <v>10.58</v>
      </c>
      <c r="E25" s="91">
        <v>10.58</v>
      </c>
      <c r="F25" s="91">
        <v>10.58</v>
      </c>
      <c r="G25" s="91">
        <v>10.58</v>
      </c>
      <c r="H25" s="91"/>
      <c r="I25" s="91"/>
      <c r="J25" s="91"/>
      <c r="K25" s="91"/>
      <c r="L25" s="91"/>
      <c r="M25" s="91"/>
      <c r="N25" s="91"/>
      <c r="O25" s="91"/>
      <c r="P25" s="91"/>
      <c r="Q25" s="91"/>
      <c r="R25" s="91"/>
      <c r="S25" s="91"/>
    </row>
    <row r="26" spans="1:19" ht="18" customHeight="1">
      <c r="A26" s="50"/>
      <c r="B26" s="48" t="s">
        <v>165</v>
      </c>
      <c r="C26" s="51" t="s">
        <v>190</v>
      </c>
      <c r="D26" s="91">
        <v>0</v>
      </c>
      <c r="E26" s="91">
        <v>0</v>
      </c>
      <c r="F26" s="91">
        <v>0</v>
      </c>
      <c r="G26" s="91">
        <v>0</v>
      </c>
      <c r="H26" s="91"/>
      <c r="I26" s="91"/>
      <c r="J26" s="91"/>
      <c r="K26" s="91"/>
      <c r="L26" s="91"/>
      <c r="M26" s="91"/>
      <c r="N26" s="91"/>
      <c r="O26" s="91"/>
      <c r="P26" s="91"/>
      <c r="Q26" s="91"/>
      <c r="R26" s="91"/>
      <c r="S26" s="91"/>
    </row>
    <row r="27" spans="1:19" ht="18" customHeight="1">
      <c r="A27" s="50"/>
      <c r="B27" s="48" t="s">
        <v>167</v>
      </c>
      <c r="C27" s="51" t="s">
        <v>191</v>
      </c>
      <c r="D27" s="91">
        <v>0</v>
      </c>
      <c r="E27" s="91">
        <v>0</v>
      </c>
      <c r="F27" s="91">
        <v>0</v>
      </c>
      <c r="G27" s="91">
        <v>0</v>
      </c>
      <c r="H27" s="91"/>
      <c r="I27" s="91"/>
      <c r="J27" s="91"/>
      <c r="K27" s="91"/>
      <c r="L27" s="91"/>
      <c r="M27" s="91"/>
      <c r="N27" s="91"/>
      <c r="O27" s="91"/>
      <c r="P27" s="91"/>
      <c r="Q27" s="91"/>
      <c r="R27" s="91"/>
      <c r="S27" s="91"/>
    </row>
    <row r="28" spans="1:19" ht="18" customHeight="1">
      <c r="A28" s="50"/>
      <c r="B28" s="48" t="s">
        <v>192</v>
      </c>
      <c r="C28" s="51" t="s">
        <v>193</v>
      </c>
      <c r="D28" s="91">
        <v>0</v>
      </c>
      <c r="E28" s="91">
        <v>0</v>
      </c>
      <c r="F28" s="91">
        <v>0</v>
      </c>
      <c r="G28" s="91">
        <v>0</v>
      </c>
      <c r="H28" s="91"/>
      <c r="I28" s="91"/>
      <c r="J28" s="91"/>
      <c r="K28" s="91"/>
      <c r="L28" s="91"/>
      <c r="M28" s="91"/>
      <c r="N28" s="91"/>
      <c r="O28" s="91"/>
      <c r="P28" s="91"/>
      <c r="Q28" s="91"/>
      <c r="R28" s="91"/>
      <c r="S28" s="91"/>
    </row>
    <row r="29" spans="1:19" ht="18" customHeight="1">
      <c r="A29" s="50"/>
      <c r="B29" s="48" t="s">
        <v>194</v>
      </c>
      <c r="C29" s="51" t="s">
        <v>195</v>
      </c>
      <c r="D29" s="91">
        <v>1.84</v>
      </c>
      <c r="E29" s="91">
        <v>1.84</v>
      </c>
      <c r="F29" s="91">
        <v>1.84</v>
      </c>
      <c r="G29" s="91">
        <v>1.84</v>
      </c>
      <c r="H29" s="91"/>
      <c r="I29" s="91"/>
      <c r="J29" s="91"/>
      <c r="K29" s="91"/>
      <c r="L29" s="91"/>
      <c r="M29" s="91"/>
      <c r="N29" s="91"/>
      <c r="O29" s="91"/>
      <c r="P29" s="91"/>
      <c r="Q29" s="91"/>
      <c r="R29" s="91"/>
      <c r="S29" s="91"/>
    </row>
    <row r="30" spans="1:19" ht="18" customHeight="1">
      <c r="A30" s="50"/>
      <c r="B30" s="48" t="s">
        <v>169</v>
      </c>
      <c r="C30" s="51" t="s">
        <v>196</v>
      </c>
      <c r="D30" s="91">
        <v>0</v>
      </c>
      <c r="E30" s="91">
        <v>0</v>
      </c>
      <c r="F30" s="91">
        <v>0</v>
      </c>
      <c r="G30" s="91">
        <v>0</v>
      </c>
      <c r="H30" s="91"/>
      <c r="I30" s="91"/>
      <c r="J30" s="91"/>
      <c r="K30" s="91"/>
      <c r="L30" s="91"/>
      <c r="M30" s="91"/>
      <c r="N30" s="91"/>
      <c r="O30" s="91"/>
      <c r="P30" s="91"/>
      <c r="Q30" s="91"/>
      <c r="R30" s="91"/>
      <c r="S30" s="91"/>
    </row>
    <row r="31" spans="1:19" ht="18" customHeight="1">
      <c r="A31" s="50"/>
      <c r="B31" s="48" t="s">
        <v>171</v>
      </c>
      <c r="C31" s="51" t="s">
        <v>197</v>
      </c>
      <c r="D31" s="91">
        <v>4.7518000000000002</v>
      </c>
      <c r="E31" s="91">
        <v>4.7518000000000002</v>
      </c>
      <c r="F31" s="91">
        <v>4.7518000000000002</v>
      </c>
      <c r="G31" s="91">
        <v>4.7518000000000002</v>
      </c>
      <c r="H31" s="91"/>
      <c r="I31" s="91"/>
      <c r="J31" s="91"/>
      <c r="K31" s="91"/>
      <c r="L31" s="91"/>
      <c r="M31" s="91"/>
      <c r="N31" s="91"/>
      <c r="O31" s="91"/>
      <c r="P31" s="91"/>
      <c r="Q31" s="91"/>
      <c r="R31" s="91"/>
      <c r="S31" s="91"/>
    </row>
    <row r="32" spans="1:19" ht="18" customHeight="1">
      <c r="A32" s="50"/>
      <c r="B32" s="48" t="s">
        <v>173</v>
      </c>
      <c r="C32" s="51" t="s">
        <v>198</v>
      </c>
      <c r="D32" s="91">
        <v>0</v>
      </c>
      <c r="E32" s="91">
        <v>0</v>
      </c>
      <c r="F32" s="91">
        <v>0</v>
      </c>
      <c r="G32" s="91">
        <v>0</v>
      </c>
      <c r="H32" s="91"/>
      <c r="I32" s="91"/>
      <c r="J32" s="91"/>
      <c r="K32" s="91"/>
      <c r="L32" s="91"/>
      <c r="M32" s="91"/>
      <c r="N32" s="91"/>
      <c r="O32" s="91"/>
      <c r="P32" s="91"/>
      <c r="Q32" s="91"/>
      <c r="R32" s="91"/>
      <c r="S32" s="91"/>
    </row>
    <row r="33" spans="1:19" ht="18" customHeight="1">
      <c r="A33" s="50"/>
      <c r="B33" s="48" t="s">
        <v>175</v>
      </c>
      <c r="C33" s="51" t="s">
        <v>199</v>
      </c>
      <c r="D33" s="91">
        <v>0</v>
      </c>
      <c r="E33" s="91">
        <v>0</v>
      </c>
      <c r="F33" s="91">
        <v>0</v>
      </c>
      <c r="G33" s="91">
        <v>0</v>
      </c>
      <c r="H33" s="91"/>
      <c r="I33" s="91"/>
      <c r="J33" s="91"/>
      <c r="K33" s="91"/>
      <c r="L33" s="91"/>
      <c r="M33" s="91"/>
      <c r="N33" s="91"/>
      <c r="O33" s="91"/>
      <c r="P33" s="91"/>
      <c r="Q33" s="91"/>
      <c r="R33" s="91"/>
      <c r="S33" s="91"/>
    </row>
    <row r="34" spans="1:19" ht="18" customHeight="1">
      <c r="A34" s="50"/>
      <c r="B34" s="48" t="s">
        <v>179</v>
      </c>
      <c r="C34" s="51" t="s">
        <v>200</v>
      </c>
      <c r="D34" s="91">
        <v>6.9</v>
      </c>
      <c r="E34" s="91">
        <v>6.9</v>
      </c>
      <c r="F34" s="91">
        <v>6.9</v>
      </c>
      <c r="G34" s="91">
        <v>6.9</v>
      </c>
      <c r="H34" s="91"/>
      <c r="I34" s="91"/>
      <c r="J34" s="91"/>
      <c r="K34" s="91"/>
      <c r="L34" s="91"/>
      <c r="M34" s="91"/>
      <c r="N34" s="91"/>
      <c r="O34" s="91"/>
      <c r="P34" s="91"/>
      <c r="Q34" s="91"/>
      <c r="R34" s="91"/>
      <c r="S34" s="91"/>
    </row>
    <row r="35" spans="1:19" ht="18" customHeight="1">
      <c r="A35" s="50"/>
      <c r="B35" s="48" t="s">
        <v>181</v>
      </c>
      <c r="C35" s="51" t="s">
        <v>201</v>
      </c>
      <c r="D35" s="91">
        <v>0</v>
      </c>
      <c r="E35" s="91">
        <v>0</v>
      </c>
      <c r="F35" s="91">
        <v>0</v>
      </c>
      <c r="G35" s="91">
        <v>0</v>
      </c>
      <c r="H35" s="91"/>
      <c r="I35" s="91"/>
      <c r="J35" s="91"/>
      <c r="K35" s="91"/>
      <c r="L35" s="91"/>
      <c r="M35" s="91"/>
      <c r="N35" s="91"/>
      <c r="O35" s="91"/>
      <c r="P35" s="91"/>
      <c r="Q35" s="91"/>
      <c r="R35" s="91"/>
      <c r="S35" s="91"/>
    </row>
    <row r="36" spans="1:19" ht="18" customHeight="1">
      <c r="A36" s="50"/>
      <c r="B36" s="48" t="s">
        <v>183</v>
      </c>
      <c r="C36" s="51" t="s">
        <v>202</v>
      </c>
      <c r="D36" s="91">
        <v>7.36</v>
      </c>
      <c r="E36" s="91">
        <v>7.36</v>
      </c>
      <c r="F36" s="91">
        <v>7.36</v>
      </c>
      <c r="G36" s="91">
        <v>7.36</v>
      </c>
      <c r="H36" s="91"/>
      <c r="I36" s="91"/>
      <c r="J36" s="91"/>
      <c r="K36" s="91"/>
      <c r="L36" s="91"/>
      <c r="M36" s="91"/>
      <c r="N36" s="91"/>
      <c r="O36" s="91"/>
      <c r="P36" s="91"/>
      <c r="Q36" s="91"/>
      <c r="R36" s="91"/>
      <c r="S36" s="91"/>
    </row>
    <row r="37" spans="1:19" ht="18" customHeight="1">
      <c r="A37" s="50"/>
      <c r="B37" s="48" t="s">
        <v>185</v>
      </c>
      <c r="C37" s="51" t="s">
        <v>203</v>
      </c>
      <c r="D37" s="91">
        <v>0</v>
      </c>
      <c r="E37" s="91">
        <v>0</v>
      </c>
      <c r="F37" s="91">
        <v>0</v>
      </c>
      <c r="G37" s="91">
        <v>0</v>
      </c>
      <c r="H37" s="91"/>
      <c r="I37" s="91"/>
      <c r="J37" s="91"/>
      <c r="K37" s="91"/>
      <c r="L37" s="91"/>
      <c r="M37" s="91"/>
      <c r="N37" s="91"/>
      <c r="O37" s="91"/>
      <c r="P37" s="91"/>
      <c r="Q37" s="91"/>
      <c r="R37" s="91"/>
      <c r="S37" s="91"/>
    </row>
    <row r="38" spans="1:19" ht="18" customHeight="1">
      <c r="A38" s="50"/>
      <c r="B38" s="48" t="s">
        <v>204</v>
      </c>
      <c r="C38" s="51" t="s">
        <v>205</v>
      </c>
      <c r="D38" s="91">
        <v>0</v>
      </c>
      <c r="E38" s="91">
        <v>0</v>
      </c>
      <c r="F38" s="91">
        <v>0</v>
      </c>
      <c r="G38" s="91">
        <v>0</v>
      </c>
      <c r="H38" s="91"/>
      <c r="I38" s="91"/>
      <c r="J38" s="91"/>
      <c r="K38" s="91"/>
      <c r="L38" s="91"/>
      <c r="M38" s="91"/>
      <c r="N38" s="91"/>
      <c r="O38" s="91"/>
      <c r="P38" s="91"/>
      <c r="Q38" s="91"/>
      <c r="R38" s="91"/>
      <c r="S38" s="91"/>
    </row>
    <row r="39" spans="1:19" ht="18" customHeight="1">
      <c r="A39" s="50"/>
      <c r="B39" s="48" t="s">
        <v>206</v>
      </c>
      <c r="C39" s="51" t="s">
        <v>207</v>
      </c>
      <c r="D39" s="91">
        <v>2.76</v>
      </c>
      <c r="E39" s="91">
        <v>2.76</v>
      </c>
      <c r="F39" s="91">
        <v>2.76</v>
      </c>
      <c r="G39" s="91">
        <v>2.76</v>
      </c>
      <c r="H39" s="91"/>
      <c r="I39" s="91"/>
      <c r="J39" s="91"/>
      <c r="K39" s="91"/>
      <c r="L39" s="91"/>
      <c r="M39" s="91"/>
      <c r="N39" s="91"/>
      <c r="O39" s="91"/>
      <c r="P39" s="91"/>
      <c r="Q39" s="91"/>
      <c r="R39" s="91"/>
      <c r="S39" s="91"/>
    </row>
    <row r="40" spans="1:19" ht="18" customHeight="1">
      <c r="A40" s="50"/>
      <c r="B40" s="48" t="s">
        <v>208</v>
      </c>
      <c r="C40" s="51" t="s">
        <v>209</v>
      </c>
      <c r="D40" s="91">
        <v>0</v>
      </c>
      <c r="E40" s="91">
        <v>0</v>
      </c>
      <c r="F40" s="91">
        <v>0</v>
      </c>
      <c r="G40" s="91">
        <v>0</v>
      </c>
      <c r="H40" s="91"/>
      <c r="I40" s="91"/>
      <c r="J40" s="91"/>
      <c r="K40" s="91"/>
      <c r="L40" s="91"/>
      <c r="M40" s="91"/>
      <c r="N40" s="91"/>
      <c r="O40" s="91"/>
      <c r="P40" s="91"/>
      <c r="Q40" s="91"/>
      <c r="R40" s="91"/>
      <c r="S40" s="91"/>
    </row>
    <row r="41" spans="1:19" ht="18" customHeight="1">
      <c r="A41" s="50"/>
      <c r="B41" s="48" t="s">
        <v>210</v>
      </c>
      <c r="C41" s="51" t="s">
        <v>211</v>
      </c>
      <c r="D41" s="91"/>
      <c r="E41" s="91"/>
      <c r="F41" s="91">
        <v>0</v>
      </c>
      <c r="G41" s="91">
        <v>0</v>
      </c>
      <c r="H41" s="91"/>
      <c r="I41" s="91"/>
      <c r="J41" s="91"/>
      <c r="K41" s="91"/>
      <c r="L41" s="91"/>
      <c r="M41" s="91"/>
      <c r="N41" s="91"/>
      <c r="O41" s="91"/>
      <c r="P41" s="91"/>
      <c r="Q41" s="91"/>
      <c r="R41" s="91"/>
      <c r="S41" s="91"/>
    </row>
    <row r="42" spans="1:19" ht="18" customHeight="1">
      <c r="A42" s="50"/>
      <c r="B42" s="48" t="s">
        <v>212</v>
      </c>
      <c r="C42" s="51" t="s">
        <v>213</v>
      </c>
      <c r="D42" s="91"/>
      <c r="E42" s="91"/>
      <c r="F42" s="91"/>
      <c r="G42" s="91"/>
      <c r="H42" s="91"/>
      <c r="I42" s="91"/>
      <c r="J42" s="91"/>
      <c r="K42" s="91"/>
      <c r="L42" s="91"/>
      <c r="M42" s="91"/>
      <c r="N42" s="91"/>
      <c r="O42" s="91"/>
      <c r="P42" s="91"/>
      <c r="Q42" s="91"/>
      <c r="R42" s="91"/>
      <c r="S42" s="91"/>
    </row>
    <row r="43" spans="1:19" ht="18" customHeight="1">
      <c r="A43" s="50"/>
      <c r="B43" s="48" t="s">
        <v>214</v>
      </c>
      <c r="C43" s="51" t="s">
        <v>215</v>
      </c>
      <c r="D43" s="91"/>
      <c r="E43" s="91"/>
      <c r="F43" s="91"/>
      <c r="G43" s="91"/>
      <c r="H43" s="91"/>
      <c r="I43" s="91"/>
      <c r="J43" s="91"/>
      <c r="K43" s="91"/>
      <c r="L43" s="91"/>
      <c r="M43" s="91"/>
      <c r="N43" s="91"/>
      <c r="O43" s="91"/>
      <c r="P43" s="91"/>
      <c r="Q43" s="91"/>
      <c r="R43" s="91"/>
      <c r="S43" s="91"/>
    </row>
    <row r="44" spans="1:19" ht="18" customHeight="1">
      <c r="A44" s="50"/>
      <c r="B44" s="48" t="s">
        <v>216</v>
      </c>
      <c r="C44" s="51" t="s">
        <v>217</v>
      </c>
      <c r="D44" s="91"/>
      <c r="E44" s="91"/>
      <c r="F44" s="91"/>
      <c r="G44" s="91"/>
      <c r="H44" s="91"/>
      <c r="I44" s="91"/>
      <c r="J44" s="91"/>
      <c r="K44" s="91"/>
      <c r="L44" s="91"/>
      <c r="M44" s="91"/>
      <c r="N44" s="91"/>
      <c r="O44" s="91"/>
      <c r="P44" s="91"/>
      <c r="Q44" s="91"/>
      <c r="R44" s="91"/>
      <c r="S44" s="91"/>
    </row>
    <row r="45" spans="1:19" ht="18" customHeight="1">
      <c r="A45" s="50"/>
      <c r="B45" s="48" t="s">
        <v>218</v>
      </c>
      <c r="C45" s="51" t="s">
        <v>219</v>
      </c>
      <c r="D45" s="91"/>
      <c r="E45" s="91"/>
      <c r="F45" s="91"/>
      <c r="G45" s="91"/>
      <c r="H45" s="91"/>
      <c r="I45" s="91"/>
      <c r="J45" s="91"/>
      <c r="K45" s="91"/>
      <c r="L45" s="91"/>
      <c r="M45" s="91"/>
      <c r="N45" s="91"/>
      <c r="O45" s="91"/>
      <c r="P45" s="91"/>
      <c r="Q45" s="91"/>
      <c r="R45" s="91"/>
      <c r="S45" s="91"/>
    </row>
    <row r="46" spans="1:19" ht="18" customHeight="1">
      <c r="A46" s="50"/>
      <c r="B46" s="48" t="s">
        <v>220</v>
      </c>
      <c r="C46" s="51" t="s">
        <v>221</v>
      </c>
      <c r="D46" s="91"/>
      <c r="E46" s="91"/>
      <c r="F46" s="91"/>
      <c r="G46" s="91"/>
      <c r="H46" s="91"/>
      <c r="I46" s="91"/>
      <c r="J46" s="91"/>
      <c r="K46" s="91"/>
      <c r="L46" s="91"/>
      <c r="M46" s="91"/>
      <c r="N46" s="91"/>
      <c r="O46" s="91"/>
      <c r="P46" s="91"/>
      <c r="Q46" s="91"/>
      <c r="R46" s="91"/>
      <c r="S46" s="91"/>
    </row>
    <row r="47" spans="1:19" ht="18" customHeight="1">
      <c r="A47" s="50"/>
      <c r="B47" s="48" t="s">
        <v>222</v>
      </c>
      <c r="C47" s="51" t="s">
        <v>223</v>
      </c>
      <c r="D47" s="91">
        <v>18.600000000000001</v>
      </c>
      <c r="E47" s="91">
        <v>18.600000000000001</v>
      </c>
      <c r="F47" s="91">
        <v>18.600000000000001</v>
      </c>
      <c r="G47" s="91">
        <v>18.600000000000001</v>
      </c>
      <c r="H47" s="91"/>
      <c r="I47" s="91"/>
      <c r="J47" s="91"/>
      <c r="K47" s="91"/>
      <c r="L47" s="91"/>
      <c r="M47" s="91"/>
      <c r="N47" s="91"/>
      <c r="O47" s="91"/>
      <c r="P47" s="91"/>
      <c r="Q47" s="91"/>
      <c r="R47" s="91"/>
      <c r="S47" s="91"/>
    </row>
    <row r="48" spans="1:19" ht="18" customHeight="1">
      <c r="A48" s="50"/>
      <c r="B48" s="48" t="s">
        <v>224</v>
      </c>
      <c r="C48" s="51" t="s">
        <v>225</v>
      </c>
      <c r="D48" s="91">
        <v>5.56</v>
      </c>
      <c r="E48" s="91">
        <v>5.56</v>
      </c>
      <c r="F48" s="91">
        <v>5.56</v>
      </c>
      <c r="G48" s="91">
        <v>5.56</v>
      </c>
      <c r="H48" s="91"/>
      <c r="I48" s="91"/>
      <c r="J48" s="91"/>
      <c r="K48" s="91"/>
      <c r="L48" s="91"/>
      <c r="M48" s="91"/>
      <c r="N48" s="91"/>
      <c r="O48" s="91"/>
      <c r="P48" s="91"/>
      <c r="Q48" s="91"/>
      <c r="R48" s="91"/>
      <c r="S48" s="91"/>
    </row>
    <row r="49" spans="1:19" ht="18" customHeight="1">
      <c r="A49" s="50"/>
      <c r="B49" s="48" t="s">
        <v>226</v>
      </c>
      <c r="C49" s="51" t="s">
        <v>227</v>
      </c>
      <c r="D49" s="91">
        <v>35.28</v>
      </c>
      <c r="E49" s="91">
        <v>35.28</v>
      </c>
      <c r="F49" s="91">
        <v>35.28</v>
      </c>
      <c r="G49" s="91">
        <v>35.28</v>
      </c>
      <c r="H49" s="91"/>
      <c r="I49" s="91"/>
      <c r="J49" s="91"/>
      <c r="K49" s="91"/>
      <c r="L49" s="91"/>
      <c r="M49" s="91"/>
      <c r="N49" s="91"/>
      <c r="O49" s="91"/>
      <c r="P49" s="91"/>
      <c r="Q49" s="91"/>
      <c r="R49" s="91"/>
      <c r="S49" s="91"/>
    </row>
    <row r="50" spans="1:19" ht="18" customHeight="1">
      <c r="A50" s="50"/>
      <c r="B50" s="48" t="s">
        <v>228</v>
      </c>
      <c r="C50" s="51" t="s">
        <v>229</v>
      </c>
      <c r="D50" s="91">
        <v>0</v>
      </c>
      <c r="E50" s="91">
        <v>0</v>
      </c>
      <c r="F50" s="91">
        <v>0</v>
      </c>
      <c r="G50" s="91">
        <v>0</v>
      </c>
      <c r="H50" s="91"/>
      <c r="I50" s="91"/>
      <c r="J50" s="91"/>
      <c r="K50" s="91"/>
      <c r="L50" s="91"/>
      <c r="M50" s="91"/>
      <c r="N50" s="91"/>
      <c r="O50" s="91"/>
      <c r="P50" s="91"/>
      <c r="Q50" s="91"/>
      <c r="R50" s="91"/>
      <c r="S50" s="91"/>
    </row>
    <row r="51" spans="1:19" ht="18" customHeight="1">
      <c r="A51" s="50"/>
      <c r="B51" s="48" t="s">
        <v>187</v>
      </c>
      <c r="C51" s="51" t="s">
        <v>230</v>
      </c>
      <c r="D51" s="91">
        <v>1.2</v>
      </c>
      <c r="E51" s="91">
        <v>1.2</v>
      </c>
      <c r="F51" s="91">
        <v>1.2</v>
      </c>
      <c r="G51" s="91">
        <v>1.2</v>
      </c>
      <c r="H51" s="91"/>
      <c r="I51" s="91"/>
      <c r="J51" s="91"/>
      <c r="K51" s="91"/>
      <c r="L51" s="91"/>
      <c r="M51" s="91"/>
      <c r="N51" s="91"/>
      <c r="O51" s="91"/>
      <c r="P51" s="91"/>
      <c r="Q51" s="91"/>
      <c r="R51" s="91"/>
      <c r="S51" s="91"/>
    </row>
    <row r="52" spans="1:19" ht="18" customHeight="1">
      <c r="A52" s="47">
        <v>303</v>
      </c>
      <c r="B52" s="48"/>
      <c r="C52" s="49" t="s">
        <v>101</v>
      </c>
      <c r="D52" s="91">
        <f>(SUM(D53:D63))/10000</f>
        <v>0</v>
      </c>
      <c r="E52" s="91">
        <f>(SUM(E53:E63))/10000</f>
        <v>0</v>
      </c>
      <c r="F52" s="91">
        <f>(SUM(F53:F63))/10000</f>
        <v>0</v>
      </c>
      <c r="G52" s="91">
        <f>(SUM(G53:G63))/10000</f>
        <v>0</v>
      </c>
      <c r="H52" s="91"/>
      <c r="I52" s="91"/>
      <c r="J52" s="91"/>
      <c r="K52" s="91"/>
      <c r="L52" s="91"/>
      <c r="M52" s="91"/>
      <c r="N52" s="91"/>
      <c r="O52" s="91"/>
      <c r="P52" s="91"/>
      <c r="Q52" s="91"/>
      <c r="R52" s="91"/>
      <c r="S52" s="91"/>
    </row>
    <row r="53" spans="1:19" ht="18" customHeight="1">
      <c r="A53" s="50"/>
      <c r="B53" s="48" t="s">
        <v>163</v>
      </c>
      <c r="C53" s="51" t="s">
        <v>231</v>
      </c>
      <c r="D53" s="91">
        <v>0</v>
      </c>
      <c r="E53" s="91">
        <v>0</v>
      </c>
      <c r="F53" s="91">
        <v>0</v>
      </c>
      <c r="G53" s="91">
        <v>0</v>
      </c>
      <c r="H53" s="91"/>
      <c r="I53" s="91"/>
      <c r="J53" s="91"/>
      <c r="K53" s="91"/>
      <c r="L53" s="91"/>
      <c r="M53" s="91"/>
      <c r="N53" s="91"/>
      <c r="O53" s="91"/>
      <c r="P53" s="91"/>
      <c r="Q53" s="91"/>
      <c r="R53" s="91"/>
      <c r="S53" s="91"/>
    </row>
    <row r="54" spans="1:19" ht="18" customHeight="1">
      <c r="A54" s="50"/>
      <c r="B54" s="48" t="s">
        <v>165</v>
      </c>
      <c r="C54" s="51" t="s">
        <v>232</v>
      </c>
      <c r="D54" s="91"/>
      <c r="E54" s="91"/>
      <c r="F54" s="91"/>
      <c r="G54" s="91"/>
      <c r="H54" s="91"/>
      <c r="I54" s="91"/>
      <c r="J54" s="91"/>
      <c r="K54" s="91"/>
      <c r="L54" s="91"/>
      <c r="M54" s="91"/>
      <c r="N54" s="91"/>
      <c r="O54" s="91"/>
      <c r="P54" s="91"/>
      <c r="Q54" s="91"/>
      <c r="R54" s="91"/>
      <c r="S54" s="91"/>
    </row>
    <row r="55" spans="1:19" ht="18" customHeight="1">
      <c r="A55" s="50"/>
      <c r="B55" s="48" t="s">
        <v>167</v>
      </c>
      <c r="C55" s="51" t="s">
        <v>233</v>
      </c>
      <c r="D55" s="91"/>
      <c r="E55" s="91"/>
      <c r="F55" s="91"/>
      <c r="G55" s="91"/>
      <c r="H55" s="91"/>
      <c r="I55" s="91"/>
      <c r="J55" s="91"/>
      <c r="K55" s="91"/>
      <c r="L55" s="91"/>
      <c r="M55" s="91"/>
      <c r="N55" s="91"/>
      <c r="O55" s="91"/>
      <c r="P55" s="91"/>
      <c r="Q55" s="91"/>
      <c r="R55" s="91"/>
      <c r="S55" s="91"/>
    </row>
    <row r="56" spans="1:19" ht="18" customHeight="1">
      <c r="A56" s="50"/>
      <c r="B56" s="48" t="s">
        <v>192</v>
      </c>
      <c r="C56" s="51" t="s">
        <v>234</v>
      </c>
      <c r="D56" s="91"/>
      <c r="E56" s="91"/>
      <c r="F56" s="91"/>
      <c r="G56" s="91"/>
      <c r="H56" s="91"/>
      <c r="I56" s="91"/>
      <c r="J56" s="91"/>
      <c r="K56" s="91"/>
      <c r="L56" s="91"/>
      <c r="M56" s="91"/>
      <c r="N56" s="91"/>
      <c r="O56" s="91"/>
      <c r="P56" s="91"/>
      <c r="Q56" s="91"/>
      <c r="R56" s="91"/>
      <c r="S56" s="91"/>
    </row>
    <row r="57" spans="1:19" ht="18" customHeight="1">
      <c r="A57" s="50"/>
      <c r="B57" s="48" t="s">
        <v>194</v>
      </c>
      <c r="C57" s="51" t="s">
        <v>235</v>
      </c>
      <c r="D57" s="91"/>
      <c r="E57" s="91"/>
      <c r="F57" s="91"/>
      <c r="G57" s="91"/>
      <c r="H57" s="91"/>
      <c r="I57" s="91"/>
      <c r="J57" s="91"/>
      <c r="K57" s="91"/>
      <c r="L57" s="91"/>
      <c r="M57" s="91"/>
      <c r="N57" s="91"/>
      <c r="O57" s="91"/>
      <c r="P57" s="91"/>
      <c r="Q57" s="91"/>
      <c r="R57" s="91"/>
      <c r="S57" s="91"/>
    </row>
    <row r="58" spans="1:19" ht="18" customHeight="1">
      <c r="A58" s="50"/>
      <c r="B58" s="48" t="s">
        <v>169</v>
      </c>
      <c r="C58" s="51" t="s">
        <v>236</v>
      </c>
      <c r="D58" s="91"/>
      <c r="E58" s="91"/>
      <c r="F58" s="91"/>
      <c r="G58" s="91"/>
      <c r="H58" s="91"/>
      <c r="I58" s="91"/>
      <c r="J58" s="91"/>
      <c r="K58" s="91"/>
      <c r="L58" s="91"/>
      <c r="M58" s="91"/>
      <c r="N58" s="91"/>
      <c r="O58" s="91"/>
      <c r="P58" s="91"/>
      <c r="Q58" s="91"/>
      <c r="R58" s="91"/>
      <c r="S58" s="91"/>
    </row>
    <row r="59" spans="1:19" ht="18" customHeight="1">
      <c r="A59" s="50"/>
      <c r="B59" s="48" t="s">
        <v>171</v>
      </c>
      <c r="C59" s="51" t="s">
        <v>237</v>
      </c>
      <c r="D59" s="91"/>
      <c r="E59" s="91"/>
      <c r="F59" s="91"/>
      <c r="G59" s="91"/>
      <c r="H59" s="91"/>
      <c r="I59" s="91"/>
      <c r="J59" s="91"/>
      <c r="K59" s="91"/>
      <c r="L59" s="91"/>
      <c r="M59" s="91"/>
      <c r="N59" s="91"/>
      <c r="O59" s="91"/>
      <c r="P59" s="91"/>
      <c r="Q59" s="91"/>
      <c r="R59" s="91"/>
      <c r="S59" s="91"/>
    </row>
    <row r="60" spans="1:19" ht="18" customHeight="1">
      <c r="A60" s="50"/>
      <c r="B60" s="48" t="s">
        <v>173</v>
      </c>
      <c r="C60" s="51" t="s">
        <v>238</v>
      </c>
      <c r="D60" s="91"/>
      <c r="E60" s="91"/>
      <c r="F60" s="91"/>
      <c r="G60" s="91"/>
      <c r="H60" s="91"/>
      <c r="I60" s="91"/>
      <c r="J60" s="91"/>
      <c r="K60" s="91"/>
      <c r="L60" s="91"/>
      <c r="M60" s="91"/>
      <c r="N60" s="91"/>
      <c r="O60" s="91"/>
      <c r="P60" s="91"/>
      <c r="Q60" s="91"/>
      <c r="R60" s="91"/>
      <c r="S60" s="91"/>
    </row>
    <row r="61" spans="1:19" ht="18" customHeight="1">
      <c r="A61" s="50"/>
      <c r="B61" s="48" t="s">
        <v>175</v>
      </c>
      <c r="C61" s="51" t="s">
        <v>239</v>
      </c>
      <c r="D61" s="91"/>
      <c r="E61" s="91"/>
      <c r="F61" s="91"/>
      <c r="G61" s="91"/>
      <c r="H61" s="91"/>
      <c r="I61" s="91"/>
      <c r="J61" s="91"/>
      <c r="K61" s="91"/>
      <c r="L61" s="91"/>
      <c r="M61" s="91"/>
      <c r="N61" s="91"/>
      <c r="O61" s="91"/>
      <c r="P61" s="91"/>
      <c r="Q61" s="91"/>
      <c r="R61" s="91"/>
      <c r="S61" s="91"/>
    </row>
    <row r="62" spans="1:19" ht="18" customHeight="1">
      <c r="A62" s="50"/>
      <c r="B62" s="48" t="s">
        <v>177</v>
      </c>
      <c r="C62" s="51" t="s">
        <v>240</v>
      </c>
      <c r="D62" s="91"/>
      <c r="E62" s="91"/>
      <c r="F62" s="91"/>
      <c r="G62" s="91"/>
      <c r="H62" s="91"/>
      <c r="I62" s="91"/>
      <c r="J62" s="91"/>
      <c r="K62" s="91"/>
      <c r="L62" s="91"/>
      <c r="M62" s="91"/>
      <c r="N62" s="91"/>
      <c r="O62" s="91"/>
      <c r="P62" s="91"/>
      <c r="Q62" s="91"/>
      <c r="R62" s="91"/>
      <c r="S62" s="91"/>
    </row>
    <row r="63" spans="1:19" ht="18" customHeight="1">
      <c r="A63" s="50"/>
      <c r="B63" s="48" t="s">
        <v>187</v>
      </c>
      <c r="C63" s="51" t="s">
        <v>241</v>
      </c>
      <c r="D63" s="91"/>
      <c r="E63" s="91"/>
      <c r="F63" s="91"/>
      <c r="G63" s="91"/>
      <c r="H63" s="91"/>
      <c r="I63" s="91"/>
      <c r="J63" s="91"/>
      <c r="K63" s="91"/>
      <c r="L63" s="91"/>
      <c r="M63" s="91"/>
      <c r="N63" s="91"/>
      <c r="O63" s="91"/>
      <c r="P63" s="91"/>
      <c r="Q63" s="91"/>
      <c r="R63" s="91"/>
      <c r="S63" s="91"/>
    </row>
  </sheetData>
  <mergeCells count="15">
    <mergeCell ref="A2:S2"/>
    <mergeCell ref="R3:S3"/>
    <mergeCell ref="D4:S4"/>
    <mergeCell ref="E5:O5"/>
    <mergeCell ref="F6:M6"/>
    <mergeCell ref="E6:E7"/>
    <mergeCell ref="N6:N7"/>
    <mergeCell ref="O6:O7"/>
    <mergeCell ref="P5:S6"/>
    <mergeCell ref="A9:C9"/>
    <mergeCell ref="A6:A7"/>
    <mergeCell ref="B6:B7"/>
    <mergeCell ref="C4:C7"/>
    <mergeCell ref="D5:D7"/>
    <mergeCell ref="A4:B5"/>
  </mergeCells>
  <phoneticPr fontId="22" type="noConversion"/>
  <printOptions horizontalCentered="1"/>
  <pageMargins left="0.59027777777777801" right="0.59027777777777801" top="0.74791666666666701" bottom="0.74791666666666701" header="0.31388888888888899" footer="0.31388888888888899"/>
  <pageSetup paperSize="9" scale="63" fitToHeight="0" orientation="landscape" r:id="rId1"/>
</worksheet>
</file>

<file path=xl/worksheets/sheet7.xml><?xml version="1.0" encoding="utf-8"?>
<worksheet xmlns="http://schemas.openxmlformats.org/spreadsheetml/2006/main" xmlns:r="http://schemas.openxmlformats.org/officeDocument/2006/relationships">
  <dimension ref="A1:G45"/>
  <sheetViews>
    <sheetView workbookViewId="0">
      <selection activeCell="I15" sqref="I15"/>
    </sheetView>
  </sheetViews>
  <sheetFormatPr defaultColWidth="9" defaultRowHeight="13.5"/>
  <cols>
    <col min="1" max="3" width="6.375" customWidth="1"/>
    <col min="4" max="4" width="23.25" customWidth="1"/>
    <col min="5" max="7" width="14.75" customWidth="1"/>
  </cols>
  <sheetData>
    <row r="1" spans="1:7" ht="38.1" customHeight="1">
      <c r="A1" s="200" t="s">
        <v>242</v>
      </c>
      <c r="B1" s="200"/>
      <c r="C1" s="200"/>
      <c r="D1" s="200"/>
      <c r="E1" s="200"/>
      <c r="F1" s="200"/>
      <c r="G1" s="200"/>
    </row>
    <row r="2" spans="1:7">
      <c r="A2" s="81" t="s">
        <v>464</v>
      </c>
      <c r="B2" s="30"/>
      <c r="C2" s="30"/>
      <c r="D2" s="30"/>
      <c r="E2" s="1"/>
      <c r="F2" s="1"/>
      <c r="G2" s="13" t="s">
        <v>2</v>
      </c>
    </row>
    <row r="3" spans="1:7">
      <c r="A3" s="259" t="s">
        <v>243</v>
      </c>
      <c r="B3" s="259"/>
      <c r="C3" s="259"/>
      <c r="D3" s="259"/>
      <c r="E3" s="244" t="s">
        <v>244</v>
      </c>
      <c r="F3" s="245"/>
      <c r="G3" s="246"/>
    </row>
    <row r="4" spans="1:7">
      <c r="A4" s="31" t="s">
        <v>104</v>
      </c>
      <c r="B4" s="31" t="s">
        <v>105</v>
      </c>
      <c r="C4" s="31" t="s">
        <v>106</v>
      </c>
      <c r="D4" s="31" t="s">
        <v>245</v>
      </c>
      <c r="E4" s="6" t="s">
        <v>98</v>
      </c>
      <c r="F4" s="6" t="s">
        <v>92</v>
      </c>
      <c r="G4" s="6" t="s">
        <v>93</v>
      </c>
    </row>
    <row r="5" spans="1:7">
      <c r="A5" s="31" t="s">
        <v>114</v>
      </c>
      <c r="B5" s="31" t="s">
        <v>115</v>
      </c>
      <c r="C5" s="31" t="s">
        <v>116</v>
      </c>
      <c r="D5" s="31" t="s">
        <v>117</v>
      </c>
      <c r="E5" s="31" t="s">
        <v>118</v>
      </c>
      <c r="F5" s="31" t="s">
        <v>119</v>
      </c>
      <c r="G5" s="31" t="s">
        <v>120</v>
      </c>
    </row>
    <row r="6" spans="1:7">
      <c r="A6" s="37"/>
      <c r="B6" s="37"/>
      <c r="C6" s="37"/>
      <c r="D6" s="40" t="s">
        <v>246</v>
      </c>
      <c r="E6" s="35"/>
      <c r="F6" s="35"/>
      <c r="G6" s="35"/>
    </row>
    <row r="7" spans="1:7">
      <c r="A7" s="37"/>
      <c r="B7" s="37"/>
      <c r="C7" s="37"/>
      <c r="D7" s="37"/>
      <c r="E7" s="35"/>
      <c r="F7" s="35"/>
      <c r="G7" s="35"/>
    </row>
    <row r="8" spans="1:7" ht="12" customHeight="1">
      <c r="A8" s="37"/>
      <c r="B8" s="37"/>
      <c r="C8" s="37"/>
      <c r="D8" s="37"/>
      <c r="E8" s="35"/>
      <c r="F8" s="35"/>
      <c r="G8" s="35"/>
    </row>
    <row r="9" spans="1:7">
      <c r="A9" s="37"/>
      <c r="B9" s="37"/>
      <c r="C9" s="37"/>
      <c r="D9" s="37"/>
      <c r="E9" s="35"/>
      <c r="F9" s="35"/>
      <c r="G9" s="35"/>
    </row>
    <row r="10" spans="1:7">
      <c r="A10" s="37"/>
      <c r="B10" s="37"/>
      <c r="C10" s="37"/>
      <c r="D10" s="37"/>
      <c r="E10" s="35"/>
      <c r="F10" s="35"/>
      <c r="G10" s="35"/>
    </row>
    <row r="11" spans="1:7">
      <c r="A11" s="37"/>
      <c r="B11" s="37"/>
      <c r="C11" s="37"/>
      <c r="D11" s="37"/>
      <c r="E11" s="35"/>
      <c r="F11" s="35"/>
      <c r="G11" s="35"/>
    </row>
    <row r="12" spans="1:7">
      <c r="A12" s="37"/>
      <c r="B12" s="37"/>
      <c r="C12" s="37"/>
      <c r="D12" s="37"/>
      <c r="E12" s="35"/>
      <c r="F12" s="35"/>
      <c r="G12" s="35"/>
    </row>
    <row r="13" spans="1:7">
      <c r="A13" s="37"/>
      <c r="B13" s="37"/>
      <c r="C13" s="37"/>
      <c r="D13" s="37"/>
      <c r="E13" s="35"/>
      <c r="F13" s="35"/>
      <c r="G13" s="35"/>
    </row>
    <row r="14" spans="1:7">
      <c r="A14" s="37"/>
      <c r="B14" s="37"/>
      <c r="C14" s="37"/>
      <c r="D14" s="37"/>
      <c r="E14" s="35"/>
      <c r="F14" s="35"/>
      <c r="G14" s="35"/>
    </row>
    <row r="15" spans="1:7">
      <c r="A15" s="37"/>
      <c r="B15" s="37"/>
      <c r="C15" s="37"/>
      <c r="D15" s="37"/>
      <c r="E15" s="35"/>
      <c r="F15" s="35"/>
      <c r="G15" s="35"/>
    </row>
    <row r="16" spans="1:7">
      <c r="A16" s="37"/>
      <c r="B16" s="37"/>
      <c r="C16" s="37"/>
      <c r="D16" s="37"/>
      <c r="E16" s="35"/>
      <c r="F16" s="35"/>
      <c r="G16" s="35"/>
    </row>
    <row r="17" spans="1:7">
      <c r="A17" s="37"/>
      <c r="B17" s="37"/>
      <c r="C17" s="37"/>
      <c r="D17" s="37"/>
      <c r="E17" s="35"/>
      <c r="F17" s="35"/>
      <c r="G17" s="35"/>
    </row>
    <row r="18" spans="1:7">
      <c r="A18" s="37"/>
      <c r="B18" s="37"/>
      <c r="C18" s="37"/>
      <c r="D18" s="37"/>
      <c r="E18" s="35"/>
      <c r="F18" s="35"/>
      <c r="G18" s="35"/>
    </row>
    <row r="19" spans="1:7">
      <c r="A19" s="37"/>
      <c r="B19" s="37"/>
      <c r="C19" s="37"/>
      <c r="D19" s="37"/>
      <c r="E19" s="35"/>
      <c r="F19" s="35"/>
      <c r="G19" s="35"/>
    </row>
    <row r="20" spans="1:7">
      <c r="A20" s="37"/>
      <c r="B20" s="37"/>
      <c r="C20" s="37"/>
      <c r="D20" s="37"/>
      <c r="E20" s="35"/>
      <c r="F20" s="35"/>
      <c r="G20" s="35"/>
    </row>
    <row r="21" spans="1:7">
      <c r="A21" s="37"/>
      <c r="B21" s="37"/>
      <c r="C21" s="37"/>
      <c r="D21" s="37"/>
      <c r="E21" s="35"/>
      <c r="F21" s="35"/>
      <c r="G21" s="35"/>
    </row>
    <row r="22" spans="1:7">
      <c r="A22" s="37"/>
      <c r="B22" s="37"/>
      <c r="C22" s="37"/>
      <c r="D22" s="37"/>
      <c r="E22" s="35"/>
      <c r="F22" s="35"/>
      <c r="G22" s="35"/>
    </row>
    <row r="23" spans="1:7">
      <c r="A23" s="37"/>
      <c r="B23" s="37"/>
      <c r="C23" s="37"/>
      <c r="D23" s="37"/>
      <c r="E23" s="35"/>
      <c r="F23" s="35"/>
      <c r="G23" s="35"/>
    </row>
    <row r="24" spans="1:7">
      <c r="A24" s="37"/>
      <c r="B24" s="37"/>
      <c r="C24" s="37"/>
      <c r="D24" s="37"/>
      <c r="E24" s="35"/>
      <c r="F24" s="35"/>
      <c r="G24" s="35"/>
    </row>
    <row r="25" spans="1:7">
      <c r="A25" s="37"/>
      <c r="B25" s="37"/>
      <c r="C25" s="37"/>
      <c r="D25" s="37"/>
      <c r="E25" s="35"/>
      <c r="F25" s="35"/>
      <c r="G25" s="35"/>
    </row>
    <row r="26" spans="1:7">
      <c r="A26" s="37"/>
      <c r="B26" s="37"/>
      <c r="C26" s="37"/>
      <c r="D26" s="37"/>
      <c r="E26" s="35"/>
      <c r="F26" s="35"/>
      <c r="G26" s="35"/>
    </row>
    <row r="27" spans="1:7">
      <c r="A27" s="37"/>
      <c r="B27" s="37"/>
      <c r="C27" s="37"/>
      <c r="D27" s="37"/>
      <c r="E27" s="35"/>
      <c r="F27" s="35"/>
      <c r="G27" s="35"/>
    </row>
    <row r="28" spans="1:7">
      <c r="A28" s="37"/>
      <c r="B28" s="37"/>
      <c r="C28" s="37"/>
      <c r="D28" s="37"/>
      <c r="E28" s="35"/>
      <c r="F28" s="35"/>
      <c r="G28" s="35"/>
    </row>
    <row r="29" spans="1:7">
      <c r="A29" s="37"/>
      <c r="B29" s="37"/>
      <c r="C29" s="37"/>
      <c r="D29" s="37"/>
      <c r="E29" s="35"/>
      <c r="F29" s="35"/>
      <c r="G29" s="35"/>
    </row>
    <row r="30" spans="1:7">
      <c r="A30" s="37"/>
      <c r="B30" s="37"/>
      <c r="C30" s="37"/>
      <c r="D30" s="37"/>
      <c r="E30" s="35"/>
      <c r="F30" s="35"/>
      <c r="G30" s="35"/>
    </row>
    <row r="31" spans="1:7">
      <c r="A31" s="37"/>
      <c r="B31" s="37"/>
      <c r="C31" s="37"/>
      <c r="D31" s="37"/>
      <c r="E31" s="35"/>
      <c r="F31" s="35"/>
      <c r="G31" s="35"/>
    </row>
    <row r="32" spans="1:7">
      <c r="A32" s="37"/>
      <c r="B32" s="37"/>
      <c r="C32" s="37"/>
      <c r="D32" s="37"/>
      <c r="E32" s="35"/>
      <c r="F32" s="35"/>
      <c r="G32" s="35"/>
    </row>
    <row r="33" spans="1:7">
      <c r="A33" s="37"/>
      <c r="B33" s="37"/>
      <c r="C33" s="37"/>
      <c r="D33" s="37"/>
      <c r="E33" s="35"/>
      <c r="F33" s="35"/>
      <c r="G33" s="35"/>
    </row>
    <row r="34" spans="1:7">
      <c r="A34" s="37"/>
      <c r="B34" s="37"/>
      <c r="C34" s="37"/>
      <c r="D34" s="37"/>
      <c r="E34" s="35"/>
      <c r="F34" s="35"/>
      <c r="G34" s="35"/>
    </row>
    <row r="35" spans="1:7">
      <c r="A35" s="37"/>
      <c r="B35" s="37"/>
      <c r="C35" s="37"/>
      <c r="D35" s="37"/>
      <c r="E35" s="35"/>
      <c r="F35" s="35"/>
      <c r="G35" s="35"/>
    </row>
    <row r="36" spans="1:7">
      <c r="A36" s="37"/>
      <c r="B36" s="37"/>
      <c r="C36" s="37"/>
      <c r="D36" s="37"/>
      <c r="E36" s="35"/>
      <c r="F36" s="35"/>
      <c r="G36" s="35"/>
    </row>
    <row r="37" spans="1:7">
      <c r="A37" s="37"/>
      <c r="B37" s="37"/>
      <c r="C37" s="37"/>
      <c r="D37" s="37"/>
      <c r="E37" s="35"/>
      <c r="F37" s="35"/>
      <c r="G37" s="35"/>
    </row>
    <row r="38" spans="1:7">
      <c r="A38" s="37"/>
      <c r="B38" s="37"/>
      <c r="C38" s="37"/>
      <c r="D38" s="37"/>
      <c r="E38" s="35"/>
      <c r="F38" s="35"/>
      <c r="G38" s="35"/>
    </row>
    <row r="39" spans="1:7">
      <c r="A39" s="37"/>
      <c r="B39" s="37"/>
      <c r="C39" s="37"/>
      <c r="D39" s="37"/>
      <c r="E39" s="35"/>
      <c r="F39" s="35"/>
      <c r="G39" s="35"/>
    </row>
    <row r="40" spans="1:7">
      <c r="A40" s="37"/>
      <c r="B40" s="37"/>
      <c r="C40" s="37"/>
      <c r="D40" s="37"/>
      <c r="E40" s="35"/>
      <c r="F40" s="35"/>
      <c r="G40" s="35"/>
    </row>
    <row r="41" spans="1:7">
      <c r="A41" s="37"/>
      <c r="B41" s="37"/>
      <c r="C41" s="37"/>
      <c r="D41" s="37"/>
      <c r="E41" s="35"/>
      <c r="F41" s="35"/>
      <c r="G41" s="35"/>
    </row>
    <row r="42" spans="1:7">
      <c r="A42" s="37"/>
      <c r="B42" s="37"/>
      <c r="C42" s="37"/>
      <c r="D42" s="37"/>
      <c r="E42" s="35"/>
      <c r="F42" s="35"/>
      <c r="G42" s="35"/>
    </row>
    <row r="43" spans="1:7">
      <c r="A43" s="37"/>
      <c r="B43" s="37"/>
      <c r="C43" s="37"/>
      <c r="D43" s="37"/>
      <c r="E43" s="35"/>
      <c r="F43" s="35"/>
      <c r="G43" s="35"/>
    </row>
    <row r="44" spans="1:7">
      <c r="A44" s="37"/>
      <c r="B44" s="37"/>
      <c r="C44" s="37"/>
      <c r="D44" s="37"/>
      <c r="E44" s="35"/>
      <c r="F44" s="35"/>
      <c r="G44" s="35"/>
    </row>
    <row r="45" spans="1:7">
      <c r="A45" s="37"/>
      <c r="B45" s="37"/>
      <c r="C45" s="37"/>
      <c r="D45" s="37"/>
      <c r="E45" s="35"/>
      <c r="F45" s="35"/>
      <c r="G45" s="35"/>
    </row>
  </sheetData>
  <mergeCells count="3">
    <mergeCell ref="A1:G1"/>
    <mergeCell ref="A3:D3"/>
    <mergeCell ref="E3:G3"/>
  </mergeCells>
  <phoneticPr fontId="22"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topLeftCell="A16" workbookViewId="0">
      <selection activeCell="M3" sqref="M3"/>
    </sheetView>
  </sheetViews>
  <sheetFormatPr defaultColWidth="9" defaultRowHeight="13.5"/>
  <cols>
    <col min="1" max="1" width="10.75" customWidth="1"/>
    <col min="2" max="2" width="12" customWidth="1"/>
    <col min="3" max="3" width="22" customWidth="1"/>
    <col min="4" max="4" width="16.375" customWidth="1"/>
    <col min="5" max="6" width="14.75" customWidth="1"/>
    <col min="12" max="12" width="26.875" customWidth="1"/>
    <col min="13" max="13" width="14.875" customWidth="1"/>
    <col min="14" max="14" width="13.75" customWidth="1"/>
    <col min="15" max="15" width="15" customWidth="1"/>
  </cols>
  <sheetData>
    <row r="1" spans="1:18" ht="20.100000000000001" customHeight="1">
      <c r="A1" s="203"/>
      <c r="B1" s="203"/>
      <c r="C1" s="203"/>
      <c r="D1" s="203"/>
      <c r="E1" s="203"/>
    </row>
    <row r="2" spans="1:18" ht="39.950000000000003" customHeight="1">
      <c r="A2" s="200" t="s">
        <v>247</v>
      </c>
      <c r="B2" s="200"/>
      <c r="C2" s="200"/>
      <c r="D2" s="200"/>
      <c r="E2" s="200"/>
      <c r="F2" s="200"/>
      <c r="G2" s="200"/>
      <c r="H2" s="200"/>
      <c r="I2" s="200"/>
      <c r="J2" s="200"/>
      <c r="K2" s="200"/>
      <c r="L2" s="200"/>
      <c r="M2" s="200"/>
      <c r="N2" s="200"/>
      <c r="O2" s="200"/>
      <c r="P2" s="200"/>
      <c r="Q2" s="200"/>
      <c r="R2" s="200"/>
    </row>
    <row r="3" spans="1:18" ht="39.950000000000003" customHeight="1">
      <c r="A3" s="81" t="s">
        <v>438</v>
      </c>
      <c r="B3" s="30"/>
      <c r="C3" s="30"/>
      <c r="D3" s="1"/>
      <c r="E3" s="1"/>
      <c r="F3" s="1"/>
      <c r="G3" s="1"/>
      <c r="H3" s="1"/>
      <c r="I3" s="1"/>
      <c r="J3" s="30"/>
      <c r="K3" s="30"/>
      <c r="L3" s="30"/>
      <c r="M3" s="1"/>
      <c r="N3" s="1"/>
      <c r="O3" s="1"/>
      <c r="P3" s="1"/>
      <c r="Q3" s="1"/>
      <c r="R3" s="13" t="s">
        <v>2</v>
      </c>
    </row>
    <row r="4" spans="1:18" ht="20.100000000000001" customHeight="1">
      <c r="A4" s="244" t="s">
        <v>4</v>
      </c>
      <c r="B4" s="245"/>
      <c r="C4" s="245"/>
      <c r="D4" s="245"/>
      <c r="E4" s="245"/>
      <c r="F4" s="245"/>
      <c r="G4" s="245"/>
      <c r="H4" s="245"/>
      <c r="I4" s="246"/>
      <c r="J4" s="204" t="s">
        <v>4</v>
      </c>
      <c r="K4" s="204"/>
      <c r="L4" s="204"/>
      <c r="M4" s="204"/>
      <c r="N4" s="204"/>
      <c r="O4" s="204"/>
      <c r="P4" s="204"/>
      <c r="Q4" s="204"/>
      <c r="R4" s="204"/>
    </row>
    <row r="5" spans="1:18" ht="30" customHeight="1">
      <c r="A5" s="259" t="s">
        <v>248</v>
      </c>
      <c r="B5" s="259"/>
      <c r="C5" s="259"/>
      <c r="D5" s="244" t="s">
        <v>149</v>
      </c>
      <c r="E5" s="245"/>
      <c r="F5" s="246"/>
      <c r="G5" s="244" t="s">
        <v>249</v>
      </c>
      <c r="H5" s="245"/>
      <c r="I5" s="246"/>
      <c r="J5" s="259" t="s">
        <v>250</v>
      </c>
      <c r="K5" s="259"/>
      <c r="L5" s="259"/>
      <c r="M5" s="244" t="s">
        <v>149</v>
      </c>
      <c r="N5" s="245"/>
      <c r="O5" s="246"/>
      <c r="P5" s="244" t="s">
        <v>249</v>
      </c>
      <c r="Q5" s="245"/>
      <c r="R5" s="246"/>
    </row>
    <row r="6" spans="1:18">
      <c r="A6" s="31" t="s">
        <v>104</v>
      </c>
      <c r="B6" s="31" t="s">
        <v>105</v>
      </c>
      <c r="C6" s="31" t="s">
        <v>245</v>
      </c>
      <c r="D6" s="6" t="s">
        <v>102</v>
      </c>
      <c r="E6" s="6" t="s">
        <v>92</v>
      </c>
      <c r="F6" s="6" t="s">
        <v>93</v>
      </c>
      <c r="G6" s="6" t="s">
        <v>102</v>
      </c>
      <c r="H6" s="6" t="s">
        <v>92</v>
      </c>
      <c r="I6" s="6" t="s">
        <v>93</v>
      </c>
      <c r="J6" s="31" t="s">
        <v>104</v>
      </c>
      <c r="K6" s="31" t="s">
        <v>105</v>
      </c>
      <c r="L6" s="31" t="s">
        <v>245</v>
      </c>
      <c r="M6" s="6" t="s">
        <v>102</v>
      </c>
      <c r="N6" s="6" t="s">
        <v>92</v>
      </c>
      <c r="O6" s="6" t="s">
        <v>93</v>
      </c>
      <c r="P6" s="6" t="s">
        <v>102</v>
      </c>
      <c r="Q6" s="6" t="s">
        <v>92</v>
      </c>
      <c r="R6" s="6" t="s">
        <v>93</v>
      </c>
    </row>
    <row r="7" spans="1:18">
      <c r="A7" s="31" t="s">
        <v>114</v>
      </c>
      <c r="B7" s="31" t="s">
        <v>115</v>
      </c>
      <c r="C7" s="31" t="s">
        <v>116</v>
      </c>
      <c r="D7" s="31" t="s">
        <v>117</v>
      </c>
      <c r="E7" s="31" t="s">
        <v>118</v>
      </c>
      <c r="F7" s="31" t="s">
        <v>119</v>
      </c>
      <c r="G7" s="31" t="s">
        <v>120</v>
      </c>
      <c r="H7" s="31" t="s">
        <v>121</v>
      </c>
      <c r="I7" s="31" t="s">
        <v>122</v>
      </c>
      <c r="J7" s="31" t="s">
        <v>123</v>
      </c>
      <c r="K7" s="31" t="s">
        <v>124</v>
      </c>
      <c r="L7" s="31" t="s">
        <v>125</v>
      </c>
      <c r="M7" s="31" t="s">
        <v>126</v>
      </c>
      <c r="N7" s="31" t="s">
        <v>127</v>
      </c>
      <c r="O7" s="31" t="s">
        <v>128</v>
      </c>
      <c r="P7" s="31" t="s">
        <v>129</v>
      </c>
      <c r="Q7" s="31" t="s">
        <v>130</v>
      </c>
      <c r="R7" s="31" t="s">
        <v>131</v>
      </c>
    </row>
    <row r="8" spans="1:18">
      <c r="A8" s="32" t="s">
        <v>251</v>
      </c>
      <c r="B8" s="33" t="s">
        <v>252</v>
      </c>
      <c r="C8" s="34" t="s">
        <v>253</v>
      </c>
      <c r="D8" s="93">
        <f>SUM(E8:F8)</f>
        <v>710.27020000000005</v>
      </c>
      <c r="E8" s="93">
        <f>SUM(E9:E12)</f>
        <v>710.27020000000005</v>
      </c>
      <c r="F8" s="91"/>
      <c r="G8" s="35"/>
      <c r="H8" s="35"/>
      <c r="I8" s="35"/>
      <c r="J8" s="32" t="s">
        <v>254</v>
      </c>
      <c r="K8" s="32" t="s">
        <v>252</v>
      </c>
      <c r="L8" s="34" t="s">
        <v>99</v>
      </c>
      <c r="M8" s="93">
        <f>SUM(N8:O8)</f>
        <v>710.27020000000005</v>
      </c>
      <c r="N8" s="93">
        <f>SUM(N9:N21)</f>
        <v>710.27020000000005</v>
      </c>
      <c r="O8" s="35"/>
      <c r="P8" s="35"/>
      <c r="Q8" s="35"/>
      <c r="R8" s="35"/>
    </row>
    <row r="9" spans="1:18">
      <c r="A9" s="33"/>
      <c r="B9" s="33" t="s">
        <v>163</v>
      </c>
      <c r="C9" s="36" t="s">
        <v>255</v>
      </c>
      <c r="D9" s="91">
        <f t="shared" ref="D9:D23" si="0">SUM(E9:F9)</f>
        <v>463.22820000000002</v>
      </c>
      <c r="E9" s="91">
        <v>463.22820000000002</v>
      </c>
      <c r="F9" s="91"/>
      <c r="G9" s="35"/>
      <c r="H9" s="35"/>
      <c r="I9" s="35"/>
      <c r="J9" s="33"/>
      <c r="K9" s="33" t="s">
        <v>163</v>
      </c>
      <c r="L9" s="36" t="s">
        <v>256</v>
      </c>
      <c r="M9" s="91">
        <f t="shared" ref="M9:M21" si="1">SUM(N9:O9)</f>
        <v>156.17519999999999</v>
      </c>
      <c r="N9" s="91">
        <v>156.17519999999999</v>
      </c>
      <c r="O9" s="91"/>
      <c r="P9" s="91"/>
      <c r="Q9" s="35"/>
      <c r="R9" s="35"/>
    </row>
    <row r="10" spans="1:18">
      <c r="A10" s="33"/>
      <c r="B10" s="33" t="s">
        <v>165</v>
      </c>
      <c r="C10" s="36" t="s">
        <v>257</v>
      </c>
      <c r="D10" s="91">
        <f t="shared" si="0"/>
        <v>171.67840000000001</v>
      </c>
      <c r="E10" s="91">
        <v>171.67840000000001</v>
      </c>
      <c r="F10" s="91"/>
      <c r="G10" s="35"/>
      <c r="H10" s="35"/>
      <c r="I10" s="35"/>
      <c r="J10" s="33"/>
      <c r="K10" s="33" t="s">
        <v>165</v>
      </c>
      <c r="L10" s="36" t="s">
        <v>258</v>
      </c>
      <c r="M10" s="91">
        <f t="shared" si="1"/>
        <v>262.05720000000002</v>
      </c>
      <c r="N10" s="91">
        <v>262.05720000000002</v>
      </c>
      <c r="O10" s="91"/>
      <c r="P10" s="91"/>
      <c r="Q10" s="35"/>
      <c r="R10" s="35"/>
    </row>
    <row r="11" spans="1:18">
      <c r="A11" s="33"/>
      <c r="B11" s="33" t="s">
        <v>167</v>
      </c>
      <c r="C11" s="36" t="s">
        <v>259</v>
      </c>
      <c r="D11" s="91">
        <f t="shared" si="0"/>
        <v>75.363600000000005</v>
      </c>
      <c r="E11" s="91">
        <v>75.363600000000005</v>
      </c>
      <c r="F11" s="91"/>
      <c r="G11" s="35"/>
      <c r="H11" s="35"/>
      <c r="I11" s="35"/>
      <c r="J11" s="33"/>
      <c r="K11" s="33" t="s">
        <v>167</v>
      </c>
      <c r="L11" s="36" t="s">
        <v>260</v>
      </c>
      <c r="M11" s="91">
        <f t="shared" si="1"/>
        <v>13.405799999999999</v>
      </c>
      <c r="N11" s="91">
        <v>13.405799999999999</v>
      </c>
      <c r="O11" s="91"/>
      <c r="P11" s="91"/>
      <c r="Q11" s="35"/>
      <c r="R11" s="35"/>
    </row>
    <row r="12" spans="1:18">
      <c r="A12" s="33"/>
      <c r="B12" s="33" t="s">
        <v>187</v>
      </c>
      <c r="C12" s="36" t="s">
        <v>261</v>
      </c>
      <c r="D12" s="91">
        <f t="shared" si="0"/>
        <v>0</v>
      </c>
      <c r="E12" s="91"/>
      <c r="F12" s="91"/>
      <c r="G12" s="35"/>
      <c r="H12" s="35"/>
      <c r="I12" s="35"/>
      <c r="J12" s="33"/>
      <c r="K12" s="33" t="s">
        <v>169</v>
      </c>
      <c r="L12" s="36" t="s">
        <v>262</v>
      </c>
      <c r="M12" s="91">
        <f t="shared" si="1"/>
        <v>0</v>
      </c>
      <c r="N12" s="91">
        <v>0</v>
      </c>
      <c r="O12" s="91"/>
      <c r="P12" s="91"/>
      <c r="Q12" s="35"/>
      <c r="R12" s="35"/>
    </row>
    <row r="13" spans="1:18">
      <c r="A13" s="32" t="s">
        <v>263</v>
      </c>
      <c r="B13" s="32" t="s">
        <v>252</v>
      </c>
      <c r="C13" s="34" t="s">
        <v>264</v>
      </c>
      <c r="D13" s="93">
        <f t="shared" si="0"/>
        <v>669.09580000000005</v>
      </c>
      <c r="E13" s="93">
        <f>SUM(E14:E23)</f>
        <v>94.831800000000015</v>
      </c>
      <c r="F13" s="93">
        <f>SUM(F14:F23)</f>
        <v>574.26400000000001</v>
      </c>
      <c r="G13" s="35"/>
      <c r="H13" s="35"/>
      <c r="I13" s="35"/>
      <c r="J13" s="33"/>
      <c r="K13" s="33" t="s">
        <v>171</v>
      </c>
      <c r="L13" s="36" t="s">
        <v>265</v>
      </c>
      <c r="M13" s="91">
        <f t="shared" si="1"/>
        <v>31.59</v>
      </c>
      <c r="N13" s="91">
        <v>31.59</v>
      </c>
      <c r="O13" s="91"/>
      <c r="P13" s="91"/>
      <c r="Q13" s="35"/>
      <c r="R13" s="35"/>
    </row>
    <row r="14" spans="1:18">
      <c r="A14" s="33"/>
      <c r="B14" s="33" t="s">
        <v>163</v>
      </c>
      <c r="C14" s="36" t="s">
        <v>266</v>
      </c>
      <c r="D14" s="91">
        <f t="shared" si="0"/>
        <v>85.451800000000006</v>
      </c>
      <c r="E14" s="91">
        <v>77.951800000000006</v>
      </c>
      <c r="F14" s="91">
        <v>7.5</v>
      </c>
      <c r="G14" s="35"/>
      <c r="H14" s="35"/>
      <c r="I14" s="35"/>
      <c r="J14" s="33"/>
      <c r="K14" s="33" t="s">
        <v>173</v>
      </c>
      <c r="L14" s="36" t="s">
        <v>267</v>
      </c>
      <c r="M14" s="91">
        <f t="shared" si="1"/>
        <v>91.632000000000005</v>
      </c>
      <c r="N14" s="91">
        <v>91.632000000000005</v>
      </c>
      <c r="O14" s="91"/>
      <c r="P14" s="91"/>
      <c r="Q14" s="35"/>
      <c r="R14" s="35"/>
    </row>
    <row r="15" spans="1:18">
      <c r="A15" s="33"/>
      <c r="B15" s="33" t="s">
        <v>165</v>
      </c>
      <c r="C15" s="36" t="s">
        <v>268</v>
      </c>
      <c r="D15" s="91">
        <f t="shared" si="0"/>
        <v>3.5</v>
      </c>
      <c r="E15" s="91">
        <v>0</v>
      </c>
      <c r="F15" s="91">
        <v>3.5</v>
      </c>
      <c r="G15" s="35"/>
      <c r="H15" s="35"/>
      <c r="I15" s="35"/>
      <c r="J15" s="33"/>
      <c r="K15" s="33" t="s">
        <v>175</v>
      </c>
      <c r="L15" s="36" t="s">
        <v>269</v>
      </c>
      <c r="M15" s="91">
        <f t="shared" si="1"/>
        <v>0</v>
      </c>
      <c r="N15" s="91">
        <v>0</v>
      </c>
      <c r="O15" s="91"/>
      <c r="P15" s="91"/>
      <c r="Q15" s="35"/>
      <c r="R15" s="35"/>
    </row>
    <row r="16" spans="1:18">
      <c r="A16" s="33"/>
      <c r="B16" s="33" t="s">
        <v>167</v>
      </c>
      <c r="C16" s="36" t="s">
        <v>270</v>
      </c>
      <c r="D16" s="91">
        <f t="shared" si="0"/>
        <v>8.76</v>
      </c>
      <c r="E16" s="91">
        <v>2.76</v>
      </c>
      <c r="F16" s="91">
        <v>6</v>
      </c>
      <c r="G16" s="35"/>
      <c r="H16" s="35"/>
      <c r="I16" s="35"/>
      <c r="J16" s="33"/>
      <c r="K16" s="33" t="s">
        <v>177</v>
      </c>
      <c r="L16" s="36" t="s">
        <v>271</v>
      </c>
      <c r="M16" s="91">
        <f t="shared" si="1"/>
        <v>48.528599999999997</v>
      </c>
      <c r="N16" s="91">
        <v>48.528599999999997</v>
      </c>
      <c r="O16" s="91"/>
      <c r="P16" s="91"/>
      <c r="Q16" s="35"/>
      <c r="R16" s="35"/>
    </row>
    <row r="17" spans="1:18">
      <c r="A17" s="33"/>
      <c r="B17" s="33" t="s">
        <v>192</v>
      </c>
      <c r="C17" s="36" t="s">
        <v>272</v>
      </c>
      <c r="D17" s="91">
        <f t="shared" si="0"/>
        <v>0</v>
      </c>
      <c r="E17" s="91">
        <v>0</v>
      </c>
      <c r="F17" s="91">
        <v>0</v>
      </c>
      <c r="G17" s="35"/>
      <c r="H17" s="35"/>
      <c r="I17" s="35"/>
      <c r="J17" s="33"/>
      <c r="K17" s="33" t="s">
        <v>179</v>
      </c>
      <c r="L17" s="36" t="s">
        <v>273</v>
      </c>
      <c r="M17" s="91">
        <f t="shared" si="1"/>
        <v>29.867999999999999</v>
      </c>
      <c r="N17" s="91">
        <v>29.867999999999999</v>
      </c>
      <c r="O17" s="91"/>
      <c r="P17" s="91"/>
      <c r="Q17" s="35"/>
      <c r="R17" s="35"/>
    </row>
    <row r="18" spans="1:18">
      <c r="A18" s="33"/>
      <c r="B18" s="33" t="s">
        <v>194</v>
      </c>
      <c r="C18" s="36" t="s">
        <v>274</v>
      </c>
      <c r="D18" s="91">
        <f t="shared" si="0"/>
        <v>142</v>
      </c>
      <c r="E18" s="91">
        <v>0</v>
      </c>
      <c r="F18" s="91">
        <v>142</v>
      </c>
      <c r="G18" s="35"/>
      <c r="H18" s="35"/>
      <c r="I18" s="35"/>
      <c r="J18" s="33"/>
      <c r="K18" s="33" t="s">
        <v>181</v>
      </c>
      <c r="L18" s="36" t="s">
        <v>275</v>
      </c>
      <c r="M18" s="91">
        <f t="shared" si="1"/>
        <v>1.6497999999999999</v>
      </c>
      <c r="N18" s="91">
        <v>1.6497999999999999</v>
      </c>
      <c r="O18" s="91"/>
      <c r="P18" s="91"/>
      <c r="Q18" s="35"/>
      <c r="R18" s="35"/>
    </row>
    <row r="19" spans="1:18">
      <c r="A19" s="33"/>
      <c r="B19" s="33" t="s">
        <v>169</v>
      </c>
      <c r="C19" s="36" t="s">
        <v>276</v>
      </c>
      <c r="D19" s="91">
        <f t="shared" si="0"/>
        <v>3</v>
      </c>
      <c r="E19" s="91">
        <v>0</v>
      </c>
      <c r="F19" s="91">
        <v>3</v>
      </c>
      <c r="G19" s="35"/>
      <c r="H19" s="35"/>
      <c r="I19" s="35"/>
      <c r="J19" s="33"/>
      <c r="K19" s="33" t="s">
        <v>183</v>
      </c>
      <c r="L19" s="36" t="s">
        <v>259</v>
      </c>
      <c r="M19" s="91">
        <f t="shared" si="1"/>
        <v>75.363600000000005</v>
      </c>
      <c r="N19" s="91">
        <v>75.363600000000005</v>
      </c>
      <c r="O19" s="91"/>
      <c r="P19" s="91"/>
      <c r="Q19" s="35"/>
      <c r="R19" s="35"/>
    </row>
    <row r="20" spans="1:18" ht="12" customHeight="1">
      <c r="A20" s="33"/>
      <c r="B20" s="33" t="s">
        <v>171</v>
      </c>
      <c r="C20" s="36" t="s">
        <v>277</v>
      </c>
      <c r="D20" s="91">
        <f t="shared" si="0"/>
        <v>0</v>
      </c>
      <c r="E20" s="91">
        <v>0</v>
      </c>
      <c r="F20" s="91">
        <v>0</v>
      </c>
      <c r="G20" s="35"/>
      <c r="H20" s="35"/>
      <c r="I20" s="35"/>
      <c r="J20" s="33"/>
      <c r="K20" s="33" t="s">
        <v>185</v>
      </c>
      <c r="L20" s="36" t="s">
        <v>278</v>
      </c>
      <c r="M20" s="91">
        <f t="shared" si="1"/>
        <v>0</v>
      </c>
      <c r="N20" s="91">
        <v>0</v>
      </c>
      <c r="O20" s="91"/>
      <c r="P20" s="91"/>
      <c r="Q20" s="35"/>
      <c r="R20" s="35"/>
    </row>
    <row r="21" spans="1:18">
      <c r="A21" s="33"/>
      <c r="B21" s="33" t="s">
        <v>173</v>
      </c>
      <c r="C21" s="36" t="s">
        <v>279</v>
      </c>
      <c r="D21" s="91">
        <f t="shared" si="0"/>
        <v>5.56</v>
      </c>
      <c r="E21" s="91">
        <v>5.56</v>
      </c>
      <c r="F21" s="91">
        <v>0</v>
      </c>
      <c r="G21" s="35"/>
      <c r="H21" s="35"/>
      <c r="I21" s="35"/>
      <c r="J21" s="33"/>
      <c r="K21" s="33" t="s">
        <v>187</v>
      </c>
      <c r="L21" s="36" t="s">
        <v>261</v>
      </c>
      <c r="M21" s="91">
        <f t="shared" si="1"/>
        <v>0</v>
      </c>
      <c r="N21" s="91"/>
      <c r="O21" s="91"/>
      <c r="P21" s="91"/>
      <c r="Q21" s="35"/>
      <c r="R21" s="35"/>
    </row>
    <row r="22" spans="1:18">
      <c r="A22" s="33"/>
      <c r="B22" s="33" t="s">
        <v>175</v>
      </c>
      <c r="C22" s="36" t="s">
        <v>280</v>
      </c>
      <c r="D22" s="91">
        <f t="shared" si="0"/>
        <v>15.36</v>
      </c>
      <c r="E22" s="91">
        <v>7.36</v>
      </c>
      <c r="F22" s="91">
        <v>8</v>
      </c>
      <c r="G22" s="35"/>
      <c r="H22" s="35"/>
      <c r="I22" s="35"/>
      <c r="J22" s="32" t="s">
        <v>281</v>
      </c>
      <c r="K22" s="32" t="s">
        <v>252</v>
      </c>
      <c r="L22" s="34" t="s">
        <v>100</v>
      </c>
      <c r="M22" s="93">
        <f>SUM(N22:O22)</f>
        <v>669.09580000000005</v>
      </c>
      <c r="N22" s="93">
        <f>SUM(N23:N49)</f>
        <v>94.831800000000001</v>
      </c>
      <c r="O22" s="93">
        <f>SUM(O23:O49)</f>
        <v>574.26400000000001</v>
      </c>
      <c r="P22" s="91"/>
      <c r="Q22" s="35"/>
      <c r="R22" s="35"/>
    </row>
    <row r="23" spans="1:18">
      <c r="A23" s="33"/>
      <c r="B23" s="33" t="s">
        <v>187</v>
      </c>
      <c r="C23" s="36" t="s">
        <v>282</v>
      </c>
      <c r="D23" s="91">
        <f t="shared" si="0"/>
        <v>405.464</v>
      </c>
      <c r="E23" s="91">
        <v>1.2</v>
      </c>
      <c r="F23" s="91">
        <v>404.26400000000001</v>
      </c>
      <c r="G23" s="35"/>
      <c r="H23" s="35"/>
      <c r="I23" s="35"/>
      <c r="J23" s="33"/>
      <c r="K23" s="33" t="s">
        <v>163</v>
      </c>
      <c r="L23" s="36" t="s">
        <v>283</v>
      </c>
      <c r="M23" s="92">
        <f>SUM(N23:O23)</f>
        <v>10.58</v>
      </c>
      <c r="N23" s="91">
        <v>10.58</v>
      </c>
      <c r="O23" s="91">
        <v>0</v>
      </c>
      <c r="P23" s="35"/>
      <c r="Q23" s="35"/>
      <c r="R23" s="35"/>
    </row>
    <row r="24" spans="1:18">
      <c r="A24" s="32" t="s">
        <v>284</v>
      </c>
      <c r="B24" s="32" t="s">
        <v>252</v>
      </c>
      <c r="C24" s="34" t="s">
        <v>285</v>
      </c>
      <c r="D24" s="91"/>
      <c r="E24" s="91"/>
      <c r="F24" s="91"/>
      <c r="G24" s="35"/>
      <c r="H24" s="35"/>
      <c r="I24" s="35"/>
      <c r="J24" s="33"/>
      <c r="K24" s="33" t="s">
        <v>165</v>
      </c>
      <c r="L24" s="36" t="s">
        <v>286</v>
      </c>
      <c r="M24" s="92">
        <f t="shared" ref="M24:M49" si="2">SUM(N24:O24)</f>
        <v>7.5</v>
      </c>
      <c r="N24" s="91">
        <v>0</v>
      </c>
      <c r="O24" s="91">
        <v>7.5</v>
      </c>
      <c r="P24" s="35"/>
      <c r="Q24" s="35"/>
      <c r="R24" s="35"/>
    </row>
    <row r="25" spans="1:18">
      <c r="A25" s="33"/>
      <c r="B25" s="33" t="s">
        <v>163</v>
      </c>
      <c r="C25" s="36" t="s">
        <v>287</v>
      </c>
      <c r="D25" s="35"/>
      <c r="E25" s="35"/>
      <c r="F25" s="35"/>
      <c r="G25" s="35"/>
      <c r="H25" s="35"/>
      <c r="I25" s="35"/>
      <c r="J25" s="33"/>
      <c r="K25" s="33" t="s">
        <v>167</v>
      </c>
      <c r="L25" s="36" t="s">
        <v>288</v>
      </c>
      <c r="M25" s="92">
        <f t="shared" si="2"/>
        <v>0</v>
      </c>
      <c r="N25" s="91">
        <v>0</v>
      </c>
      <c r="O25" s="91">
        <v>0</v>
      </c>
      <c r="P25" s="35"/>
      <c r="Q25" s="35"/>
      <c r="R25" s="35"/>
    </row>
    <row r="26" spans="1:18">
      <c r="A26" s="33"/>
      <c r="B26" s="33" t="s">
        <v>165</v>
      </c>
      <c r="C26" s="36" t="s">
        <v>289</v>
      </c>
      <c r="D26" s="35"/>
      <c r="E26" s="35"/>
      <c r="F26" s="35"/>
      <c r="G26" s="35"/>
      <c r="H26" s="35"/>
      <c r="I26" s="35"/>
      <c r="J26" s="33"/>
      <c r="K26" s="33" t="s">
        <v>192</v>
      </c>
      <c r="L26" s="36" t="s">
        <v>290</v>
      </c>
      <c r="M26" s="92">
        <f t="shared" si="2"/>
        <v>0</v>
      </c>
      <c r="N26" s="91">
        <v>0</v>
      </c>
      <c r="O26" s="91">
        <v>0</v>
      </c>
      <c r="P26" s="35"/>
      <c r="Q26" s="35"/>
      <c r="R26" s="35"/>
    </row>
    <row r="27" spans="1:18">
      <c r="A27" s="33"/>
      <c r="B27" s="33" t="s">
        <v>167</v>
      </c>
      <c r="C27" s="36" t="s">
        <v>291</v>
      </c>
      <c r="D27" s="35"/>
      <c r="E27" s="35"/>
      <c r="F27" s="35"/>
      <c r="G27" s="35"/>
      <c r="H27" s="35"/>
      <c r="I27" s="35"/>
      <c r="J27" s="33"/>
      <c r="K27" s="33" t="s">
        <v>194</v>
      </c>
      <c r="L27" s="36" t="s">
        <v>292</v>
      </c>
      <c r="M27" s="92">
        <f t="shared" si="2"/>
        <v>1.84</v>
      </c>
      <c r="N27" s="91">
        <v>1.84</v>
      </c>
      <c r="O27" s="91">
        <v>0</v>
      </c>
      <c r="P27" s="35"/>
      <c r="Q27" s="35"/>
      <c r="R27" s="35"/>
    </row>
    <row r="28" spans="1:18">
      <c r="A28" s="33"/>
      <c r="B28" s="33" t="s">
        <v>194</v>
      </c>
      <c r="C28" s="36" t="s">
        <v>293</v>
      </c>
      <c r="D28" s="35"/>
      <c r="E28" s="35"/>
      <c r="F28" s="35"/>
      <c r="G28" s="35"/>
      <c r="H28" s="35"/>
      <c r="I28" s="35"/>
      <c r="J28" s="33"/>
      <c r="K28" s="33" t="s">
        <v>169</v>
      </c>
      <c r="L28" s="36" t="s">
        <v>294</v>
      </c>
      <c r="M28" s="92">
        <f t="shared" si="2"/>
        <v>0</v>
      </c>
      <c r="N28" s="91">
        <v>0</v>
      </c>
      <c r="O28" s="91">
        <v>0</v>
      </c>
      <c r="P28" s="35"/>
      <c r="Q28" s="35"/>
      <c r="R28" s="35"/>
    </row>
    <row r="29" spans="1:18">
      <c r="A29" s="33"/>
      <c r="B29" s="33" t="s">
        <v>169</v>
      </c>
      <c r="C29" s="36" t="s">
        <v>295</v>
      </c>
      <c r="D29" s="35"/>
      <c r="E29" s="35"/>
      <c r="F29" s="35"/>
      <c r="G29" s="35"/>
      <c r="H29" s="35"/>
      <c r="I29" s="35"/>
      <c r="J29" s="33"/>
      <c r="K29" s="33" t="s">
        <v>171</v>
      </c>
      <c r="L29" s="36" t="s">
        <v>296</v>
      </c>
      <c r="M29" s="92">
        <f t="shared" si="2"/>
        <v>4.7518000000000002</v>
      </c>
      <c r="N29" s="91">
        <v>4.7518000000000002</v>
      </c>
      <c r="O29" s="91">
        <v>0</v>
      </c>
      <c r="P29" s="35"/>
      <c r="Q29" s="35"/>
      <c r="R29" s="35"/>
    </row>
    <row r="30" spans="1:18">
      <c r="A30" s="33"/>
      <c r="B30" s="33" t="s">
        <v>171</v>
      </c>
      <c r="C30" s="36" t="s">
        <v>297</v>
      </c>
      <c r="D30" s="35"/>
      <c r="E30" s="35"/>
      <c r="F30" s="35"/>
      <c r="G30" s="35"/>
      <c r="H30" s="35"/>
      <c r="I30" s="35"/>
      <c r="J30" s="33"/>
      <c r="K30" s="33" t="s">
        <v>173</v>
      </c>
      <c r="L30" s="36" t="s">
        <v>298</v>
      </c>
      <c r="M30" s="92">
        <f t="shared" si="2"/>
        <v>0</v>
      </c>
      <c r="N30" s="91">
        <v>0</v>
      </c>
      <c r="O30" s="91">
        <v>0</v>
      </c>
      <c r="P30" s="35"/>
      <c r="Q30" s="35"/>
      <c r="R30" s="35"/>
    </row>
    <row r="31" spans="1:18">
      <c r="A31" s="33"/>
      <c r="B31" s="33" t="s">
        <v>187</v>
      </c>
      <c r="C31" s="36" t="s">
        <v>299</v>
      </c>
      <c r="D31" s="35"/>
      <c r="E31" s="35"/>
      <c r="F31" s="35"/>
      <c r="G31" s="35"/>
      <c r="H31" s="35"/>
      <c r="I31" s="35"/>
      <c r="J31" s="33"/>
      <c r="K31" s="33" t="s">
        <v>175</v>
      </c>
      <c r="L31" s="36" t="s">
        <v>300</v>
      </c>
      <c r="M31" s="92">
        <f t="shared" si="2"/>
        <v>0</v>
      </c>
      <c r="N31" s="91">
        <v>0</v>
      </c>
      <c r="O31" s="91">
        <v>0</v>
      </c>
      <c r="P31" s="35"/>
      <c r="Q31" s="35"/>
      <c r="R31" s="35"/>
    </row>
    <row r="32" spans="1:18">
      <c r="A32" s="32" t="s">
        <v>301</v>
      </c>
      <c r="B32" s="32" t="s">
        <v>252</v>
      </c>
      <c r="C32" s="34" t="s">
        <v>302</v>
      </c>
      <c r="D32" s="35"/>
      <c r="E32" s="35"/>
      <c r="F32" s="35"/>
      <c r="G32" s="35"/>
      <c r="H32" s="35"/>
      <c r="I32" s="35"/>
      <c r="J32" s="33"/>
      <c r="K32" s="33" t="s">
        <v>179</v>
      </c>
      <c r="L32" s="36" t="s">
        <v>303</v>
      </c>
      <c r="M32" s="92">
        <f t="shared" si="2"/>
        <v>6.9</v>
      </c>
      <c r="N32" s="91">
        <v>6.9</v>
      </c>
      <c r="O32" s="91">
        <v>0</v>
      </c>
      <c r="P32" s="35"/>
      <c r="Q32" s="35"/>
      <c r="R32" s="35"/>
    </row>
    <row r="33" spans="1:18">
      <c r="A33" s="33"/>
      <c r="B33" s="33" t="s">
        <v>163</v>
      </c>
      <c r="C33" s="36" t="s">
        <v>287</v>
      </c>
      <c r="D33" s="35"/>
      <c r="E33" s="35"/>
      <c r="F33" s="35"/>
      <c r="G33" s="35"/>
      <c r="H33" s="35"/>
      <c r="I33" s="35"/>
      <c r="J33" s="33"/>
      <c r="K33" s="33" t="s">
        <v>181</v>
      </c>
      <c r="L33" s="36" t="s">
        <v>277</v>
      </c>
      <c r="M33" s="92">
        <f t="shared" si="2"/>
        <v>0</v>
      </c>
      <c r="N33" s="91">
        <v>0</v>
      </c>
      <c r="O33" s="91">
        <v>0</v>
      </c>
      <c r="P33" s="35"/>
      <c r="Q33" s="35"/>
      <c r="R33" s="35"/>
    </row>
    <row r="34" spans="1:18">
      <c r="A34" s="33"/>
      <c r="B34" s="33" t="s">
        <v>165</v>
      </c>
      <c r="C34" s="36" t="s">
        <v>289</v>
      </c>
      <c r="D34" s="35"/>
      <c r="E34" s="35"/>
      <c r="F34" s="35"/>
      <c r="G34" s="35"/>
      <c r="H34" s="35"/>
      <c r="I34" s="35"/>
      <c r="J34" s="33"/>
      <c r="K34" s="33" t="s">
        <v>183</v>
      </c>
      <c r="L34" s="36" t="s">
        <v>280</v>
      </c>
      <c r="M34" s="92">
        <f t="shared" si="2"/>
        <v>15.36</v>
      </c>
      <c r="N34" s="91">
        <v>7.36</v>
      </c>
      <c r="O34" s="91">
        <v>8</v>
      </c>
      <c r="P34" s="35"/>
      <c r="Q34" s="35"/>
      <c r="R34" s="35"/>
    </row>
    <row r="35" spans="1:18">
      <c r="A35" s="33"/>
      <c r="B35" s="33" t="s">
        <v>167</v>
      </c>
      <c r="C35" s="36" t="s">
        <v>291</v>
      </c>
      <c r="D35" s="35"/>
      <c r="E35" s="35"/>
      <c r="F35" s="35"/>
      <c r="G35" s="35"/>
      <c r="H35" s="35"/>
      <c r="I35" s="35"/>
      <c r="J35" s="33"/>
      <c r="K35" s="33" t="s">
        <v>185</v>
      </c>
      <c r="L35" s="36" t="s">
        <v>304</v>
      </c>
      <c r="M35" s="92">
        <f t="shared" si="2"/>
        <v>0</v>
      </c>
      <c r="N35" s="91">
        <v>0</v>
      </c>
      <c r="O35" s="91">
        <v>0</v>
      </c>
      <c r="P35" s="35"/>
      <c r="Q35" s="35"/>
      <c r="R35" s="35"/>
    </row>
    <row r="36" spans="1:18">
      <c r="A36" s="33"/>
      <c r="B36" s="33" t="s">
        <v>192</v>
      </c>
      <c r="C36" s="36" t="s">
        <v>295</v>
      </c>
      <c r="D36" s="35"/>
      <c r="E36" s="35"/>
      <c r="F36" s="35"/>
      <c r="G36" s="35"/>
      <c r="H36" s="35"/>
      <c r="I36" s="35"/>
      <c r="J36" s="33"/>
      <c r="K36" s="33" t="s">
        <v>204</v>
      </c>
      <c r="L36" s="36" t="s">
        <v>268</v>
      </c>
      <c r="M36" s="92">
        <f t="shared" si="2"/>
        <v>3.5</v>
      </c>
      <c r="N36" s="91">
        <v>0</v>
      </c>
      <c r="O36" s="91">
        <v>3.5</v>
      </c>
      <c r="P36" s="35"/>
      <c r="Q36" s="35"/>
      <c r="R36" s="35"/>
    </row>
    <row r="37" spans="1:18">
      <c r="A37" s="33"/>
      <c r="B37" s="33" t="s">
        <v>194</v>
      </c>
      <c r="C37" s="36" t="s">
        <v>297</v>
      </c>
      <c r="D37" s="35"/>
      <c r="E37" s="35"/>
      <c r="F37" s="35"/>
      <c r="G37" s="35"/>
      <c r="H37" s="35"/>
      <c r="I37" s="35"/>
      <c r="J37" s="33"/>
      <c r="K37" s="33" t="s">
        <v>206</v>
      </c>
      <c r="L37" s="36" t="s">
        <v>270</v>
      </c>
      <c r="M37" s="92">
        <f t="shared" si="2"/>
        <v>8.76</v>
      </c>
      <c r="N37" s="91">
        <v>2.76</v>
      </c>
      <c r="O37" s="91">
        <v>6</v>
      </c>
      <c r="P37" s="35"/>
      <c r="Q37" s="35"/>
      <c r="R37" s="35"/>
    </row>
    <row r="38" spans="1:18">
      <c r="A38" s="33"/>
      <c r="B38" s="33" t="s">
        <v>187</v>
      </c>
      <c r="C38" s="36" t="s">
        <v>299</v>
      </c>
      <c r="D38" s="35"/>
      <c r="E38" s="35"/>
      <c r="F38" s="35"/>
      <c r="G38" s="35"/>
      <c r="H38" s="35"/>
      <c r="I38" s="35"/>
      <c r="J38" s="33"/>
      <c r="K38" s="33" t="s">
        <v>208</v>
      </c>
      <c r="L38" s="36" t="s">
        <v>276</v>
      </c>
      <c r="M38" s="92">
        <f t="shared" si="2"/>
        <v>3</v>
      </c>
      <c r="N38" s="91">
        <v>0</v>
      </c>
      <c r="O38" s="91">
        <v>3</v>
      </c>
      <c r="P38" s="35"/>
      <c r="Q38" s="35"/>
      <c r="R38" s="35"/>
    </row>
    <row r="39" spans="1:18">
      <c r="A39" s="32" t="s">
        <v>305</v>
      </c>
      <c r="B39" s="32" t="s">
        <v>252</v>
      </c>
      <c r="C39" s="34" t="s">
        <v>306</v>
      </c>
      <c r="D39" s="35"/>
      <c r="E39" s="35"/>
      <c r="F39" s="35"/>
      <c r="G39" s="35"/>
      <c r="H39" s="35"/>
      <c r="I39" s="35"/>
      <c r="J39" s="33"/>
      <c r="K39" s="33" t="s">
        <v>210</v>
      </c>
      <c r="L39" s="36" t="s">
        <v>307</v>
      </c>
      <c r="M39" s="92">
        <f t="shared" si="2"/>
        <v>0</v>
      </c>
      <c r="N39" s="91">
        <v>0</v>
      </c>
      <c r="O39" s="91">
        <v>0</v>
      </c>
      <c r="P39" s="35"/>
      <c r="Q39" s="35"/>
      <c r="R39" s="35"/>
    </row>
    <row r="40" spans="1:18">
      <c r="A40" s="33"/>
      <c r="B40" s="33" t="s">
        <v>163</v>
      </c>
      <c r="C40" s="36" t="s">
        <v>99</v>
      </c>
      <c r="D40" s="35"/>
      <c r="E40" s="35"/>
      <c r="F40" s="35"/>
      <c r="G40" s="35"/>
      <c r="H40" s="35"/>
      <c r="I40" s="35"/>
      <c r="J40" s="33"/>
      <c r="K40" s="33" t="s">
        <v>212</v>
      </c>
      <c r="L40" s="36" t="s">
        <v>308</v>
      </c>
      <c r="M40" s="92">
        <f t="shared" si="2"/>
        <v>0</v>
      </c>
      <c r="N40" s="91">
        <v>0</v>
      </c>
      <c r="O40" s="91">
        <v>0</v>
      </c>
      <c r="P40" s="35"/>
      <c r="Q40" s="35"/>
      <c r="R40" s="35"/>
    </row>
    <row r="41" spans="1:18">
      <c r="A41" s="33"/>
      <c r="B41" s="33" t="s">
        <v>165</v>
      </c>
      <c r="C41" s="36" t="s">
        <v>100</v>
      </c>
      <c r="D41" s="35"/>
      <c r="E41" s="35"/>
      <c r="F41" s="35"/>
      <c r="G41" s="35"/>
      <c r="H41" s="35"/>
      <c r="I41" s="35"/>
      <c r="J41" s="33"/>
      <c r="K41" s="33" t="s">
        <v>214</v>
      </c>
      <c r="L41" s="36" t="s">
        <v>309</v>
      </c>
      <c r="M41" s="92">
        <f t="shared" si="2"/>
        <v>0</v>
      </c>
      <c r="N41" s="91">
        <v>0</v>
      </c>
      <c r="O41" s="91">
        <v>0</v>
      </c>
      <c r="P41" s="35"/>
      <c r="Q41" s="35"/>
      <c r="R41" s="35"/>
    </row>
    <row r="42" spans="1:18">
      <c r="A42" s="33"/>
      <c r="B42" s="33" t="s">
        <v>187</v>
      </c>
      <c r="C42" s="36" t="s">
        <v>310</v>
      </c>
      <c r="D42" s="35"/>
      <c r="E42" s="35"/>
      <c r="F42" s="35"/>
      <c r="G42" s="35"/>
      <c r="H42" s="35"/>
      <c r="I42" s="35"/>
      <c r="J42" s="33"/>
      <c r="K42" s="33" t="s">
        <v>216</v>
      </c>
      <c r="L42" s="36" t="s">
        <v>311</v>
      </c>
      <c r="M42" s="92">
        <f t="shared" si="2"/>
        <v>154.126</v>
      </c>
      <c r="N42" s="91">
        <v>0</v>
      </c>
      <c r="O42" s="91">
        <v>154.126</v>
      </c>
      <c r="P42" s="35"/>
      <c r="Q42" s="35"/>
      <c r="R42" s="35"/>
    </row>
    <row r="43" spans="1:18">
      <c r="A43" s="32" t="s">
        <v>312</v>
      </c>
      <c r="B43" s="32" t="s">
        <v>252</v>
      </c>
      <c r="C43" s="34" t="s">
        <v>313</v>
      </c>
      <c r="D43" s="35"/>
      <c r="E43" s="35"/>
      <c r="F43" s="35"/>
      <c r="G43" s="35"/>
      <c r="H43" s="35"/>
      <c r="I43" s="35"/>
      <c r="J43" s="33"/>
      <c r="K43" s="33" t="s">
        <v>218</v>
      </c>
      <c r="L43" s="36" t="s">
        <v>274</v>
      </c>
      <c r="M43" s="92">
        <f t="shared" si="2"/>
        <v>142</v>
      </c>
      <c r="N43" s="91">
        <v>0</v>
      </c>
      <c r="O43" s="91">
        <v>142</v>
      </c>
      <c r="P43" s="35"/>
      <c r="Q43" s="35"/>
      <c r="R43" s="35"/>
    </row>
    <row r="44" spans="1:18">
      <c r="A44" s="33"/>
      <c r="B44" s="33" t="s">
        <v>163</v>
      </c>
      <c r="C44" s="36" t="s">
        <v>314</v>
      </c>
      <c r="D44" s="35"/>
      <c r="E44" s="35"/>
      <c r="F44" s="35"/>
      <c r="G44" s="35"/>
      <c r="H44" s="35"/>
      <c r="I44" s="35"/>
      <c r="J44" s="33"/>
      <c r="K44" s="33" t="s">
        <v>220</v>
      </c>
      <c r="L44" s="36" t="s">
        <v>315</v>
      </c>
      <c r="M44" s="92">
        <f t="shared" si="2"/>
        <v>0</v>
      </c>
      <c r="N44" s="91">
        <v>0</v>
      </c>
      <c r="O44" s="91">
        <v>0</v>
      </c>
      <c r="P44" s="35"/>
      <c r="Q44" s="35"/>
      <c r="R44" s="35"/>
    </row>
    <row r="45" spans="1:18">
      <c r="A45" s="33"/>
      <c r="B45" s="33" t="s">
        <v>165</v>
      </c>
      <c r="C45" s="36" t="s">
        <v>316</v>
      </c>
      <c r="D45" s="35"/>
      <c r="E45" s="35"/>
      <c r="F45" s="35"/>
      <c r="G45" s="35"/>
      <c r="H45" s="35"/>
      <c r="I45" s="35"/>
      <c r="J45" s="33"/>
      <c r="K45" s="33" t="s">
        <v>222</v>
      </c>
      <c r="L45" s="36" t="s">
        <v>317</v>
      </c>
      <c r="M45" s="92">
        <f t="shared" si="2"/>
        <v>18.600000000000001</v>
      </c>
      <c r="N45" s="91">
        <v>18.600000000000001</v>
      </c>
      <c r="O45" s="91">
        <v>0</v>
      </c>
      <c r="P45" s="35"/>
      <c r="Q45" s="35"/>
      <c r="R45" s="35"/>
    </row>
    <row r="46" spans="1:18">
      <c r="A46" s="32" t="s">
        <v>318</v>
      </c>
      <c r="B46" s="32" t="s">
        <v>252</v>
      </c>
      <c r="C46" s="34" t="s">
        <v>319</v>
      </c>
      <c r="D46" s="35"/>
      <c r="E46" s="35"/>
      <c r="F46" s="35"/>
      <c r="G46" s="35"/>
      <c r="H46" s="35"/>
      <c r="I46" s="35"/>
      <c r="J46" s="33"/>
      <c r="K46" s="33" t="s">
        <v>224</v>
      </c>
      <c r="L46" s="36" t="s">
        <v>279</v>
      </c>
      <c r="M46" s="92">
        <f t="shared" si="2"/>
        <v>5.56</v>
      </c>
      <c r="N46" s="91">
        <v>5.56</v>
      </c>
      <c r="O46" s="91">
        <v>0</v>
      </c>
      <c r="P46" s="35"/>
      <c r="Q46" s="35"/>
      <c r="R46" s="35"/>
    </row>
    <row r="47" spans="1:18">
      <c r="A47" s="33"/>
      <c r="B47" s="33" t="s">
        <v>163</v>
      </c>
      <c r="C47" s="36" t="s">
        <v>320</v>
      </c>
      <c r="D47" s="35"/>
      <c r="E47" s="35"/>
      <c r="F47" s="35"/>
      <c r="G47" s="35"/>
      <c r="H47" s="35"/>
      <c r="I47" s="35"/>
      <c r="J47" s="33"/>
      <c r="K47" s="33" t="s">
        <v>226</v>
      </c>
      <c r="L47" s="36" t="s">
        <v>321</v>
      </c>
      <c r="M47" s="92">
        <f t="shared" si="2"/>
        <v>38.808</v>
      </c>
      <c r="N47" s="91">
        <v>35.28</v>
      </c>
      <c r="O47" s="91">
        <v>3.528</v>
      </c>
      <c r="P47" s="35"/>
      <c r="Q47" s="35"/>
      <c r="R47" s="35"/>
    </row>
    <row r="48" spans="1:18">
      <c r="A48" s="33"/>
      <c r="B48" s="33" t="s">
        <v>165</v>
      </c>
      <c r="C48" s="36" t="s">
        <v>322</v>
      </c>
      <c r="D48" s="35"/>
      <c r="E48" s="35"/>
      <c r="F48" s="35"/>
      <c r="G48" s="35"/>
      <c r="H48" s="35"/>
      <c r="I48" s="35"/>
      <c r="J48" s="33"/>
      <c r="K48" s="33" t="s">
        <v>228</v>
      </c>
      <c r="L48" s="36" t="s">
        <v>323</v>
      </c>
      <c r="M48" s="92">
        <f t="shared" si="2"/>
        <v>0</v>
      </c>
      <c r="N48" s="91">
        <v>0</v>
      </c>
      <c r="O48" s="91">
        <v>0</v>
      </c>
      <c r="P48" s="35"/>
      <c r="Q48" s="35"/>
      <c r="R48" s="35"/>
    </row>
    <row r="49" spans="1:18">
      <c r="A49" s="33"/>
      <c r="B49" s="33" t="s">
        <v>187</v>
      </c>
      <c r="C49" s="36" t="s">
        <v>324</v>
      </c>
      <c r="D49" s="35"/>
      <c r="E49" s="35"/>
      <c r="F49" s="35"/>
      <c r="G49" s="35"/>
      <c r="H49" s="35"/>
      <c r="I49" s="35"/>
      <c r="J49" s="33"/>
      <c r="K49" s="33" t="s">
        <v>187</v>
      </c>
      <c r="L49" s="36" t="s">
        <v>282</v>
      </c>
      <c r="M49" s="92">
        <f t="shared" si="2"/>
        <v>247.81</v>
      </c>
      <c r="N49" s="91">
        <v>1.2</v>
      </c>
      <c r="O49" s="91">
        <v>246.61</v>
      </c>
      <c r="P49" s="35"/>
      <c r="Q49" s="35"/>
      <c r="R49" s="35"/>
    </row>
    <row r="50" spans="1:18">
      <c r="A50" s="32" t="s">
        <v>325</v>
      </c>
      <c r="B50" s="33" t="s">
        <v>252</v>
      </c>
      <c r="C50" s="34" t="s">
        <v>326</v>
      </c>
      <c r="D50" s="35"/>
      <c r="E50" s="35"/>
      <c r="F50" s="35"/>
      <c r="G50" s="35"/>
      <c r="H50" s="35"/>
      <c r="I50" s="35"/>
      <c r="J50" s="32" t="s">
        <v>327</v>
      </c>
      <c r="K50" s="32" t="s">
        <v>252</v>
      </c>
      <c r="L50" s="34" t="s">
        <v>101</v>
      </c>
      <c r="M50" s="35"/>
      <c r="N50" s="35">
        <v>0</v>
      </c>
      <c r="O50" s="35">
        <v>0</v>
      </c>
      <c r="P50" s="35"/>
      <c r="Q50" s="35"/>
      <c r="R50" s="35"/>
    </row>
    <row r="51" spans="1:18">
      <c r="A51" s="33"/>
      <c r="B51" s="33" t="s">
        <v>163</v>
      </c>
      <c r="C51" s="36" t="s">
        <v>328</v>
      </c>
      <c r="D51" s="35"/>
      <c r="E51" s="35"/>
      <c r="F51" s="35"/>
      <c r="G51" s="35"/>
      <c r="H51" s="35"/>
      <c r="I51" s="35"/>
      <c r="J51" s="33"/>
      <c r="K51" s="33" t="s">
        <v>163</v>
      </c>
      <c r="L51" s="36" t="s">
        <v>329</v>
      </c>
      <c r="M51" s="35"/>
      <c r="N51" s="35"/>
      <c r="O51" s="35"/>
      <c r="P51" s="35"/>
      <c r="Q51" s="35"/>
      <c r="R51" s="35"/>
    </row>
    <row r="52" spans="1:18">
      <c r="A52" s="33"/>
      <c r="B52" s="33" t="s">
        <v>165</v>
      </c>
      <c r="C52" s="36" t="s">
        <v>330</v>
      </c>
      <c r="D52" s="35"/>
      <c r="E52" s="35"/>
      <c r="F52" s="35"/>
      <c r="G52" s="35"/>
      <c r="H52" s="35"/>
      <c r="I52" s="35"/>
      <c r="J52" s="33"/>
      <c r="K52" s="33" t="s">
        <v>165</v>
      </c>
      <c r="L52" s="36" t="s">
        <v>331</v>
      </c>
      <c r="M52" s="35"/>
      <c r="N52" s="35"/>
      <c r="O52" s="35"/>
      <c r="P52" s="35"/>
      <c r="Q52" s="35"/>
      <c r="R52" s="35"/>
    </row>
    <row r="53" spans="1:18">
      <c r="A53" s="32" t="s">
        <v>332</v>
      </c>
      <c r="B53" s="32" t="s">
        <v>252</v>
      </c>
      <c r="C53" s="34" t="s">
        <v>101</v>
      </c>
      <c r="D53" s="35"/>
      <c r="E53" s="35"/>
      <c r="F53" s="35"/>
      <c r="G53" s="35"/>
      <c r="H53" s="35"/>
      <c r="I53" s="35"/>
      <c r="J53" s="33"/>
      <c r="K53" s="33" t="s">
        <v>167</v>
      </c>
      <c r="L53" s="36" t="s">
        <v>333</v>
      </c>
      <c r="M53" s="35"/>
      <c r="N53" s="35"/>
      <c r="O53" s="35"/>
      <c r="P53" s="35"/>
      <c r="Q53" s="35"/>
      <c r="R53" s="35"/>
    </row>
    <row r="54" spans="1:18">
      <c r="A54" s="33"/>
      <c r="B54" s="33" t="s">
        <v>163</v>
      </c>
      <c r="C54" s="36" t="s">
        <v>334</v>
      </c>
      <c r="D54" s="35"/>
      <c r="E54" s="35"/>
      <c r="F54" s="35"/>
      <c r="G54" s="35"/>
      <c r="H54" s="35"/>
      <c r="I54" s="35"/>
      <c r="J54" s="33"/>
      <c r="K54" s="33" t="s">
        <v>192</v>
      </c>
      <c r="L54" s="36" t="s">
        <v>335</v>
      </c>
      <c r="M54" s="35"/>
      <c r="N54" s="35"/>
      <c r="O54" s="35"/>
      <c r="P54" s="35"/>
      <c r="Q54" s="35"/>
      <c r="R54" s="35"/>
    </row>
    <row r="55" spans="1:18">
      <c r="A55" s="33"/>
      <c r="B55" s="33" t="s">
        <v>165</v>
      </c>
      <c r="C55" s="36" t="s">
        <v>336</v>
      </c>
      <c r="D55" s="35"/>
      <c r="E55" s="35"/>
      <c r="F55" s="35"/>
      <c r="G55" s="35"/>
      <c r="H55" s="35"/>
      <c r="I55" s="35"/>
      <c r="J55" s="33"/>
      <c r="K55" s="33" t="s">
        <v>194</v>
      </c>
      <c r="L55" s="36" t="s">
        <v>337</v>
      </c>
      <c r="M55" s="35"/>
      <c r="N55" s="35"/>
      <c r="O55" s="35"/>
      <c r="P55" s="35"/>
      <c r="Q55" s="35"/>
      <c r="R55" s="35"/>
    </row>
    <row r="56" spans="1:18">
      <c r="A56" s="33"/>
      <c r="B56" s="33" t="s">
        <v>167</v>
      </c>
      <c r="C56" s="36" t="s">
        <v>338</v>
      </c>
      <c r="D56" s="35"/>
      <c r="E56" s="35"/>
      <c r="F56" s="35"/>
      <c r="G56" s="35"/>
      <c r="H56" s="35"/>
      <c r="I56" s="35"/>
      <c r="J56" s="33"/>
      <c r="K56" s="33" t="s">
        <v>169</v>
      </c>
      <c r="L56" s="36" t="s">
        <v>339</v>
      </c>
      <c r="M56" s="35"/>
      <c r="N56" s="35"/>
      <c r="O56" s="35"/>
      <c r="P56" s="35"/>
      <c r="Q56" s="35"/>
      <c r="R56" s="35"/>
    </row>
    <row r="57" spans="1:18">
      <c r="A57" s="33"/>
      <c r="B57" s="33" t="s">
        <v>194</v>
      </c>
      <c r="C57" s="36" t="s">
        <v>340</v>
      </c>
      <c r="D57" s="35"/>
      <c r="E57" s="35"/>
      <c r="F57" s="35"/>
      <c r="G57" s="35"/>
      <c r="H57" s="35"/>
      <c r="I57" s="35"/>
      <c r="J57" s="33"/>
      <c r="K57" s="33" t="s">
        <v>171</v>
      </c>
      <c r="L57" s="36" t="s">
        <v>341</v>
      </c>
      <c r="M57" s="35"/>
      <c r="N57" s="35"/>
      <c r="O57" s="35"/>
      <c r="P57" s="35"/>
      <c r="Q57" s="35"/>
      <c r="R57" s="35"/>
    </row>
    <row r="58" spans="1:18">
      <c r="A58" s="33"/>
      <c r="B58" s="33" t="s">
        <v>187</v>
      </c>
      <c r="C58" s="36" t="s">
        <v>342</v>
      </c>
      <c r="D58" s="35"/>
      <c r="E58" s="35"/>
      <c r="F58" s="35"/>
      <c r="G58" s="35"/>
      <c r="H58" s="35"/>
      <c r="I58" s="35"/>
      <c r="J58" s="33"/>
      <c r="K58" s="33" t="s">
        <v>173</v>
      </c>
      <c r="L58" s="36" t="s">
        <v>336</v>
      </c>
      <c r="M58" s="35"/>
      <c r="N58" s="35"/>
      <c r="O58" s="35"/>
      <c r="P58" s="35"/>
      <c r="Q58" s="35"/>
      <c r="R58" s="35"/>
    </row>
    <row r="59" spans="1:18">
      <c r="A59" s="32" t="s">
        <v>343</v>
      </c>
      <c r="B59" s="32" t="s">
        <v>252</v>
      </c>
      <c r="C59" s="34" t="s">
        <v>344</v>
      </c>
      <c r="D59" s="35"/>
      <c r="E59" s="35"/>
      <c r="F59" s="35"/>
      <c r="G59" s="35"/>
      <c r="H59" s="35"/>
      <c r="I59" s="35"/>
      <c r="J59" s="33"/>
      <c r="K59" s="33" t="s">
        <v>175</v>
      </c>
      <c r="L59" s="36" t="s">
        <v>345</v>
      </c>
      <c r="M59" s="35"/>
      <c r="N59" s="35"/>
      <c r="O59" s="35"/>
      <c r="P59" s="35"/>
      <c r="Q59" s="35"/>
      <c r="R59" s="35"/>
    </row>
    <row r="60" spans="1:18">
      <c r="A60" s="33"/>
      <c r="B60" s="33" t="s">
        <v>165</v>
      </c>
      <c r="C60" s="36" t="s">
        <v>346</v>
      </c>
      <c r="D60" s="35"/>
      <c r="E60" s="35"/>
      <c r="F60" s="35"/>
      <c r="G60" s="35"/>
      <c r="H60" s="35"/>
      <c r="I60" s="35"/>
      <c r="J60" s="33"/>
      <c r="K60" s="33" t="s">
        <v>177</v>
      </c>
      <c r="L60" s="36" t="s">
        <v>338</v>
      </c>
      <c r="M60" s="35"/>
      <c r="N60" s="35"/>
      <c r="O60" s="35"/>
      <c r="P60" s="35"/>
      <c r="Q60" s="35"/>
      <c r="R60" s="35"/>
    </row>
    <row r="61" spans="1:18">
      <c r="A61" s="33"/>
      <c r="B61" s="33" t="s">
        <v>167</v>
      </c>
      <c r="C61" s="36" t="s">
        <v>347</v>
      </c>
      <c r="D61" s="35"/>
      <c r="E61" s="35"/>
      <c r="F61" s="35"/>
      <c r="G61" s="35"/>
      <c r="H61" s="35"/>
      <c r="I61" s="35"/>
      <c r="J61" s="33"/>
      <c r="K61" s="33" t="s">
        <v>187</v>
      </c>
      <c r="L61" s="36" t="s">
        <v>348</v>
      </c>
      <c r="M61" s="35"/>
      <c r="N61" s="35"/>
      <c r="O61" s="35"/>
      <c r="P61" s="35"/>
      <c r="Q61" s="35"/>
      <c r="R61" s="35"/>
    </row>
    <row r="62" spans="1:18">
      <c r="A62" s="32" t="s">
        <v>349</v>
      </c>
      <c r="B62" s="32" t="s">
        <v>252</v>
      </c>
      <c r="C62" s="34" t="s">
        <v>350</v>
      </c>
      <c r="D62" s="35"/>
      <c r="E62" s="35"/>
      <c r="F62" s="35"/>
      <c r="G62" s="35"/>
      <c r="H62" s="35"/>
      <c r="I62" s="35"/>
      <c r="J62" s="32" t="s">
        <v>351</v>
      </c>
      <c r="K62" s="32" t="s">
        <v>252</v>
      </c>
      <c r="L62" s="34" t="s">
        <v>350</v>
      </c>
      <c r="M62" s="35"/>
      <c r="N62" s="35"/>
      <c r="O62" s="35"/>
      <c r="P62" s="35"/>
      <c r="Q62" s="35"/>
      <c r="R62" s="35"/>
    </row>
    <row r="63" spans="1:18">
      <c r="A63" s="33"/>
      <c r="B63" s="33" t="s">
        <v>163</v>
      </c>
      <c r="C63" s="36" t="s">
        <v>352</v>
      </c>
      <c r="D63" s="35"/>
      <c r="E63" s="35"/>
      <c r="F63" s="35"/>
      <c r="G63" s="35"/>
      <c r="H63" s="35"/>
      <c r="I63" s="35"/>
      <c r="J63" s="33"/>
      <c r="K63" s="33" t="s">
        <v>163</v>
      </c>
      <c r="L63" s="36" t="s">
        <v>352</v>
      </c>
      <c r="M63" s="35"/>
      <c r="N63" s="35"/>
      <c r="O63" s="35"/>
      <c r="P63" s="35"/>
      <c r="Q63" s="35"/>
      <c r="R63" s="35"/>
    </row>
    <row r="64" spans="1:18">
      <c r="A64" s="33"/>
      <c r="B64" s="33" t="s">
        <v>165</v>
      </c>
      <c r="C64" s="36" t="s">
        <v>353</v>
      </c>
      <c r="D64" s="35"/>
      <c r="E64" s="35"/>
      <c r="F64" s="35"/>
      <c r="G64" s="35"/>
      <c r="H64" s="35"/>
      <c r="I64" s="35"/>
      <c r="J64" s="33"/>
      <c r="K64" s="33" t="s">
        <v>165</v>
      </c>
      <c r="L64" s="36" t="s">
        <v>353</v>
      </c>
      <c r="M64" s="35"/>
      <c r="N64" s="35"/>
      <c r="O64" s="35"/>
      <c r="P64" s="35"/>
      <c r="Q64" s="35"/>
      <c r="R64" s="35"/>
    </row>
    <row r="65" spans="1:18">
      <c r="A65" s="33"/>
      <c r="B65" s="33" t="s">
        <v>167</v>
      </c>
      <c r="C65" s="36" t="s">
        <v>354</v>
      </c>
      <c r="D65" s="35"/>
      <c r="E65" s="35"/>
      <c r="F65" s="35"/>
      <c r="G65" s="35"/>
      <c r="H65" s="35"/>
      <c r="I65" s="35"/>
      <c r="J65" s="33"/>
      <c r="K65" s="33" t="s">
        <v>167</v>
      </c>
      <c r="L65" s="36" t="s">
        <v>354</v>
      </c>
      <c r="M65" s="35"/>
      <c r="N65" s="35"/>
      <c r="O65" s="35"/>
      <c r="P65" s="35"/>
      <c r="Q65" s="35"/>
      <c r="R65" s="35"/>
    </row>
    <row r="66" spans="1:18">
      <c r="A66" s="33"/>
      <c r="B66" s="33" t="s">
        <v>192</v>
      </c>
      <c r="C66" s="36" t="s">
        <v>355</v>
      </c>
      <c r="D66" s="35"/>
      <c r="E66" s="35"/>
      <c r="F66" s="35"/>
      <c r="G66" s="35"/>
      <c r="H66" s="35"/>
      <c r="I66" s="35"/>
      <c r="J66" s="33"/>
      <c r="K66" s="33" t="s">
        <v>192</v>
      </c>
      <c r="L66" s="36" t="s">
        <v>355</v>
      </c>
      <c r="M66" s="35"/>
      <c r="N66" s="35"/>
      <c r="O66" s="35"/>
      <c r="P66" s="35"/>
      <c r="Q66" s="35"/>
      <c r="R66" s="35"/>
    </row>
    <row r="67" spans="1:18">
      <c r="A67" s="32" t="s">
        <v>356</v>
      </c>
      <c r="B67" s="32" t="s">
        <v>252</v>
      </c>
      <c r="C67" s="34" t="s">
        <v>357</v>
      </c>
      <c r="D67" s="35"/>
      <c r="E67" s="35"/>
      <c r="F67" s="35"/>
      <c r="G67" s="35"/>
      <c r="H67" s="35"/>
      <c r="I67" s="35"/>
      <c r="J67" s="32" t="s">
        <v>358</v>
      </c>
      <c r="K67" s="32" t="s">
        <v>252</v>
      </c>
      <c r="L67" s="34" t="s">
        <v>359</v>
      </c>
      <c r="M67" s="35"/>
      <c r="N67" s="35"/>
      <c r="O67" s="35"/>
      <c r="P67" s="35"/>
      <c r="Q67" s="35"/>
      <c r="R67" s="35"/>
    </row>
    <row r="68" spans="1:18">
      <c r="A68" s="33"/>
      <c r="B68" s="33" t="s">
        <v>163</v>
      </c>
      <c r="C68" s="36" t="s">
        <v>360</v>
      </c>
      <c r="D68" s="35"/>
      <c r="E68" s="35"/>
      <c r="F68" s="35"/>
      <c r="G68" s="35"/>
      <c r="H68" s="35"/>
      <c r="I68" s="35"/>
      <c r="J68" s="33"/>
      <c r="K68" s="33" t="s">
        <v>163</v>
      </c>
      <c r="L68" s="36" t="s">
        <v>361</v>
      </c>
      <c r="M68" s="35"/>
      <c r="N68" s="35"/>
      <c r="O68" s="35"/>
      <c r="P68" s="35"/>
      <c r="Q68" s="35"/>
      <c r="R68" s="35"/>
    </row>
    <row r="69" spans="1:18">
      <c r="A69" s="33"/>
      <c r="B69" s="33" t="s">
        <v>165</v>
      </c>
      <c r="C69" s="36" t="s">
        <v>362</v>
      </c>
      <c r="D69" s="35"/>
      <c r="E69" s="35"/>
      <c r="F69" s="35"/>
      <c r="G69" s="35"/>
      <c r="H69" s="35"/>
      <c r="I69" s="35"/>
      <c r="J69" s="33"/>
      <c r="K69" s="33" t="s">
        <v>165</v>
      </c>
      <c r="L69" s="36" t="s">
        <v>363</v>
      </c>
      <c r="M69" s="35"/>
      <c r="N69" s="35"/>
      <c r="O69" s="35"/>
      <c r="P69" s="35"/>
      <c r="Q69" s="35"/>
      <c r="R69" s="35"/>
    </row>
    <row r="70" spans="1:18">
      <c r="A70" s="32" t="s">
        <v>364</v>
      </c>
      <c r="B70" s="32" t="s">
        <v>252</v>
      </c>
      <c r="C70" s="34" t="s">
        <v>365</v>
      </c>
      <c r="D70" s="35"/>
      <c r="E70" s="35"/>
      <c r="F70" s="35"/>
      <c r="G70" s="35"/>
      <c r="H70" s="35"/>
      <c r="I70" s="35"/>
      <c r="J70" s="33"/>
      <c r="K70" s="33" t="s">
        <v>167</v>
      </c>
      <c r="L70" s="36" t="s">
        <v>366</v>
      </c>
      <c r="M70" s="35"/>
      <c r="N70" s="35"/>
      <c r="O70" s="35"/>
      <c r="P70" s="35"/>
      <c r="Q70" s="35"/>
      <c r="R70" s="35"/>
    </row>
    <row r="71" spans="1:18">
      <c r="A71" s="33"/>
      <c r="B71" s="33" t="s">
        <v>163</v>
      </c>
      <c r="C71" s="36" t="s">
        <v>367</v>
      </c>
      <c r="D71" s="35"/>
      <c r="E71" s="35"/>
      <c r="F71" s="35"/>
      <c r="G71" s="35"/>
      <c r="H71" s="35"/>
      <c r="I71" s="35"/>
      <c r="J71" s="33"/>
      <c r="K71" s="33" t="s">
        <v>194</v>
      </c>
      <c r="L71" s="36" t="s">
        <v>289</v>
      </c>
      <c r="M71" s="35"/>
      <c r="N71" s="35"/>
      <c r="O71" s="35"/>
      <c r="P71" s="35"/>
      <c r="Q71" s="35"/>
      <c r="R71" s="35"/>
    </row>
    <row r="72" spans="1:18">
      <c r="A72" s="33"/>
      <c r="B72" s="33" t="s">
        <v>165</v>
      </c>
      <c r="C72" s="36" t="s">
        <v>368</v>
      </c>
      <c r="D72" s="35"/>
      <c r="E72" s="35"/>
      <c r="F72" s="35"/>
      <c r="G72" s="35"/>
      <c r="H72" s="35"/>
      <c r="I72" s="35"/>
      <c r="J72" s="33"/>
      <c r="K72" s="33" t="s">
        <v>169</v>
      </c>
      <c r="L72" s="36" t="s">
        <v>297</v>
      </c>
      <c r="M72" s="35"/>
      <c r="N72" s="35"/>
      <c r="O72" s="35"/>
      <c r="P72" s="35"/>
      <c r="Q72" s="35"/>
      <c r="R72" s="35"/>
    </row>
    <row r="73" spans="1:18">
      <c r="A73" s="33"/>
      <c r="B73" s="33" t="s">
        <v>167</v>
      </c>
      <c r="C73" s="36" t="s">
        <v>369</v>
      </c>
      <c r="D73" s="35"/>
      <c r="E73" s="35"/>
      <c r="F73" s="35"/>
      <c r="G73" s="35"/>
      <c r="H73" s="35"/>
      <c r="I73" s="35"/>
      <c r="J73" s="33"/>
      <c r="K73" s="33" t="s">
        <v>171</v>
      </c>
      <c r="L73" s="36" t="s">
        <v>370</v>
      </c>
      <c r="M73" s="35"/>
      <c r="N73" s="35"/>
      <c r="O73" s="35"/>
      <c r="P73" s="35"/>
      <c r="Q73" s="35"/>
      <c r="R73" s="35"/>
    </row>
    <row r="74" spans="1:18">
      <c r="A74" s="33"/>
      <c r="B74" s="33" t="s">
        <v>192</v>
      </c>
      <c r="C74" s="36" t="s">
        <v>371</v>
      </c>
      <c r="D74" s="35"/>
      <c r="E74" s="35"/>
      <c r="F74" s="35"/>
      <c r="G74" s="35"/>
      <c r="H74" s="35"/>
      <c r="I74" s="35"/>
      <c r="J74" s="33"/>
      <c r="K74" s="33" t="s">
        <v>173</v>
      </c>
      <c r="L74" s="36" t="s">
        <v>372</v>
      </c>
      <c r="M74" s="35"/>
      <c r="N74" s="35"/>
      <c r="O74" s="35"/>
      <c r="P74" s="35"/>
      <c r="Q74" s="35"/>
      <c r="R74" s="35"/>
    </row>
    <row r="75" spans="1:18">
      <c r="A75" s="32" t="s">
        <v>373</v>
      </c>
      <c r="B75" s="32" t="s">
        <v>252</v>
      </c>
      <c r="C75" s="34" t="s">
        <v>374</v>
      </c>
      <c r="D75" s="35"/>
      <c r="E75" s="35"/>
      <c r="F75" s="35"/>
      <c r="G75" s="35"/>
      <c r="H75" s="35"/>
      <c r="I75" s="35"/>
      <c r="J75" s="33"/>
      <c r="K75" s="33" t="s">
        <v>183</v>
      </c>
      <c r="L75" s="36" t="s">
        <v>291</v>
      </c>
      <c r="M75" s="35"/>
      <c r="N75" s="35"/>
      <c r="O75" s="35"/>
      <c r="P75" s="35"/>
      <c r="Q75" s="35"/>
      <c r="R75" s="35"/>
    </row>
    <row r="76" spans="1:18">
      <c r="A76" s="33"/>
      <c r="B76" s="33" t="s">
        <v>163</v>
      </c>
      <c r="C76" s="36" t="s">
        <v>375</v>
      </c>
      <c r="D76" s="35"/>
      <c r="E76" s="35"/>
      <c r="F76" s="35"/>
      <c r="G76" s="35"/>
      <c r="H76" s="35"/>
      <c r="I76" s="35"/>
      <c r="J76" s="33"/>
      <c r="K76" s="33" t="s">
        <v>376</v>
      </c>
      <c r="L76" s="36" t="s">
        <v>377</v>
      </c>
      <c r="M76" s="35"/>
      <c r="N76" s="35"/>
      <c r="O76" s="35"/>
      <c r="P76" s="35"/>
      <c r="Q76" s="35"/>
      <c r="R76" s="35"/>
    </row>
    <row r="77" spans="1:18">
      <c r="A77" s="33"/>
      <c r="B77" s="33" t="s">
        <v>165</v>
      </c>
      <c r="C77" s="36" t="s">
        <v>378</v>
      </c>
      <c r="D77" s="35"/>
      <c r="E77" s="35"/>
      <c r="F77" s="35"/>
      <c r="G77" s="35"/>
      <c r="H77" s="35"/>
      <c r="I77" s="35"/>
      <c r="J77" s="33"/>
      <c r="K77" s="33" t="s">
        <v>379</v>
      </c>
      <c r="L77" s="36" t="s">
        <v>380</v>
      </c>
      <c r="M77" s="35"/>
      <c r="N77" s="35"/>
      <c r="O77" s="35"/>
      <c r="P77" s="35"/>
      <c r="Q77" s="35"/>
      <c r="R77" s="35"/>
    </row>
    <row r="78" spans="1:18">
      <c r="A78" s="32" t="s">
        <v>381</v>
      </c>
      <c r="B78" s="32" t="s">
        <v>252</v>
      </c>
      <c r="C78" s="34" t="s">
        <v>382</v>
      </c>
      <c r="D78" s="35"/>
      <c r="E78" s="35"/>
      <c r="F78" s="35"/>
      <c r="G78" s="35"/>
      <c r="H78" s="35"/>
      <c r="I78" s="35"/>
      <c r="J78" s="33"/>
      <c r="K78" s="33" t="s">
        <v>383</v>
      </c>
      <c r="L78" s="36" t="s">
        <v>384</v>
      </c>
      <c r="M78" s="35"/>
      <c r="N78" s="35"/>
      <c r="O78" s="35"/>
      <c r="P78" s="35"/>
      <c r="Q78" s="35"/>
      <c r="R78" s="35"/>
    </row>
    <row r="79" spans="1:18">
      <c r="A79" s="33"/>
      <c r="B79" s="33" t="s">
        <v>169</v>
      </c>
      <c r="C79" s="36" t="s">
        <v>385</v>
      </c>
      <c r="D79" s="35"/>
      <c r="E79" s="35"/>
      <c r="F79" s="35"/>
      <c r="G79" s="35"/>
      <c r="H79" s="35"/>
      <c r="I79" s="35"/>
      <c r="J79" s="33"/>
      <c r="K79" s="33" t="s">
        <v>187</v>
      </c>
      <c r="L79" s="36" t="s">
        <v>386</v>
      </c>
      <c r="M79" s="35"/>
      <c r="N79" s="35"/>
      <c r="O79" s="35"/>
      <c r="P79" s="35"/>
      <c r="Q79" s="35"/>
      <c r="R79" s="35"/>
    </row>
    <row r="80" spans="1:18">
      <c r="A80" s="33"/>
      <c r="B80" s="33" t="s">
        <v>171</v>
      </c>
      <c r="C80" s="36" t="s">
        <v>387</v>
      </c>
      <c r="D80" s="35"/>
      <c r="E80" s="35"/>
      <c r="F80" s="35"/>
      <c r="G80" s="35"/>
      <c r="H80" s="35"/>
      <c r="I80" s="35"/>
      <c r="J80" s="32" t="s">
        <v>388</v>
      </c>
      <c r="K80" s="32" t="s">
        <v>252</v>
      </c>
      <c r="L80" s="34" t="s">
        <v>389</v>
      </c>
      <c r="M80" s="35"/>
      <c r="N80" s="35"/>
      <c r="O80" s="35"/>
      <c r="P80" s="35"/>
      <c r="Q80" s="35"/>
      <c r="R80" s="35"/>
    </row>
    <row r="81" spans="1:18">
      <c r="A81" s="33"/>
      <c r="B81" s="33" t="s">
        <v>173</v>
      </c>
      <c r="C81" s="36" t="s">
        <v>390</v>
      </c>
      <c r="D81" s="35"/>
      <c r="E81" s="35"/>
      <c r="F81" s="35"/>
      <c r="G81" s="35"/>
      <c r="H81" s="35"/>
      <c r="I81" s="35"/>
      <c r="J81" s="33"/>
      <c r="K81" s="33" t="s">
        <v>163</v>
      </c>
      <c r="L81" s="36" t="s">
        <v>361</v>
      </c>
      <c r="M81" s="35"/>
      <c r="N81" s="35"/>
      <c r="O81" s="35"/>
      <c r="P81" s="35"/>
      <c r="Q81" s="35"/>
      <c r="R81" s="35"/>
    </row>
    <row r="82" spans="1:18">
      <c r="A82" s="33"/>
      <c r="B82" s="33" t="s">
        <v>187</v>
      </c>
      <c r="C82" s="36" t="s">
        <v>382</v>
      </c>
      <c r="D82" s="35"/>
      <c r="E82" s="35"/>
      <c r="F82" s="35"/>
      <c r="G82" s="35"/>
      <c r="H82" s="35"/>
      <c r="I82" s="35"/>
      <c r="J82" s="33"/>
      <c r="K82" s="33" t="s">
        <v>165</v>
      </c>
      <c r="L82" s="36" t="s">
        <v>363</v>
      </c>
      <c r="M82" s="35"/>
      <c r="N82" s="35"/>
      <c r="O82" s="35"/>
      <c r="P82" s="35"/>
      <c r="Q82" s="35"/>
      <c r="R82" s="35"/>
    </row>
    <row r="83" spans="1:18">
      <c r="A83" s="37"/>
      <c r="B83" s="37"/>
      <c r="C83" s="37"/>
      <c r="D83" s="35"/>
      <c r="E83" s="35"/>
      <c r="F83" s="35"/>
      <c r="G83" s="35"/>
      <c r="H83" s="35"/>
      <c r="I83" s="35"/>
      <c r="J83" s="37"/>
      <c r="K83" s="37" t="s">
        <v>167</v>
      </c>
      <c r="L83" s="37" t="s">
        <v>366</v>
      </c>
      <c r="M83" s="35"/>
      <c r="N83" s="35"/>
      <c r="O83" s="35"/>
      <c r="P83" s="35"/>
      <c r="Q83" s="35"/>
      <c r="R83" s="35"/>
    </row>
    <row r="84" spans="1:18">
      <c r="A84" s="37"/>
      <c r="B84" s="37"/>
      <c r="C84" s="37"/>
      <c r="D84" s="35"/>
      <c r="E84" s="35"/>
      <c r="F84" s="35"/>
      <c r="G84" s="35"/>
      <c r="H84" s="35"/>
      <c r="I84" s="35"/>
      <c r="J84" s="37"/>
      <c r="K84" s="37" t="s">
        <v>194</v>
      </c>
      <c r="L84" s="37" t="s">
        <v>289</v>
      </c>
      <c r="M84" s="35"/>
      <c r="N84" s="35"/>
      <c r="O84" s="35"/>
      <c r="P84" s="35"/>
      <c r="Q84" s="35"/>
      <c r="R84" s="35"/>
    </row>
    <row r="85" spans="1:18">
      <c r="A85" s="37"/>
      <c r="B85" s="37"/>
      <c r="C85" s="37"/>
      <c r="D85" s="35"/>
      <c r="E85" s="35"/>
      <c r="F85" s="35"/>
      <c r="G85" s="35"/>
      <c r="H85" s="35"/>
      <c r="I85" s="35"/>
      <c r="J85" s="37"/>
      <c r="K85" s="37" t="s">
        <v>169</v>
      </c>
      <c r="L85" s="37" t="s">
        <v>297</v>
      </c>
      <c r="M85" s="35"/>
      <c r="N85" s="35"/>
      <c r="O85" s="35"/>
      <c r="P85" s="35"/>
      <c r="Q85" s="35"/>
      <c r="R85" s="35"/>
    </row>
    <row r="86" spans="1:18">
      <c r="A86" s="37"/>
      <c r="B86" s="37"/>
      <c r="C86" s="37"/>
      <c r="D86" s="35"/>
      <c r="E86" s="35"/>
      <c r="F86" s="35"/>
      <c r="G86" s="35"/>
      <c r="H86" s="35"/>
      <c r="I86" s="35"/>
      <c r="J86" s="37"/>
      <c r="K86" s="37" t="s">
        <v>171</v>
      </c>
      <c r="L86" s="37" t="s">
        <v>370</v>
      </c>
      <c r="M86" s="35"/>
      <c r="N86" s="35"/>
      <c r="O86" s="35"/>
      <c r="P86" s="35"/>
      <c r="Q86" s="35"/>
      <c r="R86" s="35"/>
    </row>
    <row r="87" spans="1:18">
      <c r="A87" s="37"/>
      <c r="B87" s="37"/>
      <c r="C87" s="37"/>
      <c r="D87" s="35"/>
      <c r="E87" s="35"/>
      <c r="F87" s="35"/>
      <c r="G87" s="35"/>
      <c r="H87" s="35"/>
      <c r="I87" s="35"/>
      <c r="J87" s="37"/>
      <c r="K87" s="37" t="s">
        <v>173</v>
      </c>
      <c r="L87" s="37" t="s">
        <v>372</v>
      </c>
      <c r="M87" s="35"/>
      <c r="N87" s="35"/>
      <c r="O87" s="35"/>
      <c r="P87" s="35"/>
      <c r="Q87" s="35"/>
      <c r="R87" s="35"/>
    </row>
    <row r="88" spans="1:18">
      <c r="A88" s="37"/>
      <c r="B88" s="37"/>
      <c r="C88" s="37"/>
      <c r="D88" s="35"/>
      <c r="E88" s="35"/>
      <c r="F88" s="35"/>
      <c r="G88" s="35"/>
      <c r="H88" s="35"/>
      <c r="I88" s="35"/>
      <c r="J88" s="37"/>
      <c r="K88" s="37" t="s">
        <v>175</v>
      </c>
      <c r="L88" s="37" t="s">
        <v>391</v>
      </c>
      <c r="M88" s="35"/>
      <c r="N88" s="35"/>
      <c r="O88" s="35"/>
      <c r="P88" s="35"/>
      <c r="Q88" s="35"/>
      <c r="R88" s="35"/>
    </row>
    <row r="89" spans="1:18">
      <c r="A89" s="37"/>
      <c r="B89" s="37"/>
      <c r="C89" s="37"/>
      <c r="D89" s="35"/>
      <c r="E89" s="35"/>
      <c r="F89" s="35"/>
      <c r="G89" s="35"/>
      <c r="H89" s="35"/>
      <c r="I89" s="35"/>
      <c r="J89" s="37"/>
      <c r="K89" s="37" t="s">
        <v>177</v>
      </c>
      <c r="L89" s="37" t="s">
        <v>392</v>
      </c>
      <c r="M89" s="35"/>
      <c r="N89" s="35"/>
      <c r="O89" s="35"/>
      <c r="P89" s="35"/>
      <c r="Q89" s="35"/>
      <c r="R89" s="35"/>
    </row>
    <row r="90" spans="1:18">
      <c r="A90" s="37"/>
      <c r="B90" s="37"/>
      <c r="C90" s="37"/>
      <c r="D90" s="35"/>
      <c r="E90" s="35"/>
      <c r="F90" s="35"/>
      <c r="G90" s="35"/>
      <c r="H90" s="35"/>
      <c r="I90" s="35"/>
      <c r="J90" s="37"/>
      <c r="K90" s="37" t="s">
        <v>179</v>
      </c>
      <c r="L90" s="37" t="s">
        <v>393</v>
      </c>
      <c r="M90" s="35"/>
      <c r="N90" s="35"/>
      <c r="O90" s="35"/>
      <c r="P90" s="35"/>
      <c r="Q90" s="35"/>
      <c r="R90" s="35"/>
    </row>
    <row r="91" spans="1:18">
      <c r="A91" s="37"/>
      <c r="B91" s="37"/>
      <c r="C91" s="37"/>
      <c r="D91" s="35"/>
      <c r="E91" s="35"/>
      <c r="F91" s="35"/>
      <c r="G91" s="35"/>
      <c r="H91" s="35"/>
      <c r="I91" s="35"/>
      <c r="J91" s="37"/>
      <c r="K91" s="37" t="s">
        <v>181</v>
      </c>
      <c r="L91" s="37" t="s">
        <v>394</v>
      </c>
      <c r="M91" s="35"/>
      <c r="N91" s="35"/>
      <c r="O91" s="35"/>
      <c r="P91" s="35"/>
      <c r="Q91" s="35"/>
      <c r="R91" s="35"/>
    </row>
    <row r="92" spans="1:18">
      <c r="A92" s="37"/>
      <c r="B92" s="37"/>
      <c r="C92" s="37"/>
      <c r="D92" s="35"/>
      <c r="E92" s="35"/>
      <c r="F92" s="35"/>
      <c r="G92" s="35"/>
      <c r="H92" s="35"/>
      <c r="I92" s="35"/>
      <c r="J92" s="37"/>
      <c r="K92" s="37" t="s">
        <v>183</v>
      </c>
      <c r="L92" s="37" t="s">
        <v>291</v>
      </c>
      <c r="M92" s="35"/>
      <c r="N92" s="35"/>
      <c r="O92" s="35"/>
      <c r="P92" s="35"/>
      <c r="Q92" s="35"/>
      <c r="R92" s="35"/>
    </row>
    <row r="93" spans="1:18">
      <c r="A93" s="37"/>
      <c r="B93" s="37"/>
      <c r="C93" s="37"/>
      <c r="D93" s="35"/>
      <c r="E93" s="35"/>
      <c r="F93" s="35"/>
      <c r="G93" s="35"/>
      <c r="H93" s="35"/>
      <c r="I93" s="35"/>
      <c r="J93" s="37"/>
      <c r="K93" s="37" t="s">
        <v>376</v>
      </c>
      <c r="L93" s="37" t="s">
        <v>377</v>
      </c>
      <c r="M93" s="35"/>
      <c r="N93" s="35"/>
      <c r="O93" s="35"/>
      <c r="P93" s="35"/>
      <c r="Q93" s="35"/>
      <c r="R93" s="35"/>
    </row>
    <row r="94" spans="1:18">
      <c r="A94" s="37"/>
      <c r="B94" s="37"/>
      <c r="C94" s="37"/>
      <c r="D94" s="35"/>
      <c r="E94" s="35"/>
      <c r="F94" s="35"/>
      <c r="G94" s="35"/>
      <c r="H94" s="35"/>
      <c r="I94" s="35"/>
      <c r="J94" s="37"/>
      <c r="K94" s="37" t="s">
        <v>379</v>
      </c>
      <c r="L94" s="37" t="s">
        <v>380</v>
      </c>
      <c r="M94" s="35"/>
      <c r="N94" s="35"/>
      <c r="O94" s="35"/>
      <c r="P94" s="35"/>
      <c r="Q94" s="35"/>
      <c r="R94" s="35"/>
    </row>
    <row r="95" spans="1:18">
      <c r="A95" s="37"/>
      <c r="B95" s="37"/>
      <c r="C95" s="37"/>
      <c r="D95" s="35"/>
      <c r="E95" s="35"/>
      <c r="F95" s="35"/>
      <c r="G95" s="35"/>
      <c r="H95" s="35"/>
      <c r="I95" s="35"/>
      <c r="J95" s="37"/>
      <c r="K95" s="37" t="s">
        <v>383</v>
      </c>
      <c r="L95" s="37" t="s">
        <v>384</v>
      </c>
      <c r="M95" s="35"/>
      <c r="N95" s="35"/>
      <c r="O95" s="35"/>
      <c r="P95" s="35"/>
      <c r="Q95" s="35"/>
      <c r="R95" s="35"/>
    </row>
    <row r="96" spans="1:18">
      <c r="A96" s="37"/>
      <c r="B96" s="37"/>
      <c r="C96" s="37"/>
      <c r="D96" s="35"/>
      <c r="E96" s="35"/>
      <c r="F96" s="35"/>
      <c r="G96" s="35"/>
      <c r="H96" s="35"/>
      <c r="I96" s="35"/>
      <c r="J96" s="37"/>
      <c r="K96" s="37" t="s">
        <v>187</v>
      </c>
      <c r="L96" s="37" t="s">
        <v>299</v>
      </c>
      <c r="M96" s="35"/>
      <c r="N96" s="35"/>
      <c r="O96" s="35"/>
      <c r="P96" s="35"/>
      <c r="Q96" s="35"/>
      <c r="R96" s="35"/>
    </row>
    <row r="97" spans="1:18">
      <c r="A97" s="37"/>
      <c r="B97" s="37"/>
      <c r="C97" s="37"/>
      <c r="D97" s="35"/>
      <c r="E97" s="35"/>
      <c r="F97" s="35"/>
      <c r="G97" s="35"/>
      <c r="H97" s="35"/>
      <c r="I97" s="35"/>
      <c r="J97" s="39" t="s">
        <v>395</v>
      </c>
      <c r="K97" s="39" t="s">
        <v>252</v>
      </c>
      <c r="L97" s="39" t="s">
        <v>396</v>
      </c>
      <c r="M97" s="35"/>
      <c r="N97" s="35"/>
      <c r="O97" s="35"/>
      <c r="P97" s="35"/>
      <c r="Q97" s="35"/>
      <c r="R97" s="35"/>
    </row>
    <row r="98" spans="1:18">
      <c r="A98" s="37"/>
      <c r="B98" s="37"/>
      <c r="C98" s="37"/>
      <c r="D98" s="35"/>
      <c r="E98" s="35"/>
      <c r="F98" s="35"/>
      <c r="G98" s="35"/>
      <c r="H98" s="35"/>
      <c r="I98" s="35"/>
      <c r="J98" s="37"/>
      <c r="K98" s="37" t="s">
        <v>163</v>
      </c>
      <c r="L98" s="37" t="s">
        <v>397</v>
      </c>
      <c r="M98" s="35"/>
      <c r="N98" s="35"/>
      <c r="O98" s="35"/>
      <c r="P98" s="35"/>
      <c r="Q98" s="35"/>
      <c r="R98" s="35"/>
    </row>
    <row r="99" spans="1:18">
      <c r="A99" s="37"/>
      <c r="B99" s="37"/>
      <c r="C99" s="37"/>
      <c r="D99" s="35"/>
      <c r="E99" s="35"/>
      <c r="F99" s="35"/>
      <c r="G99" s="35"/>
      <c r="H99" s="35"/>
      <c r="I99" s="35"/>
      <c r="J99" s="37"/>
      <c r="K99" s="37" t="s">
        <v>187</v>
      </c>
      <c r="L99" s="37" t="s">
        <v>324</v>
      </c>
      <c r="M99" s="35"/>
      <c r="N99" s="35"/>
      <c r="O99" s="35"/>
      <c r="P99" s="35"/>
      <c r="Q99" s="35"/>
      <c r="R99" s="35"/>
    </row>
    <row r="100" spans="1:18">
      <c r="A100" s="37"/>
      <c r="B100" s="37"/>
      <c r="C100" s="37"/>
      <c r="D100" s="35"/>
      <c r="E100" s="35"/>
      <c r="F100" s="35"/>
      <c r="G100" s="35"/>
      <c r="H100" s="35"/>
      <c r="I100" s="35"/>
      <c r="J100" s="39" t="s">
        <v>398</v>
      </c>
      <c r="K100" s="39" t="s">
        <v>252</v>
      </c>
      <c r="L100" s="39" t="s">
        <v>319</v>
      </c>
      <c r="M100" s="35"/>
      <c r="N100" s="35"/>
      <c r="O100" s="35"/>
      <c r="P100" s="35"/>
      <c r="Q100" s="35"/>
      <c r="R100" s="35"/>
    </row>
    <row r="101" spans="1:18">
      <c r="A101" s="37"/>
      <c r="B101" s="37"/>
      <c r="C101" s="37"/>
      <c r="D101" s="35"/>
      <c r="E101" s="35"/>
      <c r="F101" s="35"/>
      <c r="G101" s="35"/>
      <c r="H101" s="35"/>
      <c r="I101" s="35"/>
      <c r="J101" s="37"/>
      <c r="K101" s="37" t="s">
        <v>163</v>
      </c>
      <c r="L101" s="37" t="s">
        <v>397</v>
      </c>
      <c r="M101" s="35"/>
      <c r="N101" s="35"/>
      <c r="O101" s="35"/>
      <c r="P101" s="35"/>
      <c r="Q101" s="35"/>
      <c r="R101" s="35"/>
    </row>
    <row r="102" spans="1:18">
      <c r="A102" s="37"/>
      <c r="B102" s="37"/>
      <c r="C102" s="37"/>
      <c r="D102" s="35"/>
      <c r="E102" s="35"/>
      <c r="F102" s="35"/>
      <c r="G102" s="35"/>
      <c r="H102" s="35"/>
      <c r="I102" s="35"/>
      <c r="J102" s="37"/>
      <c r="K102" s="37" t="s">
        <v>167</v>
      </c>
      <c r="L102" s="37" t="s">
        <v>399</v>
      </c>
      <c r="M102" s="35"/>
      <c r="N102" s="35"/>
      <c r="O102" s="35"/>
      <c r="P102" s="35"/>
      <c r="Q102" s="35"/>
      <c r="R102" s="35"/>
    </row>
    <row r="103" spans="1:18">
      <c r="A103" s="37"/>
      <c r="B103" s="37"/>
      <c r="C103" s="37"/>
      <c r="D103" s="35"/>
      <c r="E103" s="35"/>
      <c r="F103" s="35"/>
      <c r="G103" s="35"/>
      <c r="H103" s="35"/>
      <c r="I103" s="35"/>
      <c r="J103" s="37"/>
      <c r="K103" s="37" t="s">
        <v>192</v>
      </c>
      <c r="L103" s="37" t="s">
        <v>320</v>
      </c>
      <c r="M103" s="35"/>
      <c r="N103" s="35"/>
      <c r="O103" s="35"/>
      <c r="P103" s="35"/>
      <c r="Q103" s="35"/>
      <c r="R103" s="35"/>
    </row>
    <row r="104" spans="1:18">
      <c r="A104" s="37"/>
      <c r="B104" s="37"/>
      <c r="C104" s="37"/>
      <c r="D104" s="35"/>
      <c r="E104" s="35"/>
      <c r="F104" s="35"/>
      <c r="G104" s="35"/>
      <c r="H104" s="35"/>
      <c r="I104" s="35"/>
      <c r="J104" s="37"/>
      <c r="K104" s="37" t="s">
        <v>194</v>
      </c>
      <c r="L104" s="37" t="s">
        <v>322</v>
      </c>
      <c r="M104" s="35"/>
      <c r="N104" s="35"/>
      <c r="O104" s="35"/>
      <c r="P104" s="35"/>
      <c r="Q104" s="35"/>
      <c r="R104" s="35"/>
    </row>
    <row r="105" spans="1:18">
      <c r="A105" s="37"/>
      <c r="B105" s="37"/>
      <c r="C105" s="37"/>
      <c r="D105" s="35"/>
      <c r="E105" s="35"/>
      <c r="F105" s="35"/>
      <c r="G105" s="35"/>
      <c r="H105" s="35"/>
      <c r="I105" s="35"/>
      <c r="J105" s="37"/>
      <c r="K105" s="37" t="s">
        <v>187</v>
      </c>
      <c r="L105" s="37" t="s">
        <v>324</v>
      </c>
      <c r="M105" s="35"/>
      <c r="N105" s="35"/>
      <c r="O105" s="35"/>
      <c r="P105" s="35"/>
      <c r="Q105" s="35"/>
      <c r="R105" s="35"/>
    </row>
    <row r="106" spans="1:18">
      <c r="A106" s="37"/>
      <c r="B106" s="37"/>
      <c r="C106" s="37"/>
      <c r="D106" s="35"/>
      <c r="E106" s="35"/>
      <c r="F106" s="35"/>
      <c r="G106" s="35"/>
      <c r="H106" s="35"/>
      <c r="I106" s="35"/>
      <c r="J106" s="39" t="s">
        <v>400</v>
      </c>
      <c r="K106" s="39" t="s">
        <v>252</v>
      </c>
      <c r="L106" s="39" t="s">
        <v>344</v>
      </c>
      <c r="M106" s="35"/>
      <c r="N106" s="35"/>
      <c r="O106" s="35"/>
      <c r="P106" s="35"/>
      <c r="Q106" s="35"/>
      <c r="R106" s="35"/>
    </row>
    <row r="107" spans="1:18">
      <c r="A107" s="37"/>
      <c r="B107" s="37"/>
      <c r="C107" s="37"/>
      <c r="D107" s="35"/>
      <c r="E107" s="35"/>
      <c r="F107" s="35"/>
      <c r="G107" s="35"/>
      <c r="H107" s="35"/>
      <c r="I107" s="35"/>
      <c r="J107" s="37"/>
      <c r="K107" s="37" t="s">
        <v>165</v>
      </c>
      <c r="L107" s="37" t="s">
        <v>346</v>
      </c>
      <c r="M107" s="35"/>
      <c r="N107" s="35"/>
      <c r="O107" s="35"/>
      <c r="P107" s="35"/>
      <c r="Q107" s="35"/>
      <c r="R107" s="35"/>
    </row>
    <row r="108" spans="1:18">
      <c r="A108" s="37"/>
      <c r="B108" s="37"/>
      <c r="C108" s="37"/>
      <c r="D108" s="35"/>
      <c r="E108" s="35"/>
      <c r="F108" s="35"/>
      <c r="G108" s="35"/>
      <c r="H108" s="35"/>
      <c r="I108" s="35"/>
      <c r="J108" s="37"/>
      <c r="K108" s="37" t="s">
        <v>167</v>
      </c>
      <c r="L108" s="37" t="s">
        <v>347</v>
      </c>
      <c r="M108" s="35"/>
      <c r="N108" s="35"/>
      <c r="O108" s="35"/>
      <c r="P108" s="35"/>
      <c r="Q108" s="35"/>
      <c r="R108" s="35"/>
    </row>
    <row r="109" spans="1:18">
      <c r="A109" s="37"/>
      <c r="B109" s="37"/>
      <c r="C109" s="37"/>
      <c r="D109" s="35"/>
      <c r="E109" s="35"/>
      <c r="F109" s="35"/>
      <c r="G109" s="35"/>
      <c r="H109" s="35"/>
      <c r="I109" s="35"/>
      <c r="J109" s="39" t="s">
        <v>401</v>
      </c>
      <c r="K109" s="39" t="s">
        <v>252</v>
      </c>
      <c r="L109" s="39" t="s">
        <v>382</v>
      </c>
      <c r="M109" s="35"/>
      <c r="N109" s="35"/>
      <c r="O109" s="35"/>
      <c r="P109" s="35"/>
      <c r="Q109" s="35"/>
      <c r="R109" s="35"/>
    </row>
    <row r="110" spans="1:18">
      <c r="A110" s="37"/>
      <c r="B110" s="37"/>
      <c r="C110" s="37"/>
      <c r="D110" s="35"/>
      <c r="E110" s="35"/>
      <c r="F110" s="35"/>
      <c r="G110" s="35"/>
      <c r="H110" s="35"/>
      <c r="I110" s="35"/>
      <c r="J110" s="37"/>
      <c r="K110" s="37" t="s">
        <v>169</v>
      </c>
      <c r="L110" s="37" t="s">
        <v>385</v>
      </c>
      <c r="M110" s="35"/>
      <c r="N110" s="35"/>
      <c r="O110" s="35"/>
      <c r="P110" s="35"/>
      <c r="Q110" s="35"/>
      <c r="R110" s="35"/>
    </row>
    <row r="111" spans="1:18">
      <c r="A111" s="37"/>
      <c r="B111" s="37"/>
      <c r="C111" s="37"/>
      <c r="D111" s="35"/>
      <c r="E111" s="35"/>
      <c r="F111" s="35"/>
      <c r="G111" s="35"/>
      <c r="H111" s="35"/>
      <c r="I111" s="35"/>
      <c r="J111" s="37"/>
      <c r="K111" s="37" t="s">
        <v>171</v>
      </c>
      <c r="L111" s="37" t="s">
        <v>387</v>
      </c>
      <c r="M111" s="35"/>
      <c r="N111" s="35"/>
      <c r="O111" s="35"/>
      <c r="P111" s="35"/>
      <c r="Q111" s="35"/>
      <c r="R111" s="35"/>
    </row>
    <row r="112" spans="1:18">
      <c r="A112" s="37"/>
      <c r="B112" s="37"/>
      <c r="C112" s="37"/>
      <c r="D112" s="35"/>
      <c r="E112" s="35"/>
      <c r="F112" s="35"/>
      <c r="G112" s="35"/>
      <c r="H112" s="35"/>
      <c r="I112" s="35"/>
      <c r="J112" s="37"/>
      <c r="K112" s="37" t="s">
        <v>173</v>
      </c>
      <c r="L112" s="37" t="s">
        <v>390</v>
      </c>
      <c r="M112" s="35"/>
      <c r="N112" s="35"/>
      <c r="O112" s="35"/>
      <c r="P112" s="35"/>
      <c r="Q112" s="35"/>
      <c r="R112" s="35"/>
    </row>
    <row r="113" spans="1:18">
      <c r="A113" s="37"/>
      <c r="B113" s="37"/>
      <c r="C113" s="37"/>
      <c r="D113" s="35"/>
      <c r="E113" s="35"/>
      <c r="F113" s="35"/>
      <c r="G113" s="35"/>
      <c r="H113" s="35"/>
      <c r="I113" s="35"/>
      <c r="J113" s="37"/>
      <c r="K113" s="37" t="s">
        <v>187</v>
      </c>
      <c r="L113" s="37" t="s">
        <v>382</v>
      </c>
      <c r="M113" s="35"/>
      <c r="N113" s="35"/>
      <c r="O113" s="35"/>
      <c r="P113" s="35"/>
      <c r="Q113" s="35"/>
      <c r="R113" s="35"/>
    </row>
    <row r="114" spans="1:18">
      <c r="A114" s="260" t="s">
        <v>39</v>
      </c>
      <c r="B114" s="260"/>
      <c r="C114" s="260"/>
      <c r="D114" s="94">
        <f>D8+D13+D24+D32+D39+D43+D46+D50+D53+D59+D62+D67+D70+D75+D78</f>
        <v>1379.366</v>
      </c>
      <c r="E114" s="94">
        <f>E8+E13+E24+E32+E39+E43+E46+E50+E53+E59+E62+E67+E70+E75+E78</f>
        <v>805.10200000000009</v>
      </c>
      <c r="F114" s="94">
        <f t="shared" ref="F114" si="3">F8+F13+F24+F32+F39+F43+F46+F50+F53+F59+F8+F62+F67+F70+F75+F78</f>
        <v>574.26400000000001</v>
      </c>
      <c r="G114" s="9"/>
      <c r="H114" s="9"/>
      <c r="I114" s="9"/>
      <c r="J114" s="260" t="s">
        <v>39</v>
      </c>
      <c r="K114" s="260"/>
      <c r="L114" s="260"/>
      <c r="M114" s="94">
        <f>M8+M22+M50+M62+M67+M80+M97+M100+M106+M109</f>
        <v>1379.366</v>
      </c>
      <c r="N114" s="94">
        <f t="shared" ref="N114:O114" si="4">N8+N22+N50+N62+N67+N80+N97+N100+N106+N109</f>
        <v>805.10200000000009</v>
      </c>
      <c r="O114" s="94">
        <f t="shared" si="4"/>
        <v>574.26400000000001</v>
      </c>
      <c r="P114" s="9"/>
      <c r="Q114" s="9"/>
      <c r="R114" s="9"/>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2" type="noConversion"/>
  <printOptions horizontalCentered="1"/>
  <pageMargins left="3.8888888888888903E-2" right="3.8888888888888903E-2" top="0.74791666666666701" bottom="0.74791666666666701" header="0.31388888888888899" footer="0.31388888888888899"/>
  <pageSetup paperSize="9" scale="63" fitToHeight="0" orientation="landscape" r:id="rId1"/>
</worksheet>
</file>

<file path=xl/worksheets/sheet9.xml><?xml version="1.0" encoding="utf-8"?>
<worksheet xmlns="http://schemas.openxmlformats.org/spreadsheetml/2006/main" xmlns:r="http://schemas.openxmlformats.org/officeDocument/2006/relationships">
  <dimension ref="A1:H12"/>
  <sheetViews>
    <sheetView workbookViewId="0">
      <selection activeCell="G8" sqref="G8"/>
    </sheetView>
  </sheetViews>
  <sheetFormatPr defaultColWidth="9" defaultRowHeight="13.5"/>
  <cols>
    <col min="1" max="1" width="31.375" style="21" customWidth="1"/>
    <col min="2" max="2" width="9.875" style="21" customWidth="1"/>
    <col min="3" max="3" width="12.25" style="21" customWidth="1"/>
    <col min="4" max="4" width="24.875" style="21" customWidth="1"/>
    <col min="5" max="5" width="23.5" style="21" customWidth="1"/>
    <col min="6" max="8" width="11.625" style="21" customWidth="1"/>
    <col min="9" max="16384" width="9" style="21"/>
  </cols>
  <sheetData>
    <row r="1" spans="1:8" ht="39.950000000000003" customHeight="1">
      <c r="A1" s="200" t="s">
        <v>402</v>
      </c>
      <c r="B1" s="200"/>
      <c r="C1" s="200"/>
      <c r="D1" s="200"/>
      <c r="E1" s="200"/>
      <c r="F1" s="23"/>
      <c r="G1" s="23"/>
      <c r="H1" s="23"/>
    </row>
    <row r="2" spans="1:8" ht="3" customHeight="1"/>
    <row r="3" spans="1:8" s="22" customFormat="1" ht="28.5" customHeight="1">
      <c r="A3" s="95" t="s">
        <v>467</v>
      </c>
      <c r="B3" s="24"/>
      <c r="C3" s="24"/>
      <c r="D3" s="24"/>
      <c r="E3" s="25" t="s">
        <v>41</v>
      </c>
    </row>
    <row r="4" spans="1:8" ht="30" customHeight="1">
      <c r="A4" s="264" t="s">
        <v>403</v>
      </c>
      <c r="B4" s="264" t="s">
        <v>404</v>
      </c>
      <c r="C4" s="264" t="s">
        <v>405</v>
      </c>
      <c r="D4" s="261" t="s">
        <v>406</v>
      </c>
      <c r="E4" s="261"/>
    </row>
    <row r="5" spans="1:8" ht="30" customHeight="1">
      <c r="A5" s="265"/>
      <c r="B5" s="265"/>
      <c r="C5" s="265"/>
      <c r="D5" s="26" t="s">
        <v>407</v>
      </c>
      <c r="E5" s="26" t="s">
        <v>408</v>
      </c>
    </row>
    <row r="6" spans="1:8" ht="30" customHeight="1">
      <c r="A6" s="27" t="s">
        <v>98</v>
      </c>
      <c r="B6" s="28">
        <f>SUM(B7+B8+B9)</f>
        <v>5.2</v>
      </c>
      <c r="C6" s="28">
        <f>SUM(C7+C8+C9)</f>
        <v>5.0182000000000002</v>
      </c>
      <c r="D6" s="28">
        <f t="shared" ref="D6" si="0">B6-C6</f>
        <v>0.18179999999999996</v>
      </c>
      <c r="E6" s="29">
        <f t="shared" ref="E6" si="1">D6/C6</f>
        <v>3.6228129608226051E-2</v>
      </c>
    </row>
    <row r="7" spans="1:8" ht="30" customHeight="1">
      <c r="A7" s="28" t="s">
        <v>409</v>
      </c>
      <c r="B7" s="28"/>
      <c r="C7" s="28"/>
      <c r="D7" s="28"/>
      <c r="E7" s="29"/>
    </row>
    <row r="8" spans="1:8" ht="30" customHeight="1">
      <c r="A8" s="28" t="s">
        <v>410</v>
      </c>
      <c r="B8" s="28">
        <v>3</v>
      </c>
      <c r="C8" s="28">
        <v>3</v>
      </c>
      <c r="D8" s="28">
        <f>B8-C8</f>
        <v>0</v>
      </c>
      <c r="E8" s="29">
        <f>D8/C8</f>
        <v>0</v>
      </c>
    </row>
    <row r="9" spans="1:8" ht="30" customHeight="1">
      <c r="A9" s="28" t="s">
        <v>411</v>
      </c>
      <c r="B9" s="28">
        <f>SUM(B10:B11)</f>
        <v>2.2000000000000002</v>
      </c>
      <c r="C9" s="28">
        <f>SUM(C10:C11)</f>
        <v>2.0182000000000002</v>
      </c>
      <c r="D9" s="28">
        <f t="shared" ref="D9:D11" si="2">B9-C9</f>
        <v>0.18179999999999996</v>
      </c>
      <c r="E9" s="29">
        <f t="shared" ref="E9:E11" si="3">D9/C9</f>
        <v>9.0080269547121172E-2</v>
      </c>
    </row>
    <row r="10" spans="1:8" ht="30" customHeight="1">
      <c r="A10" s="28" t="s">
        <v>412</v>
      </c>
      <c r="B10" s="28"/>
      <c r="C10" s="28"/>
      <c r="D10" s="28"/>
      <c r="E10" s="29"/>
    </row>
    <row r="11" spans="1:8" ht="30" customHeight="1">
      <c r="A11" s="28" t="s">
        <v>413</v>
      </c>
      <c r="B11" s="28">
        <v>2.2000000000000002</v>
      </c>
      <c r="C11" s="28">
        <v>2.0182000000000002</v>
      </c>
      <c r="D11" s="28">
        <f t="shared" si="2"/>
        <v>0.18179999999999996</v>
      </c>
      <c r="E11" s="29">
        <f t="shared" si="3"/>
        <v>9.0080269547121172E-2</v>
      </c>
    </row>
    <row r="12" spans="1:8" ht="132" customHeight="1">
      <c r="A12" s="262" t="s">
        <v>466</v>
      </c>
      <c r="B12" s="263"/>
      <c r="C12" s="263"/>
      <c r="D12" s="263"/>
      <c r="E12" s="263"/>
    </row>
  </sheetData>
  <mergeCells count="6">
    <mergeCell ref="A1:E1"/>
    <mergeCell ref="D4:E4"/>
    <mergeCell ref="A12:E12"/>
    <mergeCell ref="A4:A5"/>
    <mergeCell ref="B4:B5"/>
    <mergeCell ref="C4:C5"/>
  </mergeCells>
  <phoneticPr fontId="22"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sheetPr>
    <pageSetUpPr fitToPage="1"/>
  </sheetPr>
  <dimension ref="A1:H166"/>
  <sheetViews>
    <sheetView tabSelected="1" workbookViewId="0">
      <selection activeCell="A2" sqref="A2:H2"/>
    </sheetView>
  </sheetViews>
  <sheetFormatPr defaultColWidth="8" defaultRowHeight="12"/>
  <cols>
    <col min="1" max="1" width="28.125" style="15" customWidth="1"/>
    <col min="2" max="2" width="25.375" style="15" customWidth="1"/>
    <col min="3" max="4" width="20.625" style="15" customWidth="1"/>
    <col min="5" max="5" width="38.75" style="15" customWidth="1"/>
    <col min="6" max="6" width="28.75" style="15" customWidth="1"/>
    <col min="7" max="7" width="41.625" style="15" customWidth="1"/>
    <col min="8" max="8" width="17.625" style="15" customWidth="1"/>
    <col min="9" max="16384" width="8" style="15"/>
  </cols>
  <sheetData>
    <row r="1" spans="1:8" customFormat="1" ht="13.5">
      <c r="A1" s="16"/>
      <c r="B1" s="17"/>
      <c r="C1" s="17"/>
      <c r="D1" s="17"/>
      <c r="E1" s="17"/>
    </row>
    <row r="2" spans="1:8" ht="21">
      <c r="A2" s="274" t="s">
        <v>815</v>
      </c>
      <c r="B2" s="200"/>
      <c r="C2" s="200"/>
      <c r="D2" s="200"/>
      <c r="E2" s="200"/>
      <c r="F2" s="200"/>
      <c r="G2" s="200"/>
      <c r="H2" s="200"/>
    </row>
    <row r="3" spans="1:8" ht="13.5">
      <c r="A3" s="81" t="s">
        <v>438</v>
      </c>
    </row>
    <row r="4" spans="1:8" ht="44.25" customHeight="1">
      <c r="A4" s="18" t="s">
        <v>414</v>
      </c>
      <c r="B4" s="18" t="s">
        <v>415</v>
      </c>
      <c r="C4" s="18" t="s">
        <v>416</v>
      </c>
      <c r="D4" s="18" t="s">
        <v>417</v>
      </c>
      <c r="E4" s="18" t="s">
        <v>418</v>
      </c>
      <c r="F4" s="18" t="s">
        <v>419</v>
      </c>
      <c r="G4" s="18" t="s">
        <v>420</v>
      </c>
      <c r="H4" s="18" t="s">
        <v>421</v>
      </c>
    </row>
    <row r="5" spans="1:8" ht="14.25">
      <c r="A5" s="18">
        <v>1</v>
      </c>
      <c r="B5" s="18">
        <v>2</v>
      </c>
      <c r="C5" s="18">
        <v>3</v>
      </c>
      <c r="D5" s="18">
        <v>4</v>
      </c>
      <c r="E5" s="18">
        <v>5</v>
      </c>
      <c r="F5" s="18">
        <v>6</v>
      </c>
      <c r="G5" s="18">
        <v>7</v>
      </c>
      <c r="H5" s="18">
        <v>8</v>
      </c>
    </row>
    <row r="6" spans="1:8" ht="33" customHeight="1">
      <c r="A6" s="98" t="s">
        <v>468</v>
      </c>
      <c r="B6" s="19"/>
      <c r="C6" s="19"/>
      <c r="D6" s="19"/>
      <c r="E6" s="18"/>
      <c r="F6" s="18"/>
      <c r="G6" s="18"/>
      <c r="H6" s="18"/>
    </row>
    <row r="7" spans="1:8" ht="63" customHeight="1">
      <c r="A7" s="266" t="s">
        <v>469</v>
      </c>
      <c r="B7" s="275" t="s">
        <v>491</v>
      </c>
      <c r="C7" s="100" t="s">
        <v>492</v>
      </c>
      <c r="D7" s="102" t="s">
        <v>493</v>
      </c>
      <c r="E7" s="105" t="s">
        <v>518</v>
      </c>
      <c r="F7" s="104" t="s">
        <v>510</v>
      </c>
      <c r="G7" s="99" t="s">
        <v>519</v>
      </c>
      <c r="H7" s="96"/>
    </row>
    <row r="8" spans="1:8" ht="63" customHeight="1">
      <c r="A8" s="267"/>
      <c r="B8" s="276"/>
      <c r="C8" s="101" t="s">
        <v>492</v>
      </c>
      <c r="D8" s="103" t="s">
        <v>494</v>
      </c>
      <c r="E8" s="104" t="s">
        <v>503</v>
      </c>
      <c r="F8" s="106" t="s">
        <v>511</v>
      </c>
      <c r="G8" s="99" t="s">
        <v>521</v>
      </c>
      <c r="H8" s="96"/>
    </row>
    <row r="9" spans="1:8" ht="63" customHeight="1">
      <c r="A9" s="267"/>
      <c r="B9" s="276"/>
      <c r="C9" s="101" t="s">
        <v>492</v>
      </c>
      <c r="D9" s="103" t="s">
        <v>495</v>
      </c>
      <c r="E9" s="104" t="s">
        <v>504</v>
      </c>
      <c r="F9" s="106" t="s">
        <v>512</v>
      </c>
      <c r="G9" s="99" t="s">
        <v>522</v>
      </c>
      <c r="H9" s="96"/>
    </row>
    <row r="10" spans="1:8" ht="63" customHeight="1">
      <c r="A10" s="267"/>
      <c r="B10" s="276"/>
      <c r="C10" s="101" t="s">
        <v>492</v>
      </c>
      <c r="D10" s="103" t="s">
        <v>496</v>
      </c>
      <c r="E10" s="104" t="s">
        <v>505</v>
      </c>
      <c r="F10" s="106" t="s">
        <v>513</v>
      </c>
      <c r="G10" s="99" t="s">
        <v>521</v>
      </c>
      <c r="H10" s="96"/>
    </row>
    <row r="11" spans="1:8" ht="63" customHeight="1">
      <c r="A11" s="267"/>
      <c r="B11" s="276"/>
      <c r="C11" s="101" t="s">
        <v>501</v>
      </c>
      <c r="D11" s="103" t="s">
        <v>497</v>
      </c>
      <c r="E11" s="104" t="s">
        <v>506</v>
      </c>
      <c r="F11" s="106" t="s">
        <v>514</v>
      </c>
      <c r="G11" s="96" t="s">
        <v>520</v>
      </c>
      <c r="H11" s="96"/>
    </row>
    <row r="12" spans="1:8" ht="63" customHeight="1">
      <c r="A12" s="267"/>
      <c r="B12" s="276"/>
      <c r="C12" s="101" t="s">
        <v>501</v>
      </c>
      <c r="D12" s="103" t="s">
        <v>498</v>
      </c>
      <c r="E12" s="104" t="s">
        <v>507</v>
      </c>
      <c r="F12" s="106" t="s">
        <v>515</v>
      </c>
      <c r="G12" s="99" t="s">
        <v>520</v>
      </c>
      <c r="H12" s="96"/>
    </row>
    <row r="13" spans="1:8" ht="63" customHeight="1">
      <c r="A13" s="267"/>
      <c r="B13" s="276"/>
      <c r="C13" s="101" t="s">
        <v>501</v>
      </c>
      <c r="D13" s="103" t="s">
        <v>499</v>
      </c>
      <c r="E13" s="104" t="s">
        <v>508</v>
      </c>
      <c r="F13" s="106" t="s">
        <v>516</v>
      </c>
      <c r="G13" s="96" t="s">
        <v>520</v>
      </c>
      <c r="H13" s="96"/>
    </row>
    <row r="14" spans="1:8" ht="63" customHeight="1">
      <c r="A14" s="268"/>
      <c r="B14" s="277"/>
      <c r="C14" s="101" t="s">
        <v>502</v>
      </c>
      <c r="D14" s="103" t="s">
        <v>500</v>
      </c>
      <c r="E14" s="104" t="s">
        <v>509</v>
      </c>
      <c r="F14" s="106" t="s">
        <v>517</v>
      </c>
      <c r="G14" s="99" t="s">
        <v>537</v>
      </c>
      <c r="H14" s="96"/>
    </row>
    <row r="15" spans="1:8" ht="43.5" customHeight="1">
      <c r="A15" s="266" t="s">
        <v>470</v>
      </c>
      <c r="B15" s="269" t="s">
        <v>536</v>
      </c>
      <c r="C15" s="107" t="s">
        <v>492</v>
      </c>
      <c r="D15" s="107" t="s">
        <v>493</v>
      </c>
      <c r="E15" s="112" t="s">
        <v>523</v>
      </c>
      <c r="F15" s="110" t="s">
        <v>524</v>
      </c>
      <c r="G15" s="110" t="s">
        <v>538</v>
      </c>
      <c r="H15" s="96"/>
    </row>
    <row r="16" spans="1:8" ht="43.5" customHeight="1">
      <c r="A16" s="267"/>
      <c r="B16" s="270"/>
      <c r="C16" s="108" t="s">
        <v>492</v>
      </c>
      <c r="D16" s="109" t="s">
        <v>494</v>
      </c>
      <c r="E16" s="113" t="s">
        <v>525</v>
      </c>
      <c r="F16" s="111" t="s">
        <v>526</v>
      </c>
      <c r="G16" s="110" t="s">
        <v>539</v>
      </c>
      <c r="H16" s="96"/>
    </row>
    <row r="17" spans="1:8" ht="43.5" customHeight="1">
      <c r="A17" s="267"/>
      <c r="B17" s="270"/>
      <c r="C17" s="108" t="s">
        <v>492</v>
      </c>
      <c r="D17" s="109" t="s">
        <v>495</v>
      </c>
      <c r="E17" s="113" t="s">
        <v>527</v>
      </c>
      <c r="F17" s="111" t="s">
        <v>510</v>
      </c>
      <c r="G17" s="110" t="s">
        <v>539</v>
      </c>
      <c r="H17" s="96"/>
    </row>
    <row r="18" spans="1:8" ht="43.5" customHeight="1">
      <c r="A18" s="267"/>
      <c r="B18" s="270"/>
      <c r="C18" s="108" t="s">
        <v>492</v>
      </c>
      <c r="D18" s="109" t="s">
        <v>496</v>
      </c>
      <c r="E18" s="113" t="s">
        <v>528</v>
      </c>
      <c r="F18" s="111" t="s">
        <v>529</v>
      </c>
      <c r="G18" s="110" t="s">
        <v>539</v>
      </c>
      <c r="H18" s="96"/>
    </row>
    <row r="19" spans="1:8" ht="43.5" customHeight="1">
      <c r="A19" s="267"/>
      <c r="B19" s="270"/>
      <c r="C19" s="108" t="s">
        <v>501</v>
      </c>
      <c r="D19" s="109" t="s">
        <v>498</v>
      </c>
      <c r="E19" s="113" t="s">
        <v>530</v>
      </c>
      <c r="F19" s="111" t="s">
        <v>531</v>
      </c>
      <c r="G19" s="110" t="s">
        <v>539</v>
      </c>
      <c r="H19" s="96"/>
    </row>
    <row r="20" spans="1:8" ht="43.5" customHeight="1">
      <c r="A20" s="267"/>
      <c r="B20" s="270"/>
      <c r="C20" s="108" t="s">
        <v>501</v>
      </c>
      <c r="D20" s="109" t="s">
        <v>499</v>
      </c>
      <c r="E20" s="113" t="s">
        <v>532</v>
      </c>
      <c r="F20" s="111" t="s">
        <v>533</v>
      </c>
      <c r="G20" s="110" t="s">
        <v>539</v>
      </c>
      <c r="H20" s="96"/>
    </row>
    <row r="21" spans="1:8" ht="43.5" customHeight="1">
      <c r="A21" s="268"/>
      <c r="B21" s="273"/>
      <c r="C21" s="108" t="s">
        <v>502</v>
      </c>
      <c r="D21" s="109" t="s">
        <v>500</v>
      </c>
      <c r="E21" s="113" t="s">
        <v>534</v>
      </c>
      <c r="F21" s="111" t="s">
        <v>535</v>
      </c>
      <c r="G21" s="110" t="s">
        <v>539</v>
      </c>
      <c r="H21" s="96"/>
    </row>
    <row r="22" spans="1:8" ht="39.75" customHeight="1">
      <c r="A22" s="266" t="s">
        <v>471</v>
      </c>
      <c r="B22" s="269" t="s">
        <v>541</v>
      </c>
      <c r="C22" s="114" t="s">
        <v>492</v>
      </c>
      <c r="D22" s="114" t="s">
        <v>493</v>
      </c>
      <c r="E22" s="112" t="s">
        <v>542</v>
      </c>
      <c r="F22" s="117" t="s">
        <v>550</v>
      </c>
      <c r="G22" s="117" t="s">
        <v>558</v>
      </c>
      <c r="H22" s="97"/>
    </row>
    <row r="23" spans="1:8" ht="33.75" customHeight="1">
      <c r="A23" s="267"/>
      <c r="B23" s="270"/>
      <c r="C23" s="115" t="s">
        <v>492</v>
      </c>
      <c r="D23" s="116" t="s">
        <v>494</v>
      </c>
      <c r="E23" s="113" t="s">
        <v>543</v>
      </c>
      <c r="F23" s="118" t="s">
        <v>551</v>
      </c>
      <c r="G23" s="117" t="s">
        <v>558</v>
      </c>
      <c r="H23" s="97"/>
    </row>
    <row r="24" spans="1:8" ht="33.75" customHeight="1">
      <c r="A24" s="267"/>
      <c r="B24" s="270"/>
      <c r="C24" s="115" t="s">
        <v>492</v>
      </c>
      <c r="D24" s="116" t="s">
        <v>495</v>
      </c>
      <c r="E24" s="113" t="s">
        <v>544</v>
      </c>
      <c r="F24" s="118" t="s">
        <v>552</v>
      </c>
      <c r="G24" s="117" t="s">
        <v>558</v>
      </c>
      <c r="H24" s="97"/>
    </row>
    <row r="25" spans="1:8" ht="33.75" customHeight="1">
      <c r="A25" s="267"/>
      <c r="B25" s="270"/>
      <c r="C25" s="115" t="s">
        <v>492</v>
      </c>
      <c r="D25" s="116" t="s">
        <v>496</v>
      </c>
      <c r="E25" s="113" t="s">
        <v>545</v>
      </c>
      <c r="F25" s="118" t="s">
        <v>553</v>
      </c>
      <c r="G25" s="117" t="s">
        <v>558</v>
      </c>
      <c r="H25" s="97"/>
    </row>
    <row r="26" spans="1:8" ht="33.75" customHeight="1">
      <c r="A26" s="267"/>
      <c r="B26" s="270"/>
      <c r="C26" s="115" t="s">
        <v>501</v>
      </c>
      <c r="D26" s="116" t="s">
        <v>497</v>
      </c>
      <c r="E26" s="113" t="s">
        <v>546</v>
      </c>
      <c r="F26" s="118" t="s">
        <v>554</v>
      </c>
      <c r="G26" s="117" t="s">
        <v>558</v>
      </c>
      <c r="H26" s="97"/>
    </row>
    <row r="27" spans="1:8" ht="33.75" customHeight="1">
      <c r="A27" s="267"/>
      <c r="B27" s="270"/>
      <c r="C27" s="115" t="s">
        <v>501</v>
      </c>
      <c r="D27" s="116" t="s">
        <v>498</v>
      </c>
      <c r="E27" s="113" t="s">
        <v>547</v>
      </c>
      <c r="F27" s="118" t="s">
        <v>555</v>
      </c>
      <c r="G27" s="117" t="s">
        <v>558</v>
      </c>
      <c r="H27" s="97"/>
    </row>
    <row r="28" spans="1:8" ht="33.75" customHeight="1">
      <c r="A28" s="267"/>
      <c r="B28" s="270"/>
      <c r="C28" s="115" t="s">
        <v>501</v>
      </c>
      <c r="D28" s="116" t="s">
        <v>499</v>
      </c>
      <c r="E28" s="113" t="s">
        <v>548</v>
      </c>
      <c r="F28" s="118" t="s">
        <v>556</v>
      </c>
      <c r="G28" s="117" t="s">
        <v>558</v>
      </c>
      <c r="H28" s="97"/>
    </row>
    <row r="29" spans="1:8" ht="33.75" customHeight="1">
      <c r="A29" s="267"/>
      <c r="B29" s="270"/>
      <c r="C29" s="115" t="s">
        <v>540</v>
      </c>
      <c r="D29" s="116" t="s">
        <v>500</v>
      </c>
      <c r="E29" s="113" t="s">
        <v>549</v>
      </c>
      <c r="F29" s="118" t="s">
        <v>557</v>
      </c>
      <c r="G29" s="117" t="s">
        <v>558</v>
      </c>
      <c r="H29" s="97"/>
    </row>
    <row r="30" spans="1:8" ht="36" customHeight="1">
      <c r="A30" s="266" t="s">
        <v>472</v>
      </c>
      <c r="B30" s="269" t="s">
        <v>578</v>
      </c>
      <c r="C30" s="119" t="s">
        <v>492</v>
      </c>
      <c r="D30" s="119" t="s">
        <v>494</v>
      </c>
      <c r="E30" s="121" t="s">
        <v>559</v>
      </c>
      <c r="F30" s="123" t="s">
        <v>565</v>
      </c>
      <c r="G30" s="123" t="s">
        <v>571</v>
      </c>
      <c r="H30" s="97"/>
    </row>
    <row r="31" spans="1:8" ht="36" customHeight="1">
      <c r="A31" s="267"/>
      <c r="B31" s="270"/>
      <c r="C31" s="120" t="s">
        <v>492</v>
      </c>
      <c r="D31" s="120" t="s">
        <v>493</v>
      </c>
      <c r="E31" s="122" t="s">
        <v>560</v>
      </c>
      <c r="F31" s="124" t="s">
        <v>566</v>
      </c>
      <c r="G31" s="123" t="s">
        <v>572</v>
      </c>
      <c r="H31" s="97"/>
    </row>
    <row r="32" spans="1:8" ht="36" customHeight="1">
      <c r="A32" s="267"/>
      <c r="B32" s="270"/>
      <c r="C32" s="120" t="s">
        <v>492</v>
      </c>
      <c r="D32" s="120" t="s">
        <v>495</v>
      </c>
      <c r="E32" s="122" t="s">
        <v>544</v>
      </c>
      <c r="F32" s="124" t="s">
        <v>567</v>
      </c>
      <c r="G32" s="123" t="s">
        <v>573</v>
      </c>
      <c r="H32" s="97"/>
    </row>
    <row r="33" spans="1:8" ht="36" customHeight="1">
      <c r="A33" s="267"/>
      <c r="B33" s="270"/>
      <c r="C33" s="120" t="s">
        <v>492</v>
      </c>
      <c r="D33" s="120" t="s">
        <v>496</v>
      </c>
      <c r="E33" s="122" t="s">
        <v>561</v>
      </c>
      <c r="F33" s="124" t="s">
        <v>568</v>
      </c>
      <c r="G33" s="123" t="s">
        <v>574</v>
      </c>
      <c r="H33" s="97"/>
    </row>
    <row r="34" spans="1:8" ht="36" customHeight="1">
      <c r="A34" s="267"/>
      <c r="B34" s="270"/>
      <c r="C34" s="120" t="s">
        <v>501</v>
      </c>
      <c r="D34" s="120" t="s">
        <v>498</v>
      </c>
      <c r="E34" s="122" t="s">
        <v>562</v>
      </c>
      <c r="F34" s="124" t="s">
        <v>569</v>
      </c>
      <c r="G34" s="123" t="s">
        <v>575</v>
      </c>
      <c r="H34" s="97"/>
    </row>
    <row r="35" spans="1:8" ht="36" customHeight="1">
      <c r="A35" s="267"/>
      <c r="B35" s="270"/>
      <c r="C35" s="120" t="s">
        <v>501</v>
      </c>
      <c r="D35" s="120" t="s">
        <v>497</v>
      </c>
      <c r="E35" s="122" t="s">
        <v>563</v>
      </c>
      <c r="F35" s="124" t="s">
        <v>554</v>
      </c>
      <c r="G35" s="123" t="s">
        <v>576</v>
      </c>
      <c r="H35" s="97"/>
    </row>
    <row r="36" spans="1:8" ht="36" customHeight="1">
      <c r="A36" s="268"/>
      <c r="B36" s="270"/>
      <c r="C36" s="120" t="s">
        <v>540</v>
      </c>
      <c r="D36" s="120" t="s">
        <v>500</v>
      </c>
      <c r="E36" s="122" t="s">
        <v>564</v>
      </c>
      <c r="F36" s="124" t="s">
        <v>570</v>
      </c>
      <c r="G36" s="123" t="s">
        <v>577</v>
      </c>
      <c r="H36" s="97"/>
    </row>
    <row r="37" spans="1:8" ht="43.5" customHeight="1">
      <c r="A37" s="266" t="s">
        <v>473</v>
      </c>
      <c r="B37" s="269" t="s">
        <v>596</v>
      </c>
      <c r="C37" s="125" t="s">
        <v>492</v>
      </c>
      <c r="D37" s="125" t="s">
        <v>493</v>
      </c>
      <c r="E37" s="126" t="s">
        <v>579</v>
      </c>
      <c r="F37" s="126" t="s">
        <v>580</v>
      </c>
      <c r="G37" s="129" t="s">
        <v>594</v>
      </c>
      <c r="H37" s="97"/>
    </row>
    <row r="38" spans="1:8" ht="43.5" customHeight="1">
      <c r="A38" s="267"/>
      <c r="B38" s="270"/>
      <c r="C38" s="127" t="s">
        <v>492</v>
      </c>
      <c r="D38" s="127" t="s">
        <v>494</v>
      </c>
      <c r="E38" s="128" t="s">
        <v>581</v>
      </c>
      <c r="F38" s="128" t="s">
        <v>582</v>
      </c>
      <c r="G38" s="129" t="s">
        <v>593</v>
      </c>
      <c r="H38" s="97"/>
    </row>
    <row r="39" spans="1:8" ht="43.5" customHeight="1">
      <c r="A39" s="267"/>
      <c r="B39" s="270"/>
      <c r="C39" s="127" t="s">
        <v>492</v>
      </c>
      <c r="D39" s="127" t="s">
        <v>495</v>
      </c>
      <c r="E39" s="128" t="s">
        <v>583</v>
      </c>
      <c r="F39" s="128" t="s">
        <v>512</v>
      </c>
      <c r="G39" s="129" t="s">
        <v>595</v>
      </c>
      <c r="H39" s="97"/>
    </row>
    <row r="40" spans="1:8" ht="43.5" customHeight="1">
      <c r="A40" s="267"/>
      <c r="B40" s="270"/>
      <c r="C40" s="127" t="s">
        <v>492</v>
      </c>
      <c r="D40" s="127" t="s">
        <v>496</v>
      </c>
      <c r="E40" s="128" t="s">
        <v>584</v>
      </c>
      <c r="F40" s="128" t="s">
        <v>585</v>
      </c>
      <c r="G40" s="129" t="s">
        <v>595</v>
      </c>
      <c r="H40" s="97"/>
    </row>
    <row r="41" spans="1:8" ht="43.5" customHeight="1">
      <c r="A41" s="267"/>
      <c r="B41" s="270"/>
      <c r="C41" s="127" t="s">
        <v>501</v>
      </c>
      <c r="D41" s="127" t="s">
        <v>497</v>
      </c>
      <c r="E41" s="128" t="s">
        <v>586</v>
      </c>
      <c r="F41" s="128" t="s">
        <v>587</v>
      </c>
      <c r="G41" s="129" t="s">
        <v>595</v>
      </c>
      <c r="H41" s="97"/>
    </row>
    <row r="42" spans="1:8" ht="43.5" customHeight="1">
      <c r="A42" s="267"/>
      <c r="B42" s="270"/>
      <c r="C42" s="127" t="s">
        <v>501</v>
      </c>
      <c r="D42" s="127" t="s">
        <v>498</v>
      </c>
      <c r="E42" s="128" t="s">
        <v>588</v>
      </c>
      <c r="F42" s="128" t="s">
        <v>589</v>
      </c>
      <c r="G42" s="129" t="s">
        <v>595</v>
      </c>
      <c r="H42" s="97"/>
    </row>
    <row r="43" spans="1:8" ht="43.5" customHeight="1">
      <c r="A43" s="267"/>
      <c r="B43" s="270"/>
      <c r="C43" s="127" t="s">
        <v>501</v>
      </c>
      <c r="D43" s="127" t="s">
        <v>499</v>
      </c>
      <c r="E43" s="128" t="s">
        <v>590</v>
      </c>
      <c r="F43" s="128" t="s">
        <v>590</v>
      </c>
      <c r="G43" s="129" t="s">
        <v>595</v>
      </c>
      <c r="H43" s="97"/>
    </row>
    <row r="44" spans="1:8" ht="43.5" customHeight="1">
      <c r="A44" s="268"/>
      <c r="B44" s="273"/>
      <c r="C44" s="127" t="s">
        <v>540</v>
      </c>
      <c r="D44" s="127" t="s">
        <v>540</v>
      </c>
      <c r="E44" s="128" t="s">
        <v>591</v>
      </c>
      <c r="F44" s="128" t="s">
        <v>592</v>
      </c>
      <c r="G44" s="129" t="s">
        <v>595</v>
      </c>
      <c r="H44" s="97"/>
    </row>
    <row r="45" spans="1:8" ht="29.25" customHeight="1">
      <c r="A45" s="266" t="s">
        <v>474</v>
      </c>
      <c r="B45" s="269" t="s">
        <v>609</v>
      </c>
      <c r="C45" s="131" t="s">
        <v>597</v>
      </c>
      <c r="D45" s="131" t="s">
        <v>493</v>
      </c>
      <c r="E45" s="132" t="s">
        <v>598</v>
      </c>
      <c r="F45" s="132" t="s">
        <v>599</v>
      </c>
      <c r="G45" s="129" t="s">
        <v>608</v>
      </c>
      <c r="H45" s="97"/>
    </row>
    <row r="46" spans="1:8" ht="29.25" customHeight="1">
      <c r="A46" s="267"/>
      <c r="B46" s="270"/>
      <c r="C46" s="133" t="s">
        <v>492</v>
      </c>
      <c r="D46" s="133" t="s">
        <v>494</v>
      </c>
      <c r="E46" s="134" t="s">
        <v>600</v>
      </c>
      <c r="F46" s="134" t="s">
        <v>601</v>
      </c>
      <c r="G46" s="129" t="s">
        <v>608</v>
      </c>
      <c r="H46" s="97"/>
    </row>
    <row r="47" spans="1:8" ht="29.25" customHeight="1">
      <c r="A47" s="267"/>
      <c r="B47" s="270"/>
      <c r="C47" s="133" t="s">
        <v>492</v>
      </c>
      <c r="D47" s="133" t="s">
        <v>495</v>
      </c>
      <c r="E47" s="134" t="s">
        <v>544</v>
      </c>
      <c r="F47" s="134" t="s">
        <v>567</v>
      </c>
      <c r="G47" s="129" t="s">
        <v>608</v>
      </c>
      <c r="H47" s="97"/>
    </row>
    <row r="48" spans="1:8" ht="29.25" customHeight="1">
      <c r="A48" s="267"/>
      <c r="B48" s="270"/>
      <c r="C48" s="133" t="s">
        <v>492</v>
      </c>
      <c r="D48" s="133" t="s">
        <v>496</v>
      </c>
      <c r="E48" s="134" t="s">
        <v>602</v>
      </c>
      <c r="F48" s="134" t="s">
        <v>584</v>
      </c>
      <c r="G48" s="129" t="s">
        <v>608</v>
      </c>
      <c r="H48" s="97"/>
    </row>
    <row r="49" spans="1:8" ht="29.25" customHeight="1">
      <c r="A49" s="267"/>
      <c r="B49" s="270"/>
      <c r="C49" s="133" t="s">
        <v>501</v>
      </c>
      <c r="D49" s="133" t="s">
        <v>498</v>
      </c>
      <c r="E49" s="134" t="s">
        <v>603</v>
      </c>
      <c r="F49" s="134" t="s">
        <v>604</v>
      </c>
      <c r="G49" s="129" t="s">
        <v>608</v>
      </c>
      <c r="H49" s="97"/>
    </row>
    <row r="50" spans="1:8" ht="29.25" customHeight="1">
      <c r="A50" s="267"/>
      <c r="B50" s="270"/>
      <c r="C50" s="133" t="s">
        <v>501</v>
      </c>
      <c r="D50" s="133" t="s">
        <v>499</v>
      </c>
      <c r="E50" s="134" t="s">
        <v>598</v>
      </c>
      <c r="F50" s="134" t="s">
        <v>605</v>
      </c>
      <c r="G50" s="129" t="s">
        <v>608</v>
      </c>
      <c r="H50" s="97"/>
    </row>
    <row r="51" spans="1:8" ht="29.25" customHeight="1">
      <c r="A51" s="268"/>
      <c r="B51" s="270"/>
      <c r="C51" s="135" t="s">
        <v>540</v>
      </c>
      <c r="D51" s="135" t="s">
        <v>500</v>
      </c>
      <c r="E51" s="136" t="s">
        <v>606</v>
      </c>
      <c r="F51" s="136" t="s">
        <v>607</v>
      </c>
      <c r="G51" s="129" t="s">
        <v>608</v>
      </c>
      <c r="H51" s="97"/>
    </row>
    <row r="52" spans="1:8" ht="42" customHeight="1">
      <c r="A52" s="266" t="s">
        <v>475</v>
      </c>
      <c r="B52" s="269" t="s">
        <v>630</v>
      </c>
      <c r="C52" s="137" t="s">
        <v>492</v>
      </c>
      <c r="D52" s="137" t="s">
        <v>493</v>
      </c>
      <c r="E52" s="138" t="s">
        <v>610</v>
      </c>
      <c r="F52" s="138" t="s">
        <v>611</v>
      </c>
      <c r="G52" s="129" t="s">
        <v>629</v>
      </c>
      <c r="H52" s="97"/>
    </row>
    <row r="53" spans="1:8" ht="42" customHeight="1">
      <c r="A53" s="267"/>
      <c r="B53" s="270"/>
      <c r="C53" s="139" t="s">
        <v>492</v>
      </c>
      <c r="D53" s="139" t="s">
        <v>494</v>
      </c>
      <c r="E53" s="140" t="s">
        <v>612</v>
      </c>
      <c r="F53" s="140" t="s">
        <v>613</v>
      </c>
      <c r="G53" s="129" t="s">
        <v>629</v>
      </c>
      <c r="H53" s="97"/>
    </row>
    <row r="54" spans="1:8" ht="42" customHeight="1">
      <c r="A54" s="267"/>
      <c r="B54" s="270"/>
      <c r="C54" s="139" t="s">
        <v>492</v>
      </c>
      <c r="D54" s="139" t="s">
        <v>495</v>
      </c>
      <c r="E54" s="140" t="s">
        <v>614</v>
      </c>
      <c r="F54" s="140" t="s">
        <v>615</v>
      </c>
      <c r="G54" s="129" t="s">
        <v>629</v>
      </c>
      <c r="H54" s="97"/>
    </row>
    <row r="55" spans="1:8" ht="42" customHeight="1">
      <c r="A55" s="267"/>
      <c r="B55" s="270"/>
      <c r="C55" s="139" t="s">
        <v>492</v>
      </c>
      <c r="D55" s="139" t="s">
        <v>616</v>
      </c>
      <c r="E55" s="140" t="s">
        <v>617</v>
      </c>
      <c r="F55" s="140" t="s">
        <v>618</v>
      </c>
      <c r="G55" s="129" t="s">
        <v>629</v>
      </c>
      <c r="H55" s="97"/>
    </row>
    <row r="56" spans="1:8" ht="42" customHeight="1">
      <c r="A56" s="267"/>
      <c r="B56" s="270"/>
      <c r="C56" s="139" t="s">
        <v>501</v>
      </c>
      <c r="D56" s="139" t="s">
        <v>497</v>
      </c>
      <c r="E56" s="140" t="s">
        <v>619</v>
      </c>
      <c r="F56" s="140" t="s">
        <v>620</v>
      </c>
      <c r="G56" s="129" t="s">
        <v>629</v>
      </c>
      <c r="H56" s="97"/>
    </row>
    <row r="57" spans="1:8" ht="42" customHeight="1">
      <c r="A57" s="267"/>
      <c r="B57" s="270"/>
      <c r="C57" s="139" t="s">
        <v>501</v>
      </c>
      <c r="D57" s="139" t="s">
        <v>498</v>
      </c>
      <c r="E57" s="140" t="s">
        <v>621</v>
      </c>
      <c r="F57" s="140" t="s">
        <v>622</v>
      </c>
      <c r="G57" s="129" t="s">
        <v>629</v>
      </c>
      <c r="H57" s="97"/>
    </row>
    <row r="58" spans="1:8" ht="42" customHeight="1">
      <c r="A58" s="267"/>
      <c r="B58" s="270"/>
      <c r="C58" s="139" t="s">
        <v>501</v>
      </c>
      <c r="D58" s="139" t="s">
        <v>623</v>
      </c>
      <c r="E58" s="140" t="s">
        <v>624</v>
      </c>
      <c r="F58" s="140" t="s">
        <v>625</v>
      </c>
      <c r="G58" s="129" t="s">
        <v>629</v>
      </c>
      <c r="H58" s="97"/>
    </row>
    <row r="59" spans="1:8" ht="42" customHeight="1">
      <c r="A59" s="267"/>
      <c r="B59" s="270"/>
      <c r="C59" s="139" t="s">
        <v>501</v>
      </c>
      <c r="D59" s="139" t="s">
        <v>499</v>
      </c>
      <c r="E59" s="140" t="s">
        <v>626</v>
      </c>
      <c r="F59" s="140" t="s">
        <v>627</v>
      </c>
      <c r="G59" s="129" t="s">
        <v>629</v>
      </c>
      <c r="H59" s="97"/>
    </row>
    <row r="60" spans="1:8" ht="42" customHeight="1">
      <c r="A60" s="268"/>
      <c r="B60" s="273"/>
      <c r="C60" s="139" t="s">
        <v>540</v>
      </c>
      <c r="D60" s="139" t="s">
        <v>500</v>
      </c>
      <c r="E60" s="140" t="s">
        <v>628</v>
      </c>
      <c r="F60" s="140" t="s">
        <v>517</v>
      </c>
      <c r="G60" s="129" t="s">
        <v>629</v>
      </c>
      <c r="H60" s="97"/>
    </row>
    <row r="61" spans="1:8" ht="37.5" customHeight="1">
      <c r="A61" s="266" t="s">
        <v>476</v>
      </c>
      <c r="B61" s="269" t="s">
        <v>641</v>
      </c>
      <c r="C61" s="142" t="s">
        <v>492</v>
      </c>
      <c r="D61" s="142" t="s">
        <v>493</v>
      </c>
      <c r="E61" s="143" t="s">
        <v>631</v>
      </c>
      <c r="F61" s="143" t="s">
        <v>632</v>
      </c>
      <c r="G61" s="129" t="s">
        <v>642</v>
      </c>
      <c r="H61" s="97"/>
    </row>
    <row r="62" spans="1:8" ht="37.5" customHeight="1">
      <c r="A62" s="267"/>
      <c r="B62" s="270"/>
      <c r="C62" s="144" t="s">
        <v>492</v>
      </c>
      <c r="D62" s="144" t="s">
        <v>494</v>
      </c>
      <c r="E62" s="145" t="s">
        <v>633</v>
      </c>
      <c r="F62" s="145" t="s">
        <v>634</v>
      </c>
      <c r="G62" s="129" t="s">
        <v>642</v>
      </c>
      <c r="H62" s="97"/>
    </row>
    <row r="63" spans="1:8" ht="37.5" customHeight="1">
      <c r="A63" s="267"/>
      <c r="B63" s="270"/>
      <c r="C63" s="144" t="s">
        <v>492</v>
      </c>
      <c r="D63" s="144" t="s">
        <v>495</v>
      </c>
      <c r="E63" s="145" t="s">
        <v>615</v>
      </c>
      <c r="F63" s="145" t="s">
        <v>635</v>
      </c>
      <c r="G63" s="129" t="s">
        <v>642</v>
      </c>
      <c r="H63" s="97"/>
    </row>
    <row r="64" spans="1:8" ht="37.5" customHeight="1">
      <c r="A64" s="267"/>
      <c r="B64" s="270"/>
      <c r="C64" s="144" t="s">
        <v>492</v>
      </c>
      <c r="D64" s="144" t="s">
        <v>496</v>
      </c>
      <c r="E64" s="145" t="s">
        <v>636</v>
      </c>
      <c r="F64" s="145" t="s">
        <v>584</v>
      </c>
      <c r="G64" s="129" t="s">
        <v>642</v>
      </c>
      <c r="H64" s="97"/>
    </row>
    <row r="65" spans="1:8" ht="37.5" customHeight="1">
      <c r="A65" s="267"/>
      <c r="B65" s="270"/>
      <c r="C65" s="144" t="s">
        <v>501</v>
      </c>
      <c r="D65" s="144" t="s">
        <v>498</v>
      </c>
      <c r="E65" s="145" t="s">
        <v>637</v>
      </c>
      <c r="F65" s="145" t="s">
        <v>638</v>
      </c>
      <c r="G65" s="129" t="s">
        <v>642</v>
      </c>
      <c r="H65" s="97"/>
    </row>
    <row r="66" spans="1:8" ht="37.5" customHeight="1">
      <c r="A66" s="268"/>
      <c r="B66" s="270"/>
      <c r="C66" s="144" t="s">
        <v>540</v>
      </c>
      <c r="D66" s="144" t="s">
        <v>500</v>
      </c>
      <c r="E66" s="145" t="s">
        <v>639</v>
      </c>
      <c r="F66" s="145" t="s">
        <v>640</v>
      </c>
      <c r="G66" s="129" t="s">
        <v>642</v>
      </c>
      <c r="H66" s="97"/>
    </row>
    <row r="67" spans="1:8" ht="41.25" customHeight="1">
      <c r="A67" s="266" t="s">
        <v>477</v>
      </c>
      <c r="B67" s="269" t="s">
        <v>656</v>
      </c>
      <c r="C67" s="142" t="s">
        <v>492</v>
      </c>
      <c r="D67" s="142" t="s">
        <v>493</v>
      </c>
      <c r="E67" s="147" t="s">
        <v>643</v>
      </c>
      <c r="F67" s="147" t="s">
        <v>644</v>
      </c>
      <c r="G67" s="129" t="s">
        <v>655</v>
      </c>
      <c r="H67" s="97"/>
    </row>
    <row r="68" spans="1:8" ht="41.25" customHeight="1">
      <c r="A68" s="267"/>
      <c r="B68" s="270"/>
      <c r="C68" s="144" t="s">
        <v>492</v>
      </c>
      <c r="D68" s="144" t="s">
        <v>494</v>
      </c>
      <c r="E68" s="148" t="s">
        <v>645</v>
      </c>
      <c r="F68" s="148" t="s">
        <v>646</v>
      </c>
      <c r="G68" s="129" t="s">
        <v>655</v>
      </c>
      <c r="H68" s="97"/>
    </row>
    <row r="69" spans="1:8" ht="41.25" customHeight="1">
      <c r="A69" s="267"/>
      <c r="B69" s="270"/>
      <c r="C69" s="144" t="s">
        <v>502</v>
      </c>
      <c r="D69" s="144" t="s">
        <v>500</v>
      </c>
      <c r="E69" s="148" t="s">
        <v>647</v>
      </c>
      <c r="F69" s="148" t="s">
        <v>648</v>
      </c>
      <c r="G69" s="129" t="s">
        <v>655</v>
      </c>
      <c r="H69" s="97"/>
    </row>
    <row r="70" spans="1:8" ht="41.25" customHeight="1">
      <c r="A70" s="267"/>
      <c r="B70" s="270"/>
      <c r="C70" s="144" t="s">
        <v>492</v>
      </c>
      <c r="D70" s="144" t="s">
        <v>495</v>
      </c>
      <c r="E70" s="148" t="s">
        <v>544</v>
      </c>
      <c r="F70" s="148" t="s">
        <v>567</v>
      </c>
      <c r="G70" s="129" t="s">
        <v>655</v>
      </c>
      <c r="H70" s="97"/>
    </row>
    <row r="71" spans="1:8" ht="41.25" customHeight="1">
      <c r="A71" s="267"/>
      <c r="B71" s="270"/>
      <c r="C71" s="144" t="s">
        <v>492</v>
      </c>
      <c r="D71" s="144" t="s">
        <v>496</v>
      </c>
      <c r="E71" s="148" t="s">
        <v>649</v>
      </c>
      <c r="F71" s="148" t="s">
        <v>650</v>
      </c>
      <c r="G71" s="129" t="s">
        <v>655</v>
      </c>
      <c r="H71" s="97"/>
    </row>
    <row r="72" spans="1:8" ht="41.25" customHeight="1">
      <c r="A72" s="267"/>
      <c r="B72" s="270"/>
      <c r="C72" s="144" t="s">
        <v>501</v>
      </c>
      <c r="D72" s="144" t="s">
        <v>498</v>
      </c>
      <c r="E72" s="148" t="s">
        <v>651</v>
      </c>
      <c r="F72" s="148" t="s">
        <v>652</v>
      </c>
      <c r="G72" s="129" t="s">
        <v>655</v>
      </c>
      <c r="H72" s="97"/>
    </row>
    <row r="73" spans="1:8" ht="41.25" customHeight="1">
      <c r="A73" s="268"/>
      <c r="B73" s="273"/>
      <c r="C73" s="146" t="s">
        <v>501</v>
      </c>
      <c r="D73" s="146" t="s">
        <v>499</v>
      </c>
      <c r="E73" s="149" t="s">
        <v>653</v>
      </c>
      <c r="F73" s="149" t="s">
        <v>654</v>
      </c>
      <c r="G73" s="129" t="s">
        <v>655</v>
      </c>
      <c r="H73" s="97"/>
    </row>
    <row r="74" spans="1:8" ht="37.5" customHeight="1">
      <c r="A74" s="266" t="s">
        <v>478</v>
      </c>
      <c r="B74" s="269" t="s">
        <v>656</v>
      </c>
      <c r="C74" s="142" t="s">
        <v>492</v>
      </c>
      <c r="D74" s="142" t="s">
        <v>493</v>
      </c>
      <c r="E74" s="155" t="s">
        <v>643</v>
      </c>
      <c r="F74" s="155" t="s">
        <v>644</v>
      </c>
      <c r="G74" s="129" t="s">
        <v>668</v>
      </c>
      <c r="H74" s="97"/>
    </row>
    <row r="75" spans="1:8" ht="37.5" customHeight="1">
      <c r="A75" s="267"/>
      <c r="B75" s="270"/>
      <c r="C75" s="144" t="s">
        <v>492</v>
      </c>
      <c r="D75" s="144" t="s">
        <v>494</v>
      </c>
      <c r="E75" s="156" t="s">
        <v>645</v>
      </c>
      <c r="F75" s="156" t="s">
        <v>646</v>
      </c>
      <c r="G75" s="129" t="s">
        <v>668</v>
      </c>
      <c r="H75" s="97"/>
    </row>
    <row r="76" spans="1:8" ht="37.5" customHeight="1">
      <c r="A76" s="267"/>
      <c r="B76" s="270"/>
      <c r="C76" s="144" t="s">
        <v>502</v>
      </c>
      <c r="D76" s="144" t="s">
        <v>500</v>
      </c>
      <c r="E76" s="156" t="s">
        <v>647</v>
      </c>
      <c r="F76" s="156" t="s">
        <v>648</v>
      </c>
      <c r="G76" s="129" t="s">
        <v>668</v>
      </c>
      <c r="H76" s="97"/>
    </row>
    <row r="77" spans="1:8" ht="37.5" customHeight="1">
      <c r="A77" s="267"/>
      <c r="B77" s="270"/>
      <c r="C77" s="144" t="s">
        <v>492</v>
      </c>
      <c r="D77" s="144" t="s">
        <v>495</v>
      </c>
      <c r="E77" s="156" t="s">
        <v>544</v>
      </c>
      <c r="F77" s="156" t="s">
        <v>567</v>
      </c>
      <c r="G77" s="129" t="s">
        <v>668</v>
      </c>
      <c r="H77" s="97"/>
    </row>
    <row r="78" spans="1:8" ht="37.5" customHeight="1">
      <c r="A78" s="267"/>
      <c r="B78" s="270"/>
      <c r="C78" s="144" t="s">
        <v>492</v>
      </c>
      <c r="D78" s="144" t="s">
        <v>496</v>
      </c>
      <c r="E78" s="156" t="s">
        <v>649</v>
      </c>
      <c r="F78" s="156" t="s">
        <v>650</v>
      </c>
      <c r="G78" s="129" t="s">
        <v>668</v>
      </c>
      <c r="H78" s="97"/>
    </row>
    <row r="79" spans="1:8" ht="37.5" customHeight="1">
      <c r="A79" s="267"/>
      <c r="B79" s="270"/>
      <c r="C79" s="144" t="s">
        <v>501</v>
      </c>
      <c r="D79" s="144" t="s">
        <v>498</v>
      </c>
      <c r="E79" s="156" t="s">
        <v>651</v>
      </c>
      <c r="F79" s="156" t="s">
        <v>652</v>
      </c>
      <c r="G79" s="129" t="s">
        <v>668</v>
      </c>
      <c r="H79" s="97"/>
    </row>
    <row r="80" spans="1:8" ht="37.5" customHeight="1">
      <c r="A80" s="268"/>
      <c r="B80" s="273"/>
      <c r="C80" s="146" t="s">
        <v>501</v>
      </c>
      <c r="D80" s="146" t="s">
        <v>499</v>
      </c>
      <c r="E80" s="157" t="s">
        <v>653</v>
      </c>
      <c r="F80" s="157" t="s">
        <v>654</v>
      </c>
      <c r="G80" s="129" t="s">
        <v>668</v>
      </c>
      <c r="H80" s="97"/>
    </row>
    <row r="81" spans="1:8" ht="27.75" customHeight="1">
      <c r="A81" s="266" t="s">
        <v>479</v>
      </c>
      <c r="B81" s="269" t="s">
        <v>667</v>
      </c>
      <c r="C81" s="141" t="s">
        <v>492</v>
      </c>
      <c r="D81" s="141" t="s">
        <v>494</v>
      </c>
      <c r="E81" s="152" t="s">
        <v>657</v>
      </c>
      <c r="F81" s="152" t="s">
        <v>658</v>
      </c>
      <c r="G81" s="129" t="s">
        <v>666</v>
      </c>
      <c r="H81" s="97"/>
    </row>
    <row r="82" spans="1:8" ht="27.75" customHeight="1">
      <c r="A82" s="267"/>
      <c r="B82" s="270"/>
      <c r="C82" s="144" t="s">
        <v>492</v>
      </c>
      <c r="D82" s="150" t="s">
        <v>493</v>
      </c>
      <c r="E82" s="153" t="s">
        <v>659</v>
      </c>
      <c r="F82" s="153" t="s">
        <v>660</v>
      </c>
      <c r="G82" s="129" t="s">
        <v>666</v>
      </c>
      <c r="H82" s="97"/>
    </row>
    <row r="83" spans="1:8" ht="27.75" customHeight="1">
      <c r="A83" s="267"/>
      <c r="B83" s="270"/>
      <c r="C83" s="144" t="s">
        <v>492</v>
      </c>
      <c r="D83" s="150" t="s">
        <v>495</v>
      </c>
      <c r="E83" s="153" t="s">
        <v>544</v>
      </c>
      <c r="F83" s="153" t="s">
        <v>567</v>
      </c>
      <c r="G83" s="129" t="s">
        <v>666</v>
      </c>
      <c r="H83" s="97"/>
    </row>
    <row r="84" spans="1:8" ht="27.75" customHeight="1">
      <c r="A84" s="267"/>
      <c r="B84" s="270"/>
      <c r="C84" s="144" t="s">
        <v>492</v>
      </c>
      <c r="D84" s="150" t="s">
        <v>496</v>
      </c>
      <c r="E84" s="153" t="s">
        <v>661</v>
      </c>
      <c r="F84" s="153" t="s">
        <v>650</v>
      </c>
      <c r="G84" s="129" t="s">
        <v>666</v>
      </c>
      <c r="H84" s="97"/>
    </row>
    <row r="85" spans="1:8" ht="27.75" customHeight="1">
      <c r="A85" s="267"/>
      <c r="B85" s="270"/>
      <c r="C85" s="144" t="s">
        <v>501</v>
      </c>
      <c r="D85" s="150" t="s">
        <v>498</v>
      </c>
      <c r="E85" s="153" t="s">
        <v>662</v>
      </c>
      <c r="F85" s="153" t="s">
        <v>663</v>
      </c>
      <c r="G85" s="129" t="s">
        <v>666</v>
      </c>
      <c r="H85" s="97"/>
    </row>
    <row r="86" spans="1:8" ht="27.75" customHeight="1">
      <c r="A86" s="267"/>
      <c r="B86" s="270"/>
      <c r="C86" s="144" t="s">
        <v>501</v>
      </c>
      <c r="D86" s="150" t="s">
        <v>499</v>
      </c>
      <c r="E86" s="153" t="s">
        <v>664</v>
      </c>
      <c r="F86" s="153" t="s">
        <v>654</v>
      </c>
      <c r="G86" s="129" t="s">
        <v>666</v>
      </c>
      <c r="H86" s="97"/>
    </row>
    <row r="87" spans="1:8" ht="27.75" customHeight="1">
      <c r="A87" s="268"/>
      <c r="B87" s="273"/>
      <c r="C87" s="146" t="s">
        <v>540</v>
      </c>
      <c r="D87" s="151" t="s">
        <v>500</v>
      </c>
      <c r="E87" s="154" t="s">
        <v>665</v>
      </c>
      <c r="F87" s="154" t="s">
        <v>517</v>
      </c>
      <c r="G87" s="129" t="s">
        <v>666</v>
      </c>
      <c r="H87" s="97"/>
    </row>
    <row r="88" spans="1:8" ht="27.75" customHeight="1">
      <c r="A88" s="266" t="s">
        <v>480</v>
      </c>
      <c r="B88" s="269" t="s">
        <v>679</v>
      </c>
      <c r="C88" s="142" t="s">
        <v>492</v>
      </c>
      <c r="D88" s="142" t="s">
        <v>493</v>
      </c>
      <c r="E88" s="158" t="s">
        <v>669</v>
      </c>
      <c r="F88" s="158" t="s">
        <v>670</v>
      </c>
      <c r="G88" s="129" t="s">
        <v>680</v>
      </c>
      <c r="H88" s="97"/>
    </row>
    <row r="89" spans="1:8" ht="27.75" customHeight="1">
      <c r="A89" s="267"/>
      <c r="B89" s="270"/>
      <c r="C89" s="144" t="s">
        <v>492</v>
      </c>
      <c r="D89" s="144" t="s">
        <v>494</v>
      </c>
      <c r="E89" s="159" t="s">
        <v>671</v>
      </c>
      <c r="F89" s="159" t="s">
        <v>672</v>
      </c>
      <c r="G89" s="129" t="s">
        <v>680</v>
      </c>
      <c r="H89" s="97"/>
    </row>
    <row r="90" spans="1:8" ht="27.75" customHeight="1">
      <c r="A90" s="267"/>
      <c r="B90" s="270"/>
      <c r="C90" s="144" t="s">
        <v>492</v>
      </c>
      <c r="D90" s="144" t="s">
        <v>495</v>
      </c>
      <c r="E90" s="159" t="s">
        <v>544</v>
      </c>
      <c r="F90" s="159" t="s">
        <v>567</v>
      </c>
      <c r="G90" s="129" t="s">
        <v>680</v>
      </c>
      <c r="H90" s="97"/>
    </row>
    <row r="91" spans="1:8" ht="27.75" customHeight="1">
      <c r="A91" s="267"/>
      <c r="B91" s="270"/>
      <c r="C91" s="144" t="s">
        <v>492</v>
      </c>
      <c r="D91" s="144" t="s">
        <v>496</v>
      </c>
      <c r="E91" s="159" t="s">
        <v>673</v>
      </c>
      <c r="F91" s="159" t="s">
        <v>650</v>
      </c>
      <c r="G91" s="129" t="s">
        <v>680</v>
      </c>
      <c r="H91" s="97"/>
    </row>
    <row r="92" spans="1:8" ht="27.75" customHeight="1">
      <c r="A92" s="267"/>
      <c r="B92" s="270"/>
      <c r="C92" s="144" t="s">
        <v>501</v>
      </c>
      <c r="D92" s="144" t="s">
        <v>498</v>
      </c>
      <c r="E92" s="159" t="s">
        <v>671</v>
      </c>
      <c r="F92" s="159" t="s">
        <v>674</v>
      </c>
      <c r="G92" s="129" t="s">
        <v>680</v>
      </c>
      <c r="H92" s="97"/>
    </row>
    <row r="93" spans="1:8" ht="27.75" customHeight="1">
      <c r="A93" s="267"/>
      <c r="B93" s="270"/>
      <c r="C93" s="144" t="s">
        <v>501</v>
      </c>
      <c r="D93" s="144" t="s">
        <v>499</v>
      </c>
      <c r="E93" s="159" t="s">
        <v>675</v>
      </c>
      <c r="F93" s="159" t="s">
        <v>676</v>
      </c>
      <c r="G93" s="129" t="s">
        <v>680</v>
      </c>
      <c r="H93" s="97"/>
    </row>
    <row r="94" spans="1:8" ht="27.75" customHeight="1">
      <c r="A94" s="268"/>
      <c r="B94" s="273"/>
      <c r="C94" s="146" t="s">
        <v>540</v>
      </c>
      <c r="D94" s="146" t="s">
        <v>500</v>
      </c>
      <c r="E94" s="160" t="s">
        <v>677</v>
      </c>
      <c r="F94" s="160" t="s">
        <v>678</v>
      </c>
      <c r="G94" s="129" t="s">
        <v>680</v>
      </c>
      <c r="H94" s="97"/>
    </row>
    <row r="95" spans="1:8" ht="33" customHeight="1">
      <c r="A95" s="266" t="s">
        <v>481</v>
      </c>
      <c r="B95" s="269" t="s">
        <v>691</v>
      </c>
      <c r="C95" s="142" t="s">
        <v>492</v>
      </c>
      <c r="D95" s="142" t="s">
        <v>494</v>
      </c>
      <c r="E95" s="161" t="s">
        <v>681</v>
      </c>
      <c r="F95" s="161" t="s">
        <v>510</v>
      </c>
      <c r="G95" s="129" t="s">
        <v>690</v>
      </c>
      <c r="H95" s="97"/>
    </row>
    <row r="96" spans="1:8" ht="33" customHeight="1">
      <c r="A96" s="267"/>
      <c r="B96" s="270"/>
      <c r="C96" s="144" t="s">
        <v>492</v>
      </c>
      <c r="D96" s="144" t="s">
        <v>493</v>
      </c>
      <c r="E96" s="162" t="s">
        <v>682</v>
      </c>
      <c r="F96" s="162" t="s">
        <v>510</v>
      </c>
      <c r="G96" s="129" t="s">
        <v>690</v>
      </c>
      <c r="H96" s="97"/>
    </row>
    <row r="97" spans="1:8" ht="33" customHeight="1">
      <c r="A97" s="267"/>
      <c r="B97" s="270"/>
      <c r="C97" s="144" t="s">
        <v>492</v>
      </c>
      <c r="D97" s="144" t="s">
        <v>495</v>
      </c>
      <c r="E97" s="162" t="s">
        <v>683</v>
      </c>
      <c r="F97" s="162" t="s">
        <v>510</v>
      </c>
      <c r="G97" s="129" t="s">
        <v>690</v>
      </c>
      <c r="H97" s="97"/>
    </row>
    <row r="98" spans="1:8" ht="33" customHeight="1">
      <c r="A98" s="267"/>
      <c r="B98" s="270"/>
      <c r="C98" s="144" t="s">
        <v>492</v>
      </c>
      <c r="D98" s="144" t="s">
        <v>496</v>
      </c>
      <c r="E98" s="162" t="s">
        <v>684</v>
      </c>
      <c r="F98" s="162" t="s">
        <v>510</v>
      </c>
      <c r="G98" s="129" t="s">
        <v>690</v>
      </c>
      <c r="H98" s="97"/>
    </row>
    <row r="99" spans="1:8" ht="33" customHeight="1">
      <c r="A99" s="267"/>
      <c r="B99" s="270"/>
      <c r="C99" s="144" t="s">
        <v>501</v>
      </c>
      <c r="D99" s="144" t="s">
        <v>498</v>
      </c>
      <c r="E99" s="162" t="s">
        <v>685</v>
      </c>
      <c r="F99" s="162" t="s">
        <v>686</v>
      </c>
      <c r="G99" s="129" t="s">
        <v>690</v>
      </c>
      <c r="H99" s="97"/>
    </row>
    <row r="100" spans="1:8" ht="33" customHeight="1">
      <c r="A100" s="267"/>
      <c r="B100" s="270"/>
      <c r="C100" s="144" t="s">
        <v>501</v>
      </c>
      <c r="D100" s="144" t="s">
        <v>499</v>
      </c>
      <c r="E100" s="162" t="s">
        <v>687</v>
      </c>
      <c r="F100" s="162" t="s">
        <v>605</v>
      </c>
      <c r="G100" s="129" t="s">
        <v>690</v>
      </c>
      <c r="H100" s="97"/>
    </row>
    <row r="101" spans="1:8" ht="33" customHeight="1">
      <c r="A101" s="268"/>
      <c r="B101" s="273"/>
      <c r="C101" s="146" t="s">
        <v>540</v>
      </c>
      <c r="D101" s="146" t="s">
        <v>500</v>
      </c>
      <c r="E101" s="163" t="s">
        <v>688</v>
      </c>
      <c r="F101" s="163" t="s">
        <v>689</v>
      </c>
      <c r="G101" s="129" t="s">
        <v>690</v>
      </c>
      <c r="H101" s="97"/>
    </row>
    <row r="102" spans="1:8" ht="34.5" customHeight="1">
      <c r="A102" s="266" t="s">
        <v>482</v>
      </c>
      <c r="B102" s="269" t="s">
        <v>702</v>
      </c>
      <c r="C102" s="142" t="s">
        <v>492</v>
      </c>
      <c r="D102" s="142" t="s">
        <v>493</v>
      </c>
      <c r="E102" s="164" t="s">
        <v>692</v>
      </c>
      <c r="F102" s="164" t="s">
        <v>693</v>
      </c>
      <c r="G102" s="129" t="s">
        <v>701</v>
      </c>
      <c r="H102" s="97"/>
    </row>
    <row r="103" spans="1:8" ht="34.5" customHeight="1">
      <c r="A103" s="267"/>
      <c r="B103" s="270"/>
      <c r="C103" s="144" t="s">
        <v>492</v>
      </c>
      <c r="D103" s="144" t="s">
        <v>494</v>
      </c>
      <c r="E103" s="165" t="s">
        <v>694</v>
      </c>
      <c r="F103" s="165" t="s">
        <v>695</v>
      </c>
      <c r="G103" s="129" t="s">
        <v>701</v>
      </c>
      <c r="H103" s="97"/>
    </row>
    <row r="104" spans="1:8" ht="34.5" customHeight="1">
      <c r="A104" s="267"/>
      <c r="B104" s="270"/>
      <c r="C104" s="144" t="s">
        <v>492</v>
      </c>
      <c r="D104" s="144" t="s">
        <v>495</v>
      </c>
      <c r="E104" s="165" t="s">
        <v>544</v>
      </c>
      <c r="F104" s="165" t="s">
        <v>567</v>
      </c>
      <c r="G104" s="129" t="s">
        <v>701</v>
      </c>
      <c r="H104" s="97"/>
    </row>
    <row r="105" spans="1:8" ht="34.5" customHeight="1">
      <c r="A105" s="267"/>
      <c r="B105" s="270"/>
      <c r="C105" s="144" t="s">
        <v>492</v>
      </c>
      <c r="D105" s="144" t="s">
        <v>496</v>
      </c>
      <c r="E105" s="165" t="s">
        <v>696</v>
      </c>
      <c r="F105" s="165" t="s">
        <v>650</v>
      </c>
      <c r="G105" s="129" t="s">
        <v>701</v>
      </c>
      <c r="H105" s="97"/>
    </row>
    <row r="106" spans="1:8" ht="34.5" customHeight="1">
      <c r="A106" s="267"/>
      <c r="B106" s="270"/>
      <c r="C106" s="144" t="s">
        <v>501</v>
      </c>
      <c r="D106" s="144" t="s">
        <v>498</v>
      </c>
      <c r="E106" s="165" t="s">
        <v>697</v>
      </c>
      <c r="F106" s="165" t="s">
        <v>698</v>
      </c>
      <c r="G106" s="129" t="s">
        <v>701</v>
      </c>
      <c r="H106" s="97"/>
    </row>
    <row r="107" spans="1:8" ht="34.5" customHeight="1">
      <c r="A107" s="267"/>
      <c r="B107" s="270"/>
      <c r="C107" s="144" t="s">
        <v>501</v>
      </c>
      <c r="D107" s="144" t="s">
        <v>499</v>
      </c>
      <c r="E107" s="165" t="s">
        <v>699</v>
      </c>
      <c r="F107" s="165" t="s">
        <v>654</v>
      </c>
      <c r="G107" s="129" t="s">
        <v>701</v>
      </c>
      <c r="H107" s="97"/>
    </row>
    <row r="108" spans="1:8" ht="34.5" customHeight="1">
      <c r="A108" s="268"/>
      <c r="B108" s="273"/>
      <c r="C108" s="146" t="s">
        <v>540</v>
      </c>
      <c r="D108" s="146" t="s">
        <v>500</v>
      </c>
      <c r="E108" s="166" t="s">
        <v>700</v>
      </c>
      <c r="F108" s="166" t="s">
        <v>517</v>
      </c>
      <c r="G108" s="129" t="s">
        <v>701</v>
      </c>
      <c r="H108" s="97"/>
    </row>
    <row r="109" spans="1:8" ht="37.5" customHeight="1">
      <c r="A109" s="266" t="s">
        <v>483</v>
      </c>
      <c r="B109" s="269" t="s">
        <v>712</v>
      </c>
      <c r="C109" s="142" t="s">
        <v>492</v>
      </c>
      <c r="D109" s="142" t="s">
        <v>493</v>
      </c>
      <c r="E109" s="167" t="s">
        <v>703</v>
      </c>
      <c r="F109" s="167" t="s">
        <v>704</v>
      </c>
      <c r="G109" s="130" t="s">
        <v>713</v>
      </c>
      <c r="H109" s="97"/>
    </row>
    <row r="110" spans="1:8" ht="37.5" customHeight="1">
      <c r="A110" s="267"/>
      <c r="B110" s="270"/>
      <c r="C110" s="144" t="s">
        <v>492</v>
      </c>
      <c r="D110" s="144" t="s">
        <v>494</v>
      </c>
      <c r="E110" s="168" t="s">
        <v>705</v>
      </c>
      <c r="F110" s="168" t="s">
        <v>706</v>
      </c>
      <c r="G110" s="130" t="s">
        <v>713</v>
      </c>
      <c r="H110" s="97"/>
    </row>
    <row r="111" spans="1:8" ht="37.5" customHeight="1">
      <c r="A111" s="267"/>
      <c r="B111" s="270"/>
      <c r="C111" s="144" t="s">
        <v>492</v>
      </c>
      <c r="D111" s="144" t="s">
        <v>495</v>
      </c>
      <c r="E111" s="168" t="s">
        <v>544</v>
      </c>
      <c r="F111" s="168" t="s">
        <v>567</v>
      </c>
      <c r="G111" s="130" t="s">
        <v>713</v>
      </c>
      <c r="H111" s="97"/>
    </row>
    <row r="112" spans="1:8" ht="37.5" customHeight="1">
      <c r="A112" s="267"/>
      <c r="B112" s="270"/>
      <c r="C112" s="144" t="s">
        <v>492</v>
      </c>
      <c r="D112" s="144" t="s">
        <v>496</v>
      </c>
      <c r="E112" s="168" t="s">
        <v>707</v>
      </c>
      <c r="F112" s="168" t="s">
        <v>650</v>
      </c>
      <c r="G112" s="130" t="s">
        <v>713</v>
      </c>
      <c r="H112" s="97"/>
    </row>
    <row r="113" spans="1:8" ht="37.5" customHeight="1">
      <c r="A113" s="267"/>
      <c r="B113" s="270"/>
      <c r="C113" s="144" t="s">
        <v>501</v>
      </c>
      <c r="D113" s="144" t="s">
        <v>498</v>
      </c>
      <c r="E113" s="168" t="s">
        <v>708</v>
      </c>
      <c r="F113" s="168" t="s">
        <v>709</v>
      </c>
      <c r="G113" s="130" t="s">
        <v>713</v>
      </c>
      <c r="H113" s="97"/>
    </row>
    <row r="114" spans="1:8" ht="37.5" customHeight="1">
      <c r="A114" s="268"/>
      <c r="B114" s="270"/>
      <c r="C114" s="146" t="s">
        <v>540</v>
      </c>
      <c r="D114" s="146" t="s">
        <v>500</v>
      </c>
      <c r="E114" s="169" t="s">
        <v>710</v>
      </c>
      <c r="F114" s="169" t="s">
        <v>711</v>
      </c>
      <c r="G114" s="130" t="s">
        <v>713</v>
      </c>
      <c r="H114" s="97"/>
    </row>
    <row r="115" spans="1:8" ht="30.75" customHeight="1">
      <c r="A115" s="266" t="s">
        <v>484</v>
      </c>
      <c r="B115" s="269" t="s">
        <v>727</v>
      </c>
      <c r="C115" s="142" t="s">
        <v>492</v>
      </c>
      <c r="D115" s="142" t="s">
        <v>493</v>
      </c>
      <c r="E115" s="170" t="s">
        <v>714</v>
      </c>
      <c r="F115" s="170" t="s">
        <v>715</v>
      </c>
      <c r="G115" s="129" t="s">
        <v>726</v>
      </c>
      <c r="H115" s="97"/>
    </row>
    <row r="116" spans="1:8" ht="30.75" customHeight="1">
      <c r="A116" s="267"/>
      <c r="B116" s="270"/>
      <c r="C116" s="144" t="s">
        <v>492</v>
      </c>
      <c r="D116" s="144" t="s">
        <v>494</v>
      </c>
      <c r="E116" s="171" t="s">
        <v>716</v>
      </c>
      <c r="F116" s="171" t="s">
        <v>717</v>
      </c>
      <c r="G116" s="129" t="s">
        <v>726</v>
      </c>
      <c r="H116" s="97"/>
    </row>
    <row r="117" spans="1:8" ht="30.75" customHeight="1">
      <c r="A117" s="267"/>
      <c r="B117" s="270"/>
      <c r="C117" s="144" t="s">
        <v>492</v>
      </c>
      <c r="D117" s="144" t="s">
        <v>495</v>
      </c>
      <c r="E117" s="171" t="s">
        <v>544</v>
      </c>
      <c r="F117" s="171" t="s">
        <v>567</v>
      </c>
      <c r="G117" s="129" t="s">
        <v>726</v>
      </c>
      <c r="H117" s="97"/>
    </row>
    <row r="118" spans="1:8" ht="30.75" customHeight="1">
      <c r="A118" s="267"/>
      <c r="B118" s="270"/>
      <c r="C118" s="144" t="s">
        <v>492</v>
      </c>
      <c r="D118" s="144" t="s">
        <v>496</v>
      </c>
      <c r="E118" s="171" t="s">
        <v>718</v>
      </c>
      <c r="F118" s="171" t="s">
        <v>650</v>
      </c>
      <c r="G118" s="129" t="s">
        <v>726</v>
      </c>
      <c r="H118" s="97"/>
    </row>
    <row r="119" spans="1:8" ht="30.75" customHeight="1">
      <c r="A119" s="267"/>
      <c r="B119" s="270"/>
      <c r="C119" s="144" t="s">
        <v>501</v>
      </c>
      <c r="D119" s="144" t="s">
        <v>497</v>
      </c>
      <c r="E119" s="171" t="s">
        <v>719</v>
      </c>
      <c r="F119" s="171" t="s">
        <v>554</v>
      </c>
      <c r="G119" s="129" t="s">
        <v>726</v>
      </c>
      <c r="H119" s="97"/>
    </row>
    <row r="120" spans="1:8" ht="30.75" customHeight="1">
      <c r="A120" s="267"/>
      <c r="B120" s="270"/>
      <c r="C120" s="144" t="s">
        <v>501</v>
      </c>
      <c r="D120" s="144" t="s">
        <v>498</v>
      </c>
      <c r="E120" s="171" t="s">
        <v>720</v>
      </c>
      <c r="F120" s="171" t="s">
        <v>721</v>
      </c>
      <c r="G120" s="129" t="s">
        <v>726</v>
      </c>
      <c r="H120" s="97"/>
    </row>
    <row r="121" spans="1:8" ht="30.75" customHeight="1">
      <c r="A121" s="267"/>
      <c r="B121" s="270"/>
      <c r="C121" s="144" t="s">
        <v>501</v>
      </c>
      <c r="D121" s="144" t="s">
        <v>499</v>
      </c>
      <c r="E121" s="171" t="s">
        <v>722</v>
      </c>
      <c r="F121" s="171" t="s">
        <v>654</v>
      </c>
      <c r="G121" s="129" t="s">
        <v>726</v>
      </c>
      <c r="H121" s="97"/>
    </row>
    <row r="122" spans="1:8" ht="30.75" customHeight="1">
      <c r="A122" s="268"/>
      <c r="B122" s="273"/>
      <c r="C122" s="146" t="s">
        <v>540</v>
      </c>
      <c r="D122" s="146" t="s">
        <v>723</v>
      </c>
      <c r="E122" s="172" t="s">
        <v>724</v>
      </c>
      <c r="F122" s="172" t="s">
        <v>725</v>
      </c>
      <c r="G122" s="129" t="s">
        <v>726</v>
      </c>
      <c r="H122" s="97"/>
    </row>
    <row r="123" spans="1:8" ht="15.75" customHeight="1">
      <c r="A123" s="266" t="s">
        <v>485</v>
      </c>
      <c r="B123" s="269" t="s">
        <v>745</v>
      </c>
      <c r="C123" s="142" t="s">
        <v>492</v>
      </c>
      <c r="D123" s="142" t="s">
        <v>493</v>
      </c>
      <c r="E123" s="173" t="s">
        <v>728</v>
      </c>
      <c r="F123" s="175" t="s">
        <v>735</v>
      </c>
      <c r="G123" s="129" t="s">
        <v>744</v>
      </c>
      <c r="H123" s="97"/>
    </row>
    <row r="124" spans="1:8" ht="13.5" customHeight="1">
      <c r="A124" s="267"/>
      <c r="B124" s="270"/>
      <c r="C124" s="144" t="s">
        <v>492</v>
      </c>
      <c r="D124" s="144" t="s">
        <v>494</v>
      </c>
      <c r="E124" s="174" t="s">
        <v>729</v>
      </c>
      <c r="F124" s="176" t="s">
        <v>736</v>
      </c>
      <c r="G124" s="129" t="s">
        <v>744</v>
      </c>
      <c r="H124" s="97"/>
    </row>
    <row r="125" spans="1:8" ht="13.5" customHeight="1">
      <c r="A125" s="267"/>
      <c r="B125" s="270"/>
      <c r="C125" s="144" t="s">
        <v>492</v>
      </c>
      <c r="D125" s="144" t="s">
        <v>495</v>
      </c>
      <c r="E125" s="174" t="s">
        <v>544</v>
      </c>
      <c r="F125" s="176" t="s">
        <v>737</v>
      </c>
      <c r="G125" s="129" t="s">
        <v>744</v>
      </c>
      <c r="H125" s="97"/>
    </row>
    <row r="126" spans="1:8" ht="13.5" customHeight="1">
      <c r="A126" s="267"/>
      <c r="B126" s="270"/>
      <c r="C126" s="144" t="s">
        <v>492</v>
      </c>
      <c r="D126" s="144" t="s">
        <v>496</v>
      </c>
      <c r="E126" s="174" t="s">
        <v>730</v>
      </c>
      <c r="F126" s="176" t="s">
        <v>738</v>
      </c>
      <c r="G126" s="129" t="s">
        <v>744</v>
      </c>
      <c r="H126" s="97"/>
    </row>
    <row r="127" spans="1:8" ht="13.5" customHeight="1">
      <c r="A127" s="267"/>
      <c r="B127" s="270"/>
      <c r="C127" s="144" t="s">
        <v>501</v>
      </c>
      <c r="D127" s="144" t="s">
        <v>497</v>
      </c>
      <c r="E127" s="174" t="s">
        <v>731</v>
      </c>
      <c r="F127" s="176" t="s">
        <v>739</v>
      </c>
      <c r="G127" s="129" t="s">
        <v>744</v>
      </c>
      <c r="H127" s="97"/>
    </row>
    <row r="128" spans="1:8" ht="13.5" customHeight="1">
      <c r="A128" s="267"/>
      <c r="B128" s="270"/>
      <c r="C128" s="144" t="s">
        <v>501</v>
      </c>
      <c r="D128" s="144" t="s">
        <v>498</v>
      </c>
      <c r="E128" s="174" t="s">
        <v>732</v>
      </c>
      <c r="F128" s="176" t="s">
        <v>740</v>
      </c>
      <c r="G128" s="129" t="s">
        <v>744</v>
      </c>
      <c r="H128" s="97"/>
    </row>
    <row r="129" spans="1:8" ht="13.5" customHeight="1">
      <c r="A129" s="267"/>
      <c r="B129" s="270"/>
      <c r="C129" s="144" t="s">
        <v>501</v>
      </c>
      <c r="D129" s="144" t="s">
        <v>499</v>
      </c>
      <c r="E129" s="174" t="s">
        <v>733</v>
      </c>
      <c r="F129" s="176" t="s">
        <v>741</v>
      </c>
      <c r="G129" s="129" t="s">
        <v>744</v>
      </c>
      <c r="H129" s="97"/>
    </row>
    <row r="130" spans="1:8" ht="13.5" customHeight="1">
      <c r="A130" s="268"/>
      <c r="B130" s="273"/>
      <c r="C130" s="144" t="s">
        <v>540</v>
      </c>
      <c r="D130" s="144" t="s">
        <v>500</v>
      </c>
      <c r="E130" s="174" t="s">
        <v>734</v>
      </c>
      <c r="F130" s="176" t="s">
        <v>742</v>
      </c>
      <c r="G130" s="129" t="s">
        <v>743</v>
      </c>
      <c r="H130" s="97"/>
    </row>
    <row r="131" spans="1:8" ht="64.5" customHeight="1">
      <c r="A131" s="266" t="s">
        <v>486</v>
      </c>
      <c r="B131" s="269" t="s">
        <v>759</v>
      </c>
      <c r="C131" s="142" t="s">
        <v>540</v>
      </c>
      <c r="D131" s="142" t="s">
        <v>500</v>
      </c>
      <c r="E131" s="177" t="s">
        <v>746</v>
      </c>
      <c r="F131" s="177" t="s">
        <v>535</v>
      </c>
      <c r="G131" s="129" t="s">
        <v>760</v>
      </c>
      <c r="H131" s="97"/>
    </row>
    <row r="132" spans="1:8" ht="64.5" customHeight="1">
      <c r="A132" s="267"/>
      <c r="B132" s="270"/>
      <c r="C132" s="144" t="s">
        <v>492</v>
      </c>
      <c r="D132" s="144" t="s">
        <v>494</v>
      </c>
      <c r="E132" s="178" t="s">
        <v>747</v>
      </c>
      <c r="F132" s="178" t="s">
        <v>748</v>
      </c>
      <c r="G132" s="129" t="s">
        <v>760</v>
      </c>
      <c r="H132" s="97"/>
    </row>
    <row r="133" spans="1:8" ht="64.5" customHeight="1">
      <c r="A133" s="267"/>
      <c r="B133" s="270"/>
      <c r="C133" s="144" t="s">
        <v>492</v>
      </c>
      <c r="D133" s="144" t="s">
        <v>493</v>
      </c>
      <c r="E133" s="178" t="s">
        <v>749</v>
      </c>
      <c r="F133" s="178" t="s">
        <v>750</v>
      </c>
      <c r="G133" s="129" t="s">
        <v>760</v>
      </c>
      <c r="H133" s="97"/>
    </row>
    <row r="134" spans="1:8" ht="64.5" customHeight="1">
      <c r="A134" s="267"/>
      <c r="B134" s="270"/>
      <c r="C134" s="144" t="s">
        <v>492</v>
      </c>
      <c r="D134" s="144" t="s">
        <v>495</v>
      </c>
      <c r="E134" s="178" t="s">
        <v>751</v>
      </c>
      <c r="F134" s="178" t="s">
        <v>752</v>
      </c>
      <c r="G134" s="129" t="s">
        <v>760</v>
      </c>
      <c r="H134" s="97"/>
    </row>
    <row r="135" spans="1:8" ht="64.5" customHeight="1">
      <c r="A135" s="267"/>
      <c r="B135" s="270"/>
      <c r="C135" s="144" t="s">
        <v>492</v>
      </c>
      <c r="D135" s="144" t="s">
        <v>496</v>
      </c>
      <c r="E135" s="178" t="s">
        <v>753</v>
      </c>
      <c r="F135" s="178" t="s">
        <v>754</v>
      </c>
      <c r="G135" s="129" t="s">
        <v>760</v>
      </c>
      <c r="H135" s="97"/>
    </row>
    <row r="136" spans="1:8" ht="64.5" customHeight="1">
      <c r="A136" s="267"/>
      <c r="B136" s="270"/>
      <c r="C136" s="144" t="s">
        <v>501</v>
      </c>
      <c r="D136" s="144" t="s">
        <v>755</v>
      </c>
      <c r="E136" s="178" t="s">
        <v>756</v>
      </c>
      <c r="F136" s="178" t="s">
        <v>554</v>
      </c>
      <c r="G136" s="129" t="s">
        <v>760</v>
      </c>
      <c r="H136" s="97"/>
    </row>
    <row r="137" spans="1:8" ht="64.5" customHeight="1">
      <c r="A137" s="268"/>
      <c r="B137" s="270"/>
      <c r="C137" s="144" t="s">
        <v>501</v>
      </c>
      <c r="D137" s="144" t="s">
        <v>757</v>
      </c>
      <c r="E137" s="178" t="s">
        <v>758</v>
      </c>
      <c r="F137" s="178" t="s">
        <v>569</v>
      </c>
      <c r="G137" s="129" t="s">
        <v>760</v>
      </c>
      <c r="H137" s="97"/>
    </row>
    <row r="138" spans="1:8" ht="26.25" customHeight="1">
      <c r="A138" s="266" t="s">
        <v>487</v>
      </c>
      <c r="B138" s="269" t="s">
        <v>773</v>
      </c>
      <c r="C138" s="179" t="s">
        <v>492</v>
      </c>
      <c r="D138" s="179" t="s">
        <v>494</v>
      </c>
      <c r="E138" s="179" t="s">
        <v>761</v>
      </c>
      <c r="F138" s="179" t="s">
        <v>762</v>
      </c>
      <c r="G138" s="129" t="s">
        <v>772</v>
      </c>
      <c r="H138" s="97"/>
    </row>
    <row r="139" spans="1:8" ht="26.25" customHeight="1">
      <c r="A139" s="267"/>
      <c r="B139" s="270"/>
      <c r="C139" s="180" t="s">
        <v>492</v>
      </c>
      <c r="D139" s="181" t="s">
        <v>493</v>
      </c>
      <c r="E139" s="180" t="s">
        <v>763</v>
      </c>
      <c r="F139" s="180" t="s">
        <v>764</v>
      </c>
      <c r="G139" s="129" t="s">
        <v>772</v>
      </c>
      <c r="H139" s="97"/>
    </row>
    <row r="140" spans="1:8" ht="26.25" customHeight="1">
      <c r="A140" s="267"/>
      <c r="B140" s="270"/>
      <c r="C140" s="180" t="s">
        <v>492</v>
      </c>
      <c r="D140" s="181" t="s">
        <v>496</v>
      </c>
      <c r="E140" s="180" t="s">
        <v>765</v>
      </c>
      <c r="F140" s="180" t="s">
        <v>754</v>
      </c>
      <c r="G140" s="129" t="s">
        <v>772</v>
      </c>
      <c r="H140" s="97"/>
    </row>
    <row r="141" spans="1:8" ht="26.25" customHeight="1">
      <c r="A141" s="267"/>
      <c r="B141" s="270"/>
      <c r="C141" s="180" t="s">
        <v>492</v>
      </c>
      <c r="D141" s="181" t="s">
        <v>495</v>
      </c>
      <c r="E141" s="180" t="s">
        <v>544</v>
      </c>
      <c r="F141" s="180" t="s">
        <v>766</v>
      </c>
      <c r="G141" s="129" t="s">
        <v>772</v>
      </c>
      <c r="H141" s="97"/>
    </row>
    <row r="142" spans="1:8" ht="26.25" customHeight="1">
      <c r="A142" s="267"/>
      <c r="B142" s="270"/>
      <c r="C142" s="180" t="s">
        <v>501</v>
      </c>
      <c r="D142" s="181" t="s">
        <v>497</v>
      </c>
      <c r="E142" s="180" t="s">
        <v>767</v>
      </c>
      <c r="F142" s="180" t="s">
        <v>554</v>
      </c>
      <c r="G142" s="129" t="s">
        <v>772</v>
      </c>
      <c r="H142" s="97"/>
    </row>
    <row r="143" spans="1:8" ht="26.25" customHeight="1">
      <c r="A143" s="267"/>
      <c r="B143" s="270"/>
      <c r="C143" s="180" t="s">
        <v>501</v>
      </c>
      <c r="D143" s="181" t="s">
        <v>498</v>
      </c>
      <c r="E143" s="180" t="s">
        <v>768</v>
      </c>
      <c r="F143" s="180" t="s">
        <v>769</v>
      </c>
      <c r="G143" s="129" t="s">
        <v>772</v>
      </c>
      <c r="H143" s="97"/>
    </row>
    <row r="144" spans="1:8" ht="26.25" customHeight="1">
      <c r="A144" s="268"/>
      <c r="B144" s="270"/>
      <c r="C144" s="180" t="s">
        <v>540</v>
      </c>
      <c r="D144" s="181" t="s">
        <v>500</v>
      </c>
      <c r="E144" s="180" t="s">
        <v>770</v>
      </c>
      <c r="F144" s="180" t="s">
        <v>771</v>
      </c>
      <c r="G144" s="129" t="s">
        <v>772</v>
      </c>
      <c r="H144" s="97"/>
    </row>
    <row r="145" spans="1:8" ht="39.75" customHeight="1">
      <c r="A145" s="266" t="s">
        <v>488</v>
      </c>
      <c r="B145" s="269" t="s">
        <v>788</v>
      </c>
      <c r="C145" s="182" t="s">
        <v>492</v>
      </c>
      <c r="D145" s="182" t="s">
        <v>494</v>
      </c>
      <c r="E145" s="182" t="s">
        <v>774</v>
      </c>
      <c r="F145" s="182" t="s">
        <v>775</v>
      </c>
      <c r="G145" s="129" t="s">
        <v>787</v>
      </c>
      <c r="H145" s="97"/>
    </row>
    <row r="146" spans="1:8" ht="39.75" customHeight="1">
      <c r="A146" s="267"/>
      <c r="B146" s="270"/>
      <c r="C146" s="183" t="s">
        <v>492</v>
      </c>
      <c r="D146" s="184" t="s">
        <v>493</v>
      </c>
      <c r="E146" s="183" t="s">
        <v>776</v>
      </c>
      <c r="F146" s="183" t="s">
        <v>777</v>
      </c>
      <c r="G146" s="129" t="s">
        <v>787</v>
      </c>
      <c r="H146" s="97"/>
    </row>
    <row r="147" spans="1:8" ht="39.75" customHeight="1">
      <c r="A147" s="267"/>
      <c r="B147" s="270"/>
      <c r="C147" s="183" t="s">
        <v>492</v>
      </c>
      <c r="D147" s="184" t="s">
        <v>495</v>
      </c>
      <c r="E147" s="183" t="s">
        <v>778</v>
      </c>
      <c r="F147" s="183" t="s">
        <v>779</v>
      </c>
      <c r="G147" s="129" t="s">
        <v>787</v>
      </c>
      <c r="H147" s="97"/>
    </row>
    <row r="148" spans="1:8" ht="39.75" customHeight="1">
      <c r="A148" s="267"/>
      <c r="B148" s="270"/>
      <c r="C148" s="183" t="s">
        <v>492</v>
      </c>
      <c r="D148" s="184" t="s">
        <v>496</v>
      </c>
      <c r="E148" s="183" t="s">
        <v>780</v>
      </c>
      <c r="F148" s="183" t="s">
        <v>781</v>
      </c>
      <c r="G148" s="129" t="s">
        <v>787</v>
      </c>
      <c r="H148" s="97"/>
    </row>
    <row r="149" spans="1:8" ht="39.75" customHeight="1">
      <c r="A149" s="267"/>
      <c r="B149" s="270"/>
      <c r="C149" s="183" t="s">
        <v>501</v>
      </c>
      <c r="D149" s="184" t="s">
        <v>497</v>
      </c>
      <c r="E149" s="183" t="s">
        <v>782</v>
      </c>
      <c r="F149" s="183" t="s">
        <v>783</v>
      </c>
      <c r="G149" s="129" t="s">
        <v>787</v>
      </c>
      <c r="H149" s="97"/>
    </row>
    <row r="150" spans="1:8" ht="39.75" customHeight="1">
      <c r="A150" s="267"/>
      <c r="B150" s="270"/>
      <c r="C150" s="183" t="s">
        <v>501</v>
      </c>
      <c r="D150" s="184" t="s">
        <v>498</v>
      </c>
      <c r="E150" s="183" t="s">
        <v>784</v>
      </c>
      <c r="F150" s="183" t="s">
        <v>569</v>
      </c>
      <c r="G150" s="129" t="s">
        <v>787</v>
      </c>
      <c r="H150" s="97"/>
    </row>
    <row r="151" spans="1:8" ht="39.75" customHeight="1">
      <c r="A151" s="268"/>
      <c r="B151" s="270"/>
      <c r="C151" s="183" t="s">
        <v>540</v>
      </c>
      <c r="D151" s="184" t="s">
        <v>500</v>
      </c>
      <c r="E151" s="183" t="s">
        <v>785</v>
      </c>
      <c r="F151" s="183" t="s">
        <v>786</v>
      </c>
      <c r="G151" s="129" t="s">
        <v>787</v>
      </c>
      <c r="H151" s="97"/>
    </row>
    <row r="152" spans="1:8" ht="63.75" customHeight="1">
      <c r="A152" s="266" t="s">
        <v>489</v>
      </c>
      <c r="B152" s="269" t="s">
        <v>801</v>
      </c>
      <c r="C152" s="185" t="s">
        <v>492</v>
      </c>
      <c r="D152" s="185" t="s">
        <v>493</v>
      </c>
      <c r="E152" s="185" t="s">
        <v>789</v>
      </c>
      <c r="F152" s="185" t="s">
        <v>790</v>
      </c>
      <c r="G152" s="129" t="s">
        <v>802</v>
      </c>
      <c r="H152" s="97"/>
    </row>
    <row r="153" spans="1:8" ht="63.75" customHeight="1">
      <c r="A153" s="267"/>
      <c r="B153" s="270"/>
      <c r="C153" s="186" t="s">
        <v>492</v>
      </c>
      <c r="D153" s="187" t="s">
        <v>494</v>
      </c>
      <c r="E153" s="186" t="s">
        <v>791</v>
      </c>
      <c r="F153" s="186" t="s">
        <v>792</v>
      </c>
      <c r="G153" s="129" t="s">
        <v>802</v>
      </c>
      <c r="H153" s="97"/>
    </row>
    <row r="154" spans="1:8" ht="63.75" customHeight="1">
      <c r="A154" s="267"/>
      <c r="B154" s="270"/>
      <c r="C154" s="186" t="s">
        <v>492</v>
      </c>
      <c r="D154" s="187" t="s">
        <v>495</v>
      </c>
      <c r="E154" s="186" t="s">
        <v>615</v>
      </c>
      <c r="F154" s="186" t="s">
        <v>793</v>
      </c>
      <c r="G154" s="129" t="s">
        <v>802</v>
      </c>
      <c r="H154" s="97"/>
    </row>
    <row r="155" spans="1:8" ht="63.75" customHeight="1">
      <c r="A155" s="267"/>
      <c r="B155" s="270"/>
      <c r="C155" s="186" t="s">
        <v>492</v>
      </c>
      <c r="D155" s="187" t="s">
        <v>496</v>
      </c>
      <c r="E155" s="186" t="s">
        <v>794</v>
      </c>
      <c r="F155" s="186" t="s">
        <v>754</v>
      </c>
      <c r="G155" s="129" t="s">
        <v>802</v>
      </c>
      <c r="H155" s="97"/>
    </row>
    <row r="156" spans="1:8" ht="63.75" customHeight="1">
      <c r="A156" s="267"/>
      <c r="B156" s="270"/>
      <c r="C156" s="186" t="s">
        <v>501</v>
      </c>
      <c r="D156" s="187" t="s">
        <v>497</v>
      </c>
      <c r="E156" s="186" t="s">
        <v>795</v>
      </c>
      <c r="F156" s="186" t="s">
        <v>783</v>
      </c>
      <c r="G156" s="129" t="s">
        <v>802</v>
      </c>
      <c r="H156" s="97"/>
    </row>
    <row r="157" spans="1:8" ht="63.75" customHeight="1">
      <c r="A157" s="267"/>
      <c r="B157" s="270"/>
      <c r="C157" s="186" t="s">
        <v>501</v>
      </c>
      <c r="D157" s="187" t="s">
        <v>796</v>
      </c>
      <c r="E157" s="186" t="s">
        <v>797</v>
      </c>
      <c r="F157" s="186" t="s">
        <v>798</v>
      </c>
      <c r="G157" s="129" t="s">
        <v>802</v>
      </c>
      <c r="H157" s="97"/>
    </row>
    <row r="158" spans="1:8" ht="63.75" customHeight="1">
      <c r="A158" s="268"/>
      <c r="B158" s="270"/>
      <c r="C158" s="186" t="s">
        <v>540</v>
      </c>
      <c r="D158" s="187" t="s">
        <v>500</v>
      </c>
      <c r="E158" s="186" t="s">
        <v>799</v>
      </c>
      <c r="F158" s="186" t="s">
        <v>800</v>
      </c>
      <c r="G158" s="129" t="s">
        <v>802</v>
      </c>
      <c r="H158" s="97"/>
    </row>
    <row r="159" spans="1:8" ht="60.75" customHeight="1">
      <c r="A159" s="271" t="s">
        <v>490</v>
      </c>
      <c r="B159" s="272" t="s">
        <v>814</v>
      </c>
      <c r="C159" s="193" t="s">
        <v>492</v>
      </c>
      <c r="D159" s="188" t="s">
        <v>494</v>
      </c>
      <c r="E159" s="188" t="s">
        <v>803</v>
      </c>
      <c r="F159" s="188" t="s">
        <v>804</v>
      </c>
      <c r="G159" s="129" t="s">
        <v>813</v>
      </c>
      <c r="H159" s="97"/>
    </row>
    <row r="160" spans="1:8" ht="60.75" customHeight="1">
      <c r="A160" s="271"/>
      <c r="B160" s="272"/>
      <c r="C160" s="194" t="s">
        <v>492</v>
      </c>
      <c r="D160" s="190" t="s">
        <v>493</v>
      </c>
      <c r="E160" s="189" t="s">
        <v>805</v>
      </c>
      <c r="F160" s="189" t="s">
        <v>806</v>
      </c>
      <c r="G160" s="129" t="s">
        <v>813</v>
      </c>
      <c r="H160" s="97"/>
    </row>
    <row r="161" spans="1:8" ht="60.75" customHeight="1">
      <c r="A161" s="271"/>
      <c r="B161" s="272"/>
      <c r="C161" s="194" t="s">
        <v>492</v>
      </c>
      <c r="D161" s="190" t="s">
        <v>495</v>
      </c>
      <c r="E161" s="189" t="s">
        <v>615</v>
      </c>
      <c r="F161" s="189" t="s">
        <v>807</v>
      </c>
      <c r="G161" s="129" t="s">
        <v>813</v>
      </c>
      <c r="H161" s="97"/>
    </row>
    <row r="162" spans="1:8" ht="60.75" customHeight="1">
      <c r="A162" s="271"/>
      <c r="B162" s="272"/>
      <c r="C162" s="194" t="s">
        <v>492</v>
      </c>
      <c r="D162" s="190" t="s">
        <v>496</v>
      </c>
      <c r="E162" s="189" t="s">
        <v>808</v>
      </c>
      <c r="F162" s="189" t="s">
        <v>650</v>
      </c>
      <c r="G162" s="129" t="s">
        <v>813</v>
      </c>
      <c r="H162" s="97"/>
    </row>
    <row r="163" spans="1:8" ht="60.75" customHeight="1">
      <c r="A163" s="271"/>
      <c r="B163" s="272"/>
      <c r="C163" s="194" t="s">
        <v>501</v>
      </c>
      <c r="D163" s="190" t="s">
        <v>497</v>
      </c>
      <c r="E163" s="189" t="s">
        <v>809</v>
      </c>
      <c r="F163" s="189" t="s">
        <v>783</v>
      </c>
      <c r="G163" s="129" t="s">
        <v>813</v>
      </c>
      <c r="H163" s="97"/>
    </row>
    <row r="164" spans="1:8" ht="60.75" customHeight="1">
      <c r="A164" s="271"/>
      <c r="B164" s="272"/>
      <c r="C164" s="194" t="s">
        <v>501</v>
      </c>
      <c r="D164" s="190" t="s">
        <v>498</v>
      </c>
      <c r="E164" s="189" t="s">
        <v>810</v>
      </c>
      <c r="F164" s="189" t="s">
        <v>569</v>
      </c>
      <c r="G164" s="129" t="s">
        <v>813</v>
      </c>
      <c r="H164" s="97"/>
    </row>
    <row r="165" spans="1:8" ht="60.75" customHeight="1">
      <c r="A165" s="271"/>
      <c r="B165" s="272"/>
      <c r="C165" s="194" t="s">
        <v>501</v>
      </c>
      <c r="D165" s="190" t="s">
        <v>499</v>
      </c>
      <c r="E165" s="189" t="s">
        <v>811</v>
      </c>
      <c r="F165" s="189" t="s">
        <v>654</v>
      </c>
      <c r="G165" s="129" t="s">
        <v>813</v>
      </c>
      <c r="H165" s="97"/>
    </row>
    <row r="166" spans="1:8" ht="60.75" customHeight="1">
      <c r="A166" s="271"/>
      <c r="B166" s="272"/>
      <c r="C166" s="195" t="s">
        <v>540</v>
      </c>
      <c r="D166" s="192" t="s">
        <v>723</v>
      </c>
      <c r="E166" s="191" t="s">
        <v>812</v>
      </c>
      <c r="F166" s="191" t="s">
        <v>771</v>
      </c>
      <c r="G166" s="129" t="s">
        <v>813</v>
      </c>
      <c r="H166" s="97"/>
    </row>
  </sheetData>
  <mergeCells count="45">
    <mergeCell ref="A30:A36"/>
    <mergeCell ref="B30:B36"/>
    <mergeCell ref="A22:A29"/>
    <mergeCell ref="B22:B29"/>
    <mergeCell ref="A2:H2"/>
    <mergeCell ref="B7:B14"/>
    <mergeCell ref="A7:A14"/>
    <mergeCell ref="A15:A21"/>
    <mergeCell ref="B15:B21"/>
    <mergeCell ref="A52:A60"/>
    <mergeCell ref="B52:B60"/>
    <mergeCell ref="A61:A66"/>
    <mergeCell ref="B61:B66"/>
    <mergeCell ref="A37:A44"/>
    <mergeCell ref="B37:B44"/>
    <mergeCell ref="A45:A51"/>
    <mergeCell ref="B45:B51"/>
    <mergeCell ref="A67:A73"/>
    <mergeCell ref="B67:B73"/>
    <mergeCell ref="A81:A87"/>
    <mergeCell ref="B81:B87"/>
    <mergeCell ref="A74:A80"/>
    <mergeCell ref="B74:B80"/>
    <mergeCell ref="A88:A94"/>
    <mergeCell ref="B88:B94"/>
    <mergeCell ref="A95:A101"/>
    <mergeCell ref="B95:B101"/>
    <mergeCell ref="A102:A108"/>
    <mergeCell ref="B102:B108"/>
    <mergeCell ref="A123:A130"/>
    <mergeCell ref="B123:B130"/>
    <mergeCell ref="A109:A114"/>
    <mergeCell ref="B109:B114"/>
    <mergeCell ref="A115:A122"/>
    <mergeCell ref="B115:B122"/>
    <mergeCell ref="A152:A158"/>
    <mergeCell ref="B152:B158"/>
    <mergeCell ref="A159:A166"/>
    <mergeCell ref="B159:B166"/>
    <mergeCell ref="A131:A137"/>
    <mergeCell ref="B131:B137"/>
    <mergeCell ref="A138:A144"/>
    <mergeCell ref="B138:B144"/>
    <mergeCell ref="A145:A151"/>
    <mergeCell ref="B145:B151"/>
  </mergeCells>
  <phoneticPr fontId="22" type="noConversion"/>
  <pageMargins left="0.75138888888888899" right="0.75138888888888899" top="1" bottom="1" header="0.51180555555555596" footer="0.51180555555555596"/>
  <pageSetup paperSize="9" scale="78"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H8"/>
  <sheetViews>
    <sheetView workbookViewId="0">
      <selection activeCell="E13" sqref="E13"/>
    </sheetView>
  </sheetViews>
  <sheetFormatPr defaultColWidth="8" defaultRowHeight="12"/>
  <cols>
    <col min="1" max="1" width="25.375" style="15"/>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c r="A1" s="16"/>
      <c r="B1" s="17"/>
      <c r="C1" s="17"/>
      <c r="D1" s="17"/>
      <c r="E1" s="17"/>
    </row>
    <row r="2" spans="1:8" ht="21">
      <c r="A2" s="274" t="s">
        <v>816</v>
      </c>
      <c r="B2" s="200"/>
      <c r="C2" s="200"/>
      <c r="D2" s="200"/>
      <c r="E2" s="200"/>
      <c r="F2" s="200"/>
      <c r="G2" s="200"/>
      <c r="H2" s="200"/>
    </row>
    <row r="3" spans="1:8" ht="13.5">
      <c r="A3" s="3" t="s">
        <v>1</v>
      </c>
    </row>
    <row r="4" spans="1:8" ht="44.25" customHeight="1">
      <c r="A4" s="18" t="s">
        <v>414</v>
      </c>
      <c r="B4" s="18" t="s">
        <v>415</v>
      </c>
      <c r="C4" s="18" t="s">
        <v>416</v>
      </c>
      <c r="D4" s="18" t="s">
        <v>417</v>
      </c>
      <c r="E4" s="18" t="s">
        <v>418</v>
      </c>
      <c r="F4" s="18" t="s">
        <v>419</v>
      </c>
      <c r="G4" s="18" t="s">
        <v>420</v>
      </c>
      <c r="H4" s="18" t="s">
        <v>421</v>
      </c>
    </row>
    <row r="5" spans="1:8" ht="14.25">
      <c r="A5" s="18">
        <v>1</v>
      </c>
      <c r="B5" s="18">
        <v>2</v>
      </c>
      <c r="C5" s="18">
        <v>3</v>
      </c>
      <c r="D5" s="18">
        <v>4</v>
      </c>
      <c r="E5" s="18">
        <v>5</v>
      </c>
      <c r="F5" s="18">
        <v>6</v>
      </c>
      <c r="G5" s="18">
        <v>7</v>
      </c>
      <c r="H5" s="18">
        <v>8</v>
      </c>
    </row>
    <row r="6" spans="1:8" ht="33" customHeight="1">
      <c r="A6" s="19" t="s">
        <v>422</v>
      </c>
      <c r="B6" s="19"/>
      <c r="C6" s="19"/>
      <c r="D6" s="19"/>
      <c r="E6" s="18"/>
      <c r="F6" s="18"/>
      <c r="G6" s="18"/>
      <c r="H6" s="18"/>
    </row>
    <row r="7" spans="1:8" ht="24" customHeight="1">
      <c r="A7" s="20" t="s">
        <v>423</v>
      </c>
      <c r="B7" s="20"/>
      <c r="C7" s="20"/>
      <c r="D7" s="20"/>
      <c r="E7" s="18"/>
      <c r="F7" s="18"/>
      <c r="G7" s="18"/>
      <c r="H7" s="18"/>
    </row>
    <row r="8" spans="1:8" ht="24" customHeight="1">
      <c r="A8" s="20" t="s">
        <v>424</v>
      </c>
      <c r="B8" s="20"/>
      <c r="C8" s="20"/>
      <c r="D8" s="20"/>
      <c r="E8" s="18"/>
      <c r="F8" s="18"/>
      <c r="G8" s="18"/>
      <c r="H8" s="18"/>
    </row>
  </sheetData>
  <mergeCells count="1">
    <mergeCell ref="A2:H2"/>
  </mergeCells>
  <phoneticPr fontId="22" type="noConversion"/>
  <pageMargins left="0.75138888888888899" right="0.75138888888888899" top="1" bottom="1" header="0.51180555555555596" footer="0.51180555555555596"/>
  <pageSetup paperSize="9" scale="78"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H8"/>
  <sheetViews>
    <sheetView workbookViewId="0">
      <selection activeCell="A2" sqref="A2:H2"/>
    </sheetView>
  </sheetViews>
  <sheetFormatPr defaultColWidth="8" defaultRowHeight="12"/>
  <cols>
    <col min="1" max="1" width="25.375" style="15"/>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c r="A1" s="16"/>
      <c r="B1" s="17"/>
      <c r="C1" s="17"/>
      <c r="D1" s="17"/>
      <c r="E1" s="17"/>
    </row>
    <row r="2" spans="1:8" ht="21">
      <c r="A2" s="200" t="s">
        <v>425</v>
      </c>
      <c r="B2" s="200"/>
      <c r="C2" s="200"/>
      <c r="D2" s="200"/>
      <c r="E2" s="200"/>
      <c r="F2" s="200"/>
      <c r="G2" s="200"/>
      <c r="H2" s="200"/>
    </row>
    <row r="3" spans="1:8" ht="13.5">
      <c r="A3" s="3" t="s">
        <v>1</v>
      </c>
    </row>
    <row r="4" spans="1:8" ht="44.25" customHeight="1">
      <c r="A4" s="18" t="s">
        <v>414</v>
      </c>
      <c r="B4" s="18" t="s">
        <v>415</v>
      </c>
      <c r="C4" s="18" t="s">
        <v>416</v>
      </c>
      <c r="D4" s="18" t="s">
        <v>417</v>
      </c>
      <c r="E4" s="18" t="s">
        <v>418</v>
      </c>
      <c r="F4" s="18" t="s">
        <v>419</v>
      </c>
      <c r="G4" s="18" t="s">
        <v>420</v>
      </c>
      <c r="H4" s="18" t="s">
        <v>421</v>
      </c>
    </row>
    <row r="5" spans="1:8" ht="21" customHeight="1">
      <c r="A5" s="18">
        <v>1</v>
      </c>
      <c r="B5" s="18">
        <v>2</v>
      </c>
      <c r="C5" s="18">
        <v>3</v>
      </c>
      <c r="D5" s="18">
        <v>4</v>
      </c>
      <c r="E5" s="18">
        <v>5</v>
      </c>
      <c r="F5" s="18">
        <v>6</v>
      </c>
      <c r="G5" s="18">
        <v>7</v>
      </c>
      <c r="H5" s="18">
        <v>8</v>
      </c>
    </row>
    <row r="6" spans="1:8" ht="33" customHeight="1">
      <c r="A6" s="19" t="s">
        <v>422</v>
      </c>
      <c r="B6" s="19"/>
      <c r="C6" s="19"/>
      <c r="D6" s="19"/>
      <c r="E6" s="18"/>
      <c r="F6" s="18"/>
      <c r="G6" s="18"/>
      <c r="H6" s="18"/>
    </row>
    <row r="7" spans="1:8" ht="24" customHeight="1">
      <c r="A7" s="20" t="s">
        <v>426</v>
      </c>
      <c r="B7" s="20"/>
      <c r="C7" s="20"/>
      <c r="D7" s="20"/>
      <c r="E7" s="18"/>
      <c r="F7" s="18"/>
      <c r="G7" s="18"/>
      <c r="H7" s="18"/>
    </row>
    <row r="8" spans="1:8" ht="24" customHeight="1">
      <c r="A8" s="20" t="s">
        <v>427</v>
      </c>
      <c r="B8" s="20"/>
      <c r="C8" s="20"/>
      <c r="D8" s="20"/>
      <c r="E8" s="18"/>
      <c r="F8" s="18"/>
      <c r="G8" s="18"/>
      <c r="H8" s="18"/>
    </row>
  </sheetData>
  <mergeCells count="1">
    <mergeCell ref="A2:H2"/>
  </mergeCells>
  <phoneticPr fontId="22" type="noConversion"/>
  <pageMargins left="0.75138888888888899" right="0.75138888888888899" top="1" bottom="1" header="0.51180555555555596" footer="0.51180555555555596"/>
  <pageSetup paperSize="9" scale="78"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V13"/>
  <sheetViews>
    <sheetView workbookViewId="0">
      <selection activeCell="C24" sqref="C24"/>
    </sheetView>
  </sheetViews>
  <sheetFormatPr defaultColWidth="8" defaultRowHeight="14.25" customHeight="1"/>
  <cols>
    <col min="1" max="1" width="11.5" style="1" customWidth="1"/>
    <col min="2" max="2" width="9" style="1"/>
    <col min="3" max="3" width="20.125" style="1" customWidth="1"/>
    <col min="4" max="4" width="5.875" style="1" customWidth="1"/>
    <col min="5" max="5" width="9" style="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2"/>
    </row>
    <row r="2" spans="1:22" ht="27.75" customHeight="1">
      <c r="A2" s="200" t="s">
        <v>428</v>
      </c>
      <c r="B2" s="200"/>
      <c r="C2" s="200"/>
      <c r="D2" s="200"/>
      <c r="E2" s="200"/>
      <c r="F2" s="200"/>
      <c r="G2" s="200"/>
      <c r="H2" s="200"/>
      <c r="I2" s="200"/>
      <c r="J2" s="200"/>
      <c r="K2" s="200"/>
      <c r="L2" s="200"/>
      <c r="M2" s="200"/>
      <c r="N2" s="200"/>
      <c r="O2" s="200"/>
      <c r="P2" s="200"/>
      <c r="Q2" s="200"/>
      <c r="R2" s="200"/>
      <c r="S2" s="200"/>
      <c r="T2" s="200"/>
      <c r="U2" s="200"/>
      <c r="V2" s="200"/>
    </row>
    <row r="3" spans="1:22" ht="15" customHeight="1">
      <c r="A3" s="81" t="s">
        <v>817</v>
      </c>
      <c r="B3" s="4"/>
      <c r="C3" s="4"/>
      <c r="D3" s="4"/>
      <c r="E3" s="4"/>
      <c r="F3" s="4"/>
      <c r="G3" s="4"/>
      <c r="H3" s="4"/>
      <c r="I3" s="4"/>
      <c r="J3" s="4"/>
      <c r="K3" s="4"/>
      <c r="L3" s="4"/>
      <c r="M3" s="4"/>
      <c r="N3" s="4"/>
      <c r="O3" s="4"/>
      <c r="P3" s="4"/>
      <c r="Q3" s="4"/>
      <c r="R3" s="4"/>
      <c r="V3" s="13" t="s">
        <v>41</v>
      </c>
    </row>
    <row r="4" spans="1:22" ht="15.75" customHeight="1">
      <c r="A4" s="252" t="s">
        <v>429</v>
      </c>
      <c r="B4" s="250" t="s">
        <v>430</v>
      </c>
      <c r="C4" s="250" t="s">
        <v>431</v>
      </c>
      <c r="D4" s="250" t="s">
        <v>432</v>
      </c>
      <c r="E4" s="250" t="s">
        <v>433</v>
      </c>
      <c r="F4" s="250" t="s">
        <v>434</v>
      </c>
      <c r="G4" s="252" t="s">
        <v>435</v>
      </c>
      <c r="H4" s="204" t="s">
        <v>145</v>
      </c>
      <c r="I4" s="204"/>
      <c r="J4" s="204"/>
      <c r="K4" s="204"/>
      <c r="L4" s="204"/>
      <c r="M4" s="204"/>
      <c r="N4" s="204"/>
      <c r="O4" s="204"/>
      <c r="P4" s="204"/>
      <c r="Q4" s="204"/>
      <c r="R4" s="204"/>
      <c r="S4" s="204"/>
      <c r="T4" s="204"/>
      <c r="U4" s="204"/>
      <c r="V4" s="204"/>
    </row>
    <row r="5" spans="1:22" ht="17.25" customHeight="1">
      <c r="A5" s="252"/>
      <c r="B5" s="282"/>
      <c r="C5" s="282"/>
      <c r="D5" s="282"/>
      <c r="E5" s="282"/>
      <c r="F5" s="282"/>
      <c r="G5" s="252"/>
      <c r="H5" s="283" t="s">
        <v>98</v>
      </c>
      <c r="I5" s="278" t="s">
        <v>149</v>
      </c>
      <c r="J5" s="279"/>
      <c r="K5" s="279"/>
      <c r="L5" s="279"/>
      <c r="M5" s="279"/>
      <c r="N5" s="279"/>
      <c r="O5" s="279"/>
      <c r="P5" s="280"/>
      <c r="Q5" s="285" t="s">
        <v>436</v>
      </c>
      <c r="R5" s="252" t="s">
        <v>437</v>
      </c>
      <c r="S5" s="281" t="s">
        <v>148</v>
      </c>
      <c r="T5" s="281"/>
      <c r="U5" s="281"/>
      <c r="V5" s="281"/>
    </row>
    <row r="6" spans="1:22" ht="54">
      <c r="A6" s="252"/>
      <c r="B6" s="251"/>
      <c r="C6" s="251"/>
      <c r="D6" s="251"/>
      <c r="E6" s="251"/>
      <c r="F6" s="251"/>
      <c r="G6" s="252"/>
      <c r="H6" s="284"/>
      <c r="I6" s="11" t="s">
        <v>102</v>
      </c>
      <c r="J6" s="11" t="s">
        <v>152</v>
      </c>
      <c r="K6" s="11" t="s">
        <v>153</v>
      </c>
      <c r="L6" s="11" t="s">
        <v>154</v>
      </c>
      <c r="M6" s="11" t="s">
        <v>155</v>
      </c>
      <c r="N6" s="5" t="s">
        <v>156</v>
      </c>
      <c r="O6" s="5" t="s">
        <v>157</v>
      </c>
      <c r="P6" s="5" t="s">
        <v>158</v>
      </c>
      <c r="Q6" s="286"/>
      <c r="R6" s="252"/>
      <c r="S6" s="14" t="s">
        <v>102</v>
      </c>
      <c r="T6" s="14" t="s">
        <v>159</v>
      </c>
      <c r="U6" s="14" t="s">
        <v>160</v>
      </c>
      <c r="V6" s="14" t="s">
        <v>161</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8.75" customHeight="1">
      <c r="A8" s="197" t="s">
        <v>283</v>
      </c>
      <c r="B8" s="197" t="s">
        <v>818</v>
      </c>
      <c r="C8" s="197" t="s">
        <v>822</v>
      </c>
      <c r="D8" s="196" t="s">
        <v>826</v>
      </c>
      <c r="E8" s="198">
        <v>3</v>
      </c>
      <c r="F8" s="7"/>
      <c r="G8" s="199">
        <v>0.75</v>
      </c>
      <c r="H8" s="199">
        <v>0.75</v>
      </c>
      <c r="I8" s="199">
        <v>0.75</v>
      </c>
      <c r="J8" s="199">
        <v>0.75</v>
      </c>
      <c r="K8" s="8"/>
      <c r="L8" s="8"/>
      <c r="M8" s="8"/>
      <c r="N8" s="8"/>
      <c r="O8" s="8"/>
      <c r="P8" s="8"/>
      <c r="Q8" s="8"/>
      <c r="R8" s="8"/>
      <c r="S8" s="9"/>
      <c r="T8" s="9"/>
      <c r="U8" s="9"/>
      <c r="V8" s="9"/>
    </row>
    <row r="9" spans="1:22" ht="14.25" customHeight="1">
      <c r="A9" s="197" t="s">
        <v>283</v>
      </c>
      <c r="B9" s="197" t="s">
        <v>819</v>
      </c>
      <c r="C9" s="197" t="s">
        <v>823</v>
      </c>
      <c r="D9" s="196" t="s">
        <v>826</v>
      </c>
      <c r="E9" s="198">
        <v>5</v>
      </c>
      <c r="F9" s="9"/>
      <c r="G9" s="199">
        <v>2.75</v>
      </c>
      <c r="H9" s="199">
        <v>2.75</v>
      </c>
      <c r="I9" s="199">
        <v>2.75</v>
      </c>
      <c r="J9" s="199">
        <v>2.75</v>
      </c>
      <c r="K9" s="9"/>
      <c r="L9" s="9"/>
      <c r="M9" s="9"/>
      <c r="N9" s="9"/>
      <c r="O9" s="9"/>
      <c r="P9" s="9"/>
      <c r="Q9" s="9"/>
      <c r="R9" s="9"/>
      <c r="S9" s="9"/>
      <c r="T9" s="9"/>
      <c r="U9" s="9"/>
      <c r="V9" s="9"/>
    </row>
    <row r="10" spans="1:22" ht="14.25" customHeight="1">
      <c r="A10" s="197" t="s">
        <v>283</v>
      </c>
      <c r="B10" s="197" t="s">
        <v>820</v>
      </c>
      <c r="C10" s="197" t="s">
        <v>824</v>
      </c>
      <c r="D10" s="196" t="s">
        <v>826</v>
      </c>
      <c r="E10" s="198">
        <v>2</v>
      </c>
      <c r="F10" s="10"/>
      <c r="G10" s="199">
        <v>0.8</v>
      </c>
      <c r="H10" s="199">
        <v>0.8</v>
      </c>
      <c r="I10" s="199">
        <v>0.8</v>
      </c>
      <c r="J10" s="199">
        <v>0.8</v>
      </c>
      <c r="K10" s="9"/>
      <c r="L10" s="9"/>
      <c r="M10" s="9"/>
      <c r="N10" s="9"/>
      <c r="O10" s="9"/>
      <c r="P10" s="9"/>
      <c r="Q10" s="9"/>
      <c r="R10" s="9"/>
      <c r="S10" s="9"/>
      <c r="T10" s="9"/>
      <c r="U10" s="9"/>
      <c r="V10" s="9"/>
    </row>
    <row r="11" spans="1:22" ht="14.25" customHeight="1">
      <c r="A11" s="197" t="s">
        <v>283</v>
      </c>
      <c r="B11" s="197" t="s">
        <v>821</v>
      </c>
      <c r="C11" s="197" t="s">
        <v>825</v>
      </c>
      <c r="D11" s="196" t="s">
        <v>826</v>
      </c>
      <c r="E11" s="198">
        <v>1</v>
      </c>
      <c r="F11" s="10"/>
      <c r="G11" s="199">
        <v>0.7</v>
      </c>
      <c r="H11" s="199">
        <v>0.7</v>
      </c>
      <c r="I11" s="199">
        <v>0.7</v>
      </c>
      <c r="J11" s="199">
        <v>0.7</v>
      </c>
      <c r="K11" s="9"/>
      <c r="L11" s="9"/>
      <c r="M11" s="9"/>
      <c r="N11" s="9"/>
      <c r="O11" s="9"/>
      <c r="P11" s="9"/>
      <c r="Q11" s="9"/>
      <c r="R11" s="9"/>
      <c r="S11" s="9"/>
      <c r="T11" s="9"/>
      <c r="U11" s="9"/>
      <c r="V11" s="9"/>
    </row>
    <row r="13" spans="1:22" ht="14.25" customHeight="1">
      <c r="A13" s="202"/>
      <c r="B13" s="202"/>
      <c r="C13" s="202"/>
      <c r="D13" s="202"/>
    </row>
  </sheetData>
  <mergeCells count="15">
    <mergeCell ref="A2:V2"/>
    <mergeCell ref="H4:V4"/>
    <mergeCell ref="I5:P5"/>
    <mergeCell ref="S5:V5"/>
    <mergeCell ref="A13:D13"/>
    <mergeCell ref="A4:A6"/>
    <mergeCell ref="B4:B6"/>
    <mergeCell ref="C4:C6"/>
    <mergeCell ref="D4:D6"/>
    <mergeCell ref="E4:E6"/>
    <mergeCell ref="F4:F6"/>
    <mergeCell ref="G4:G6"/>
    <mergeCell ref="H5:H6"/>
    <mergeCell ref="Q5:Q6"/>
    <mergeCell ref="R5:R6"/>
  </mergeCells>
  <phoneticPr fontId="22" type="noConversion"/>
  <pageMargins left="0.75138888888888899" right="0.75138888888888899" top="1" bottom="1" header="0.51180555555555596" footer="0.51180555555555596"/>
  <pageSetup paperSize="9" scale="6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3</vt:i4>
      </vt:variant>
    </vt:vector>
  </HeadingPairs>
  <TitlesOfParts>
    <vt:vector size="16"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2019-03-26T07:38:36Z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