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tabRatio="873" firstSheet="3" activeTab="9"/>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_整体绩效目标" sheetId="17" r:id="rId10"/>
    <sheet name="项目支出绩效目标（金融办工作经费）" sheetId="16" r:id="rId11"/>
    <sheet name="项目支出绩效目标（国库管理工作经费）" sheetId="15" r:id="rId12"/>
    <sheet name="项目支出绩效目标（非税收入管理经费）" sheetId="20" r:id="rId13"/>
    <sheet name="项目支出绩效目标(村级委托代理中心工作业务经费)" sheetId="19" r:id="rId14"/>
    <sheet name="项目支出绩效目标(盘龙区2019年内控规范化建设工作经费)" sheetId="22" r:id="rId15"/>
    <sheet name="项目支出绩效目标(财政预算绩效管理经费)" sheetId="21" r:id="rId16"/>
    <sheet name="项目支出绩效目标(农村综合改革领导小组专项资金)" sheetId="23" r:id="rId17"/>
    <sheet name="项目支出绩效目标(会计管理及监督检查经费)" sheetId="24" r:id="rId18"/>
    <sheet name="项目支出绩效目标(税收清算业务费)" sheetId="25" r:id="rId19"/>
    <sheet name="项目支出绩效目标(财政投资评审专项经费)" sheetId="26" r:id="rId20"/>
    <sheet name="项目支出绩效目标(业务大楼运行经费)" sheetId="27" r:id="rId21"/>
    <sheet name="项目支出绩效目标(财政所业务补助经费)" sheetId="28" r:id="rId22"/>
    <sheet name="项目支出绩效目标(部门预算项目安排第三方评审费)" sheetId="29" r:id="rId23"/>
    <sheet name="项目支出绩效目标(财政管理软件及系统维护费)" sheetId="18" r:id="rId24"/>
    <sheet name="省本级绩效目标表-2" sheetId="11" r:id="rId25"/>
    <sheet name="省对下绩效目标表" sheetId="12" r:id="rId26"/>
    <sheet name="政府采购表" sheetId="13" r:id="rId27"/>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44525" concurrentCalc="0"/>
</workbook>
</file>

<file path=xl/comments1.xml><?xml version="1.0" encoding="utf-8"?>
<comments xmlns="http://schemas.openxmlformats.org/spreadsheetml/2006/main">
  <authors>
    <author>潘琼</author>
  </authors>
  <commentList>
    <comment ref="E15" authorId="0">
      <text>
        <r>
          <rPr>
            <b/>
            <sz val="9"/>
            <rFont val="宋体"/>
            <charset val="134"/>
          </rPr>
          <t>潘琼</t>
        </r>
        <r>
          <rPr>
            <b/>
            <sz val="9"/>
            <rFont val="Tahoma"/>
            <charset val="134"/>
          </rPr>
          <t>:</t>
        </r>
        <r>
          <rPr>
            <sz val="9"/>
            <rFont val="Tahoma"/>
            <charset val="134"/>
          </rPr>
          <t xml:space="preserve">
</t>
        </r>
      </text>
    </comment>
  </commentList>
</comments>
</file>

<file path=xl/sharedStrings.xml><?xml version="1.0" encoding="utf-8"?>
<sst xmlns="http://schemas.openxmlformats.org/spreadsheetml/2006/main" count="2576" uniqueCount="1017">
  <si>
    <t>6-1 部门财务收支总体情况表</t>
  </si>
  <si>
    <t>单位名称：昆明市盘龙区财政局</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</si>
  <si>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</si>
  <si>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</si>
  <si>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</si>
  <si>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</si>
  <si>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</si>
  <si>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</si>
  <si>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</si>
  <si>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</si>
  <si>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</si>
  <si>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</si>
  <si>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</si>
  <si>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</si>
  <si>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</si>
  <si>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</si>
  <si>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</si>
  <si>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</si>
  <si>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</si>
  <si>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</si>
  <si>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</si>
  <si>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</si>
  <si>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</si>
  <si>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</si>
  <si>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</si>
  <si>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</si>
  <si>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</si>
  <si>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</si>
  <si>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</si>
  <si>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</si>
  <si>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</si>
  <si>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</si>
  <si>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</si>
  <si>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</si>
  <si>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</si>
  <si>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</si>
  <si>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</si>
  <si>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</si>
  <si>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</si>
  <si>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</si>
  <si>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</si>
  <si>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</si>
  <si>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</si>
  <si>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</si>
  <si>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</si>
  <si>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</si>
  <si>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</si>
  <si>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</si>
  <si>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</si>
  <si>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</si>
  <si>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</si>
  <si>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</si>
  <si>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</si>
  <si>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</si>
  <si>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</si>
  <si>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</si>
  <si>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</si>
  <si>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</si>
  <si>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</si>
  <si>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</si>
  <si>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</si>
  <si>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</si>
  <si>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</si>
  <si>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</si>
  <si>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</si>
  <si>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</si>
  <si>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</si>
  <si>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</si>
  <si>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</si>
  <si>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</si>
  <si>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</si>
  <si>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</si>
  <si>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</si>
  <si>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</si>
  <si>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</si>
  <si>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</si>
  <si>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</si>
  <si>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</si>
  <si>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</si>
  <si>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</si>
  <si>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</si>
  <si>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</si>
  <si>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</si>
  <si>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</si>
  <si>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</si>
  <si>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</si>
  <si>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</si>
  <si>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</si>
  <si>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</si>
  <si>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</si>
  <si>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</si>
  <si>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</si>
  <si>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</si>
  <si>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</si>
  <si>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</si>
  <si>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</si>
  <si>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</si>
  <si>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</si>
  <si>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</si>
  <si>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</si>
  <si>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</si>
  <si>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</si>
  <si>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</si>
  <si>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</si>
  <si>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</si>
  <si>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</si>
  <si>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</si>
  <si>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</si>
  <si>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</si>
  <si>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</si>
  <si>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</si>
  <si>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</si>
  <si>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</si>
  <si>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</si>
  <si>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</si>
  <si>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</si>
  <si>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</si>
  <si>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</si>
  <si>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</si>
  <si>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</si>
  <si>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</si>
  <si>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</si>
  <si>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</si>
  <si>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</si>
  <si>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</si>
  <si>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</si>
  <si>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</si>
  <si>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</si>
  <si>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</si>
  <si>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</si>
  <si>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</si>
  <si>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</si>
  <si>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</si>
  <si>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</si>
  <si>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</si>
  <si>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</si>
  <si>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</si>
  <si>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</si>
  <si>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</si>
  <si>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</si>
  <si>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</si>
  <si>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</si>
  <si>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一般公共服务支出</t>
  </si>
  <si>
    <t>06</t>
  </si>
  <si>
    <t>财政事务</t>
  </si>
  <si>
    <t>01</t>
  </si>
  <si>
    <t>行政运行</t>
  </si>
  <si>
    <t>02</t>
  </si>
  <si>
    <t>一般行政管理事务</t>
  </si>
  <si>
    <t>201</t>
  </si>
  <si>
    <t>05</t>
  </si>
  <si>
    <t>财政国库业务</t>
  </si>
  <si>
    <t>50</t>
  </si>
  <si>
    <t>事业运行</t>
  </si>
  <si>
    <t>206</t>
  </si>
  <si>
    <t>科学技术支出</t>
  </si>
  <si>
    <t>04</t>
  </si>
  <si>
    <t>技术研究与开发</t>
  </si>
  <si>
    <t>科技成果转化与扩散</t>
  </si>
  <si>
    <t>208</t>
  </si>
  <si>
    <t>社会保障和就业支出</t>
  </si>
  <si>
    <t>行政事业单位离退休</t>
  </si>
  <si>
    <t>机关事业单位基本养老保险缴费</t>
  </si>
  <si>
    <t>机关事业单位职业年金缴费支出</t>
  </si>
  <si>
    <t>210</t>
  </si>
  <si>
    <t>卫生健康支出</t>
  </si>
  <si>
    <t>行政事业单位医疗</t>
  </si>
  <si>
    <t>行政单位医疗</t>
  </si>
  <si>
    <t>事业单位医疗</t>
  </si>
  <si>
    <t>03</t>
  </si>
  <si>
    <t>公务员医疗补助</t>
  </si>
  <si>
    <t>221</t>
  </si>
  <si>
    <t>住房保障支出</t>
  </si>
  <si>
    <t>住房改革支出</t>
  </si>
  <si>
    <t>住房公积金</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</si>
  <si>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</si>
  <si>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</si>
  <si>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</si>
  <si>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</si>
  <si>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</si>
  <si>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</si>
  <si>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</si>
  <si>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</si>
  <si>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</si>
  <si>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</si>
  <si>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</si>
  <si>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</si>
  <si>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</si>
  <si>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</si>
  <si>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</si>
  <si>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</si>
  <si>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</si>
  <si>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</si>
  <si>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</si>
  <si>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</si>
  <si>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</si>
  <si>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</si>
  <si>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</si>
  <si>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</si>
  <si>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</si>
  <si>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</si>
  <si>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</si>
  <si>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</si>
  <si>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</si>
  <si>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</si>
  <si>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</si>
  <si>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</si>
  <si>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</si>
  <si>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</si>
  <si>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</si>
  <si>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</si>
  <si>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</si>
  <si>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</si>
  <si>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</si>
  <si>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</si>
  <si>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</si>
  <si>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</si>
  <si>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</si>
  <si>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</si>
  <si>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</si>
  <si>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</si>
  <si>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</si>
  <si>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</si>
  <si>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</si>
  <si>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</si>
  <si>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</si>
  <si>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</si>
  <si>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</si>
  <si>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</si>
  <si>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</si>
  <si>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</si>
  <si>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</si>
  <si>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</si>
  <si>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</si>
  <si>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</si>
  <si>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</si>
  <si>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</si>
  <si>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</si>
  <si>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</si>
  <si>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</si>
  <si>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</si>
  <si>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</si>
  <si>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</si>
  <si>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</si>
  <si>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</si>
  <si>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</si>
  <si>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</si>
  <si>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</si>
  <si>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</si>
  <si>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</si>
  <si>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</si>
  <si>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</si>
  <si>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</si>
  <si>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</si>
  <si>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</si>
  <si>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</si>
  <si>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</si>
  <si>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</si>
  <si>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</si>
  <si>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</si>
  <si>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</si>
  <si>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</si>
  <si>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</si>
  <si>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</si>
  <si>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</si>
  <si>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</si>
  <si>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</si>
  <si>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</si>
  <si>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</si>
  <si>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</si>
  <si>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</si>
  <si>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</si>
  <si>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</si>
  <si>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</si>
  <si>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</si>
  <si>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</si>
  <si>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</si>
  <si>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</si>
  <si>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</si>
  <si>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</si>
  <si>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空表说明：盘龙区财政局本年无部门政府性基金预算支出，故无部门政府性基金预算支出情况。</t>
  </si>
  <si>
    <t>6-8  财政拨款支出明细表（按经济科目分类）</t>
  </si>
  <si>
    <t>政府预算支出经济分类科目</t>
  </si>
  <si>
    <r>
      <rPr>
        <sz val="11"/>
        <color indexed="8"/>
        <rFont val="宋体"/>
        <charset val="134"/>
      </rPr>
      <t>政府性基金</t>
    </r>
    <r>
      <rPr>
        <sz val="11"/>
        <color indexed="8"/>
        <rFont val="宋体"/>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</si>
  <si>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</si>
  <si>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</si>
  <si>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</si>
  <si>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</si>
  <si>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</si>
  <si>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</si>
  <si>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</si>
  <si>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</si>
  <si>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</si>
  <si>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奖金</t>
  </si>
  <si>
    <t>其他工资福利支出</t>
  </si>
  <si>
    <t>伙食补助费</t>
  </si>
  <si>
    <t xml:space="preserve">502 </t>
  </si>
  <si>
    <t>机关商品和服务支出</t>
  </si>
  <si>
    <t>绩效工资</t>
  </si>
  <si>
    <t>办公经费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</si>
  <si>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</si>
  <si>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</si>
  <si>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</si>
  <si>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</si>
  <si>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</si>
  <si>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</si>
  <si>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</si>
  <si>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</si>
  <si>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</si>
  <si>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</si>
  <si>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</si>
  <si>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</si>
  <si>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</si>
  <si>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</si>
  <si>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</si>
  <si>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</si>
  <si>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</si>
  <si>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</si>
  <si>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</si>
  <si>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</si>
  <si>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</si>
  <si>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</si>
  <si>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</si>
  <si>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</si>
  <si>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</si>
  <si>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</si>
  <si>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</si>
  <si>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</si>
  <si>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</si>
  <si>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</si>
  <si>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</si>
  <si>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</si>
  <si>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</si>
  <si>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</si>
  <si>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</si>
  <si>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</si>
  <si>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</si>
  <si>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</si>
  <si>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</si>
  <si>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</si>
  <si>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</si>
  <si>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</si>
  <si>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</si>
  <si>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</si>
  <si>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</si>
  <si>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</si>
  <si>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</si>
  <si>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</si>
  <si>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</si>
  <si>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</si>
  <si>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</si>
  <si>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</si>
  <si>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</si>
  <si>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</si>
  <si>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</si>
  <si>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</si>
  <si>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</si>
  <si>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</si>
  <si>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</si>
  <si>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</si>
  <si>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</si>
  <si>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</si>
  <si>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</si>
  <si>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</si>
  <si>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</si>
  <si>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</si>
  <si>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</si>
  <si>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</si>
  <si>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</si>
  <si>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</si>
  <si>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</si>
  <si>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</si>
  <si>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</si>
  <si>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</si>
  <si>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</si>
  <si>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</si>
  <si>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</si>
  <si>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</si>
  <si>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</si>
  <si>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</si>
  <si>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</si>
  <si>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</si>
  <si>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</si>
  <si>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</si>
  <si>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</si>
  <si>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</si>
  <si>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</si>
  <si>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</si>
  <si>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</si>
  <si>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</si>
  <si>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</si>
  <si>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</si>
  <si>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</si>
  <si>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</si>
  <si>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</si>
  <si>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</si>
  <si>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</si>
  <si>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</si>
  <si>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</si>
  <si>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</si>
  <si>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</si>
  <si>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</si>
  <si>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</si>
  <si>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</si>
  <si>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</si>
  <si>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</si>
  <si>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</si>
  <si>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</si>
  <si>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</si>
  <si>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</si>
  <si>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</si>
  <si>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</si>
  <si>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</si>
  <si>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</si>
  <si>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</si>
  <si>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</si>
  <si>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</si>
  <si>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</si>
  <si>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</si>
  <si>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</si>
  <si>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</si>
  <si>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</si>
  <si>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</si>
  <si>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</si>
  <si>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</si>
  <si>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</si>
  <si>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</si>
  <si>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</si>
  <si>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</si>
  <si>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</si>
  <si>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</si>
  <si>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</si>
  <si>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</si>
  <si>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</si>
  <si>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</si>
  <si>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部门：昆明市盘龙区财政局</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</si>
  <si>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</si>
  <si>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</si>
  <si>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</si>
  <si>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</si>
  <si>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</si>
  <si>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</si>
  <si>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</si>
  <si>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</si>
  <si>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</si>
  <si>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</si>
  <si>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</si>
  <si>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r>
      <rPr>
        <sz val="12"/>
        <rFont val="宋体"/>
        <charset val="134"/>
        <scheme val="minor"/>
      </rPr>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r>
    <r>
      <rPr>
        <sz val="12"/>
        <rFont val="宋体"/>
        <charset val="134"/>
        <scheme val="minor"/>
      </rPr>
      <t>2019</t>
    </r>
    <r>
      <rPr>
        <sz val="12"/>
        <rFont val="宋体"/>
        <charset val="134"/>
        <scheme val="minor"/>
      </rPr>
      <t>年部门“三公”经费预算</t>
    </r>
    <r>
      <rPr>
        <sz val="12"/>
        <rFont val="宋体"/>
        <charset val="134"/>
        <scheme val="minor"/>
      </rPr>
      <t>3</t>
    </r>
    <r>
      <rPr>
        <sz val="12"/>
        <rFont val="宋体"/>
        <charset val="134"/>
        <scheme val="minor"/>
      </rPr>
      <t>万元，与上年预算数持平，其中：因公出国（境）费未安排；</t>
    </r>
    <r>
      <rPr>
        <sz val="12"/>
        <rFont val="宋体"/>
        <charset val="134"/>
        <scheme val="minor"/>
      </rPr>
      <t>2.</t>
    </r>
    <r>
      <rPr>
        <sz val="12"/>
        <rFont val="宋体"/>
        <charset val="134"/>
        <scheme val="minor"/>
      </rPr>
      <t>公务接待费</t>
    </r>
    <r>
      <rPr>
        <sz val="12"/>
        <rFont val="宋体"/>
        <charset val="134"/>
        <scheme val="minor"/>
      </rPr>
      <t>3</t>
    </r>
    <r>
      <rPr>
        <sz val="12"/>
        <rFont val="宋体"/>
        <charset val="134"/>
        <scheme val="minor"/>
      </rPr>
      <t>万元，与上年预算数持平；</t>
    </r>
    <r>
      <rPr>
        <sz val="12"/>
        <rFont val="宋体"/>
        <charset val="134"/>
        <scheme val="minor"/>
      </rPr>
      <t>3.</t>
    </r>
    <r>
      <rPr>
        <sz val="12"/>
        <rFont val="宋体"/>
        <charset val="134"/>
        <scheme val="minor"/>
      </rPr>
      <t xml:space="preserve">公务用车购置及运行费未安排。
</t>
    </r>
  </si>
  <si>
    <t>部门（单位）整体支出绩效目标申报表</t>
  </si>
  <si>
    <t>（2019）年度</t>
  </si>
  <si>
    <t>单位编码</t>
  </si>
  <si>
    <t>114118</t>
  </si>
  <si>
    <t>单位名称</t>
  </si>
  <si>
    <t>昆明市盘龙区财政局</t>
  </si>
  <si>
    <t>主管部门编码</t>
  </si>
  <si>
    <t>主管部门名称</t>
  </si>
  <si>
    <t>单位负责人</t>
  </si>
  <si>
    <t>袁庆华</t>
  </si>
  <si>
    <t xml:space="preserve"> 联系电话</t>
  </si>
  <si>
    <t>0871-63135142</t>
  </si>
  <si>
    <t>人员编制数</t>
  </si>
  <si>
    <t>101</t>
  </si>
  <si>
    <t xml:space="preserve"> 实有人数</t>
  </si>
  <si>
    <t>73</t>
  </si>
  <si>
    <t xml:space="preserve">单位职能(2000字以内)    </t>
  </si>
  <si>
    <t>昆明市盘龙区财政局是全区的经济综合管理部门，是区政府履行经济调节、市场监管、社会管理、社会服务职能的政府工作部门。主要职责是贯彻执行国家有关财政、税收、国有资产管理、政府采购等方面的法律法规和政策，拟订和执行区财政、税收、国有资产管理的发展战略、政策、规划、改革方案。盘龙区财政局除履行区财政职能外，还加挂昆明市盘龙区人民政府国有资产管理局、昆明市盘龙区人民政府金融工作办公室牌子，管理昆明市盘龙区财政局国库支付中心，昆明市盘龙区财政投资评审中心、昆明市盘龙区金融服务中心。在10个街道办事处设置派出机构财政所，托管嵩明县滇源、阿子营财政所。同时，结合我区国有资产监管工作需要和实际，2010年经区政府批准成立了盘龙区国有资产管理有限公司，专门负责区属四个国有投融资平台和国有独资企业的监管工作。</t>
  </si>
  <si>
    <t>年度主要工作内容</t>
  </si>
  <si>
    <t>任务名称</t>
  </si>
  <si>
    <t>主要内容</t>
  </si>
  <si>
    <t>预算金额（万元）</t>
  </si>
  <si>
    <t>总额</t>
  </si>
  <si>
    <t>其他资金</t>
  </si>
  <si>
    <t>金融办工作经费</t>
  </si>
  <si>
    <t xml:space="preserve">依据：区政府第22次常务会议同意成立金融工作办公室的决定（盘政办复﹝2008﹞65号）1.地方金融风险防范工作经费55000元；                                                             </t>
  </si>
  <si>
    <t>国库管理工作经费</t>
  </si>
  <si>
    <t>1.根据《盘龙区区级财政国库集中支付银行代理业务综合考评暂行办法》盘财〔2011〕44号预计支付国库集中支付业务代理费1400000元；2.根据业务委托合同，需支付2017年部门决算核查委托中介机构服务费用90000元
3.根据业务委托合同，支付智能密码钥匙制作服务费用62720元 。</t>
  </si>
  <si>
    <t>村级委托代理中心工作业务经费</t>
  </si>
  <si>
    <t xml:space="preserve">1.根据《昆明市盘龙区人民政府办公室关于印发〈盘龙区关于全面推行村级会计委托代理服务工作实施方案〉的通知》（盘政办通[2009]67号），《盘龙区村级委托服务代理中心业务工作经费管理办法》。代理1-15个记账6000元/年；代理16-30个记账12000元/年；代理31个以上记账18000元/年。 3.村级委托代理记账用友软件维护服务费：城区街道2000元/家共9家，水源区街道3000元/家共2家，共计24000元；                                               </t>
  </si>
  <si>
    <t>盘龙区内部控制规范化建设工作经费</t>
  </si>
  <si>
    <t>1.《昆明市盘龙区行政事业单位内部控制规范实施工作方案》（按照合规性及有效性建设收费标准，以及全区一级预算单位数量计算，我区一级预算单位数量共48家，已有25家开展了规范化建设，计划2019年完成剩余一级预算单位建设（48-25）*8万元/家=184万元,支付90%的合同金。2.完成2018年20家内控规范化建设试点建设验收工作，并按照20%支付32万元尾款。3.完成全区150余家单位2018年内控报告编制工作并支付全款，预计金额4万元</t>
  </si>
  <si>
    <t>财政预算绩效管理经费</t>
  </si>
  <si>
    <t>1.开展2019年绩效目标审核聘请中介机构，按每人每天500元，聘请8人，共10天，预计经费40000元。2.开展2017年重点绩效评价及2018年绩效跟踪工作，经费预计35万元，当年预计支付50%，2019年预算金额17.5万元。3.付2017年财政专项扶贫资金项目重点绩效评价50%的尾款，即总价7.7万元的50%，预计支付3.85万元。按每人每天500元，聘请8人，共10天，预计经费40000元。2.开展2017年重点绩效评价及2018年绩效跟踪工作，经费预计35万元，当年预计支付50%，2019年预算金额17.5万元。</t>
  </si>
  <si>
    <t>农村综合改革领导小组专项资金</t>
  </si>
  <si>
    <t xml:space="preserve">1.一事一议普惠制项目预算编制及审核(总投资千分之4.4)12.32万元；2.一事一议普惠制、一事一议美丽乡村项目区级核查经费，1000元/个，预计60个项目共计6万元；3.全区农村综合改革宣传经费：宣传海报制作及资料装订3万元；宣传围裙及环保袋，14元每套，10000套，14万元；建成项目标示标牌制作费200元每个，19年预计制作50个，1万元；共计18万元。
</t>
  </si>
  <si>
    <t>1.决算工作会议费130人*30*3天=1.17万元;2.财政供养培训会180人*30*1天=0.54万元;3.部门预算编制培训会180人*30*1天=0.54万元；</t>
  </si>
  <si>
    <t>接待费</t>
  </si>
  <si>
    <t>与上年度持平</t>
  </si>
  <si>
    <t>会计管理及监督检查经费</t>
  </si>
  <si>
    <t>1.根据《昆明市财政局关于开展2018年度会计监督检查工作的通知》（昆财监〔2018〕33号）要求，每年均要开展会计监督检查工作，2019年计划检查1-3家，根据2018年中标情况，预计支付中介机构服务费5万元。 2. 会计管理培训经费：培训1次、200人，时间1天。预计需要经费47000元。其中：伙食费130元/人天，共计200*130=26000元；场地、资料交通费75元/人天，共计200*75=15000元；其他费用30元/人天，共计200*30=6000元。3.根据2017-2018年内检工作中标金额，预计2018-2019经费为5万元。</t>
  </si>
  <si>
    <t>税收清算业务费</t>
  </si>
  <si>
    <t xml:space="preserve">按照市政府相关文件引入8家中介机构参与我区辖区地产项目土地增值税清算，对清算后入库的税款按照比例支付中介机构劳务费。按照预计入库土地增值税税款按比例计算劳务费，预计400万。
</t>
  </si>
  <si>
    <t>财政投资评审专项经费</t>
  </si>
  <si>
    <t>根据财政部关于印发〔2009〕648号财政投资评审管理规定、财政部办公厅关于印发【2002】619号《财政投资项目评审操作规程》试行、财政部关于印发《财政投资评审质量控制办法（试行）》与入围中介机构签订《项目评审合同》；根据《云南省财政投资评审委托业务管理暂行办法》、云价综合【2012】66号《云南省物价局关于调整建设工程造价咨询服务收费标准的通知》签订《项目评审合同》并按付费条款支付评审费用。</t>
  </si>
  <si>
    <t>业务大楼运行经费</t>
  </si>
  <si>
    <t>1.根据2018年与昆明宏实物业管理有限公司签订的安全服务合同需于2019年上半年支付安全服务费72749.5元；2.根据2018年与向云南中创城市环境经验服务股份有限公司签订的物业管理合同，需支付物业管理费60206.5元。3.因我局安全管理和物业管理合同将于2019年6月30日到期，届时，将重新签订安全管理和物业管理合同，预计支付2019年7月1日至12月31日的相关费用，合计：169625.00元</t>
  </si>
  <si>
    <t>财政所业务补助经费</t>
  </si>
  <si>
    <t>1.为各街道财政所新购或报废更新部分办公设备，合计：81000.00;                2.12家财政所业务补助经费，财政所人员继续教育费用8000（培训费3000元+差旅费5000元）元*12人=96000元;           3.茨坝财政所年度财务收支核算业务委托费用25200元。</t>
  </si>
  <si>
    <t>部门预算项目安排第三方评审费</t>
  </si>
  <si>
    <t xml:space="preserve">按照《昆明市人民政府办公厅关于印发推进财政资金统筹使用实施方案的通知》昆政办〔2016〕39号及区政府要求，部门申请专项资金涉及专业项目财政自行评定，需由第三方中介机构提供咨询服务，经初步测算，预计费用20万元。
</t>
  </si>
  <si>
    <t>公共交通专项经费</t>
  </si>
  <si>
    <t>公共交通专项经费按基本支出其他交通费用10%提取</t>
  </si>
  <si>
    <t>财政管理系统维护费</t>
  </si>
  <si>
    <t>1.国库管理软件服务费24800：支付盘龙区财政管理信息系统维护费用10000元+支付用友票据通6专业版（社保专户）维护费用2000元+支付新中大公共财政管理软件维护费用6000元+支付财政支出无纸化前置系统集成及现场实施服务维护费用6800元；2.支付财政一体化预算编制及执行系统预计10万元；3.支付广联达建筑工程造价软件使用费6000元。</t>
  </si>
  <si>
    <t>非税收入管理工作经费</t>
  </si>
  <si>
    <t>根据省财政厅《关于推行财政票据电子化管理软件的通知》(云财非税[2010]1号)等的文件，安排财政票据电子化软件服务费：100000</t>
  </si>
  <si>
    <t>年度总体目标</t>
  </si>
  <si>
    <t>以"五大发展理念"为引领，以"保运行、保民生、促改革、促发展"为主线，全面落实区委、区政府工作决策部署，接受区人大及其常委会的监督指导，继续保持求真务实的工作作风，坚持精准发力，狠抓落实，进一步提高财政运行质量和效益，推动全区经济社会健康持续发展。</t>
  </si>
  <si>
    <t>紧紧围绕区人大通过及市政府下达的财政收支目标任务，全面加强财政收入征管，积极优化支出结构，强化财政重点工作管理，财政管理水平不断提升。</t>
  </si>
  <si>
    <t>实现财政平稳运行及全年收支平衡，加快推进我区经济可持续发展。</t>
  </si>
  <si>
    <t>聚焦于深化改革和促进发展，积极推进全年财政目标任务，力争充分发挥财政服务区域性国际中心城市建设的职能作用。</t>
  </si>
  <si>
    <t>一级指标</t>
  </si>
  <si>
    <t>二级指标</t>
  </si>
  <si>
    <t>三级指标</t>
  </si>
  <si>
    <t>指标值</t>
  </si>
  <si>
    <t>预期实现的效益</t>
  </si>
  <si>
    <t>产出指标</t>
  </si>
  <si>
    <t>数量指标</t>
  </si>
  <si>
    <t>2019年度预算编制及审核</t>
  </si>
  <si>
    <t>100%</t>
  </si>
  <si>
    <t>2019年度决算编制及审核</t>
  </si>
  <si>
    <t>一事一议普惠制项目财务审核</t>
  </si>
  <si>
    <t>60个项目</t>
  </si>
  <si>
    <t>会计政策培训</t>
  </si>
  <si>
    <t>预计每年培训至少1次</t>
  </si>
  <si>
    <t>完成2019年一级预算单位内控规范化建设工作</t>
  </si>
  <si>
    <t>23家</t>
  </si>
  <si>
    <t>做好财政所业务管理</t>
  </si>
  <si>
    <t>12家财政所</t>
  </si>
  <si>
    <t>做好金融、非税、国库、财政投资评审管理工作</t>
  </si>
  <si>
    <t>做好会计监督检查、村级委托代理、预算绩效管理工作</t>
  </si>
  <si>
    <t>质量指标</t>
  </si>
  <si>
    <t>会计政策培训、财政监督管理、预算绩效管理</t>
  </si>
  <si>
    <t>通过对单位财务培训，保障各项政策的实施</t>
  </si>
  <si>
    <t>开展内部控制试点工作</t>
  </si>
  <si>
    <t>提高单位内部管理规范</t>
  </si>
  <si>
    <t>会计监督检查经费</t>
  </si>
  <si>
    <t>加强会计监督检查，增强单位会计管理水平</t>
  </si>
  <si>
    <t>税收清算、业务大楼维护管理、预算编制管理、财政管理系统维护运行</t>
  </si>
  <si>
    <t>达到质量最优</t>
  </si>
  <si>
    <t>时效指标</t>
  </si>
  <si>
    <t>全年各项目按进度完成</t>
  </si>
  <si>
    <t>2019年12月31日</t>
  </si>
  <si>
    <t>成本指标</t>
  </si>
  <si>
    <t>全年各项预算指标预算数及全年预算调整数</t>
  </si>
  <si>
    <t>效益指标</t>
  </si>
  <si>
    <t>经济效益指标</t>
  </si>
  <si>
    <t>多措并举，优化资金使用效率，严格按进度保障各项支出，全力保障实现区委、区政府制定的收入目标任务，推进全区经济社会健康发展。</t>
  </si>
  <si>
    <t>社会效益指标</t>
  </si>
  <si>
    <t>通过年初预算各项目实施，促进财政各项工作有序开展，实现财政平稳运行及全年收支平衡，促进全区社会稳定。</t>
  </si>
  <si>
    <t>生态效益指标</t>
  </si>
  <si>
    <t>通过年初预算各项目实施，促进财政各项工作有序开展，实现财政平稳运行及全年收支平衡，加快推进我区各项生态项目可持续发展。</t>
  </si>
  <si>
    <t>可持续影响指标</t>
  </si>
  <si>
    <t>全面落实区委、区政府工作决策部署，接受区人大及其常委会的监督指导，继续保持求真务实的工作作风，坚持精准发力，狠抓落实，进一步提高财政运行质量和效益，推动全区经济社会健康持续发展。</t>
  </si>
  <si>
    <t>满意度指标</t>
  </si>
  <si>
    <t>服务对象满意度指标</t>
  </si>
  <si>
    <t>满意</t>
  </si>
  <si>
    <t>严格执行各类文件规定、按程序办理相关业务，合理完成支出</t>
  </si>
  <si>
    <t>年度预算测算依据及说明</t>
  </si>
  <si>
    <t>按区政府保重点、保民生的原则设置预算目标，以2018年预算执行情况为基础，按照2018年11月工资表及相关经费情况测算编制2019年基本支出经费；严格按照上级相关文件及政策要求不断优化项目支出各业务资金比例及预算目标值。以"五大发展理念"为引领，以"保运行、保民生、促改革、促发展"为主线，全面落实区委、区政府工作决策部署，接受区人大及其常委会的监督指导。2019年继续保持求真务实的工作作风，坚持精准发力，狠抓落实，进一步提高财政运行质量和效益，推动全区经济社会健康持续发展。紧紧围绕区人大通过及市政府下达的财政收支目标任务，全面加强财政收入征管，积极优化支出结构，强化财政重点工作管理，切实履行职责，稳步推进稳增长、促改革、调结构、惠民生、防风险各项工作，为全区决胜全面小康、实现跨越式发展提供有力保障和服务。</t>
  </si>
  <si>
    <t>单位负责人：</t>
  </si>
  <si>
    <t>填报人：</t>
  </si>
  <si>
    <t>潘琼</t>
  </si>
  <si>
    <t>填报日期：</t>
  </si>
  <si>
    <t>2018-10-30</t>
  </si>
  <si>
    <t>项目支出绩效目标申报表（生成表）</t>
  </si>
  <si>
    <t>（2019年度）</t>
  </si>
  <si>
    <t>项目名称</t>
  </si>
  <si>
    <t>主管部门及代码</t>
  </si>
  <si>
    <t>实施单位</t>
  </si>
  <si>
    <t>项目属性</t>
  </si>
  <si>
    <t>002 延续性项目</t>
  </si>
  <si>
    <t>项目周期</t>
  </si>
  <si>
    <t>当年完成项目</t>
  </si>
  <si>
    <t>项目负责人</t>
  </si>
  <si>
    <t>戎融</t>
  </si>
  <si>
    <t>联系电话</t>
  </si>
  <si>
    <t>63100255</t>
  </si>
  <si>
    <t>项目概况</t>
  </si>
  <si>
    <t>2019年是金融风险防范的关键之年，开展地方金融风险防范工作对全区经济社会发展至关重要。本项目一是计划开展8次防范金融风险宣传活动，制作宣传册、宣传介质、布标等以公开宣传、现场讲解、张贴海报等形式不定期开展群众宣传教育活动，有效遏制非法集资案件高发势头，保护人民群众的切身利益，维护正常经济金融秩序，提升群众防范非法集资的能力，增强风险防范意识，引导百姓远离非法集资，自觉抵制非法集资。二是坚持以习近平新时代中国特色社会主义思想为指导，深入贯彻落实习近平总书记关于“打好防范化解重大风险攻坚战，重点是防控金融风险”的重要讲话精神，按照省、市、区“两会”和全省金融工作会议及区委、区政府有关工作安排部署，牢牢守住不发生区域性系统性金融风险底线，举全区之力，打赢我区地方金融风险防范化解攻坚战。</t>
  </si>
  <si>
    <t>项目立项依据</t>
  </si>
  <si>
    <t>区委或区政府发文</t>
  </si>
  <si>
    <t>总投入</t>
  </si>
  <si>
    <t>中央财政</t>
  </si>
  <si>
    <t>省级财政</t>
  </si>
  <si>
    <t>市级财政</t>
  </si>
  <si>
    <t>县（区）级财政</t>
  </si>
  <si>
    <t>其他</t>
  </si>
  <si>
    <t>中期资金来源（元）</t>
  </si>
  <si>
    <t>年度资金来源（元）</t>
  </si>
  <si>
    <t>总  体   目  标</t>
  </si>
  <si>
    <t>中期目标</t>
  </si>
  <si>
    <t>年度目标</t>
  </si>
  <si>
    <t>根据《昆明市盘龙区防范化解地方金融风险工作方案》（盘办通〔2018〕94号）工作要求，做好盘龙区地方金融风险防范工作。坚持以习近平新时代中国特色社会主义思想为指导，深入贯彻落实习近平总书记关于“打好防范化解重大风险攻坚战，重点是防控金融风险”的重要讲话精神，按照省、市、区“两会”和全省金融工作会议及区委、区政府有关工作安排部署，牢牢守住不发生区域性系统性金融风险底线，举全区之力，打赢我区地方金融风险防范化解攻坚战。</t>
  </si>
  <si>
    <t>绩  效  指  标</t>
  </si>
  <si>
    <t>2019年度民营金融企业监管（9户小额贷款公司）</t>
  </si>
  <si>
    <t>进行9家小额贷款公司监管</t>
  </si>
  <si>
    <t>2019年计划开展8次防范金融风险宣传活动，制作宣传册、宣传介质、布标等以公开宣传、现场讲解、张贴海报等形式不定期开展群众宣传教育活动，有效遏制非法集资案件高发势头，保护人民群众的切身利益，维护正常经济金融秩序，提升群众防范非法集资的能力，增强风险防范意识，引导百姓远离非法集资，自觉抵制非法集资。</t>
  </si>
  <si>
    <t>开展8次防范金融风险宣传活动，制作宣传册、宣传介质、布标等以公开宣传、现场讲解、张贴海报等形式不定期开展群众宣传教育活动，做好金融维稳工作。</t>
  </si>
  <si>
    <t>确保2019年小额贷款公司全部进行分类评级，强化系统对小额贷款公司的非现场监管功能，确保非现场监管的有效性，积极开展辖内小额贷款企业进一步加强监管与业务平台系统管理工作。</t>
  </si>
  <si>
    <t>根据项目开展具体情况进行相关工作，计划2019年中下旬开展分类评级及复评，至2019年11月20日全面完成工作目标。</t>
  </si>
  <si>
    <t>制作宣传册、宣传介质等以公开宣传、现场讲解、张贴海报等形式开展群众宣传教育活动；聘请第三方中介机构进行金融风险防范有关各类民间金融机构检查。</t>
  </si>
  <si>
    <t>5.5</t>
  </si>
  <si>
    <t>1.有效规范金融市场秩序，涉稳隐患和事件得到有效防范和处置，非法集资综合治理长效机制逐步建立。2.整合推进创业创新，不断完善配套的公共服务体系。通过完善经济发展环境，促进相关行业发展，形成新的“造血”机制，为提升产业竞争力打下基础，改善当地金融机构的资产质量，防范金融风险。3.配合市金融办、区维稳办、信访做好信访维稳应急处置。</t>
  </si>
  <si>
    <t>1.非法集资高发蔓延势头得到遏制，一批非法集资案件得到稳妥处置；2.重点行业主管、监管职责进一步明确，行业运行更加规范，风险得到有效防控；3.宣传、推介非法集资的广告资讯明显减少，公众风险意识进一步增强；强化风险排查力度，维护经济社会稳定。</t>
  </si>
  <si>
    <t>使广大居民树立了风险防范意识，自觉抵制、远离非法集资活动，认清了一些非法集资组织者的真实面目，着力宣传“参与非法集资风险自担、责任自负”，消除群众对“非法集资损失政府买单”的误解和不当期盼。</t>
  </si>
  <si>
    <t>群众满意度</t>
  </si>
  <si>
    <t>单位已有的保障项目实施的制度措施</t>
  </si>
  <si>
    <t>1.《昆明市盘龙区防范化解地方金融风险工作方案》（盘办通〔2018〕94号）；2.一是强化组织领导与制度建设，制定《盘龙区防范化解地方金融风险工作方案》，落实地方金融风险防控属地责任；二是优化服务质量与金融环境，积极推进结构性改革，从源头上助力防范和化解金融风险；三是深化宣传教育与打击处置，严格配合省市相关部署，贯彻落实防范和化解金融风险各项工作目标。</t>
  </si>
  <si>
    <t>预算绩效说明</t>
  </si>
  <si>
    <t>开展地方金融风险防范工作,通过宣传册、宣传小礼品等形式定期集中开展群众宣传教育活动，做好金融维稳工作。坚持以习近平新时代中国特色社会主义思想为指导，深入贯彻落实习近平总书记关于“打好防范化解重大风险攻坚战，重点是防控金融风险”的重要讲话精神，按照省、市、区“两会”和全省金融工作会议及区委、区政府有关工作安排部署，牢牢守住不发生区域性系统性金融风险底线，举全区之力，打赢我区地方金融风险防范化解攻坚战。</t>
  </si>
  <si>
    <t>袁媛</t>
  </si>
  <si>
    <t>63151119</t>
  </si>
  <si>
    <t>根据《盘龙区区级财政国库集中支付银行代理业务综合考评暂行办法》（盘财〔2011〕44号）及与银行签订代理协议，年度综合考评结束后支付银行业务代理费；根据《部门决算管理制度》(财库〔2013〕209号）开展2017年度部门决算核查工作，支付委托中介机构服务费用； 根据《盘龙区国库集中支付业务电子印章管理暂行办法》（盘财〔2017〕83号）为我区预算单位制作智能密码钥匙，支付服务费。1.支付国库集中支付业务代理费1400000元；2.部门决算核查委托中介机构服务费用90000元；3.根据业务委托合同，支付智能密码钥匙制作服务费用62720元;4.支付2018年决算咨询业务费50000。</t>
  </si>
  <si>
    <t>其他证明文件</t>
  </si>
  <si>
    <t>确保财政国库各项管理工作的稳步推进</t>
  </si>
  <si>
    <t xml:space="preserve">产出指标
</t>
  </si>
  <si>
    <t>对4家银行代理的财政国库集中支付业务进行年度综合考评</t>
  </si>
  <si>
    <t>考评4家代理银行</t>
  </si>
  <si>
    <t>对区属部分单位进行2017年部门决算核查</t>
  </si>
  <si>
    <t>对我区9家单位进行2017年部门决算核查</t>
  </si>
  <si>
    <t>智能密码钥匙制作</t>
  </si>
  <si>
    <t>为我区预算单位制作智能密码钥匙784个</t>
  </si>
  <si>
    <t>年度综合考评结束后支付银行业务代理费</t>
  </si>
  <si>
    <t>促进代理银行提高业务水平和服务质量</t>
  </si>
  <si>
    <t>委托中介机构对区属部分单位进行2017年部门决算核查</t>
  </si>
  <si>
    <t>提高部门决算编审质量，强化预算执行监督管理</t>
  </si>
  <si>
    <t>规范电子印章的管理和使用，明确相关人员工作职责，确保财政资金安全</t>
  </si>
  <si>
    <t>国库集中支付业务代理费</t>
  </si>
  <si>
    <t>于2019年6月底前完成支付</t>
  </si>
  <si>
    <t>部门决算核查委托中介机构服务费</t>
  </si>
  <si>
    <t>于2019年3月底前完成支付</t>
  </si>
  <si>
    <t>智能密码钥匙制作服务费</t>
  </si>
  <si>
    <t>于2019年5月底前完成支付</t>
  </si>
  <si>
    <t>2018年决算咨询业务</t>
  </si>
  <si>
    <t>根据《盘龙区区级财政国库集中支付银行代理业务综合考评暂行办法》及与银行签订代理协议支付银行业务代理费</t>
  </si>
  <si>
    <t>预计经费140万元</t>
  </si>
  <si>
    <t>根据《部门决算核查专项审计业务约定书》支付服务费</t>
  </si>
  <si>
    <t>根据签订的合同需要经费9万元</t>
  </si>
  <si>
    <t>根据《技术服务合同》支付服务费</t>
  </si>
  <si>
    <t>根据签订的合同需要经费62720元</t>
  </si>
  <si>
    <t>促进区级财政国库集中支付代理银行提高国库支付业务代理工作质量和服务水平，提高财政资金支付效率</t>
  </si>
  <si>
    <t>进一步提高部门决算编审质量，强化预算执行监督管理，建立部门预算、核算、决算与财政监督相结合的工作机制。</t>
  </si>
  <si>
    <t>保障我区国库集中支付业务电子化管理改革工作顺利推进，规范电子印章的管理和使用，明确相关人员工作职责，确保财政资金安全</t>
  </si>
  <si>
    <t>推进财政国库管理制度改革，加强财政性资金管理与监督，提高资金运作和使用效率</t>
  </si>
  <si>
    <t>签订相应协议，规范财政专户管理，建立健全财政专户管理长效机制，确保财政资金安全，促进区级财政国库集中支付代理银行提高国库支付业务代理工作质量和服务水平，提高财政资金支付效率，做好国库管理相关工作，进一步提高部门决算编审质量，强化预算执行监督管理，建立部门预算、核算、决算与财政监督相结合的工作机制。</t>
  </si>
  <si>
    <t>根据《盘龙区区级财政国库集中支付银行代理业务综合考评暂行办法》及代理协议要求，申请支付业务代理费；按照服务合同，申请支付软件服务费；根据政府采购招标结果及服务合同，申请支付委托服务费。</t>
  </si>
  <si>
    <t>非税收入管理经费</t>
  </si>
  <si>
    <t>张艳</t>
  </si>
  <si>
    <t>63160143</t>
  </si>
  <si>
    <t>为加快财政票据管理信息化建设步伐，进一步加强非税收入征管，全面深化强化政府非税收入“收支两条线”管理，建立“以票治费、以票管收、以票促收”的管理机制，发挥财政票据在政府非税收入征收管理中的源头控制作用，根据省财政厅《关于推行财政票据电子化管理软件的通知》(云财非税[2010]1号)等的文件要求，在全区范围全面实行财政票据电子化管理并支付软件服务费。</t>
  </si>
  <si>
    <t>无依据</t>
  </si>
  <si>
    <t>确保全区财政票据电子化管理顺利开展，促进非税收入征收。</t>
  </si>
  <si>
    <t>完成新增端口的安装及调试</t>
  </si>
  <si>
    <t>根据项目开展具体情况进行相关工作，完成新增端口安装使用，对已安装的端口进行维护。</t>
  </si>
  <si>
    <t>10万元</t>
  </si>
  <si>
    <t>已安装144个服务端口系统维护，新增28个端口安装使用。</t>
  </si>
  <si>
    <t>预计144个服务端口，新增28个端口</t>
  </si>
  <si>
    <t>财政票据电子化软件安装并维护，确保各端口正常开票，促进非税收入征收。</t>
  </si>
  <si>
    <t>按计划完成新端口的安装使用</t>
  </si>
  <si>
    <t>根据财政局资金科室委托，按时完成新增端口的安装。</t>
  </si>
  <si>
    <t>认真履行服务合同</t>
  </si>
  <si>
    <t>保证财政票据电子化系统规范、安全、有效运行</t>
  </si>
  <si>
    <t>建立“以票治费、以票管收、以票促收”的管理机制</t>
  </si>
  <si>
    <t>通过财政票据电子化系统维护，保证促进全区非税收入征收。</t>
  </si>
  <si>
    <t>发挥财政票据在政府非税收入征收管理中的源头控制作用。</t>
  </si>
  <si>
    <t>不涉及</t>
  </si>
  <si>
    <t>加快财政票据管理信息化建设步伐，进一步加强非税收入征管。</t>
  </si>
  <si>
    <t>为加快财政票据管理信息化建设步伐，进一步加强非税收入征管，全面深化强化政府非税收入“收支两条线”管理，建立“以票治费、以票管收、以票促收”的管理机制，发挥财政票据在政府非税收入征收管理中的源头控制作用，根据省财政厅《关于推行财政票据电子化管理软件的通知》(云财非税[2010]1号)等的文件要求，我局于2012年向全区转发了《盘龙区财政局关于推行财政票据电子化管理软件的通知》。</t>
  </si>
  <si>
    <t>贾昊炅</t>
  </si>
  <si>
    <t>63100597</t>
  </si>
  <si>
    <t>为进一步推行我区村级会计委托代理服务中心工作，按省市要求，区级财政承担11个办事处村级会计委托代理服务中心工作经费及财务软件维护费。</t>
  </si>
  <si>
    <t>经区委、区政府批准的部门发文</t>
  </si>
  <si>
    <t>进一步规范村级财务行为，维护村级集体和农民群众合法权益，促进农村经济发展和社会稳定，保障我区村级会计委托代理服务中心财务管理工作顺利开展。</t>
  </si>
  <si>
    <t xml:space="preserve">数量指标
</t>
  </si>
  <si>
    <t>11家村级会计委托代理服务中心工作经费</t>
  </si>
  <si>
    <t>代理1-15个记账6000元/年；代理16-30个记账12000元/年；代理31个以上记账18000元/年。未按要求账户统一管理的扣50%的工作经费</t>
  </si>
  <si>
    <t>11家村级会计委托代理服务中心财务软件服务费</t>
  </si>
  <si>
    <t>城区街道2000元/年，滇源、阿子营街道3000元/年</t>
  </si>
  <si>
    <t>保障各村级代理服务中心财务管理工作顺利开展</t>
  </si>
  <si>
    <t>根据代理账户情况及时足额拨付。</t>
  </si>
  <si>
    <t>工作经费根据工作开展情况及时拨付</t>
  </si>
  <si>
    <t>2019年3月底前完成拨付</t>
  </si>
  <si>
    <t>财务软件服务费根据协议按时拨付</t>
  </si>
  <si>
    <t>2019年6月底前完成支付</t>
  </si>
  <si>
    <t>根据村级会计委托代理服务中心数量及代理账户情况计算工作经费</t>
  </si>
  <si>
    <t>代理1-15个记账4家：6000元/年/家；代理16-30个记账2家：12000元/年/家；代理31个以上记账5家：18000元/年/家。未按要求完成账户合并的，工作经费按一半核拨。预计成本138000元</t>
  </si>
  <si>
    <t>根据村级会计委托代理服务中心财务软件维护需求计算</t>
  </si>
  <si>
    <t>全区共11家村级会计委托代理服务中心，其中城区9家，2000元/年；滇源、阿子营3000元/年。预计成本24000元/年。</t>
  </si>
  <si>
    <t>加强基层农村财会工作，维护农村稳定，促进2017年农村经济的健康发展</t>
  </si>
  <si>
    <t>确保各村级代理中心人员稳定、业务提高，农村经济发展和社会稳定。</t>
  </si>
  <si>
    <t>逐步实现全区所有村级完成帐户合并，不断规范村民小组会计核算，做好会计服务工作</t>
  </si>
  <si>
    <t>调查村级会计委托代理中心满意度，保障各村级代理服务中心财务管理工作顺利开展</t>
  </si>
  <si>
    <t>满意度90%</t>
  </si>
  <si>
    <t>《昆明市盘龙区人民政府办公室关于印发〈盘龙区关于全面推行村级会计委托代理服务工作实施方案〉的通知》（盘政办通[2009]67号），盘龙区村级委托服务代理中心业务工作经费管理办法。《盘龙区财政局 盘龙区农业局 盘龙区审计局关于转发〈昆明市财政局 昆明市农业局 昆明市审计局《关于昆明市村级会计委托代理服务指导性意见的通知》〉的通知》（盘财〔2009〕56号）</t>
  </si>
  <si>
    <t>根据《盘龙区财政局 盘龙区农业局 盘龙区审计局关于转发〈昆明市财政局 昆明市农业局 昆明市审计局《关于昆明市村级会计委托代理服务指导性意见的通知》〉的通知》（盘财〔2009〕56号）区财政局保障我区村级会计委托代理服务中心征程运转工作经费及财务软件维护经费。工作经费按照代理1-15个记账6000元/年；代理16-30个记账12000元/年；代理31个以上记账18000元/年进行预算。未按要求账户统一管理的扣50%的工作经费，共预算工作经费138000元，预计于2019年3月底前完成支付。财务软件服务费按照城区街道2000元/年，滇源、阿子营街道3000元/年进行预算，共预算工作经费24000元。两项共计162000元，预计于2019年6月底前完成支付。以上几项共计16.2万元。加强基层农村财会工作，维护农村稳定，促进2017年农村经济的健康发展。确保各村级代理中心人员稳定、业务提高，农村经济发展和社会稳定。逐步实现全区所有村级完成帐户合并，不断规范村民小组会计核算，做好会计服务工作。</t>
  </si>
  <si>
    <t>盘龙区2019年内控规范化建设工作经费</t>
  </si>
  <si>
    <t>为推进盘龙区行政事业单位开展内部控制规范化建设工作，提高行政事业单位内部管理水平，计划于2019年完成我区剩余的23家一级预算单位内部控制规范化建设工作，并支付2018年20家内控试点建设单位尾款。按时完成2018年内控报告编制工作，形成盘龙区汇总报告上报市财政局。</t>
  </si>
  <si>
    <t>通过政府采购方式聘请中介对我区确定的一级预算单位开展内部控制规范化建设工作，力争在2019年完成我区全部一级预算单位内部控制规范化建设工作。</t>
  </si>
  <si>
    <t>完成23家一级预算单位内部控制规范化建设并签确认书</t>
  </si>
  <si>
    <t>23家一级预算单位</t>
  </si>
  <si>
    <t>完成2018年20家内控建设试点单位验收工作并支付尾款</t>
  </si>
  <si>
    <t>20家一级预算单位20%的尾款</t>
  </si>
  <si>
    <t>完成全区150余家单位2018年内控报告编制工作</t>
  </si>
  <si>
    <t>完成全区内控报告编制工作</t>
  </si>
  <si>
    <t>23家一级预算单位达到行政事业单位内部控制规范实施框架标准，并完成单位签字确认工作</t>
  </si>
  <si>
    <t>完成23家一级预算单位的签字确认</t>
  </si>
  <si>
    <t>2018年20家内控规范化建设试点单位完成验收工作</t>
  </si>
  <si>
    <t>完成20家内控规范化试点建设单位验收工作</t>
  </si>
  <si>
    <t>按时完成全区150余家单位2018年内控报告编制工作，形成盘龙区汇总报告上报市财政局</t>
  </si>
  <si>
    <t>按时完成报告编报工作</t>
  </si>
  <si>
    <t>完成2019年23家一级预算单位内控建设签字确认工作后及时支付90%的进度款</t>
  </si>
  <si>
    <t>2019年9月底前完成支付</t>
  </si>
  <si>
    <t>完成2018年20家预算单位内控建设验收工作后及时支付</t>
  </si>
  <si>
    <t>根据内控报告编制合同签订情况按时付款</t>
  </si>
  <si>
    <t>2019年4月底前完成支付</t>
  </si>
  <si>
    <t>根据中介机构报价完成2019年23家一级预算单位内控规范化建设签字确认工作，支付90%的进度款</t>
  </si>
  <si>
    <t>按8万元1家，23家预算，共计184万元，完成签字确认后支付90%的进度款共计165.6万元</t>
  </si>
  <si>
    <t>支付2018年20家内控试点建设单位尾款</t>
  </si>
  <si>
    <t>按8万元1家，20家预算，共计160万元.尾款20%，预算32万元。</t>
  </si>
  <si>
    <t>完成全区150余家单位2018年内控报告编制工作并支付全款</t>
  </si>
  <si>
    <t>根据2018年支付情况，预计支付4万元。</t>
  </si>
  <si>
    <t>通过内部控制建设，能切实提高行政事业单位内部管理水平，从而提高财政资金使用效益。</t>
  </si>
  <si>
    <t>完善试点单位腐败防治机制</t>
  </si>
  <si>
    <t>逐步改变预算管理，优化结构，提高资金使用效率，以实现内部控制工作全区覆盖。</t>
  </si>
  <si>
    <t>参与内控建设单位满意程度</t>
  </si>
  <si>
    <t>满意度达到80%</t>
  </si>
  <si>
    <t>《昆明市实施行政事业单位内部控制规范工作领导小组办公室关于全面推进内部控制规范实施工作的通知》（昆内控办[2015]1号）关于成立昆明市盘龙区实施行政事业单位内部控制规范工作领导小组的通知[盘政办通]107号，《昆明市盘龙区行政事业单位内部控制规范实施工作方案》、《云南省财政厅关于开展2017年度行政事业单位内部控制报告编报工作的通知》（云财会〔2018〕8号）</t>
  </si>
  <si>
    <t>采用市财政局公开招标结果聘请中介完成2019年23家行政事业单位内部控制规范实施框架，并完成签字确认工作工作，按照每家单位8万元，23家单位预算金额184万元，2019年完成单位签字确认工作，支付90%的合同金，计划于2019年9月底前完成支付；完成2018年20家内控规范化建设试点建设验收工作，并支付20%的尾款，预算金额32万元，计划于2019年6月底前完成支付；完成全区150余家单位2018年内控报告编制工作并支付全款，预计金额4万元。以上几项合计201.6万元。通过内部控制建设，能切实提高行政事业单位内部管理水平，从而提高财政资金使用效益，完善试点单位腐败防治机制。逐步改变预算管理，优化结构，提高资金使用效率，以实现内部控制工作全区覆盖。</t>
  </si>
  <si>
    <t>通过政府采购方式聘请中介对确定的重点评价、跟踪单位及预算项目绩效目标申报情况开展预算绩效管理评审，将绩效评价结果反馈和应用管理等纳入预算编制、执行、监督全过程，与预算、决算密切结合</t>
  </si>
  <si>
    <t>通过政府采购方式聘请中介对确定的重点评价、跟踪单位及预算项目绩效目标申报情况开展预算绩效管理评审，将绩效评价结果反馈和应用管理等纳入预算编制、执行、监督全过程，，与2018-2019年预算、决算密切结合。</t>
  </si>
  <si>
    <t>聘请中介机构完成我区2018-2019年重点绩效评价及跟踪工作</t>
  </si>
  <si>
    <t>计划聘请8人共计审核10日，每人每天500元</t>
  </si>
  <si>
    <t>计划开展5个部门及项目的重点评价工作及3个部门及项目的重点跟踪工作。于2019年预付50%的金额</t>
  </si>
  <si>
    <t>支付我局2017年财政专项扶贫资金项目重点绩效评价50%的尾款</t>
  </si>
  <si>
    <t>支付中标金额的50%的尾款，共计3.85万元（总价7.7万元）。</t>
  </si>
  <si>
    <t>完成2019年我区所有整体绩效目标及项目支出绩效目标审核</t>
  </si>
  <si>
    <t>100%完成</t>
  </si>
  <si>
    <t>完成2018-2019年重点绩效评价报告及绩效跟踪报告初稿</t>
  </si>
  <si>
    <t>完成我局2017年财政专项扶贫资金项目重点绩效评价报告定稿后支付50%的尾款</t>
  </si>
  <si>
    <t>完成预算绩效目标审核工作并付款</t>
  </si>
  <si>
    <t>2019年1月底前付款</t>
  </si>
  <si>
    <t>预付2018-2019年重点绩效评价及绩效跟踪工作50%的合同金</t>
  </si>
  <si>
    <t>2019年6月底前支付</t>
  </si>
  <si>
    <t>待2017年财政专项扶贫资金项目重点绩效评价报告定稿后支付50%的尾款</t>
  </si>
  <si>
    <t>2019年2月底前支付</t>
  </si>
  <si>
    <t>聘请8人共计审核10日，每人每天500元</t>
  </si>
  <si>
    <t>预计支付4万元</t>
  </si>
  <si>
    <t>根据2018年重点绩效评价及跟踪测算数预计总金额为35万元，于2019年支付50%的合同金。</t>
  </si>
  <si>
    <t>预计支付17.5万元。</t>
  </si>
  <si>
    <t>2017年财政专项扶贫资金项目重点绩效评价中标金额为7.7万元，于2019年支付50%的尾款</t>
  </si>
  <si>
    <t>预计支付3.85万元。</t>
  </si>
  <si>
    <t>通过对财政资金开展预算绩效管理，调整部门预算数，增加或减少项目金额，逐步达到控制财政资金效益最大化的目的</t>
  </si>
  <si>
    <t>通过预算绩效管理结果应用，调整部分单位资金预算</t>
  </si>
  <si>
    <t>转变政府管理理念，加快政府职能转变，有利于政府树立政务行政、公众至上、承担责任、重视产出和结果等理念</t>
  </si>
  <si>
    <t>逐步促进各部门转变职能，树立理念</t>
  </si>
  <si>
    <t>逐步改变预算管理模式，推进预算和绩效管理一体化。优化财政支出结构，提高资金使用效率，用预算绩效管理方法对预算进行管理、改革和完善。</t>
  </si>
  <si>
    <t>逐步推进</t>
  </si>
  <si>
    <t>被审核单位逐步提高预算绩效管理意识</t>
  </si>
  <si>
    <t>满意度达到70%</t>
  </si>
  <si>
    <t>昆明市盘龙区人民政府办公室关于转发《昆明市人民政府办公厅关于印发昆明市预算绩效管理暂行办法的通知》的通知（盘政办通〔2014〕39号）、《昆明市盘龙区人民政府办公室关于转发〈昆明市人民政府关于全面推进预算绩效管理改革的实施意见〉的通知》（盘政办通（2016）98号）、《昆明市盘龙区人民政府办公室关于分解下达预算绩效管理改革主要任务的通知》（盘政办通（2016）99号）、《昆明市盘龙区人民政府关于全面推进预算绩效管理改革的实施方案》、《盘龙区区级财政预算绩效管理结果应用暂行办法》、《盘龙区区级部门预算绩效目标管理办法》</t>
  </si>
  <si>
    <t>该项目资金主要用于两项工作的开展，一是聘请中介机构完成我区2019年部门预算绩效目标审核工作，计划聘请8人共计审核10日，每人每天500元，预计支付4万元，计划于2019年1月底前完成支付；二是聘请中介机构完成我区2018-2019年重点绩效评价及跟踪工作，计划开展5个部门及项目的重点评价工作及3个部门及项目的重点跟踪工作。根据2018年重点绩效评价及跟踪测算数预计总金额为35万元，于2019年支付50%的合同金，计划于2019年6月底前完成支付。三是支付我局2017年财政专项扶贫资金项目重点绩效评价50%的尾款，即总价7.7万元的50%，预计支付3.85万元。以上几项共计需要资金25.35万元。通过对财政资金开展预算绩效管理，调整部门预算数，增加或减少项目金额，逐步达到控制财政资金效益最大化的目的。转变政府管理理念，加快政府职能转变，有利于政府树立政务行政、公众至上、承担责任、重视产出和结果等理念。逐步改变预算管理模式，推进预算和绩效管理一体化。优化财政支出结构，提高资金使用效率，用预算绩效管理方法对预算进行管理、改革和完善。</t>
  </si>
  <si>
    <t>2017-11-14</t>
  </si>
  <si>
    <t>罗媛媛</t>
  </si>
  <si>
    <t>63139294</t>
  </si>
  <si>
    <t>1、为确保年度村级公益事业一事一议财政奖补工作顺利完成，引入中介机构或由有资质的造价公司进行项目工程预算审核及财务审计等相关工作；2、宣传品制作围腰、海报、手袋、项目标示牌、资料装订。</t>
  </si>
  <si>
    <t>确保年度村级公益事业一事一议财政奖补工作顺利完成,通过宣传广泛告知一事一议政策、标准、要求、工作流程，强化项目前期规划和实施过程中的重要性，规范项目管理。</t>
  </si>
  <si>
    <t xml:space="preserve">
</t>
  </si>
  <si>
    <t>19年度预算编制及审核，一事一议普惠制、一事一议美丽乡村项目区级核查经费</t>
  </si>
  <si>
    <t>计划60个项目、核查36个项目</t>
  </si>
  <si>
    <t>宣传品制作围腰、海报、手袋制作、项目标示牌、资料装订</t>
  </si>
  <si>
    <t>围腰1万个，手袋1万个，海报2万张，项目标示牌按实际立项项目，资料装订36个项目</t>
  </si>
  <si>
    <t>确保2018年36个项目全部顺利通过上级核查；2019年计划项目完成预算编制；宣传品制作围腰、海报、手袋制作，项目标示牌、资料装订</t>
  </si>
  <si>
    <t>核查报告、预算编制规范符合要求；围腰、海报、手袋项目标示牌、资料装订，按样品制作，验收合格</t>
  </si>
  <si>
    <t>根据项目开展具体情况进行相关工作，计划2019年5-10月开展中介审核和项目实地核查工作并确保年内完成所有的一事一议财政奖补工作。</t>
  </si>
  <si>
    <t>2019年9月前完成</t>
  </si>
  <si>
    <t>宣传品制作在2019年10月前完成</t>
  </si>
  <si>
    <t>2019年10月前支付</t>
  </si>
  <si>
    <t>预算编制；项目核查；围腰、手袋、海报、项目标示牌、资料装订</t>
  </si>
  <si>
    <t>预算编制控制在总投资0.4%以内费率*2800万=12.32万元；核查控制在1000元/个*60个=6万元；围腰手袋控制在14元/套=14万元；海报控制在1.3元/张*2万张=2.6万元，标示牌200元/块*50个=1万元</t>
  </si>
  <si>
    <t>通过中介审核强化项目及资金管理，提高财政资金使用效益，节约有效财力，用于保障经济社会发展的刚性支出项目上</t>
  </si>
  <si>
    <t>强化资金监管，加大宣传培训，确保财政“一事一议”奖补工作圆满完成，促进全区经济社会发展</t>
  </si>
  <si>
    <t>强化生态项目实施，促进水源区生态良性发展，有效提高水源区生态水平</t>
  </si>
  <si>
    <t>强化项目和资金监管，确保工作持续开展</t>
  </si>
  <si>
    <t>一事一议项目完成群众满意度调查表</t>
  </si>
  <si>
    <t>满意度95%以上</t>
  </si>
  <si>
    <t>盘综改办【2014】44号--《龙区村级公益事业建设一事一议财政奖补美丽乡村建设项目工作流程（暂行）的通知》、昆财农改【2013】18号--昆明市村级公益事业建设一事一议财政奖补美丽乡村建设项目管理暂行办法、昆财农改【2013】19号--昆明市村级公益事业建设一事一议财政奖补美丽乡村建设项目资金县级报账制管理暂行办法 ；云南省一事一议财政奖补美丽乡村建设项目工作指南（试行）</t>
  </si>
  <si>
    <t>该项目的实施目的为确保年度村级公益事业一事一议财政奖补工作顺利完成，引入中介机构或由有资质的造价公司进行项目规划设计、工程预算审核及财务审计等相关工作；该项目资金的申请和使用均按照政府采购相关要求进行，资金使用严格按照局内部财务管理要求进行。风险在于中介审核机构水平参差不齐，难以确报项目审核水平，监控方式：中介选取时优中择优通过。                                                                                  1.一事一议普惠制项目预算编制及审核(总投资千分之4.4)12.32万元；
2.一事一议普惠制、一事一议美丽乡村项目区级核查经费，1000元/个，预计60个项目共计6万元；
3.全区农村综合改革宣传经费：宣传海报制作及资料装订3万元；宣传围裙及环保袋，14元每套，10000套，14万元；建成项目标示标牌制作费200元每个，19年预计制作50个，1万元；共计18万元。</t>
  </si>
  <si>
    <t>贾浩炅</t>
  </si>
  <si>
    <t>该项目主要用于每年对区属各预算单位财务人员进行新政策制度培训、开展大小财政内部监督检查以及通过政府采购方式聘请中介机构对确定的重点部门进行会计检查。</t>
  </si>
  <si>
    <t>加强全区财务人员队伍素质，组织相应业务、新政策制度培训，健全会计管理工作。为加强我区会计监督检查工作，用于支付聘请中介机构进行会计监督检查费用</t>
  </si>
  <si>
    <t>开展至少1次会计政策培训，培训达200人次</t>
  </si>
  <si>
    <t>完成200人次的会计政策培训</t>
  </si>
  <si>
    <t>开展区财政局大小财政2018-2019年内检工作</t>
  </si>
  <si>
    <t>完成大小财政2018-2019年1-12月会计内部检查工作。</t>
  </si>
  <si>
    <t>根据省市财政要求，开展2019年度会计监督检查工作</t>
  </si>
  <si>
    <t>对我区1-2家部门完成2019年盘龙区会计监督检查工作</t>
  </si>
  <si>
    <t>聘请专业教师开展培训，为参训人员提供良好的授课环境，提高参训人员业务素质</t>
  </si>
  <si>
    <t>聘请专业教师，为参训人员提供良好的教学场地。</t>
  </si>
  <si>
    <t>聘请中介机构完成大小财政专户及账户2018-2019年内检工作</t>
  </si>
  <si>
    <t>对大小财政专户及账户的会计规范及资金使用情况进行有效监督</t>
  </si>
  <si>
    <t>根据省市财政要求，完成2019年度会计监督检查工作</t>
  </si>
  <si>
    <t>完成1-3家预算部门会计监督检查工作</t>
  </si>
  <si>
    <t>在2019年10月前完成会计政策培训工作</t>
  </si>
  <si>
    <t>于2019年10月前完成支付</t>
  </si>
  <si>
    <t>在2019年12月前完成大小财政2018-2019年内检工作</t>
  </si>
  <si>
    <t>在2019年10月底前完成2019年会计监督检查工作</t>
  </si>
  <si>
    <t>于2019年10月底前完成支付</t>
  </si>
  <si>
    <t>根据盘龙区培训费管理办法完成200人次培训</t>
  </si>
  <si>
    <t>根据《盘龙区区级机关培训费管理办法》标准预算经费，完成200人次会计政策培训，预计需要经费47000元。其中：伙食费130元/人天，共计200*130=26000元；场地、资料交通费75元/人天，共计200*75=15000元；其他费用30元/人天，共计200*30=6000元。</t>
  </si>
  <si>
    <t>根据上年内检工作支付经费情况预算经费</t>
  </si>
  <si>
    <t>根据2017年内检工作中标金额预计经费为5万元。</t>
  </si>
  <si>
    <t>根据被检查单位资金量预算经费</t>
  </si>
  <si>
    <t>根据历年会计监督检查工作中标金额预计经费为5万元。</t>
  </si>
  <si>
    <t>通过对财务人员开展专业知识培训，提高单位财务工作水平及资金使用效益</t>
  </si>
  <si>
    <t>提升参训人员财务管理意识</t>
  </si>
  <si>
    <t>通过财政内部检查，预防财政资金收支会计处理问题，提高资金使用效益</t>
  </si>
  <si>
    <t>预防财政资金发生违规使用问题</t>
  </si>
  <si>
    <t>通过开展会计监督检查，对部门单位会计信息质量进行检查，提高资金使用效益</t>
  </si>
  <si>
    <t>加强会计监督检查力度，提高资金使用效益</t>
  </si>
  <si>
    <t>通过提升单位财务水平，保障各项财政政策实施，提升人民群众对财政资金使用满意度</t>
  </si>
  <si>
    <t>逐步提升我区财务人员会计知识水平，提高财政资金使用效率，加强单位对财务管理重要性认识。</t>
  </si>
  <si>
    <t>提升参训人员财务管理意识，提升被检查单位财务管理意识</t>
  </si>
  <si>
    <t>使参加培训人员了解相关业务知识，提高单位财务人员业务水平</t>
  </si>
  <si>
    <t>《盘龙区区级机关培训费管理办法》（盘财〔2018〕49号）及省市财政会计监督检查要求</t>
  </si>
  <si>
    <t>一是完成2019年盘龙区会计政策培训工作，聘请专业教师开展培训，为参训人员提供良好的授课环境，提高参训人员业务素质，计划开展至少1次会计政策培训，培训达200人次，根据《盘龙区区级机关培训费管理办法》标准预算经费，预计需要经费47000元，计划于2019年10月底前完成支付；二是聘请中介机构开展2018-2019年大小财政内部监督检查工作，对大小财政专户及账户的会计规范及资金使用情况进行有效监督，根据2017-2018年内检中标价格预计经费5万元，计划于2019年6月底前完成支付；三是根据省市财政要求，聘请中介机构开展2019年度会计监督检查工作，规范盘龙区会计工作，提高会计信息质量，根据历年会计监督检查中标金额预计经费5万元，计划于2019年10月底前完成支付。以上几项共计14.7万元。通过财政内部检查，预防财政资金收支会计处理问题，提高资金使用效益，通过开展会计监督检查，对部门单位会计信息质量进行检查，提高资金使用效益。通过提升单位财务水平，保障各项财政政策实施，提升人民群众对财政资金使用满意度。</t>
  </si>
  <si>
    <t>周宇</t>
  </si>
  <si>
    <t>63119795</t>
  </si>
  <si>
    <t>按照国家税收法律、法规、规章和政策的要求，确保盘龙区引入中介机构参与房地产开发企业土地增值税清算工作的完成，将按照相关付费标准在引入中介机构参与土地增值税清算审核业务工作方面投入相应资金。</t>
  </si>
  <si>
    <t>上级党委、政府文件</t>
  </si>
  <si>
    <t>加强土地增值税征管和清算，实现区级财政收入。</t>
  </si>
  <si>
    <t xml:space="preserve">数量指标
</t>
  </si>
  <si>
    <t>各主管地税机关土地增值税经中介清算后入库金额</t>
  </si>
  <si>
    <t>达到2亿元</t>
  </si>
  <si>
    <t>参与土地增值税清算的中介机构，需要具备相应条件</t>
  </si>
  <si>
    <t>全部满足</t>
  </si>
  <si>
    <t>按照工作计划，2017年底前入库4个清算项目；2018年底前入库6个清算项目；2019年底前入库5个清算项目。及时完成清算审核工作，保证税款入库</t>
  </si>
  <si>
    <t>2019年12月底前</t>
  </si>
  <si>
    <t>按照劳务费清算办法清算劳务费</t>
  </si>
  <si>
    <t>400万元</t>
  </si>
  <si>
    <t>区级财政收入增长</t>
  </si>
  <si>
    <t>保障房地产市场健康发展，保障国家土地资源增值收益，加强房地产业税收征管工作，维护税收环境的公平公正，促进财税收入稳定增长。</t>
  </si>
  <si>
    <t>强化生态项目落地</t>
  </si>
  <si>
    <t>对各主管地税机关前期累积未清算完成的房地产开发项目予以清算，营造良好的税收环境。</t>
  </si>
  <si>
    <t>根据税局项目清算进程于2019年12月31日前完成</t>
  </si>
  <si>
    <t>根据2018年税局项目清算所需人力物力成本估算成本</t>
  </si>
  <si>
    <t>根据《昆明市人民政府关于加强土地增值税征管和清算的实施意见》及《昆明市人民政府办公厅关于印发税收征管保障实施细则的通知》文件要求，采取各级政府支持，各级财政保障，引进信誉度高、土地增值税清算实务经验丰富的中介机构，通过政府采购方式，协助税务部门开展土地增值税清算审核，以确保税收应收尽收，保障地方财政收入。市政府研究确定了关于加强土地增值税征管和清算的实施意见，我区已按照相关要求通过公开招标，共入围8家中介参与我区土地增值税清算工作，现清算工作正在进行，待清算完毕，按照增量入库税款的一定比率支付中介机构业务劳务费。为保障项目顺利实施，采取了专员跟进税局项目清算进程及进度的有力措施，有效的提高了清算效率。</t>
  </si>
  <si>
    <t>按照《昆明市人民政府关于加强土地增值税征管和清算的实施意见》（昆政发[2014]116号），我区由区地税局牵头，其他部门共同配合做好土地增值税的清算审核工作，根据要求，需要由区级财政承担清算工作完成后需要支付中介机构的劳务费，故申请相关经费纳入区财政局2019年部门年初预算。2017年盘龙区清算入库项目4个，共计2.02亿元，占2017年土地增值税税收5.25亿元的38.48%。有力地支撑了盘龙区的税收收入。按照支付费用计算标准，区财政局仅需支付中介劳务费用405万元。
2018年盘龙区有望启动清算项目6个，2017年启动清算结转2018年项目7个，都有望实现税收清算入库，预计清算入库金额为2.5亿元。按照支付费用计算标准，区财政局预计仅需支付中介劳务费用500万元。通过较少的财政支出实现了财政收入的应收尽收。</t>
  </si>
  <si>
    <t>盘龙区财政投资评审中心</t>
  </si>
  <si>
    <t>63334370</t>
  </si>
  <si>
    <t>通过对财政性资金投资项目预（概）算和竣工决（结）算进行评价与审查，对财政性资金投资项目资金使用情况进行核查及追踪问效，保障财政资金规范、安全、有效运行。</t>
  </si>
  <si>
    <t>根据财政局资金科室委托开展项目评审工作,项目数量待定</t>
  </si>
  <si>
    <t>50万元</t>
  </si>
  <si>
    <t>有无违法、违纪、违规行为</t>
  </si>
  <si>
    <t>有无不良社会记录</t>
  </si>
  <si>
    <t>是否建立质量控制制度及落实情况</t>
  </si>
  <si>
    <t>是否建立档案管理制度及落实情况</t>
  </si>
  <si>
    <t>是否建立廉政制度及落实情况</t>
  </si>
  <si>
    <t>是否被有关管理部门通报批评或查处</t>
  </si>
  <si>
    <t>根据盘龙区财政投资评审中心项目评审限时办结规定（试行）按时完成项目评审任务。1、预算评审：项目投资额1000万以下，10个工作日出具评审报告征求意见稿；项目投资额1000万—5000万，20个工作日出具评审报告征求意见稿；项目投资额5000万—1亿，30个工作日出具评审报告征求意见稿；项目投资额1亿以上，40个工作日出具评审报告征求意见稿。2、竣工财务决算评审：根据项目规模30-90个工作日出具评审报告征求意见稿。</t>
  </si>
  <si>
    <t>根据财政局资金科室委托，开展并按时完成项目评审工作，特殊情况除外</t>
  </si>
  <si>
    <t>根据招标入围中介机构承诺条件，按云价综合【2012】66号《云南省物价局关于调整建设工程造价咨询服务收费标准的通知》签订《项目评审合同》并按付费条款支付评审费用，认真履行评审业务委托合同</t>
  </si>
  <si>
    <t>通过开展评价审核工作，以较少的投入保证财政资金规范、安全、有效运行</t>
  </si>
  <si>
    <t>促进项目管理不断规范，财政资金规范、安全、有效运行</t>
  </si>
  <si>
    <t>通过评审，促进项目管理不断规范，财政资金规范、安全、有效运行</t>
  </si>
  <si>
    <t>切实履行财政监督管理职责</t>
  </si>
  <si>
    <t>保证财政资金规范、安全、有效运行</t>
  </si>
  <si>
    <t>扎实做好全区生态项目确保生态项目高效、有序运行</t>
  </si>
  <si>
    <t>保障财政资金规范、安全、有效运行，确保政府投资建设项目可持续发展</t>
  </si>
  <si>
    <t>1.区政府办关于印发《昆明市盘龙区财政投资评审管理暂行办法》的通知（盘政办通（2018）26号）；2.财政部办公厅关于印发《财政投资项目评审操作规程》试行的通知（财办建[2002]619号）；3.财政部关于印发《财政投资评审质量控制办法（试行）》的通知（财建〔2005〕1065号）；4.盘龙区财政投资评审中心项目评审限时办结规定（试行）</t>
  </si>
  <si>
    <t>1、根据《云南省财政投资评审委托业务管理暂行办法》、招标入围中介机构承诺条件，按云价综合【2012】66号《云南省物价局关于调整建设工程造价咨询服务收费标准的通知》签订《项目评审合同》并按付费条款支付评审费用，认真履行评审业务委托合同，并按付费条款支付评审费用，有效控制成本。2、根据盘龙区财政投资评审中心项目评审限时办结规定（试行）按时完成项目评审任务，保证项目实施进度。3、通过招标方式，从社会信誉、质量控制制度、档案管理制度、廉政制度建设等方面择优选择中介服务机构，保障质量指标的实现。4、绩效目标实施主体为盘龙区财政投资评审中心，对成本控制、质量、结果承担责任。5、由于被评审单位对项目管理的水平参差不齐，在项目评审过程中经常遇到资料缺失、甚至有违相关程序，导致项目评审无法顺利推进，影响评审时效。</t>
  </si>
  <si>
    <t>财政投资评审中心</t>
  </si>
  <si>
    <t>施镜美</t>
  </si>
  <si>
    <t>63112269</t>
  </si>
  <si>
    <t>2017年，经区政府研究，同意将珠玑街75号原国土分局办公大楼分配给区财政局使用。该办公楼共7层，办公室28间，使用面积合计1490.77㎡，我局正式于2017年7月20日搬迁至该办公楼办公。搬迁后，因局机关独立办公，故需自行承担局机关办公楼安全维护和物业管理服务，为确保局机关办公区域安全整洁，经局领导班子研究决定，通过政府采购方式采购中介机构为我局提供安全服务和物业管理服务。</t>
  </si>
  <si>
    <t>1.严格按照局机关《内部控制系列试行制度》中《采购管理内部控制制度》之要求，采购2019年6月30日至2020年6月30日安全管理和物业管理服务，并签订合同。</t>
  </si>
  <si>
    <t>2.严格合同管理，督促服务机构按照合同约定做好局机关安全服务和物业管理服务，确保局机关安全整洁</t>
  </si>
  <si>
    <t>3.确保2019年全年办公区域安全、整洁，对办公大楼进出人员进行动态管理，确保局机关人员安全；消除安全隐患，坚决杜绝火灾、失窃、等安全事故发生。</t>
  </si>
  <si>
    <t>按合约定支付费用</t>
  </si>
  <si>
    <t>按照《昆明市盘龙区财政局物业管理合同》、《昆明市盘龙区财政局安全服务合同》约定，按时支付局机关安全服务和物业管理服务剩余</t>
  </si>
  <si>
    <t>通过政府采购方式采购局机关安全服务和物业管理服务</t>
  </si>
  <si>
    <t>严格按照局机关《内部控制系列试行制度》中《采购管理内部控制制度》之要求，采购2019年6月30日至2020年6月30日安全管理和物业管理服务，并签订合同。</t>
  </si>
  <si>
    <t>运行维护业务大楼办公区域面积</t>
  </si>
  <si>
    <t>2534.81平方米</t>
  </si>
  <si>
    <t>督促服务提供商严格按照合同约定提供服务</t>
  </si>
  <si>
    <t>按照合同约定，做好办公楼安全服务和物业管理服务</t>
  </si>
  <si>
    <t>安全管理服务成本核算</t>
  </si>
  <si>
    <t>总金额合计166290.5元，其中：
支付2018年至2019年6月剩余费用合计72749.5元
支付2019年月至2020年6月签订合同第一笔费用预计93541.00元</t>
  </si>
  <si>
    <t>物业管理服务成本核算</t>
  </si>
  <si>
    <t>总金额合计136290.5元，其中：
支付2018年至2019年6月剩余费用60206.5元
支付2019年月至2020年6月签订合同第一笔费用预计76084.00元</t>
  </si>
  <si>
    <t>支付剩余安全服务费用</t>
  </si>
  <si>
    <t>按照合同约定，2019年3月31日前完成支付，合计支付72749.5元</t>
  </si>
  <si>
    <t>支付剩余物业管理服务费用</t>
  </si>
  <si>
    <t>按照合同约定，2019年3月31日前完成支付，合计支付60206.5元</t>
  </si>
  <si>
    <t>签订局机关安全服务合同</t>
  </si>
  <si>
    <t>2019年6月30日前</t>
  </si>
  <si>
    <t>签订局机关物业管理服务合同</t>
  </si>
  <si>
    <t>支付签订的2019年月至2020年6月安全服务合同第一笔费用</t>
  </si>
  <si>
    <t>2019年10月31日前</t>
  </si>
  <si>
    <t>支付签订的2019年月至2020年6月物业管理合同第一笔费用</t>
  </si>
  <si>
    <t>服务公司提供局机关安全服务和物业管理服务</t>
  </si>
  <si>
    <t>严格合同管理，督促服务机构按照合同约定做好局机关安全服务和物业管理服务，确保局机关安全整洁</t>
  </si>
  <si>
    <t>保障国有资产安全</t>
  </si>
  <si>
    <t>为财政局各项业务工作提供场地保障</t>
  </si>
  <si>
    <t>严格按照《昆明市盘龙区财政局内部控制系列试行制度》中《昆明市盘龙区财政局采购管理内部控制制度》及《昆明市盘龙区财政局合同管理内部控制制度》之规定，实施安全服务和物业管理服务采购并签订服务合同</t>
  </si>
  <si>
    <t>1.严格按照合同约定支付剩余费用
2.严格按照局机关《内部控制系列试行制度》中《采购管理内部控制制度》之要求，采购2019年6月30日至2020年6月30日安全管理和物业管理服务，并签订合同。
3.为确保绩效目标实现，安排专人负责跟进剩余款项的支付及合同签订的相关工作，并及时汇报办公室，同时及时件支付情况在党组会上通报，确保资金不重复支出。
4.项目实施由办公室牵头负责，对支付情况及采购情况进行监督，并督促采购联络员及时完成合同签订及采购任务。
5.项目实施过程中有可能出现合同签订不及时，未按时完成支付等情况，为防止此类情况发生，严格按照局机关《采购管理内部控制制度》对合同条款的履行进监管。
6.为确保项目按时完成，对项目实施跟踪监控管理的方式进行监控，做到项目稳步按时推进。</t>
  </si>
  <si>
    <t>办公室</t>
  </si>
  <si>
    <t>63135142</t>
  </si>
  <si>
    <t>按照《昆明市盘龙区财政局主要职责内设机构和人员编制规定》盘政办发（2016）2号文件规定，区财政局在10个街道办事处分设财政所，同时管理阿子营、滇源财政所。为进一步提高财政所软硬件保障水平，保证财政所各项经济业务高效、规范、有序开展，更好地为各街道社会事业发展服务，2019年拟安排业务补助经费202200元，具体内容包括：1.各财政所新购或报废更新部分办公设备，合计：81000.00;2.财政所人员继续教育经费96000元（8000元／家）3.茨坝财政所年度财务收支核算业务委托费用25200元。</t>
  </si>
  <si>
    <t>1、为各街道财政所新购或报废更新部分办公设备，保证财政财政所各项业务工作的稳步推进</t>
  </si>
  <si>
    <t>2、建立健全财政所人员继续教育轮训制度，进一步提高财政所人员的管理水平和业务能力</t>
  </si>
  <si>
    <t>3、通过安排业务委托费用，缓解财政所因空编人员不能及时到位而影响街道正常收支核算管理和服务民生。</t>
  </si>
  <si>
    <t>财政所新购或报废更新部分办公设备</t>
  </si>
  <si>
    <t>12台（件/套）,81000元</t>
  </si>
  <si>
    <t>12家财政所人员继续教育人数</t>
  </si>
  <si>
    <t>12人,96000元</t>
  </si>
  <si>
    <t>茨坝财政所收支核算管理业务委托费</t>
  </si>
  <si>
    <t>聘请1家中介机构,25200元</t>
  </si>
  <si>
    <t>财政所新购或报废更新部分办公设备完成时间</t>
  </si>
  <si>
    <t>2019年7月份前</t>
  </si>
  <si>
    <t>财政所人员继续教育完成时间</t>
  </si>
  <si>
    <t>2019年10月份前</t>
  </si>
  <si>
    <t>茨坝财政所收支核算管理业务委托完成时间</t>
  </si>
  <si>
    <t>按合同约定</t>
  </si>
  <si>
    <t>通过及时配置办公设备、委托中介机构开展收支核算业务，保证财政财政所各项业务工作的稳步推进</t>
  </si>
  <si>
    <t>通过开展继续教育，进一步提高财政所人员的管理水平和业务能力</t>
  </si>
  <si>
    <t>促进全区农村经济和社会事业健康发展</t>
  </si>
  <si>
    <t>确保街道项目工作高效推进</t>
  </si>
  <si>
    <t>为街道财政正常履行收支管理和服务民生等职能提供保障，确保省市区党委政府各项强农惠农政策贯彻执行，促进全区农村经济和社会事业健康发展</t>
  </si>
  <si>
    <t>满意度指标
满意度指标</t>
  </si>
  <si>
    <t>服务对象满意</t>
  </si>
  <si>
    <t>1.2018年对各财政所固定资产进行了全面清理，提出了新购或报废更新意见，并经区国资局批准同意配置；2.固定资产配置及采购管理严格按照《昆明市盘龙区财政局内部控制系列试行制度》执行；3.财政所人员的继续教育工作已根据上级财政部门相关要求及《公务员法》等条例进行研究确定；4.茨坝财政所收支核算业务委托费已经局党组会研究确定。</t>
  </si>
  <si>
    <t>按照国家税收法律、法规、规章和政策的要求，部门申请专项资金涉及专业项目财政自行评定，需由第三方中介机构提供咨询服务。</t>
  </si>
  <si>
    <t>推进项目支出预算细化评审，保证细化评审质量，评审结果直接应用于项目资金的安排，经评审审减的金额，由区财政统筹用于经济社会发展领域。</t>
  </si>
  <si>
    <t>选择对经济条件好、产出效率高、实施条件较为成熟的项目进行资金保障，确保所选项目有效推进并取得成果，实现“多中选好、好中选优”。</t>
  </si>
  <si>
    <t>达到200万元</t>
  </si>
  <si>
    <t>第三方中介机构，需要具备相应条件</t>
  </si>
  <si>
    <t>项目支出预算细化评审安排紧紧围绕市委、市政府和区委、区政府的工作目标和发展规划，进一步提高工作统筹力度，结合区级财力，分析和甄别预算单位项目支出计划是否符合年度区委、区政府重点目标和要求；以排除一般性支出为主，杜绝以项目为由套取保障基本运转财政资金的现象。</t>
  </si>
  <si>
    <t>第三方中介评审费，目前该项资金只能通过区财政进行筹措，预计需要20万元。</t>
  </si>
  <si>
    <t>20万元</t>
  </si>
  <si>
    <t>加大评价结果运用力度，落实评价结果与预算安排挂钩机制，从源头上提高预算的可执行力和约束力。</t>
  </si>
  <si>
    <t>根据评审进程于2019年12月31日前完成</t>
  </si>
  <si>
    <t>根据《中华人民共和国预算法》，结合盘龙区实际，项目支出预算细化评审通过对部门项目申报情况进行评审，充分体现部门管理水平、项目目标性及实施准备等情况的竞争择优评审要求，选择对经济条件好、产出效率高、实施条件较为成熟的项目进行资金保障，确保所选项目有效推进并取得成果，实现“多中选好、好中选优”。区财政局将2018年盘龙区环境治理（除尘）工作项目交由昆明华昆工程造价技术研发有限公司进行预算评审，评审建议审减金额160.67万元。有效减轻了财政负担压力。</t>
  </si>
  <si>
    <t>根据《中华人民共和国预算法》，结合盘龙区实际，区财政局将对必要项目进行预算评审逐步推进项目支出预算细化评审，保证细化评审质量，评审结果直接应用于项目资金的安排，经评审审减的金额，由区财政统筹用于经济社会发展领域。区财政局将2018年盘龙区环境治理（除尘）工作项目交由昆明华昆工程造价技术研发有限公司进行预算评审，拓东及金辰申报环境治理（除尘）工作项目预算共449.66万元。评审建议资金288.97万元，审减金额160.67万元。有效减轻了财政负担压力，支付评审费4.5万元。</t>
  </si>
  <si>
    <t>财政管理软件及系统维护费</t>
  </si>
  <si>
    <t>目前区财政局正在使用的管理软件有：盘龙区财政管理信息系统、用友票据通6专业版（社保专户）、新中大公共财政管理软件、财政支出无纸化前置系统集成及现场实施服务、财政一体化预算编制及执行系统、广联达建筑工程造价软件、局机关OA办公系统、财务账务软件。为确保2019年全局各类财政管理软件及系统能正常运转，确保财政局内部高效运转，需分别采购对应的服务商为我局提供软件或系统维护服务。</t>
  </si>
  <si>
    <t>建立稳定的财政管理信息系统，确保全区财政收支预算顺利执行</t>
  </si>
  <si>
    <t>建立健全现代财政管理制度，促进盘龙区财政管理科学化、精细化、信息化</t>
  </si>
  <si>
    <t>通过政府采购方式采购软件服务运营商</t>
  </si>
  <si>
    <t>对6个财政管理软件及系统维护服务进行采购</t>
  </si>
  <si>
    <t>按照合同约定，做好各项软件维护工作</t>
  </si>
  <si>
    <t>盘龙区财政管理信息系统</t>
  </si>
  <si>
    <t>2019年12月前</t>
  </si>
  <si>
    <t>用友票据通6专业版（社保专户）</t>
  </si>
  <si>
    <t>新中大公共财政管理软件</t>
  </si>
  <si>
    <t>2019年3月前</t>
  </si>
  <si>
    <t>财政支出无纸化前置系统集成及现场实施服务</t>
  </si>
  <si>
    <t>财政一体化预算编制及执行系统</t>
  </si>
  <si>
    <t>广联达建筑工程造价软件</t>
  </si>
  <si>
    <t>2019年11月前</t>
  </si>
  <si>
    <t>支付盘龙区财政管理信息系统维护费用</t>
  </si>
  <si>
    <t>10000</t>
  </si>
  <si>
    <t>支付用友票据通6专业版（社保专户）维护费用</t>
  </si>
  <si>
    <t>2000</t>
  </si>
  <si>
    <t>支付新中大公共财政管理软件维护费用</t>
  </si>
  <si>
    <t>6000</t>
  </si>
  <si>
    <t>支付财政支出无纸化前置系统集成及现场实施服务维护费用</t>
  </si>
  <si>
    <t>6800</t>
  </si>
  <si>
    <t>支付财政一体化预算编制及执行系统</t>
  </si>
  <si>
    <t>100000</t>
  </si>
  <si>
    <t>支付广联达建筑工程造价软件使用费</t>
  </si>
  <si>
    <t>服务商提供维护服务</t>
  </si>
  <si>
    <t>确保财政局各项工作正常开展，提高工作效率</t>
  </si>
  <si>
    <t>不断提高财政管理科学化、精细化、信息化水平</t>
  </si>
  <si>
    <t>推进现代财政管理制度建立健全</t>
  </si>
  <si>
    <t>根据《昆明市盘龙区财政局采购管理内部控制制度》及《昆明市盘龙区财政局合同管理内部控制制度》之规定，实施软件维护服务采购并签订服务合同</t>
  </si>
  <si>
    <t>通过采购服务供应商对财政管理软件及系统进行维护，确保全区财政收支预算顺利执行</t>
  </si>
  <si>
    <t>6-11 本级项目支出绩效目标表（另文下达）</t>
  </si>
  <si>
    <t>单位名称、项目名称</t>
  </si>
  <si>
    <t>项目目标</t>
  </si>
  <si>
    <t>绩效指标值设定依据及数据来源</t>
  </si>
  <si>
    <t>说明</t>
  </si>
  <si>
    <t>单位</t>
  </si>
  <si>
    <t>省本级二级项目1</t>
  </si>
  <si>
    <t>无</t>
  </si>
  <si>
    <t>省本级二级项目2</t>
  </si>
  <si>
    <t>6-12  对下转移支付绩效目标表</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</si>
  <si>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</si>
  <si>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</si>
  <si>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</si>
  <si>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</si>
  <si>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</si>
  <si>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</si>
  <si>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</si>
  <si>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</si>
  <si>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</si>
  <si>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</si>
  <si>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</si>
  <si>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</si>
  <si>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五节文件柜</t>
  </si>
  <si>
    <t>A0605</t>
  </si>
  <si>
    <t>组</t>
  </si>
  <si>
    <t>可移动座椅（带滚轮）</t>
  </si>
  <si>
    <t>A0603</t>
  </si>
  <si>
    <t>把</t>
  </si>
  <si>
    <t>沙发（3人长条）</t>
  </si>
  <si>
    <t>A0604</t>
  </si>
  <si>
    <t>高速扫描仪</t>
  </si>
  <si>
    <t>A02010060901</t>
  </si>
  <si>
    <t>台</t>
  </si>
  <si>
    <t>台式电脑</t>
  </si>
  <si>
    <t>A02010104</t>
  </si>
  <si>
    <t>打印机</t>
  </si>
  <si>
    <t>A02010060102</t>
  </si>
  <si>
    <t>大班椅</t>
  </si>
  <si>
    <t>保密柜</t>
  </si>
  <si>
    <t>个</t>
  </si>
  <si>
    <t>扫描仪</t>
  </si>
</sst>
</file>

<file path=xl/styles.xml><?xml version="1.0" encoding="utf-8"?>
<styleSheet xmlns="http://schemas.openxmlformats.org/spreadsheetml/2006/main">
  <numFmts count="10">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 ;[Red]\-#,##0.00\ "/>
    <numFmt numFmtId="177" formatCode="yyyy/mm/dd"/>
    <numFmt numFmtId="178" formatCode="#,##0.00_ ;[Red]\-#,##0.00\ ;;"/>
    <numFmt numFmtId="179" formatCode="0.00_ ;[Red]\-0.00\ ;;"/>
    <numFmt numFmtId="180" formatCode="0.00_);[Red]\(0.00\)"/>
    <numFmt numFmtId="181" formatCode="#,##0.00_ "/>
  </numFmts>
  <fonts count="54">
    <font>
      <sz val="11"/>
      <color theme="1"/>
      <name val="宋体"/>
      <charset val="134"/>
      <scheme val="minor"/>
    </font>
    <font>
      <sz val="10"/>
      <name val="宋体"/>
      <charset val="134"/>
    </font>
    <font>
      <sz val="10"/>
      <color indexed="8"/>
      <name val="宋体"/>
      <charset val="134"/>
    </font>
    <font>
      <sz val="16"/>
      <name val="方正小标宋简体"/>
      <charset val="134"/>
    </font>
    <font>
      <sz val="11"/>
      <color indexed="8"/>
      <name val="宋体"/>
      <charset val="134"/>
    </font>
    <font>
      <sz val="11"/>
      <color indexed="8"/>
      <name val="宋体"/>
      <charset val="134"/>
    </font>
    <font>
      <sz val="10"/>
      <color indexed="8"/>
      <name val="宋体"/>
      <charset val="134"/>
    </font>
    <font>
      <b/>
      <sz val="10"/>
      <name val="宋体"/>
      <charset val="134"/>
    </font>
    <font>
      <sz val="11"/>
      <name val="宋体"/>
      <charset val="134"/>
    </font>
    <font>
      <sz val="10"/>
      <color theme="1"/>
      <name val="宋体"/>
      <charset val="134"/>
      <scheme val="minor"/>
    </font>
    <font>
      <sz val="12"/>
      <color indexed="8"/>
      <name val="宋体"/>
      <charset val="134"/>
    </font>
    <font>
      <sz val="11"/>
      <color rgb="FF000000"/>
      <name val="宋体"/>
      <charset val="134"/>
    </font>
    <font>
      <sz val="11"/>
      <color rgb="FF000000"/>
      <name val="宋体"/>
      <charset val="134"/>
    </font>
    <font>
      <sz val="11"/>
      <name val="宋体"/>
      <charset val="134"/>
    </font>
    <font>
      <sz val="12"/>
      <color rgb="FF000000"/>
      <name val="宋体"/>
      <charset val="134"/>
    </font>
    <font>
      <sz val="10"/>
      <name val="宋体"/>
      <charset val="134"/>
    </font>
    <font>
      <sz val="10"/>
      <color rgb="FF000000"/>
      <name val="宋体"/>
      <charset val="134"/>
    </font>
    <font>
      <sz val="18"/>
      <color indexed="8"/>
      <name val="方正小标宋简体"/>
      <charset val="134"/>
    </font>
    <font>
      <sz val="10"/>
      <color indexed="8"/>
      <name val="宋体"/>
      <charset val="134"/>
      <scheme val="minor"/>
    </font>
    <font>
      <sz val="12"/>
      <color indexed="8"/>
      <name val="宋体"/>
      <charset val="134"/>
      <scheme val="minor"/>
    </font>
    <font>
      <sz val="12"/>
      <name val="宋体"/>
      <charset val="134"/>
      <scheme val="minor"/>
    </font>
    <font>
      <sz val="12"/>
      <name val="宋体"/>
      <charset val="134"/>
      <scheme val="minor"/>
    </font>
    <font>
      <b/>
      <sz val="11"/>
      <name val="宋体"/>
      <charset val="134"/>
    </font>
    <font>
      <b/>
      <sz val="10"/>
      <color indexed="8"/>
      <name val="宋体"/>
      <charset val="134"/>
    </font>
    <font>
      <b/>
      <sz val="12"/>
      <name val="宋体"/>
      <charset val="134"/>
    </font>
    <font>
      <sz val="12"/>
      <name val="宋体"/>
      <charset val="134"/>
    </font>
    <font>
      <sz val="10"/>
      <name val="Arial"/>
      <charset val="134"/>
    </font>
    <font>
      <sz val="9"/>
      <color theme="1"/>
      <name val="宋体"/>
      <charset val="134"/>
      <scheme val="minor"/>
    </font>
    <font>
      <sz val="11"/>
      <color theme="1"/>
      <name val="宋体"/>
      <charset val="134"/>
      <scheme val="minor"/>
    </font>
    <font>
      <b/>
      <sz val="11"/>
      <color indexed="8"/>
      <name val="宋体"/>
      <charset val="134"/>
    </font>
    <font>
      <sz val="10"/>
      <color theme="1"/>
      <name val="宋体"/>
      <charset val="134"/>
    </font>
    <font>
      <sz val="11"/>
      <color rgb="FFFF0000"/>
      <name val="宋体"/>
      <charset val="0"/>
      <scheme val="minor"/>
    </font>
    <font>
      <b/>
      <sz val="11"/>
      <color theme="3"/>
      <name val="宋体"/>
      <charset val="134"/>
      <scheme val="minor"/>
    </font>
    <font>
      <u/>
      <sz val="11"/>
      <color rgb="FF800080"/>
      <name val="宋体"/>
      <charset val="0"/>
      <scheme val="minor"/>
    </font>
    <font>
      <sz val="11"/>
      <color rgb="FF3F3F76"/>
      <name val="宋体"/>
      <charset val="0"/>
      <scheme val="minor"/>
    </font>
    <font>
      <b/>
      <sz val="13"/>
      <color theme="3"/>
      <name val="宋体"/>
      <charset val="134"/>
      <scheme val="minor"/>
    </font>
    <font>
      <sz val="11"/>
      <color theme="1"/>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
      <b/>
      <sz val="9"/>
      <name val="宋体"/>
      <charset val="134"/>
    </font>
    <font>
      <sz val="9"/>
      <name val="Tahoma"/>
      <charset val="134"/>
    </font>
    <font>
      <b/>
      <sz val="9"/>
      <name val="Tahoma"/>
      <charset val="134"/>
    </font>
  </fonts>
  <fills count="38">
    <fill>
      <patternFill patternType="none"/>
    </fill>
    <fill>
      <patternFill patternType="gray125"/>
    </fill>
    <fill>
      <patternFill patternType="solid">
        <fgColor rgb="FFFFFFFF"/>
        <bgColor indexed="64"/>
      </patternFill>
    </fill>
    <fill>
      <patternFill patternType="solid">
        <fgColor indexed="9"/>
        <bgColor indexed="9"/>
      </patternFill>
    </fill>
    <fill>
      <patternFill patternType="solid">
        <fgColor rgb="FFF8F8F8"/>
        <bgColor rgb="FF000000"/>
      </patternFill>
    </fill>
    <fill>
      <patternFill patternType="solid">
        <fgColor rgb="FFF5F5F5"/>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5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thin">
        <color rgb="FF000000"/>
      </right>
      <top style="thin">
        <color auto="1"/>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4">
    <xf numFmtId="0" fontId="0" fillId="0" borderId="0"/>
    <xf numFmtId="42" fontId="0" fillId="0" borderId="0" applyFont="0" applyFill="0" applyBorder="0" applyAlignment="0" applyProtection="0">
      <alignment vertical="center"/>
    </xf>
    <xf numFmtId="0" fontId="36" fillId="10" borderId="0" applyNumberFormat="0" applyBorder="0" applyAlignment="0" applyProtection="0">
      <alignment vertical="center"/>
    </xf>
    <xf numFmtId="0" fontId="34" fillId="8" borderId="43" applyNumberFormat="0" applyAlignment="0" applyProtection="0">
      <alignment vertical="center"/>
    </xf>
    <xf numFmtId="44" fontId="0" fillId="0" borderId="0" applyFont="0" applyFill="0" applyBorder="0" applyAlignment="0" applyProtection="0">
      <alignment vertical="center"/>
    </xf>
    <xf numFmtId="0" fontId="25" fillId="0" borderId="0"/>
    <xf numFmtId="41" fontId="0" fillId="0" borderId="0" applyFont="0" applyFill="0" applyBorder="0" applyAlignment="0" applyProtection="0">
      <alignment vertical="center"/>
    </xf>
    <xf numFmtId="0" fontId="36" fillId="9" borderId="0" applyNumberFormat="0" applyBorder="0" applyAlignment="0" applyProtection="0">
      <alignment vertical="center"/>
    </xf>
    <xf numFmtId="0" fontId="37" fillId="12" borderId="0" applyNumberFormat="0" applyBorder="0" applyAlignment="0" applyProtection="0">
      <alignment vertical="center"/>
    </xf>
    <xf numFmtId="43" fontId="0" fillId="0" borderId="0" applyFont="0" applyFill="0" applyBorder="0" applyAlignment="0" applyProtection="0">
      <alignment vertical="center"/>
    </xf>
    <xf numFmtId="0" fontId="38" fillId="13" borderId="0" applyNumberFormat="0" applyBorder="0" applyAlignment="0" applyProtection="0">
      <alignment vertical="center"/>
    </xf>
    <xf numFmtId="0" fontId="39" fillId="0" borderId="0" applyNumberFormat="0" applyFill="0" applyBorder="0" applyAlignment="0" applyProtection="0">
      <alignment vertical="center"/>
    </xf>
    <xf numFmtId="9"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0" fillId="7" borderId="42" applyNumberFormat="0" applyFont="0" applyAlignment="0" applyProtection="0">
      <alignment vertical="center"/>
    </xf>
    <xf numFmtId="0" fontId="38" fillId="15" borderId="0" applyNumberFormat="0" applyBorder="0" applyAlignment="0" applyProtection="0">
      <alignment vertical="center"/>
    </xf>
    <xf numFmtId="0" fontId="32"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44" applyNumberFormat="0" applyFill="0" applyAlignment="0" applyProtection="0">
      <alignment vertical="center"/>
    </xf>
    <xf numFmtId="0" fontId="35" fillId="0" borderId="44" applyNumberFormat="0" applyFill="0" applyAlignment="0" applyProtection="0">
      <alignment vertical="center"/>
    </xf>
    <xf numFmtId="0" fontId="38" fillId="16" borderId="0" applyNumberFormat="0" applyBorder="0" applyAlignment="0" applyProtection="0">
      <alignment vertical="center"/>
    </xf>
    <xf numFmtId="0" fontId="32" fillId="0" borderId="45" applyNumberFormat="0" applyFill="0" applyAlignment="0" applyProtection="0">
      <alignment vertical="center"/>
    </xf>
    <xf numFmtId="0" fontId="38" fillId="14" borderId="0" applyNumberFormat="0" applyBorder="0" applyAlignment="0" applyProtection="0">
      <alignment vertical="center"/>
    </xf>
    <xf numFmtId="0" fontId="44" fillId="18" borderId="47" applyNumberFormat="0" applyAlignment="0" applyProtection="0">
      <alignment vertical="center"/>
    </xf>
    <xf numFmtId="0" fontId="45" fillId="18" borderId="43" applyNumberFormat="0" applyAlignment="0" applyProtection="0">
      <alignment vertical="center"/>
    </xf>
    <xf numFmtId="0" fontId="46" fillId="21" borderId="48" applyNumberFormat="0" applyAlignment="0" applyProtection="0">
      <alignment vertical="center"/>
    </xf>
    <xf numFmtId="0" fontId="36" fillId="22" borderId="0" applyNumberFormat="0" applyBorder="0" applyAlignment="0" applyProtection="0">
      <alignment vertical="center"/>
    </xf>
    <xf numFmtId="0" fontId="38" fillId="24" borderId="0" applyNumberFormat="0" applyBorder="0" applyAlignment="0" applyProtection="0">
      <alignment vertical="center"/>
    </xf>
    <xf numFmtId="0" fontId="43" fillId="0" borderId="46" applyNumberFormat="0" applyFill="0" applyAlignment="0" applyProtection="0">
      <alignment vertical="center"/>
    </xf>
    <xf numFmtId="0" fontId="47" fillId="0" borderId="49" applyNumberFormat="0" applyFill="0" applyAlignment="0" applyProtection="0">
      <alignment vertical="center"/>
    </xf>
    <xf numFmtId="0" fontId="48" fillId="25" borderId="0" applyNumberFormat="0" applyBorder="0" applyAlignment="0" applyProtection="0">
      <alignment vertical="center"/>
    </xf>
    <xf numFmtId="0" fontId="5" fillId="0" borderId="0">
      <alignment vertical="center"/>
    </xf>
    <xf numFmtId="0" fontId="49" fillId="27" borderId="0" applyNumberFormat="0" applyBorder="0" applyAlignment="0" applyProtection="0">
      <alignment vertical="center"/>
    </xf>
    <xf numFmtId="0" fontId="36" fillId="28" borderId="0" applyNumberFormat="0" applyBorder="0" applyAlignment="0" applyProtection="0">
      <alignment vertical="center"/>
    </xf>
    <xf numFmtId="0" fontId="38" fillId="17"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6" fillId="30" borderId="0" applyNumberFormat="0" applyBorder="0" applyAlignment="0" applyProtection="0">
      <alignment vertical="center"/>
    </xf>
    <xf numFmtId="0" fontId="36" fillId="32" borderId="0" applyNumberFormat="0" applyBorder="0" applyAlignment="0" applyProtection="0">
      <alignment vertical="center"/>
    </xf>
    <xf numFmtId="0" fontId="38" fillId="33" borderId="0" applyNumberFormat="0" applyBorder="0" applyAlignment="0" applyProtection="0">
      <alignment vertical="center"/>
    </xf>
    <xf numFmtId="0" fontId="38" fillId="23" borderId="0" applyNumberFormat="0" applyBorder="0" applyAlignment="0" applyProtection="0">
      <alignment vertical="center"/>
    </xf>
    <xf numFmtId="0" fontId="36" fillId="29" borderId="0" applyNumberFormat="0" applyBorder="0" applyAlignment="0" applyProtection="0">
      <alignment vertical="center"/>
    </xf>
    <xf numFmtId="0" fontId="36" fillId="31" borderId="0" applyNumberFormat="0" applyBorder="0" applyAlignment="0" applyProtection="0">
      <alignment vertical="center"/>
    </xf>
    <xf numFmtId="0" fontId="38" fillId="26" borderId="0" applyNumberFormat="0" applyBorder="0" applyAlignment="0" applyProtection="0">
      <alignment vertical="center"/>
    </xf>
    <xf numFmtId="0" fontId="36" fillId="11" borderId="0" applyNumberFormat="0" applyBorder="0" applyAlignment="0" applyProtection="0">
      <alignment vertical="center"/>
    </xf>
    <xf numFmtId="0" fontId="38" fillId="34" borderId="0" applyNumberFormat="0" applyBorder="0" applyAlignment="0" applyProtection="0">
      <alignment vertical="center"/>
    </xf>
    <xf numFmtId="0" fontId="38" fillId="35" borderId="0" applyNumberFormat="0" applyBorder="0" applyAlignment="0" applyProtection="0">
      <alignment vertical="center"/>
    </xf>
    <xf numFmtId="0" fontId="36" fillId="36" borderId="0" applyNumberFormat="0" applyBorder="0" applyAlignment="0" applyProtection="0">
      <alignment vertical="center"/>
    </xf>
    <xf numFmtId="0" fontId="38" fillId="37" borderId="0" applyNumberFormat="0" applyBorder="0" applyAlignment="0" applyProtection="0">
      <alignment vertical="center"/>
    </xf>
    <xf numFmtId="0" fontId="50" fillId="0" borderId="0"/>
    <xf numFmtId="0" fontId="25" fillId="0" borderId="0">
      <alignment vertical="center"/>
    </xf>
    <xf numFmtId="0" fontId="1" fillId="0" borderId="0"/>
  </cellStyleXfs>
  <cellXfs count="273">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3" fillId="2" borderId="0" xfId="0" applyFont="1" applyFill="1" applyAlignment="1">
      <alignment horizontal="center" vertical="center" wrapText="1"/>
    </xf>
    <xf numFmtId="0" fontId="4" fillId="0" borderId="0" xfId="0" applyNumberFormat="1" applyFont="1" applyFill="1" applyBorder="1" applyAlignment="1" applyProtection="1">
      <alignment horizontal="left" vertical="center"/>
    </xf>
    <xf numFmtId="0" fontId="5" fillId="0" borderId="0" xfId="0" applyNumberFormat="1" applyFont="1" applyFill="1" applyBorder="1" applyAlignment="1" applyProtection="1"/>
    <xf numFmtId="0" fontId="5" fillId="0" borderId="1"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xf>
    <xf numFmtId="0" fontId="5" fillId="0" borderId="3"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xf>
    <xf numFmtId="0" fontId="5" fillId="0" borderId="5" xfId="0" applyNumberFormat="1" applyFont="1" applyFill="1" applyBorder="1" applyAlignment="1" applyProtection="1">
      <alignment horizontal="center" vertical="center" wrapText="1"/>
    </xf>
    <xf numFmtId="0" fontId="5" fillId="0" borderId="6" xfId="0" applyNumberFormat="1" applyFont="1" applyFill="1" applyBorder="1" applyAlignment="1" applyProtection="1">
      <alignment horizontal="center" vertical="center"/>
    </xf>
    <xf numFmtId="0" fontId="2" fillId="3" borderId="1" xfId="0" applyFont="1" applyFill="1" applyBorder="1" applyAlignment="1">
      <alignment horizontal="left" vertical="center"/>
    </xf>
    <xf numFmtId="0" fontId="2" fillId="0" borderId="1" xfId="0" applyNumberFormat="1" applyFont="1" applyFill="1" applyBorder="1" applyAlignment="1" applyProtection="1">
      <alignment horizontal="left" vertical="center" wrapText="1"/>
    </xf>
    <xf numFmtId="176" fontId="2" fillId="0" borderId="1" xfId="0" applyNumberFormat="1" applyFont="1" applyFill="1" applyBorder="1" applyAlignment="1" applyProtection="1">
      <alignment horizontal="center" vertical="center"/>
    </xf>
    <xf numFmtId="0" fontId="6" fillId="3" borderId="1" xfId="0" applyFont="1" applyFill="1" applyBorder="1" applyAlignment="1">
      <alignment horizontal="right" vertical="center"/>
    </xf>
    <xf numFmtId="177" fontId="2" fillId="0" borderId="1" xfId="0" applyNumberFormat="1" applyFont="1" applyFill="1" applyBorder="1" applyAlignment="1" applyProtection="1">
      <alignment horizontal="center" vertical="center"/>
    </xf>
    <xf numFmtId="0" fontId="6"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7" fillId="0" borderId="0" xfId="0" applyFont="1" applyFill="1" applyBorder="1" applyAlignment="1">
      <alignment horizontal="left" vertical="center" wrapText="1"/>
    </xf>
    <xf numFmtId="0" fontId="5" fillId="0" borderId="8" xfId="0" applyNumberFormat="1" applyFont="1" applyFill="1" applyBorder="1" applyAlignment="1" applyProtection="1">
      <alignment horizontal="center" vertical="center" wrapText="1"/>
    </xf>
    <xf numFmtId="0" fontId="5" fillId="0" borderId="9" xfId="0" applyNumberFormat="1" applyFont="1" applyFill="1" applyBorder="1" applyAlignment="1" applyProtection="1">
      <alignment horizontal="center" vertical="center" wrapText="1"/>
    </xf>
    <xf numFmtId="0" fontId="5" fillId="0" borderId="10" xfId="0" applyNumberFormat="1" applyFont="1" applyFill="1" applyBorder="1" applyAlignment="1" applyProtection="1">
      <alignment horizontal="center" vertical="center" wrapText="1"/>
    </xf>
    <xf numFmtId="0" fontId="5"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8" fillId="0" borderId="1" xfId="0" applyFont="1" applyFill="1" applyBorder="1" applyAlignment="1">
      <alignment horizontal="center" vertical="center"/>
    </xf>
    <xf numFmtId="0" fontId="5" fillId="0" borderId="6"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9" fillId="0" borderId="0" xfId="0" applyFont="1"/>
    <xf numFmtId="0" fontId="0" fillId="0" borderId="0" xfId="0" applyFont="1"/>
    <xf numFmtId="0" fontId="5" fillId="0" borderId="0" xfId="0" applyNumberFormat="1" applyFont="1" applyFill="1" applyBorder="1" applyAlignment="1" applyProtection="1">
      <alignment horizontal="left" vertical="center"/>
    </xf>
    <xf numFmtId="0" fontId="10" fillId="0" borderId="1" xfId="52" applyFont="1" applyFill="1" applyBorder="1" applyAlignment="1">
      <alignment horizontal="center" vertical="center" wrapText="1"/>
    </xf>
    <xf numFmtId="0" fontId="10" fillId="0" borderId="1" xfId="52" applyFont="1" applyFill="1" applyBorder="1" applyAlignment="1">
      <alignment vertical="center" wrapText="1"/>
    </xf>
    <xf numFmtId="0" fontId="10" fillId="0" borderId="1" xfId="52" applyFont="1" applyFill="1" applyBorder="1" applyAlignment="1">
      <alignment horizontal="left" vertical="center" wrapText="1" indent="1"/>
    </xf>
    <xf numFmtId="0" fontId="11" fillId="4" borderId="12" xfId="0" applyNumberFormat="1" applyFont="1" applyFill="1" applyBorder="1" applyAlignment="1" applyProtection="1">
      <alignment horizontal="center" vertical="center"/>
    </xf>
    <xf numFmtId="0" fontId="8" fillId="4" borderId="12" xfId="0" applyNumberFormat="1" applyFont="1" applyFill="1" applyBorder="1" applyAlignment="1" applyProtection="1"/>
    <xf numFmtId="49" fontId="11" fillId="0" borderId="12" xfId="0" applyNumberFormat="1" applyFont="1" applyFill="1" applyBorder="1" applyAlignment="1" applyProtection="1">
      <alignment horizontal="left" vertical="center" wrapText="1"/>
    </xf>
    <xf numFmtId="0" fontId="8" fillId="4" borderId="12" xfId="0" applyNumberFormat="1" applyFont="1" applyFill="1" applyBorder="1" applyAlignment="1" applyProtection="1">
      <alignment horizontal="left" vertical="center"/>
    </xf>
    <xf numFmtId="49" fontId="11" fillId="0" borderId="12" xfId="0" applyNumberFormat="1" applyFont="1" applyFill="1" applyBorder="1" applyAlignment="1" applyProtection="1">
      <alignment horizontal="center" vertical="center" wrapText="1"/>
    </xf>
    <xf numFmtId="0" fontId="11" fillId="4" borderId="13" xfId="0" applyNumberFormat="1" applyFont="1" applyFill="1" applyBorder="1" applyAlignment="1" applyProtection="1">
      <alignment wrapText="1"/>
    </xf>
    <xf numFmtId="0" fontId="8" fillId="4" borderId="14" xfId="0" applyNumberFormat="1" applyFont="1" applyFill="1" applyBorder="1" applyAlignment="1" applyProtection="1"/>
    <xf numFmtId="49" fontId="11" fillId="4" borderId="12" xfId="0" applyNumberFormat="1" applyFont="1" applyFill="1" applyBorder="1" applyAlignment="1" applyProtection="1">
      <alignment horizontal="center" vertical="center" wrapText="1"/>
    </xf>
    <xf numFmtId="0" fontId="8" fillId="4" borderId="12" xfId="0" applyNumberFormat="1" applyFont="1" applyFill="1" applyBorder="1" applyAlignment="1" applyProtection="1">
      <alignment horizontal="center" vertical="center"/>
    </xf>
    <xf numFmtId="0" fontId="11" fillId="4" borderId="12" xfId="0" applyNumberFormat="1" applyFont="1" applyFill="1" applyBorder="1" applyAlignment="1" applyProtection="1">
      <alignment horizontal="center"/>
    </xf>
    <xf numFmtId="0" fontId="11" fillId="4" borderId="12" xfId="0" applyNumberFormat="1" applyFont="1" applyFill="1" applyBorder="1" applyAlignment="1" applyProtection="1">
      <alignment horizontal="center" vertical="center" wrapText="1"/>
    </xf>
    <xf numFmtId="178" fontId="8" fillId="0" borderId="12" xfId="0" applyNumberFormat="1" applyFont="1" applyFill="1" applyBorder="1" applyAlignment="1" applyProtection="1">
      <alignment horizontal="right" vertical="center" wrapText="1"/>
    </xf>
    <xf numFmtId="178" fontId="11" fillId="0" borderId="12" xfId="0" applyNumberFormat="1" applyFont="1" applyFill="1" applyBorder="1" applyAlignment="1" applyProtection="1">
      <alignment horizontal="right" vertical="center" wrapText="1"/>
    </xf>
    <xf numFmtId="0" fontId="11" fillId="4" borderId="12" xfId="0" applyNumberFormat="1" applyFont="1" applyFill="1" applyBorder="1" applyAlignment="1" applyProtection="1">
      <alignment horizontal="left" vertical="center" wrapText="1"/>
    </xf>
    <xf numFmtId="49" fontId="11" fillId="0" borderId="12" xfId="0" applyNumberFormat="1" applyFont="1" applyFill="1" applyBorder="1" applyAlignment="1" applyProtection="1">
      <alignment vertical="center" wrapText="1"/>
    </xf>
    <xf numFmtId="0" fontId="8" fillId="4" borderId="12" xfId="0" applyNumberFormat="1" applyFont="1" applyFill="1" applyBorder="1" applyAlignment="1" applyProtection="1">
      <alignment vertical="center"/>
    </xf>
    <xf numFmtId="0" fontId="11" fillId="4" borderId="15" xfId="0" applyNumberFormat="1" applyFont="1" applyFill="1" applyBorder="1" applyAlignment="1" applyProtection="1">
      <alignment horizontal="left" vertical="center" wrapText="1"/>
    </xf>
    <xf numFmtId="0" fontId="11" fillId="4" borderId="15" xfId="0" applyNumberFormat="1" applyFont="1" applyFill="1" applyBorder="1" applyAlignment="1" applyProtection="1">
      <alignment horizontal="center" vertical="center" wrapText="1"/>
    </xf>
    <xf numFmtId="0" fontId="8" fillId="4" borderId="15" xfId="0" applyNumberFormat="1" applyFont="1" applyFill="1" applyBorder="1" applyAlignment="1" applyProtection="1"/>
    <xf numFmtId="0" fontId="8" fillId="4" borderId="1" xfId="0" applyNumberFormat="1" applyFont="1" applyFill="1" applyBorder="1" applyAlignment="1" applyProtection="1">
      <alignment horizontal="left" vertical="center"/>
    </xf>
    <xf numFmtId="49" fontId="11" fillId="0" borderId="1" xfId="0" applyNumberFormat="1" applyFont="1" applyFill="1" applyBorder="1" applyAlignment="1" applyProtection="1">
      <alignment wrapText="1"/>
    </xf>
    <xf numFmtId="0" fontId="8" fillId="4" borderId="1" xfId="0" applyNumberFormat="1" applyFont="1" applyFill="1" applyBorder="1" applyAlignment="1" applyProtection="1"/>
    <xf numFmtId="0" fontId="8" fillId="4" borderId="16" xfId="0" applyNumberFormat="1" applyFont="1" applyFill="1" applyBorder="1" applyAlignment="1" applyProtection="1">
      <alignment horizontal="left" vertical="center"/>
    </xf>
    <xf numFmtId="49" fontId="11" fillId="0" borderId="16" xfId="0" applyNumberFormat="1" applyFont="1" applyFill="1" applyBorder="1" applyAlignment="1" applyProtection="1">
      <alignment horizontal="left" vertical="center" wrapText="1"/>
    </xf>
    <xf numFmtId="49" fontId="11" fillId="0" borderId="16" xfId="0" applyNumberFormat="1" applyFont="1" applyFill="1" applyBorder="1" applyAlignment="1" applyProtection="1">
      <alignment wrapText="1"/>
    </xf>
    <xf numFmtId="0" fontId="8" fillId="4" borderId="16" xfId="0" applyNumberFormat="1" applyFont="1" applyFill="1" applyBorder="1" applyAlignment="1" applyProtection="1"/>
    <xf numFmtId="0" fontId="8" fillId="4" borderId="17" xfId="0" applyNumberFormat="1" applyFont="1" applyFill="1" applyBorder="1" applyAlignment="1" applyProtection="1">
      <alignment horizontal="left" vertical="center"/>
    </xf>
    <xf numFmtId="49" fontId="11" fillId="0" borderId="17" xfId="0" applyNumberFormat="1" applyFont="1" applyFill="1" applyBorder="1" applyAlignment="1" applyProtection="1">
      <alignment horizontal="left" vertical="center" wrapText="1"/>
    </xf>
    <xf numFmtId="49" fontId="11" fillId="0" borderId="17" xfId="0" applyNumberFormat="1" applyFont="1" applyFill="1" applyBorder="1" applyAlignment="1" applyProtection="1">
      <alignment wrapText="1"/>
    </xf>
    <xf numFmtId="0" fontId="8" fillId="4" borderId="17" xfId="0" applyNumberFormat="1" applyFont="1" applyFill="1" applyBorder="1" applyAlignment="1" applyProtection="1"/>
    <xf numFmtId="49" fontId="11" fillId="0" borderId="12" xfId="0" applyNumberFormat="1" applyFont="1" applyFill="1" applyBorder="1" applyAlignment="1" applyProtection="1">
      <alignment horizontal="left" vertical="center"/>
    </xf>
    <xf numFmtId="49" fontId="11" fillId="0" borderId="12" xfId="0" applyNumberFormat="1" applyFont="1" applyFill="1" applyBorder="1" applyAlignment="1" applyProtection="1"/>
    <xf numFmtId="49" fontId="11" fillId="0" borderId="14" xfId="0" applyNumberFormat="1" applyFont="1" applyFill="1" applyBorder="1" applyAlignment="1" applyProtection="1"/>
    <xf numFmtId="177" fontId="11" fillId="0" borderId="12" xfId="0" applyNumberFormat="1" applyFont="1" applyFill="1" applyBorder="1" applyAlignment="1" applyProtection="1">
      <alignment horizontal="center" vertical="center" wrapText="1"/>
    </xf>
    <xf numFmtId="0" fontId="12" fillId="4" borderId="12" xfId="0" applyNumberFormat="1" applyFont="1" applyFill="1" applyBorder="1" applyAlignment="1" applyProtection="1">
      <alignment horizontal="center" vertical="center"/>
    </xf>
    <xf numFmtId="0" fontId="13" fillId="4" borderId="12" xfId="0" applyNumberFormat="1" applyFont="1" applyFill="1" applyBorder="1" applyAlignment="1" applyProtection="1"/>
    <xf numFmtId="49" fontId="12" fillId="0" borderId="12" xfId="0" applyNumberFormat="1" applyFont="1" applyFill="1" applyBorder="1" applyAlignment="1" applyProtection="1">
      <alignment horizontal="left" vertical="center" wrapText="1"/>
    </xf>
    <xf numFmtId="0" fontId="13" fillId="4" borderId="12" xfId="0" applyNumberFormat="1" applyFont="1" applyFill="1" applyBorder="1" applyAlignment="1" applyProtection="1">
      <alignment horizontal="left" vertical="center"/>
    </xf>
    <xf numFmtId="49" fontId="12" fillId="0" borderId="12" xfId="0" applyNumberFormat="1" applyFont="1" applyFill="1" applyBorder="1" applyAlignment="1" applyProtection="1">
      <alignment horizontal="center" vertical="center" wrapText="1"/>
    </xf>
    <xf numFmtId="0" fontId="12" fillId="4" borderId="13" xfId="0" applyNumberFormat="1" applyFont="1" applyFill="1" applyBorder="1" applyAlignment="1" applyProtection="1">
      <alignment wrapText="1"/>
    </xf>
    <xf numFmtId="0" fontId="13" fillId="4" borderId="14" xfId="0" applyNumberFormat="1" applyFont="1" applyFill="1" applyBorder="1" applyAlignment="1" applyProtection="1"/>
    <xf numFmtId="49" fontId="12" fillId="4" borderId="12" xfId="0" applyNumberFormat="1" applyFont="1" applyFill="1" applyBorder="1" applyAlignment="1" applyProtection="1">
      <alignment horizontal="center" vertical="center" wrapText="1"/>
    </xf>
    <xf numFmtId="0" fontId="13" fillId="4" borderId="12" xfId="0" applyNumberFormat="1" applyFont="1" applyFill="1" applyBorder="1" applyAlignment="1" applyProtection="1">
      <alignment horizontal="center" vertical="center"/>
    </xf>
    <xf numFmtId="0" fontId="12" fillId="4" borderId="12" xfId="0" applyNumberFormat="1" applyFont="1" applyFill="1" applyBorder="1" applyAlignment="1" applyProtection="1">
      <alignment horizontal="center"/>
    </xf>
    <xf numFmtId="0" fontId="12" fillId="4" borderId="12" xfId="0" applyNumberFormat="1" applyFont="1" applyFill="1" applyBorder="1" applyAlignment="1" applyProtection="1">
      <alignment horizontal="center" vertical="center" wrapText="1"/>
    </xf>
    <xf numFmtId="178" fontId="13" fillId="0" borderId="12" xfId="0" applyNumberFormat="1" applyFont="1" applyFill="1" applyBorder="1" applyAlignment="1" applyProtection="1">
      <alignment horizontal="right" vertical="center" wrapText="1"/>
    </xf>
    <xf numFmtId="178" fontId="12" fillId="0" borderId="12" xfId="0" applyNumberFormat="1" applyFont="1" applyFill="1" applyBorder="1" applyAlignment="1" applyProtection="1">
      <alignment horizontal="right" vertical="center" wrapText="1"/>
    </xf>
    <xf numFmtId="0" fontId="12" fillId="4" borderId="12" xfId="0" applyNumberFormat="1" applyFont="1" applyFill="1" applyBorder="1" applyAlignment="1" applyProtection="1">
      <alignment horizontal="left" vertical="center" wrapText="1"/>
    </xf>
    <xf numFmtId="49" fontId="12" fillId="0" borderId="12" xfId="0" applyNumberFormat="1" applyFont="1" applyFill="1" applyBorder="1" applyAlignment="1" applyProtection="1">
      <alignment vertical="center" wrapText="1"/>
    </xf>
    <xf numFmtId="0" fontId="13" fillId="4" borderId="12" xfId="0" applyNumberFormat="1" applyFont="1" applyFill="1" applyBorder="1" applyAlignment="1" applyProtection="1">
      <alignment vertical="center"/>
    </xf>
    <xf numFmtId="0" fontId="12" fillId="4" borderId="15" xfId="0" applyNumberFormat="1" applyFont="1" applyFill="1" applyBorder="1" applyAlignment="1" applyProtection="1">
      <alignment horizontal="left" vertical="center" wrapText="1"/>
    </xf>
    <xf numFmtId="0" fontId="12" fillId="4" borderId="15" xfId="0" applyNumberFormat="1" applyFont="1" applyFill="1" applyBorder="1" applyAlignment="1" applyProtection="1">
      <alignment horizontal="center" vertical="center" wrapText="1"/>
    </xf>
    <xf numFmtId="0" fontId="13" fillId="4" borderId="15" xfId="0" applyNumberFormat="1" applyFont="1" applyFill="1" applyBorder="1" applyAlignment="1" applyProtection="1"/>
    <xf numFmtId="0" fontId="13" fillId="4" borderId="1" xfId="0" applyNumberFormat="1" applyFont="1" applyFill="1" applyBorder="1" applyAlignment="1" applyProtection="1">
      <alignment horizontal="left" vertical="center"/>
    </xf>
    <xf numFmtId="49" fontId="12" fillId="0" borderId="1" xfId="0" applyNumberFormat="1" applyFont="1" applyFill="1" applyBorder="1" applyAlignment="1" applyProtection="1">
      <alignment wrapText="1"/>
    </xf>
    <xf numFmtId="0" fontId="13" fillId="4" borderId="1" xfId="0" applyNumberFormat="1" applyFont="1" applyFill="1" applyBorder="1" applyAlignment="1" applyProtection="1"/>
    <xf numFmtId="0" fontId="13" fillId="4" borderId="16" xfId="0" applyNumberFormat="1" applyFont="1" applyFill="1" applyBorder="1" applyAlignment="1" applyProtection="1">
      <alignment horizontal="left" vertical="center"/>
    </xf>
    <xf numFmtId="49" fontId="12" fillId="0" borderId="16" xfId="0" applyNumberFormat="1" applyFont="1" applyFill="1" applyBorder="1" applyAlignment="1" applyProtection="1">
      <alignment horizontal="left" vertical="center" wrapText="1"/>
    </xf>
    <xf numFmtId="49" fontId="12" fillId="0" borderId="16" xfId="0" applyNumberFormat="1" applyFont="1" applyFill="1" applyBorder="1" applyAlignment="1" applyProtection="1">
      <alignment wrapText="1"/>
    </xf>
    <xf numFmtId="0" fontId="13" fillId="4" borderId="16" xfId="0" applyNumberFormat="1" applyFont="1" applyFill="1" applyBorder="1" applyAlignment="1" applyProtection="1"/>
    <xf numFmtId="0" fontId="13" fillId="4" borderId="17" xfId="0" applyNumberFormat="1" applyFont="1" applyFill="1" applyBorder="1" applyAlignment="1" applyProtection="1">
      <alignment horizontal="left" vertical="center"/>
    </xf>
    <xf numFmtId="49" fontId="12" fillId="0" borderId="17" xfId="0" applyNumberFormat="1" applyFont="1" applyFill="1" applyBorder="1" applyAlignment="1" applyProtection="1">
      <alignment horizontal="left" vertical="center" wrapText="1"/>
    </xf>
    <xf numFmtId="49" fontId="12" fillId="0" borderId="17" xfId="0" applyNumberFormat="1" applyFont="1" applyFill="1" applyBorder="1" applyAlignment="1" applyProtection="1">
      <alignment wrapText="1"/>
    </xf>
    <xf numFmtId="0" fontId="13" fillId="4" borderId="17" xfId="0" applyNumberFormat="1" applyFont="1" applyFill="1" applyBorder="1" applyAlignment="1" applyProtection="1"/>
    <xf numFmtId="49" fontId="12" fillId="0" borderId="12" xfId="0" applyNumberFormat="1" applyFont="1" applyFill="1" applyBorder="1" applyAlignment="1" applyProtection="1">
      <alignment horizontal="left" vertical="center"/>
    </xf>
    <xf numFmtId="49" fontId="12" fillId="0" borderId="12" xfId="0" applyNumberFormat="1" applyFont="1" applyFill="1" applyBorder="1" applyAlignment="1" applyProtection="1"/>
    <xf numFmtId="49" fontId="12" fillId="0" borderId="14" xfId="0" applyNumberFormat="1" applyFont="1" applyFill="1" applyBorder="1" applyAlignment="1" applyProtection="1"/>
    <xf numFmtId="177" fontId="12" fillId="0" borderId="12"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left" vertical="center" wrapText="1"/>
    </xf>
    <xf numFmtId="0" fontId="11" fillId="0" borderId="12" xfId="0" applyNumberFormat="1" applyFont="1" applyFill="1" applyBorder="1" applyAlignment="1" applyProtection="1">
      <alignment horizontal="left" vertical="center" wrapText="1"/>
    </xf>
    <xf numFmtId="0" fontId="14" fillId="4" borderId="12" xfId="0" applyNumberFormat="1" applyFont="1" applyFill="1" applyBorder="1" applyAlignment="1" applyProtection="1">
      <alignment horizontal="center" vertical="center"/>
    </xf>
    <xf numFmtId="0" fontId="15" fillId="4" borderId="12" xfId="0" applyNumberFormat="1" applyFont="1" applyFill="1" applyBorder="1" applyAlignment="1" applyProtection="1"/>
    <xf numFmtId="0" fontId="16" fillId="4" borderId="12" xfId="0" applyNumberFormat="1" applyFont="1" applyFill="1" applyBorder="1" applyAlignment="1" applyProtection="1">
      <alignment horizontal="center" vertical="center"/>
    </xf>
    <xf numFmtId="49" fontId="16" fillId="4" borderId="12" xfId="0" applyNumberFormat="1" applyFont="1" applyFill="1" applyBorder="1" applyAlignment="1" applyProtection="1">
      <alignment horizontal="center" vertical="center" wrapText="1"/>
    </xf>
    <xf numFmtId="49" fontId="16" fillId="5" borderId="12" xfId="0" applyNumberFormat="1" applyFont="1" applyFill="1" applyBorder="1" applyAlignment="1" applyProtection="1">
      <alignment horizontal="center" vertical="center" wrapText="1"/>
    </xf>
    <xf numFmtId="49" fontId="16" fillId="6" borderId="12" xfId="0" applyNumberFormat="1" applyFont="1" applyFill="1" applyBorder="1" applyAlignment="1" applyProtection="1">
      <alignment horizontal="center" vertical="center" wrapText="1"/>
    </xf>
    <xf numFmtId="0" fontId="16" fillId="4" borderId="12" xfId="0" applyNumberFormat="1" applyFont="1" applyFill="1" applyBorder="1" applyAlignment="1" applyProtection="1">
      <alignment horizontal="left" vertical="center" wrapText="1"/>
    </xf>
    <xf numFmtId="0" fontId="16" fillId="4" borderId="18" xfId="0" applyNumberFormat="1" applyFont="1" applyFill="1" applyBorder="1" applyAlignment="1" applyProtection="1">
      <alignment horizontal="left" vertical="center" wrapText="1"/>
    </xf>
    <xf numFmtId="0" fontId="16" fillId="4" borderId="19" xfId="0" applyNumberFormat="1" applyFont="1" applyFill="1" applyBorder="1" applyAlignment="1" applyProtection="1">
      <alignment horizontal="left" vertical="center" wrapText="1"/>
    </xf>
    <xf numFmtId="0" fontId="16" fillId="4" borderId="12" xfId="0" applyNumberFormat="1" applyFont="1" applyFill="1" applyBorder="1" applyAlignment="1" applyProtection="1">
      <alignment horizontal="center" vertical="center" wrapText="1"/>
    </xf>
    <xf numFmtId="179" fontId="16" fillId="6" borderId="12" xfId="0" applyNumberFormat="1" applyFont="1" applyFill="1" applyBorder="1" applyAlignment="1" applyProtection="1">
      <alignment horizontal="right" vertical="center" wrapText="1"/>
    </xf>
    <xf numFmtId="178" fontId="16" fillId="6" borderId="12" xfId="0" applyNumberFormat="1" applyFont="1" applyFill="1" applyBorder="1" applyAlignment="1" applyProtection="1">
      <alignment horizontal="right" vertical="center" wrapText="1"/>
    </xf>
    <xf numFmtId="179" fontId="16" fillId="6" borderId="12" xfId="0" applyNumberFormat="1" applyFont="1" applyFill="1" applyBorder="1" applyAlignment="1" applyProtection="1">
      <alignment horizontal="right" vertical="center"/>
    </xf>
    <xf numFmtId="178" fontId="16" fillId="6" borderId="12" xfId="0" applyNumberFormat="1" applyFont="1" applyFill="1" applyBorder="1" applyAlignment="1" applyProtection="1">
      <alignment horizontal="right" vertical="center"/>
    </xf>
    <xf numFmtId="0" fontId="16" fillId="6" borderId="12" xfId="0" applyNumberFormat="1" applyFont="1" applyFill="1" applyBorder="1" applyAlignment="1" applyProtection="1">
      <alignment horizontal="center" vertical="center" wrapText="1"/>
    </xf>
    <xf numFmtId="49" fontId="16" fillId="6" borderId="12" xfId="0" applyNumberFormat="1" applyFont="1" applyFill="1" applyBorder="1" applyAlignment="1" applyProtection="1">
      <alignment horizontal="center" vertical="center"/>
    </xf>
    <xf numFmtId="0" fontId="16" fillId="4" borderId="13" xfId="0" applyNumberFormat="1" applyFont="1" applyFill="1" applyBorder="1" applyAlignment="1" applyProtection="1"/>
    <xf numFmtId="0" fontId="15" fillId="4" borderId="13" xfId="0" applyNumberFormat="1" applyFont="1" applyFill="1" applyBorder="1" applyAlignment="1" applyProtection="1"/>
    <xf numFmtId="0" fontId="15" fillId="4" borderId="14" xfId="0" applyNumberFormat="1" applyFont="1" applyFill="1" applyBorder="1" applyAlignment="1" applyProtection="1"/>
    <xf numFmtId="0" fontId="15" fillId="4" borderId="12" xfId="0" applyNumberFormat="1" applyFont="1" applyFill="1" applyBorder="1" applyAlignment="1" applyProtection="1">
      <alignment horizontal="left"/>
    </xf>
    <xf numFmtId="0" fontId="16" fillId="6" borderId="12" xfId="0" applyNumberFormat="1" applyFont="1" applyFill="1" applyBorder="1" applyAlignment="1" applyProtection="1">
      <alignment horizontal="center" vertical="center"/>
    </xf>
    <xf numFmtId="49" fontId="16" fillId="6" borderId="12" xfId="0" applyNumberFormat="1" applyFont="1" applyFill="1" applyBorder="1" applyAlignment="1" applyProtection="1">
      <alignment horizontal="left" vertical="center" wrapText="1"/>
    </xf>
    <xf numFmtId="49" fontId="16" fillId="4" borderId="12" xfId="0" applyNumberFormat="1" applyFont="1" applyFill="1" applyBorder="1" applyAlignment="1" applyProtection="1">
      <alignment horizontal="left" vertical="center" wrapText="1"/>
    </xf>
    <xf numFmtId="0" fontId="16" fillId="4" borderId="20" xfId="0" applyNumberFormat="1" applyFont="1" applyFill="1" applyBorder="1" applyAlignment="1" applyProtection="1">
      <alignment horizontal="center" vertical="center" wrapText="1"/>
    </xf>
    <xf numFmtId="0" fontId="16" fillId="4" borderId="21" xfId="0" applyNumberFormat="1" applyFont="1" applyFill="1" applyBorder="1" applyAlignment="1" applyProtection="1">
      <alignment horizontal="center" vertical="center" wrapText="1"/>
    </xf>
    <xf numFmtId="49" fontId="16" fillId="0" borderId="12" xfId="0" applyNumberFormat="1" applyFont="1" applyFill="1" applyBorder="1" applyAlignment="1" applyProtection="1">
      <alignment wrapText="1"/>
    </xf>
    <xf numFmtId="0" fontId="15" fillId="4" borderId="21" xfId="0" applyNumberFormat="1" applyFont="1" applyFill="1" applyBorder="1" applyAlignment="1" applyProtection="1"/>
    <xf numFmtId="49" fontId="16" fillId="0" borderId="12" xfId="0" applyNumberFormat="1" applyFont="1" applyFill="1" applyBorder="1" applyAlignment="1" applyProtection="1"/>
    <xf numFmtId="0" fontId="16" fillId="4" borderId="22" xfId="0" applyNumberFormat="1" applyFont="1" applyFill="1" applyBorder="1" applyAlignment="1" applyProtection="1">
      <alignment horizontal="left" vertical="center" wrapText="1"/>
    </xf>
    <xf numFmtId="178" fontId="16" fillId="4" borderId="12" xfId="0" applyNumberFormat="1" applyFont="1" applyFill="1" applyBorder="1" applyAlignment="1" applyProtection="1">
      <alignment horizontal="right" vertical="center" wrapText="1"/>
    </xf>
    <xf numFmtId="178" fontId="16" fillId="4" borderId="12" xfId="0" applyNumberFormat="1" applyFont="1" applyFill="1" applyBorder="1" applyAlignment="1" applyProtection="1">
      <alignment horizontal="right" vertical="center"/>
    </xf>
    <xf numFmtId="0" fontId="15" fillId="4" borderId="12" xfId="0" applyNumberFormat="1" applyFont="1" applyFill="1" applyBorder="1" applyAlignment="1" applyProtection="1">
      <alignment horizontal="center" vertical="center"/>
    </xf>
    <xf numFmtId="0" fontId="15" fillId="4" borderId="18" xfId="0" applyNumberFormat="1" applyFont="1" applyFill="1" applyBorder="1" applyAlignment="1" applyProtection="1"/>
    <xf numFmtId="0" fontId="16" fillId="4" borderId="22" xfId="0" applyNumberFormat="1" applyFont="1" applyFill="1" applyBorder="1" applyAlignment="1" applyProtection="1">
      <alignment horizontal="center" vertical="center" wrapText="1"/>
    </xf>
    <xf numFmtId="49" fontId="16" fillId="4" borderId="12" xfId="0" applyNumberFormat="1" applyFont="1" applyFill="1" applyBorder="1" applyAlignment="1" applyProtection="1">
      <alignment wrapText="1"/>
    </xf>
    <xf numFmtId="49" fontId="16" fillId="4" borderId="12" xfId="0" applyNumberFormat="1" applyFont="1" applyFill="1" applyBorder="1" applyAlignment="1" applyProtection="1"/>
    <xf numFmtId="49" fontId="15" fillId="4" borderId="12" xfId="0" applyNumberFormat="1" applyFont="1" applyFill="1" applyBorder="1" applyAlignment="1" applyProtection="1">
      <alignment wrapText="1"/>
    </xf>
    <xf numFmtId="49" fontId="16" fillId="0" borderId="12" xfId="0" applyNumberFormat="1" applyFont="1" applyFill="1" applyBorder="1" applyAlignment="1" applyProtection="1">
      <alignment horizontal="left" wrapText="1"/>
    </xf>
    <xf numFmtId="49" fontId="16" fillId="0" borderId="12" xfId="0" applyNumberFormat="1" applyFont="1" applyFill="1" applyBorder="1" applyAlignment="1" applyProtection="1">
      <alignment horizontal="left"/>
    </xf>
    <xf numFmtId="0" fontId="16" fillId="4" borderId="12" xfId="0" applyNumberFormat="1" applyFont="1" applyFill="1" applyBorder="1" applyAlignment="1" applyProtection="1">
      <alignment horizontal="right" vertical="center" wrapText="1"/>
    </xf>
    <xf numFmtId="0" fontId="16" fillId="4" borderId="12" xfId="0" applyNumberFormat="1" applyFont="1" applyFill="1" applyBorder="1" applyAlignment="1" applyProtection="1">
      <alignment horizontal="right" vertical="center"/>
    </xf>
    <xf numFmtId="177" fontId="16" fillId="0" borderId="12" xfId="0" applyNumberFormat="1" applyFont="1" applyFill="1" applyBorder="1" applyAlignment="1" applyProtection="1">
      <alignment horizontal="center" wrapText="1"/>
    </xf>
    <xf numFmtId="0" fontId="5" fillId="0" borderId="0" xfId="0" applyFont="1" applyFill="1" applyBorder="1" applyAlignment="1">
      <alignment vertical="center"/>
    </xf>
    <xf numFmtId="0" fontId="5" fillId="0" borderId="0" xfId="0" applyFont="1" applyFill="1" applyBorder="1" applyAlignment="1"/>
    <xf numFmtId="0" fontId="17" fillId="0" borderId="0" xfId="0" applyFont="1" applyFill="1" applyBorder="1" applyAlignment="1">
      <alignment vertical="center"/>
    </xf>
    <xf numFmtId="0" fontId="18" fillId="0" borderId="23" xfId="0" applyFont="1" applyFill="1" applyBorder="1" applyAlignment="1">
      <alignment vertical="center"/>
    </xf>
    <xf numFmtId="0" fontId="18" fillId="0" borderId="23" xfId="0" applyFont="1" applyFill="1" applyBorder="1" applyAlignment="1">
      <alignment horizontal="right" vertical="center"/>
    </xf>
    <xf numFmtId="0" fontId="19" fillId="0" borderId="2"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9" fillId="0" borderId="1" xfId="0" applyFont="1" applyFill="1" applyBorder="1" applyAlignment="1">
      <alignment horizontal="center" vertical="center"/>
    </xf>
    <xf numFmtId="0" fontId="19" fillId="0" borderId="1" xfId="0" applyFont="1" applyFill="1" applyBorder="1" applyAlignment="1">
      <alignment vertical="center"/>
    </xf>
    <xf numFmtId="9" fontId="19" fillId="0" borderId="1" xfId="0" applyNumberFormat="1" applyFont="1" applyFill="1" applyBorder="1" applyAlignment="1">
      <alignment vertical="center"/>
    </xf>
    <xf numFmtId="10" fontId="19" fillId="0" borderId="1" xfId="0" applyNumberFormat="1" applyFont="1" applyFill="1" applyBorder="1" applyAlignment="1">
      <alignment vertical="center"/>
    </xf>
    <xf numFmtId="0" fontId="20" fillId="0" borderId="0" xfId="0" applyFont="1" applyFill="1" applyBorder="1" applyAlignment="1">
      <alignment horizontal="left" vertical="top" wrapText="1"/>
    </xf>
    <xf numFmtId="0" fontId="21" fillId="0" borderId="0" xfId="0" applyFont="1" applyFill="1" applyBorder="1" applyAlignment="1">
      <alignment horizontal="left" vertical="top" wrapText="1"/>
    </xf>
    <xf numFmtId="0" fontId="9" fillId="0" borderId="0" xfId="0" applyFont="1" applyAlignment="1">
      <alignment horizontal="left" vertical="center"/>
    </xf>
    <xf numFmtId="49" fontId="1" fillId="0" borderId="0" xfId="0" applyNumberFormat="1" applyFont="1" applyFill="1" applyBorder="1" applyAlignment="1"/>
    <xf numFmtId="0" fontId="5" fillId="0" borderId="7" xfId="0" applyNumberFormat="1" applyFont="1" applyFill="1" applyBorder="1" applyAlignment="1" applyProtection="1">
      <alignment horizontal="center" vertical="center"/>
    </xf>
    <xf numFmtId="0" fontId="5" fillId="0" borderId="24" xfId="0"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wrapText="1"/>
    </xf>
    <xf numFmtId="0" fontId="5" fillId="0" borderId="25" xfId="0" applyNumberFormat="1" applyFont="1" applyFill="1" applyBorder="1" applyAlignment="1" applyProtection="1">
      <alignment horizontal="center" vertical="center"/>
    </xf>
    <xf numFmtId="49" fontId="5" fillId="0" borderId="1" xfId="0" applyNumberFormat="1" applyFont="1" applyFill="1" applyBorder="1" applyAlignment="1" applyProtection="1">
      <alignment horizontal="center" vertical="center"/>
    </xf>
    <xf numFmtId="49" fontId="22" fillId="0" borderId="1" xfId="51" applyNumberFormat="1" applyFont="1" applyFill="1" applyBorder="1" applyAlignment="1">
      <alignment horizontal="center" vertical="center"/>
    </xf>
    <xf numFmtId="49" fontId="8" fillId="0" borderId="1" xfId="51" applyNumberFormat="1" applyFont="1" applyFill="1" applyBorder="1" applyAlignment="1">
      <alignment horizontal="center" vertical="center"/>
    </xf>
    <xf numFmtId="49" fontId="22" fillId="0" borderId="1" xfId="51" applyNumberFormat="1" applyFont="1" applyFill="1" applyBorder="1" applyAlignment="1">
      <alignment vertical="center"/>
    </xf>
    <xf numFmtId="0" fontId="8" fillId="0" borderId="1" xfId="0" applyFont="1" applyFill="1" applyBorder="1" applyAlignment="1"/>
    <xf numFmtId="49" fontId="8" fillId="0" borderId="1" xfId="51" applyNumberFormat="1" applyFont="1" applyFill="1" applyBorder="1" applyAlignment="1">
      <alignment vertical="center"/>
    </xf>
    <xf numFmtId="49" fontId="8" fillId="0" borderId="1" xfId="0" applyNumberFormat="1" applyFont="1" applyFill="1" applyBorder="1" applyAlignment="1"/>
    <xf numFmtId="0" fontId="23" fillId="0" borderId="1" xfId="0" applyNumberFormat="1" applyFont="1" applyFill="1" applyBorder="1" applyAlignment="1" applyProtection="1">
      <alignment horizontal="center" vertical="center"/>
    </xf>
    <xf numFmtId="49" fontId="22" fillId="0" borderId="1" xfId="0" applyNumberFormat="1" applyFont="1" applyFill="1" applyBorder="1" applyAlignment="1"/>
    <xf numFmtId="49" fontId="8" fillId="0" borderId="1" xfId="0" applyNumberFormat="1" applyFont="1" applyFill="1" applyBorder="1" applyAlignment="1">
      <alignment horizontal="center"/>
    </xf>
    <xf numFmtId="0" fontId="1" fillId="0" borderId="0" xfId="5" applyFont="1" applyFill="1" applyAlignment="1">
      <alignment horizontal="center" wrapText="1"/>
    </xf>
    <xf numFmtId="0" fontId="1" fillId="0" borderId="0" xfId="5" applyFont="1" applyFill="1" applyAlignment="1">
      <alignment wrapText="1"/>
    </xf>
    <xf numFmtId="0" fontId="1" fillId="0" borderId="0" xfId="5" applyFont="1" applyFill="1"/>
    <xf numFmtId="0" fontId="15" fillId="0" borderId="0" xfId="51" applyFont="1" applyFill="1" applyBorder="1" applyAlignment="1"/>
    <xf numFmtId="0" fontId="24" fillId="0" borderId="26" xfId="5" applyFont="1" applyFill="1" applyBorder="1" applyAlignment="1">
      <alignment horizontal="center" vertical="center" wrapText="1"/>
    </xf>
    <xf numFmtId="0" fontId="24" fillId="0" borderId="10" xfId="5" applyFont="1" applyFill="1" applyBorder="1" applyAlignment="1">
      <alignment horizontal="center" vertical="center" wrapText="1"/>
    </xf>
    <xf numFmtId="0" fontId="24" fillId="0" borderId="27" xfId="5" applyFont="1" applyFill="1" applyBorder="1" applyAlignment="1">
      <alignment horizontal="center" vertical="center" wrapText="1"/>
    </xf>
    <xf numFmtId="0" fontId="24" fillId="0" borderId="28" xfId="5" applyFont="1" applyFill="1" applyBorder="1" applyAlignment="1">
      <alignment horizontal="center" vertical="center" wrapText="1"/>
    </xf>
    <xf numFmtId="0" fontId="24" fillId="0" borderId="29" xfId="5"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xf>
    <xf numFmtId="0" fontId="24" fillId="0" borderId="2" xfId="5" applyFont="1" applyFill="1" applyBorder="1" applyAlignment="1">
      <alignment horizontal="center" vertical="center" wrapText="1"/>
    </xf>
    <xf numFmtId="0" fontId="5" fillId="0" borderId="3" xfId="0" applyNumberFormat="1" applyFont="1" applyFill="1" applyBorder="1" applyAlignment="1" applyProtection="1">
      <alignment horizontal="center" vertical="center"/>
    </xf>
    <xf numFmtId="0" fontId="5" fillId="0" borderId="7" xfId="0" applyNumberFormat="1" applyFont="1" applyFill="1" applyBorder="1" applyAlignment="1" applyProtection="1">
      <alignment horizontal="center" vertical="center" wrapText="1"/>
    </xf>
    <xf numFmtId="0" fontId="5" fillId="0" borderId="24" xfId="0" applyNumberFormat="1" applyFont="1" applyFill="1" applyBorder="1" applyAlignment="1" applyProtection="1">
      <alignment horizontal="center" vertical="center" wrapText="1"/>
    </xf>
    <xf numFmtId="0" fontId="24" fillId="0" borderId="5" xfId="5" applyFont="1" applyFill="1" applyBorder="1" applyAlignment="1">
      <alignment horizontal="center" vertical="center" wrapText="1"/>
    </xf>
    <xf numFmtId="0" fontId="5" fillId="0" borderId="5" xfId="0" applyNumberFormat="1" applyFont="1" applyFill="1" applyBorder="1" applyAlignment="1" applyProtection="1">
      <alignment horizontal="center" vertical="center"/>
    </xf>
    <xf numFmtId="0" fontId="25" fillId="0" borderId="1" xfId="5" applyFont="1" applyFill="1" applyBorder="1" applyAlignment="1">
      <alignment horizontal="center" vertical="center" wrapText="1"/>
    </xf>
    <xf numFmtId="0" fontId="25" fillId="0" borderId="7" xfId="5" applyFont="1" applyFill="1" applyBorder="1" applyAlignment="1">
      <alignment horizontal="center" vertical="center" wrapText="1"/>
    </xf>
    <xf numFmtId="0" fontId="24" fillId="0" borderId="7" xfId="5" applyFont="1" applyFill="1" applyBorder="1" applyAlignment="1">
      <alignment horizontal="left" vertical="center" wrapText="1"/>
    </xf>
    <xf numFmtId="0" fontId="24" fillId="0" borderId="24" xfId="5" applyFont="1" applyFill="1" applyBorder="1" applyAlignment="1">
      <alignment horizontal="left" vertical="center" wrapText="1"/>
    </xf>
    <xf numFmtId="0" fontId="24" fillId="0" borderId="25" xfId="5" applyFont="1" applyFill="1" applyBorder="1" applyAlignment="1">
      <alignment horizontal="left" vertical="center" wrapText="1"/>
    </xf>
    <xf numFmtId="0" fontId="22" fillId="0" borderId="1" xfId="5" applyFont="1" applyFill="1" applyBorder="1" applyAlignment="1">
      <alignment horizontal="center" vertical="center"/>
    </xf>
    <xf numFmtId="49" fontId="8" fillId="0" borderId="1" xfId="5" applyNumberFormat="1" applyFont="1" applyFill="1" applyBorder="1" applyAlignment="1">
      <alignment horizontal="center" vertical="center"/>
    </xf>
    <xf numFmtId="0" fontId="22" fillId="0" borderId="7" xfId="5" applyFont="1" applyFill="1" applyBorder="1" applyAlignment="1">
      <alignment vertical="center"/>
    </xf>
    <xf numFmtId="0" fontId="25" fillId="0" borderId="1" xfId="5" applyFill="1" applyBorder="1"/>
    <xf numFmtId="0" fontId="8" fillId="0" borderId="1" xfId="5" applyFont="1" applyFill="1" applyBorder="1" applyAlignment="1">
      <alignment horizontal="center" vertical="center"/>
    </xf>
    <xf numFmtId="0" fontId="8" fillId="0" borderId="7" xfId="5" applyFont="1" applyFill="1" applyBorder="1" applyAlignment="1">
      <alignment vertical="center"/>
    </xf>
    <xf numFmtId="0" fontId="8" fillId="0" borderId="26" xfId="0" applyFont="1" applyFill="1" applyBorder="1" applyAlignment="1">
      <alignment horizontal="center" vertical="center"/>
    </xf>
    <xf numFmtId="0" fontId="5" fillId="0" borderId="25" xfId="0" applyNumberFormat="1" applyFont="1" applyFill="1" applyBorder="1" applyAlignment="1" applyProtection="1">
      <alignment horizontal="center" vertical="center" wrapText="1"/>
    </xf>
    <xf numFmtId="0" fontId="8" fillId="0" borderId="27"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23" xfId="0" applyFont="1" applyFill="1" applyBorder="1" applyAlignment="1">
      <alignment horizontal="center" vertical="center"/>
    </xf>
    <xf numFmtId="0" fontId="8" fillId="0" borderId="28" xfId="0" applyFont="1" applyFill="1" applyBorder="1" applyAlignment="1">
      <alignment horizontal="center" vertical="center"/>
    </xf>
    <xf numFmtId="0" fontId="1" fillId="0" borderId="0" xfId="51" applyFont="1" applyFill="1" applyBorder="1" applyAlignment="1"/>
    <xf numFmtId="0" fontId="26" fillId="0" borderId="0" xfId="51" applyFont="1" applyFill="1" applyBorder="1" applyAlignment="1"/>
    <xf numFmtId="0" fontId="2" fillId="0" borderId="30" xfId="51" applyFont="1" applyFill="1" applyBorder="1" applyAlignment="1" applyProtection="1">
      <alignment horizontal="center" vertical="center" wrapText="1" readingOrder="1"/>
      <protection locked="0"/>
    </xf>
    <xf numFmtId="0" fontId="26" fillId="0" borderId="31" xfId="51" applyFont="1" applyFill="1" applyBorder="1" applyAlignment="1" applyProtection="1">
      <alignment vertical="top" wrapText="1"/>
      <protection locked="0"/>
    </xf>
    <xf numFmtId="0" fontId="26" fillId="0" borderId="32" xfId="51" applyFont="1" applyFill="1" applyBorder="1" applyAlignment="1" applyProtection="1">
      <alignment vertical="top" wrapText="1"/>
      <protection locked="0"/>
    </xf>
    <xf numFmtId="0" fontId="2" fillId="0" borderId="11" xfId="51" applyFont="1" applyFill="1" applyBorder="1" applyAlignment="1" applyProtection="1">
      <alignment horizontal="center" vertical="center" wrapText="1" readingOrder="1"/>
      <protection locked="0"/>
    </xf>
    <xf numFmtId="0" fontId="26" fillId="0" borderId="33" xfId="51" applyFont="1" applyFill="1" applyBorder="1" applyAlignment="1" applyProtection="1">
      <alignment vertical="top" wrapText="1"/>
      <protection locked="0"/>
    </xf>
    <xf numFmtId="0" fontId="26" fillId="0" borderId="34" xfId="51" applyFont="1" applyFill="1" applyBorder="1" applyAlignment="1" applyProtection="1">
      <alignment vertical="top" wrapText="1"/>
      <protection locked="0"/>
    </xf>
    <xf numFmtId="0" fontId="26" fillId="0" borderId="35" xfId="51" applyFont="1" applyFill="1" applyBorder="1" applyAlignment="1" applyProtection="1">
      <alignment vertical="top" wrapText="1"/>
      <protection locked="0"/>
    </xf>
    <xf numFmtId="0" fontId="2" fillId="0" borderId="4" xfId="51" applyFont="1" applyFill="1" applyBorder="1" applyAlignment="1" applyProtection="1">
      <alignment horizontal="center" vertical="center" wrapText="1" readingOrder="1"/>
      <protection locked="0"/>
    </xf>
    <xf numFmtId="0" fontId="26" fillId="0" borderId="36" xfId="51" applyFont="1" applyFill="1" applyBorder="1" applyAlignment="1" applyProtection="1">
      <alignment vertical="top" wrapText="1"/>
      <protection locked="0"/>
    </xf>
    <xf numFmtId="0" fontId="26" fillId="0" borderId="37" xfId="51" applyFont="1" applyFill="1" applyBorder="1" applyAlignment="1" applyProtection="1">
      <alignment vertical="top" wrapText="1"/>
      <protection locked="0"/>
    </xf>
    <xf numFmtId="0" fontId="26" fillId="0" borderId="38" xfId="51" applyFont="1" applyFill="1" applyBorder="1" applyAlignment="1" applyProtection="1">
      <alignment vertical="top" wrapText="1"/>
      <protection locked="0"/>
    </xf>
    <xf numFmtId="0" fontId="2" fillId="0" borderId="39" xfId="51" applyFont="1" applyFill="1" applyBorder="1" applyAlignment="1" applyProtection="1">
      <alignment horizontal="center" vertical="center" wrapText="1" readingOrder="1"/>
      <protection locked="0"/>
    </xf>
    <xf numFmtId="0" fontId="2" fillId="0" borderId="40" xfId="51" applyFont="1" applyFill="1" applyBorder="1" applyAlignment="1" applyProtection="1">
      <alignment horizontal="center" vertical="center" wrapText="1" readingOrder="1"/>
      <protection locked="0"/>
    </xf>
    <xf numFmtId="0" fontId="2" fillId="0" borderId="6" xfId="51"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0" fillId="0" borderId="1" xfId="0" applyBorder="1"/>
    <xf numFmtId="0" fontId="6" fillId="0" borderId="1" xfId="51" applyFont="1" applyFill="1" applyBorder="1" applyAlignment="1" applyProtection="1">
      <alignment horizontal="center" vertical="center" wrapText="1" readingOrder="1"/>
      <protection locked="0"/>
    </xf>
    <xf numFmtId="180" fontId="4" fillId="0" borderId="1" xfId="51" applyNumberFormat="1" applyFont="1" applyFill="1" applyBorder="1" applyAlignment="1" applyProtection="1">
      <alignment horizontal="right" vertical="center" wrapText="1" readingOrder="1"/>
      <protection locked="0"/>
    </xf>
    <xf numFmtId="49" fontId="4" fillId="0" borderId="1" xfId="51" applyNumberFormat="1" applyFont="1" applyFill="1" applyBorder="1" applyAlignment="1" applyProtection="1">
      <alignment horizontal="center" vertical="top" wrapText="1" readingOrder="1"/>
      <protection locked="0"/>
    </xf>
    <xf numFmtId="0" fontId="27" fillId="0" borderId="1" xfId="0" applyFont="1" applyBorder="1" applyAlignment="1">
      <alignment wrapText="1"/>
    </xf>
    <xf numFmtId="180" fontId="28" fillId="0" borderId="1" xfId="0" applyNumberFormat="1" applyFont="1" applyBorder="1"/>
    <xf numFmtId="0" fontId="27" fillId="0" borderId="3" xfId="0" applyFont="1" applyFill="1" applyBorder="1" applyAlignment="1">
      <alignment wrapText="1"/>
    </xf>
    <xf numFmtId="0" fontId="27" fillId="0" borderId="1" xfId="0" applyFont="1" applyBorder="1"/>
    <xf numFmtId="49" fontId="28" fillId="0" borderId="1" xfId="0" applyNumberFormat="1" applyFont="1" applyBorder="1"/>
    <xf numFmtId="0" fontId="28" fillId="0" borderId="1" xfId="0" applyFont="1" applyBorder="1"/>
    <xf numFmtId="0" fontId="26" fillId="0" borderId="40" xfId="51" applyFont="1" applyFill="1" applyBorder="1" applyAlignment="1" applyProtection="1">
      <alignment vertical="top" wrapText="1"/>
      <protection locked="0"/>
    </xf>
    <xf numFmtId="0" fontId="2" fillId="0" borderId="33" xfId="51" applyFont="1" applyFill="1" applyBorder="1" applyAlignment="1" applyProtection="1">
      <alignment horizontal="center" vertical="center" wrapText="1" readingOrder="1"/>
      <protection locked="0"/>
    </xf>
    <xf numFmtId="0" fontId="2" fillId="0" borderId="32" xfId="51" applyFont="1" applyFill="1" applyBorder="1" applyAlignment="1" applyProtection="1">
      <alignment horizontal="center" vertical="center" wrapText="1" readingOrder="1"/>
      <protection locked="0"/>
    </xf>
    <xf numFmtId="0" fontId="2" fillId="0" borderId="38" xfId="51" applyFont="1" applyFill="1" applyBorder="1" applyAlignment="1" applyProtection="1">
      <alignment horizontal="center" vertical="center" wrapText="1" readingOrder="1"/>
      <protection locked="0"/>
    </xf>
    <xf numFmtId="0" fontId="2" fillId="0" borderId="41" xfId="51" applyFont="1" applyFill="1" applyBorder="1" applyAlignment="1" applyProtection="1">
      <alignment horizontal="center" vertical="center" wrapText="1" readingOrder="1"/>
      <protection locked="0"/>
    </xf>
    <xf numFmtId="0" fontId="2" fillId="0" borderId="36" xfId="51" applyFont="1" applyFill="1" applyBorder="1" applyAlignment="1" applyProtection="1">
      <alignment horizontal="center" vertical="center" wrapText="1" readingOrder="1"/>
      <protection locked="0"/>
    </xf>
    <xf numFmtId="0" fontId="2" fillId="0" borderId="0" xfId="51"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29" fillId="0" borderId="0" xfId="0" applyNumberFormat="1" applyFont="1" applyFill="1" applyBorder="1" applyAlignment="1" applyProtection="1">
      <alignment horizontal="center" vertical="center"/>
    </xf>
    <xf numFmtId="0" fontId="5" fillId="0" borderId="1" xfId="53" applyNumberFormat="1" applyFont="1" applyFill="1" applyBorder="1" applyAlignment="1" applyProtection="1">
      <alignment horizontal="center" vertical="center"/>
    </xf>
    <xf numFmtId="0" fontId="5" fillId="0" borderId="1" xfId="53"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vertical="center"/>
    </xf>
    <xf numFmtId="181" fontId="5" fillId="0" borderId="1" xfId="0" applyNumberFormat="1" applyFont="1" applyFill="1" applyBorder="1" applyAlignment="1" applyProtection="1">
      <alignment horizontal="right" vertical="center"/>
    </xf>
    <xf numFmtId="0" fontId="8" fillId="0" borderId="1" xfId="0" applyFont="1" applyFill="1" applyBorder="1" applyAlignment="1">
      <alignment vertical="center"/>
    </xf>
    <xf numFmtId="0" fontId="5" fillId="0" borderId="1" xfId="0" applyNumberFormat="1" applyFont="1" applyFill="1" applyBorder="1" applyAlignment="1" applyProtection="1">
      <alignment horizontal="left" vertical="center"/>
    </xf>
    <xf numFmtId="0" fontId="5" fillId="0" borderId="1" xfId="0" applyNumberFormat="1" applyFont="1" applyFill="1" applyBorder="1" applyAlignment="1" applyProtection="1">
      <alignment horizontal="right" vertical="center"/>
    </xf>
    <xf numFmtId="176" fontId="23"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81"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30" fillId="0" borderId="1" xfId="53" applyNumberFormat="1" applyFont="1" applyFill="1" applyBorder="1" applyAlignment="1" applyProtection="1">
      <alignment vertical="center"/>
    </xf>
    <xf numFmtId="0" fontId="2" fillId="0" borderId="1" xfId="53" applyNumberFormat="1" applyFont="1" applyFill="1" applyBorder="1" applyAlignment="1" applyProtection="1">
      <alignment vertical="center"/>
    </xf>
    <xf numFmtId="0" fontId="30" fillId="0" borderId="1" xfId="0" applyNumberFormat="1" applyFont="1" applyFill="1" applyBorder="1" applyAlignment="1" applyProtection="1">
      <alignment vertical="center"/>
    </xf>
    <xf numFmtId="181"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23" fillId="0" borderId="6" xfId="0" applyNumberFormat="1" applyFont="1" applyFill="1" applyBorder="1" applyAlignment="1" applyProtection="1">
      <alignment horizontal="center" vertical="center"/>
    </xf>
    <xf numFmtId="176" fontId="23" fillId="0" borderId="36" xfId="0" applyNumberFormat="1" applyFont="1" applyFill="1" applyBorder="1" applyAlignment="1" applyProtection="1">
      <alignment horizontal="right" vertical="center"/>
    </xf>
  </cellXfs>
  <cellStyles count="54">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常规 16" xfId="33"/>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 2" xfId="51"/>
    <cellStyle name="常规 3" xfId="52"/>
    <cellStyle name="常规 5" xfId="53"/>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0.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FF0000"/>
    <pageSetUpPr fitToPage="1"/>
  </sheetPr>
  <dimension ref="A1:D31"/>
  <sheetViews>
    <sheetView showGridLines="0" topLeftCell="A10" workbookViewId="0">
      <selection activeCell="B9" sqref="B9"/>
    </sheetView>
  </sheetViews>
  <sheetFormatPr defaultColWidth="8" defaultRowHeight="14.25" customHeight="1" outlineLevelCol="3"/>
  <cols>
    <col min="1" max="1" width="35.775" style="1" customWidth="1"/>
    <col min="2" max="2" width="37.775" style="1" customWidth="1"/>
    <col min="3" max="3" width="35.3333333333333" style="1" customWidth="1"/>
    <col min="4" max="4" width="40.3333333333333" style="1" customWidth="1"/>
    <col min="5" max="16384" width="8" style="1"/>
  </cols>
  <sheetData>
    <row r="1" ht="13.5" spans="1:3">
      <c r="A1" s="2"/>
      <c r="B1" s="2"/>
      <c r="C1" s="2"/>
    </row>
    <row r="2" ht="20.25" spans="1:4">
      <c r="A2" s="3" t="s">
        <v>0</v>
      </c>
      <c r="B2" s="3"/>
      <c r="C2" s="3"/>
      <c r="D2" s="3"/>
    </row>
    <row r="3" ht="19.5" customHeight="1" spans="1:4">
      <c r="A3" s="36" t="s">
        <v>1</v>
      </c>
      <c r="B3" s="252"/>
      <c r="C3" s="252"/>
      <c r="D3" s="29" t="s">
        <v>2</v>
      </c>
    </row>
    <row r="4" ht="19.5" customHeight="1" spans="1:4">
      <c r="A4" s="253" t="s">
        <v>3</v>
      </c>
      <c r="B4" s="253"/>
      <c r="C4" s="253" t="s">
        <v>4</v>
      </c>
      <c r="D4" s="253"/>
    </row>
    <row r="5" ht="19.5" customHeight="1" spans="1:4">
      <c r="A5" s="253" t="s">
        <v>5</v>
      </c>
      <c r="B5" s="253" t="s">
        <v>6</v>
      </c>
      <c r="C5" s="253" t="s">
        <v>7</v>
      </c>
      <c r="D5" s="253" t="s">
        <v>6</v>
      </c>
    </row>
    <row r="6" ht="19.5" customHeight="1" spans="1:4">
      <c r="A6" s="253"/>
      <c r="B6" s="253"/>
      <c r="C6" s="253"/>
      <c r="D6" s="253"/>
    </row>
    <row r="7" ht="17.25" customHeight="1" spans="1:4">
      <c r="A7" s="267" t="s">
        <v>8</v>
      </c>
      <c r="B7" s="262">
        <v>2307.05</v>
      </c>
      <c r="C7" s="261" t="s">
        <v>9</v>
      </c>
      <c r="D7" s="262">
        <v>1905.82</v>
      </c>
    </row>
    <row r="8" ht="17.25" customHeight="1" spans="1:4">
      <c r="A8" s="263" t="s">
        <v>10</v>
      </c>
      <c r="B8" s="262"/>
      <c r="C8" s="261" t="s">
        <v>11</v>
      </c>
      <c r="D8" s="262"/>
    </row>
    <row r="9" ht="17.25" customHeight="1" spans="1:4">
      <c r="A9" s="263" t="s">
        <v>12</v>
      </c>
      <c r="B9" s="262"/>
      <c r="C9" s="261" t="s">
        <v>13</v>
      </c>
      <c r="D9" s="262"/>
    </row>
    <row r="10" ht="17.25" customHeight="1" spans="1:4">
      <c r="A10" s="263" t="s">
        <v>14</v>
      </c>
      <c r="B10" s="262"/>
      <c r="C10" s="261" t="s">
        <v>15</v>
      </c>
      <c r="D10" s="262"/>
    </row>
    <row r="11" ht="17.25" customHeight="1" spans="1:4">
      <c r="A11" s="263" t="s">
        <v>16</v>
      </c>
      <c r="B11" s="262"/>
      <c r="C11" s="261" t="s">
        <v>17</v>
      </c>
      <c r="D11" s="262"/>
    </row>
    <row r="12" ht="17.25" customHeight="1" spans="1:4">
      <c r="A12" s="263" t="s">
        <v>18</v>
      </c>
      <c r="B12" s="262"/>
      <c r="C12" s="261" t="s">
        <v>19</v>
      </c>
      <c r="D12" s="262">
        <v>13.08</v>
      </c>
    </row>
    <row r="13" ht="17.25" customHeight="1" spans="1:4">
      <c r="A13" s="263" t="s">
        <v>20</v>
      </c>
      <c r="B13" s="262"/>
      <c r="C13" s="261" t="s">
        <v>21</v>
      </c>
      <c r="D13" s="262"/>
    </row>
    <row r="14" ht="17.25" customHeight="1" spans="1:4">
      <c r="A14" s="21"/>
      <c r="B14" s="262"/>
      <c r="C14" s="261" t="s">
        <v>22</v>
      </c>
      <c r="D14" s="262">
        <v>148.36</v>
      </c>
    </row>
    <row r="15" ht="17.25" customHeight="1" spans="1:4">
      <c r="A15" s="21"/>
      <c r="B15" s="262"/>
      <c r="C15" s="261" t="s">
        <v>23</v>
      </c>
      <c r="D15" s="262">
        <v>118.18</v>
      </c>
    </row>
    <row r="16" ht="17.25" customHeight="1" spans="1:4">
      <c r="A16" s="21"/>
      <c r="B16" s="262"/>
      <c r="C16" s="261" t="s">
        <v>24</v>
      </c>
      <c r="D16" s="262"/>
    </row>
    <row r="17" ht="17.25" customHeight="1" spans="1:4">
      <c r="A17" s="21"/>
      <c r="B17" s="268"/>
      <c r="C17" s="261" t="s">
        <v>25</v>
      </c>
      <c r="D17" s="262"/>
    </row>
    <row r="18" ht="17.25" customHeight="1" spans="1:4">
      <c r="A18" s="21"/>
      <c r="B18" s="269"/>
      <c r="C18" s="261" t="s">
        <v>26</v>
      </c>
      <c r="D18" s="262"/>
    </row>
    <row r="19" ht="17.25" customHeight="1" spans="1:4">
      <c r="A19" s="21"/>
      <c r="B19" s="269"/>
      <c r="C19" s="261" t="s">
        <v>27</v>
      </c>
      <c r="D19" s="262"/>
    </row>
    <row r="20" ht="17.25" customHeight="1" spans="1:4">
      <c r="A20" s="21"/>
      <c r="B20" s="269"/>
      <c r="C20" s="263" t="s">
        <v>28</v>
      </c>
      <c r="D20" s="262"/>
    </row>
    <row r="21" ht="17.25" customHeight="1" spans="1:4">
      <c r="A21" s="270"/>
      <c r="B21" s="269"/>
      <c r="C21" s="263" t="s">
        <v>29</v>
      </c>
      <c r="D21" s="262"/>
    </row>
    <row r="22" ht="17.25" customHeight="1" spans="1:4">
      <c r="A22" s="261"/>
      <c r="B22" s="269"/>
      <c r="C22" s="263" t="s">
        <v>30</v>
      </c>
      <c r="D22" s="262"/>
    </row>
    <row r="23" ht="17.25" customHeight="1" spans="1:4">
      <c r="A23" s="261"/>
      <c r="B23" s="269"/>
      <c r="C23" s="263" t="s">
        <v>31</v>
      </c>
      <c r="D23" s="262"/>
    </row>
    <row r="24" ht="17.25" customHeight="1" spans="1:4">
      <c r="A24" s="261"/>
      <c r="B24" s="269"/>
      <c r="C24" s="263" t="s">
        <v>32</v>
      </c>
      <c r="D24" s="262"/>
    </row>
    <row r="25" ht="17.25" customHeight="1" spans="1:4">
      <c r="A25" s="261"/>
      <c r="B25" s="269"/>
      <c r="C25" s="263" t="s">
        <v>33</v>
      </c>
      <c r="D25" s="262">
        <v>121.61</v>
      </c>
    </row>
    <row r="26" ht="17.25" customHeight="1" spans="1:4">
      <c r="A26" s="261"/>
      <c r="B26" s="269"/>
      <c r="C26" s="263" t="s">
        <v>34</v>
      </c>
      <c r="D26" s="262"/>
    </row>
    <row r="27" ht="17.25" customHeight="1" spans="1:4">
      <c r="A27" s="261"/>
      <c r="B27" s="269"/>
      <c r="C27" s="263" t="s">
        <v>35</v>
      </c>
      <c r="D27" s="262"/>
    </row>
    <row r="28" ht="17.25" customHeight="1" spans="1:4">
      <c r="A28" s="261"/>
      <c r="B28" s="269"/>
      <c r="C28" s="263" t="s">
        <v>36</v>
      </c>
      <c r="D28" s="262"/>
    </row>
    <row r="29" ht="17.25" customHeight="1" spans="1:4">
      <c r="A29" s="261"/>
      <c r="B29" s="269"/>
      <c r="C29" s="263" t="s">
        <v>37</v>
      </c>
      <c r="D29" s="262"/>
    </row>
    <row r="30" customHeight="1" spans="1:4">
      <c r="A30" s="271" t="s">
        <v>38</v>
      </c>
      <c r="B30" s="272">
        <f>SUM(B7:B29)</f>
        <v>2307.05</v>
      </c>
      <c r="C30" s="180" t="s">
        <v>39</v>
      </c>
      <c r="D30" s="260">
        <f>SUM(D7:D29)</f>
        <v>2307.05</v>
      </c>
    </row>
    <row r="31" ht="29.25" customHeight="1" spans="1:2">
      <c r="A31" s="23"/>
      <c r="B31" s="23"/>
    </row>
  </sheetData>
  <mergeCells count="8">
    <mergeCell ref="A2:D2"/>
    <mergeCell ref="A4:B4"/>
    <mergeCell ref="C4:D4"/>
    <mergeCell ref="A31:B31"/>
    <mergeCell ref="A5:A6"/>
    <mergeCell ref="B5:B6"/>
    <mergeCell ref="C5:C6"/>
    <mergeCell ref="D5:D6"/>
  </mergeCells>
  <pageMargins left="0.590277777777778" right="0.590277777777778" top="0.196527777777778" bottom="0.196527777777778" header="0.196527777777778" footer="0.196527777777778"/>
  <pageSetup paperSize="9" scale="91" orientation="landscape" blackAndWhite="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B1:H14"/>
  <sheetViews>
    <sheetView topLeftCell="A7" workbookViewId="0">
      <selection activeCell="C4" sqref="C4:C5"/>
    </sheetView>
  </sheetViews>
  <sheetFormatPr defaultColWidth="9" defaultRowHeight="13.5" outlineLevelCol="7"/>
  <cols>
    <col min="1" max="1" width="7.33333333333333" customWidth="1"/>
    <col min="2" max="2" width="33.6666666666667" customWidth="1"/>
    <col min="3" max="3" width="38.8833333333333" customWidth="1"/>
    <col min="4" max="5" width="10.6666666666667" customWidth="1"/>
    <col min="6" max="8" width="8.66666666666667" customWidth="1"/>
  </cols>
  <sheetData>
    <row r="1" ht="20.1" customHeight="1" spans="2:8">
      <c r="B1" s="167"/>
      <c r="C1" s="167"/>
      <c r="D1" s="167"/>
      <c r="E1" s="167"/>
      <c r="F1" s="167"/>
      <c r="G1" s="167"/>
      <c r="H1" s="167"/>
    </row>
    <row r="2" ht="39.9" customHeight="1" spans="2:8">
      <c r="B2" s="3" t="s">
        <v>40</v>
      </c>
      <c r="C2" s="3"/>
      <c r="D2" s="264"/>
      <c r="E2" s="264"/>
      <c r="F2" s="264"/>
      <c r="G2" s="264"/>
      <c r="H2" s="264"/>
    </row>
    <row r="3" s="1" customFormat="1" ht="39" customHeight="1" spans="2:3">
      <c r="B3" s="36" t="s">
        <v>1</v>
      </c>
      <c r="C3" s="28" t="s">
        <v>41</v>
      </c>
    </row>
    <row r="4" s="1" customFormat="1" ht="27" customHeight="1" spans="2:3">
      <c r="B4" s="9" t="s">
        <v>5</v>
      </c>
      <c r="C4" s="9" t="s">
        <v>42</v>
      </c>
    </row>
    <row r="5" s="1" customFormat="1" ht="27" customHeight="1" spans="2:3">
      <c r="B5" s="9"/>
      <c r="C5" s="9"/>
    </row>
    <row r="6" s="1" customFormat="1" ht="32.1" customHeight="1" spans="2:3">
      <c r="B6" s="265" t="s">
        <v>43</v>
      </c>
      <c r="C6" s="262">
        <v>2307.05</v>
      </c>
    </row>
    <row r="7" s="1" customFormat="1" ht="32.1" customHeight="1" spans="2:3">
      <c r="B7" s="266" t="s">
        <v>44</v>
      </c>
      <c r="C7" s="262"/>
    </row>
    <row r="8" s="1" customFormat="1" ht="32.1" customHeight="1" spans="2:3">
      <c r="B8" s="266" t="s">
        <v>45</v>
      </c>
      <c r="C8" s="262"/>
    </row>
    <row r="9" s="1" customFormat="1" ht="32.1" customHeight="1" spans="2:3">
      <c r="B9" s="266" t="s">
        <v>46</v>
      </c>
      <c r="C9" s="262"/>
    </row>
    <row r="10" s="1" customFormat="1" ht="32.1" customHeight="1" spans="2:3">
      <c r="B10" s="266" t="s">
        <v>47</v>
      </c>
      <c r="C10" s="262"/>
    </row>
    <row r="11" s="1" customFormat="1" ht="32.1" customHeight="1" spans="2:3">
      <c r="B11" s="266" t="s">
        <v>48</v>
      </c>
      <c r="C11" s="262"/>
    </row>
    <row r="12" s="1" customFormat="1" ht="32.1" customHeight="1" spans="2:3">
      <c r="B12" s="266" t="s">
        <v>49</v>
      </c>
      <c r="C12" s="262"/>
    </row>
    <row r="13" s="1" customFormat="1" ht="32.1" customHeight="1" spans="2:3">
      <c r="B13" s="21"/>
      <c r="C13" s="262"/>
    </row>
    <row r="14" s="1" customFormat="1" ht="32.1" customHeight="1" spans="2:3">
      <c r="B14" s="180" t="s">
        <v>38</v>
      </c>
      <c r="C14" s="260">
        <f>SUM(C6:C13)</f>
        <v>2307.05</v>
      </c>
    </row>
  </sheetData>
  <mergeCells count="4">
    <mergeCell ref="B1:H1"/>
    <mergeCell ref="B2:C2"/>
    <mergeCell ref="B4:B5"/>
    <mergeCell ref="C4:C5"/>
  </mergeCells>
  <printOptions horizontalCentered="1"/>
  <pageMargins left="0.393055555555556" right="0.393055555555556" top="0.747916666666667" bottom="0.747916666666667" header="0.313888888888889" footer="0.31388888888888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tabColor rgb="FFFF0000"/>
  </sheetPr>
  <dimension ref="B1:C30"/>
  <sheetViews>
    <sheetView workbookViewId="0">
      <selection activeCell="H10" sqref="H10"/>
    </sheetView>
  </sheetViews>
  <sheetFormatPr defaultColWidth="8" defaultRowHeight="14.25" customHeight="1" outlineLevelCol="2"/>
  <cols>
    <col min="1" max="1" width="5" customWidth="1"/>
    <col min="2" max="2" width="37.4416666666667" style="1" customWidth="1"/>
    <col min="3" max="3" width="35.4416666666667" style="1" customWidth="1"/>
    <col min="4" max="16383" width="8" style="1"/>
  </cols>
  <sheetData>
    <row r="1" s="1" customFormat="1" ht="12" spans="2:2">
      <c r="B1" s="2"/>
    </row>
    <row r="2" s="1" customFormat="1" ht="51.9" customHeight="1" spans="2:3">
      <c r="B2" s="3" t="s">
        <v>50</v>
      </c>
      <c r="C2" s="3"/>
    </row>
    <row r="3" s="1" customFormat="1" ht="19.5" customHeight="1" spans="2:3">
      <c r="B3" s="36" t="s">
        <v>1</v>
      </c>
      <c r="C3" s="29" t="s">
        <v>2</v>
      </c>
    </row>
    <row r="4" s="1" customFormat="1" ht="27.9" customHeight="1" spans="2:3">
      <c r="B4" s="9" t="s">
        <v>7</v>
      </c>
      <c r="C4" s="9" t="s">
        <v>42</v>
      </c>
    </row>
    <row r="5" s="1" customFormat="1" ht="27.9" customHeight="1" spans="2:3">
      <c r="B5" s="9"/>
      <c r="C5" s="9"/>
    </row>
    <row r="6" s="1" customFormat="1" ht="24" customHeight="1" spans="2:3">
      <c r="B6" s="261" t="s">
        <v>9</v>
      </c>
      <c r="C6" s="262">
        <v>1905.82</v>
      </c>
    </row>
    <row r="7" s="1" customFormat="1" ht="24" customHeight="1" spans="2:3">
      <c r="B7" s="261" t="s">
        <v>11</v>
      </c>
      <c r="C7" s="262"/>
    </row>
    <row r="8" s="1" customFormat="1" ht="24" customHeight="1" spans="2:3">
      <c r="B8" s="261" t="s">
        <v>13</v>
      </c>
      <c r="C8" s="262"/>
    </row>
    <row r="9" s="1" customFormat="1" ht="24" customHeight="1" spans="2:3">
      <c r="B9" s="261" t="s">
        <v>15</v>
      </c>
      <c r="C9" s="262"/>
    </row>
    <row r="10" s="1" customFormat="1" ht="24" customHeight="1" spans="2:3">
      <c r="B10" s="261" t="s">
        <v>17</v>
      </c>
      <c r="C10" s="262"/>
    </row>
    <row r="11" s="1" customFormat="1" ht="24" customHeight="1" spans="2:3">
      <c r="B11" s="261" t="s">
        <v>19</v>
      </c>
      <c r="C11" s="262">
        <v>13.08</v>
      </c>
    </row>
    <row r="12" s="1" customFormat="1" ht="24" customHeight="1" spans="2:3">
      <c r="B12" s="261" t="s">
        <v>21</v>
      </c>
      <c r="C12" s="262"/>
    </row>
    <row r="13" s="1" customFormat="1" ht="24" customHeight="1" spans="2:3">
      <c r="B13" s="261" t="s">
        <v>22</v>
      </c>
      <c r="C13" s="262">
        <v>148.36</v>
      </c>
    </row>
    <row r="14" s="1" customFormat="1" ht="24" customHeight="1" spans="2:3">
      <c r="B14" s="261" t="s">
        <v>23</v>
      </c>
      <c r="C14" s="262">
        <v>118.18</v>
      </c>
    </row>
    <row r="15" s="1" customFormat="1" ht="24" customHeight="1" spans="2:3">
      <c r="B15" s="261" t="s">
        <v>24</v>
      </c>
      <c r="C15" s="262"/>
    </row>
    <row r="16" s="1" customFormat="1" ht="24" customHeight="1" spans="2:3">
      <c r="B16" s="261" t="s">
        <v>25</v>
      </c>
      <c r="C16" s="262"/>
    </row>
    <row r="17" s="1" customFormat="1" ht="24" customHeight="1" spans="2:3">
      <c r="B17" s="261" t="s">
        <v>26</v>
      </c>
      <c r="C17" s="262"/>
    </row>
    <row r="18" s="1" customFormat="1" ht="24" customHeight="1" spans="2:3">
      <c r="B18" s="261" t="s">
        <v>27</v>
      </c>
      <c r="C18" s="262"/>
    </row>
    <row r="19" s="1" customFormat="1" ht="24" customHeight="1" spans="2:3">
      <c r="B19" s="263" t="s">
        <v>28</v>
      </c>
      <c r="C19" s="262"/>
    </row>
    <row r="20" s="1" customFormat="1" ht="24" customHeight="1" spans="2:3">
      <c r="B20" s="263" t="s">
        <v>29</v>
      </c>
      <c r="C20" s="262"/>
    </row>
    <row r="21" s="1" customFormat="1" ht="24" customHeight="1" spans="2:3">
      <c r="B21" s="263" t="s">
        <v>30</v>
      </c>
      <c r="C21" s="262"/>
    </row>
    <row r="22" s="1" customFormat="1" ht="24" customHeight="1" spans="2:3">
      <c r="B22" s="263" t="s">
        <v>31</v>
      </c>
      <c r="C22" s="262"/>
    </row>
    <row r="23" s="1" customFormat="1" ht="24" customHeight="1" spans="2:3">
      <c r="B23" s="263" t="s">
        <v>32</v>
      </c>
      <c r="C23" s="262"/>
    </row>
    <row r="24" s="1" customFormat="1" ht="24" customHeight="1" spans="2:3">
      <c r="B24" s="263" t="s">
        <v>33</v>
      </c>
      <c r="C24" s="262">
        <v>121.61</v>
      </c>
    </row>
    <row r="25" s="1" customFormat="1" ht="24" customHeight="1" spans="2:3">
      <c r="B25" s="263" t="s">
        <v>34</v>
      </c>
      <c r="C25" s="262"/>
    </row>
    <row r="26" s="1" customFormat="1" ht="24" customHeight="1" spans="2:3">
      <c r="B26" s="263" t="s">
        <v>35</v>
      </c>
      <c r="C26" s="262"/>
    </row>
    <row r="27" s="1" customFormat="1" ht="24" customHeight="1" spans="2:3">
      <c r="B27" s="263" t="s">
        <v>36</v>
      </c>
      <c r="C27" s="262"/>
    </row>
    <row r="28" s="1" customFormat="1" ht="24" customHeight="1" spans="2:3">
      <c r="B28" s="263" t="s">
        <v>37</v>
      </c>
      <c r="C28" s="260"/>
    </row>
    <row r="29" s="1" customFormat="1" customHeight="1" spans="2:3">
      <c r="B29" s="180" t="s">
        <v>39</v>
      </c>
      <c r="C29" s="260">
        <f>SUM(C6:C28)</f>
        <v>2307.05</v>
      </c>
    </row>
    <row r="30" s="1" customFormat="1" ht="29.25" customHeight="1"/>
  </sheetData>
  <mergeCells count="3">
    <mergeCell ref="B2:C2"/>
    <mergeCell ref="B4:B5"/>
    <mergeCell ref="C4:C5"/>
  </mergeCells>
  <printOptions horizontalCentered="1"/>
  <pageMargins left="0.707638888888889" right="0.707638888888889" top="0.747916666666667" bottom="0.747916666666667" header="0.313888888888889" footer="0.313888888888889"/>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FF0000"/>
    <pageSetUpPr fitToPage="1"/>
  </sheetPr>
  <dimension ref="A1:D32"/>
  <sheetViews>
    <sheetView showGridLines="0" workbookViewId="0">
      <selection activeCell="B12" sqref="B12"/>
    </sheetView>
  </sheetViews>
  <sheetFormatPr defaultColWidth="8" defaultRowHeight="14.25" customHeight="1" outlineLevelCol="3"/>
  <cols>
    <col min="1" max="1" width="35.4416666666667" style="33" customWidth="1"/>
    <col min="2" max="2" width="34" style="33" customWidth="1"/>
    <col min="3" max="3" width="42.4416666666667" style="33" customWidth="1"/>
    <col min="4" max="4" width="31.8833333333333" style="33" customWidth="1"/>
    <col min="5" max="16384" width="8" style="33"/>
  </cols>
  <sheetData>
    <row r="1" ht="13.5" spans="1:3">
      <c r="A1" s="251"/>
      <c r="B1" s="251"/>
      <c r="C1" s="251"/>
    </row>
    <row r="2" ht="33" customHeight="1" spans="1:4">
      <c r="A2" s="3" t="s">
        <v>51</v>
      </c>
      <c r="B2" s="3"/>
      <c r="C2" s="3"/>
      <c r="D2" s="3"/>
    </row>
    <row r="3" ht="13.5" spans="1:4">
      <c r="A3" s="36" t="s">
        <v>1</v>
      </c>
      <c r="B3" s="252"/>
      <c r="C3" s="252"/>
      <c r="D3" s="29" t="s">
        <v>2</v>
      </c>
    </row>
    <row r="4" ht="26.1" customHeight="1" spans="1:4">
      <c r="A4" s="253" t="s">
        <v>3</v>
      </c>
      <c r="B4" s="253"/>
      <c r="C4" s="253" t="s">
        <v>4</v>
      </c>
      <c r="D4" s="253"/>
    </row>
    <row r="5" ht="26.1" customHeight="1" spans="1:4">
      <c r="A5" s="253" t="s">
        <v>5</v>
      </c>
      <c r="B5" s="254" t="s">
        <v>6</v>
      </c>
      <c r="C5" s="253" t="s">
        <v>52</v>
      </c>
      <c r="D5" s="254" t="s">
        <v>6</v>
      </c>
    </row>
    <row r="6" ht="26.1" customHeight="1" spans="1:4">
      <c r="A6" s="253"/>
      <c r="B6" s="254"/>
      <c r="C6" s="253"/>
      <c r="D6" s="254"/>
    </row>
    <row r="7" ht="26.1" customHeight="1" spans="1:4">
      <c r="A7" s="255" t="s">
        <v>53</v>
      </c>
      <c r="B7" s="256">
        <v>2307.05</v>
      </c>
      <c r="C7" s="257" t="s">
        <v>54</v>
      </c>
      <c r="D7" s="256">
        <v>2307.05</v>
      </c>
    </row>
    <row r="8" ht="26.1" customHeight="1" spans="1:4">
      <c r="A8" s="255" t="s">
        <v>55</v>
      </c>
      <c r="B8" s="256">
        <v>2307.05</v>
      </c>
      <c r="C8" s="258" t="s">
        <v>56</v>
      </c>
      <c r="D8" s="256">
        <v>1905.82</v>
      </c>
    </row>
    <row r="9" ht="26.1" customHeight="1" spans="1:4">
      <c r="A9" s="255" t="s">
        <v>57</v>
      </c>
      <c r="B9" s="256">
        <v>2307.05</v>
      </c>
      <c r="C9" s="258" t="s">
        <v>58</v>
      </c>
      <c r="D9" s="256"/>
    </row>
    <row r="10" ht="26.1" customHeight="1" spans="1:4">
      <c r="A10" s="255" t="s">
        <v>59</v>
      </c>
      <c r="B10" s="256"/>
      <c r="C10" s="258" t="s">
        <v>60</v>
      </c>
      <c r="D10" s="256"/>
    </row>
    <row r="11" ht="26.1" customHeight="1" spans="1:4">
      <c r="A11" s="255" t="s">
        <v>61</v>
      </c>
      <c r="B11" s="256"/>
      <c r="C11" s="258" t="s">
        <v>62</v>
      </c>
      <c r="D11" s="256"/>
    </row>
    <row r="12" ht="26.1" customHeight="1" spans="1:4">
      <c r="A12" s="255" t="s">
        <v>63</v>
      </c>
      <c r="B12" s="256"/>
      <c r="C12" s="258" t="s">
        <v>64</v>
      </c>
      <c r="D12" s="256"/>
    </row>
    <row r="13" ht="26.1" customHeight="1" spans="1:4">
      <c r="A13" s="255" t="s">
        <v>65</v>
      </c>
      <c r="B13" s="256"/>
      <c r="C13" s="258" t="s">
        <v>66</v>
      </c>
      <c r="D13" s="256">
        <v>13.08</v>
      </c>
    </row>
    <row r="14" ht="26.1" customHeight="1" spans="1:4">
      <c r="A14" s="255" t="s">
        <v>67</v>
      </c>
      <c r="B14" s="256"/>
      <c r="C14" s="258" t="s">
        <v>68</v>
      </c>
      <c r="D14" s="256"/>
    </row>
    <row r="15" ht="26.1" customHeight="1" spans="1:4">
      <c r="A15" s="255" t="s">
        <v>69</v>
      </c>
      <c r="B15" s="257"/>
      <c r="C15" s="258" t="s">
        <v>70</v>
      </c>
      <c r="D15" s="256">
        <v>148.36</v>
      </c>
    </row>
    <row r="16" ht="26.1" customHeight="1" spans="1:4">
      <c r="A16" s="255" t="s">
        <v>71</v>
      </c>
      <c r="B16" s="256"/>
      <c r="C16" s="258" t="s">
        <v>72</v>
      </c>
      <c r="D16" s="256">
        <v>118.18</v>
      </c>
    </row>
    <row r="17" ht="26.1" customHeight="1" spans="1:4">
      <c r="A17" s="255" t="s">
        <v>73</v>
      </c>
      <c r="B17" s="256"/>
      <c r="C17" s="258" t="s">
        <v>74</v>
      </c>
      <c r="D17" s="256"/>
    </row>
    <row r="18" ht="26.1" customHeight="1" spans="1:4">
      <c r="A18" s="255"/>
      <c r="B18" s="256"/>
      <c r="C18" s="258" t="s">
        <v>75</v>
      </c>
      <c r="D18" s="256"/>
    </row>
    <row r="19" ht="26.1" customHeight="1" spans="1:4">
      <c r="A19" s="255"/>
      <c r="B19" s="256"/>
      <c r="C19" s="258" t="s">
        <v>76</v>
      </c>
      <c r="D19" s="256"/>
    </row>
    <row r="20" ht="26.1" customHeight="1" spans="1:4">
      <c r="A20" s="255"/>
      <c r="B20" s="256"/>
      <c r="C20" s="258" t="s">
        <v>77</v>
      </c>
      <c r="D20" s="256"/>
    </row>
    <row r="21" ht="26.1" customHeight="1" spans="1:4">
      <c r="A21" s="255"/>
      <c r="B21" s="256"/>
      <c r="C21" s="255" t="s">
        <v>78</v>
      </c>
      <c r="D21" s="256"/>
    </row>
    <row r="22" ht="26.1" customHeight="1" spans="1:4">
      <c r="A22" s="255"/>
      <c r="B22" s="259"/>
      <c r="C22" s="255" t="s">
        <v>79</v>
      </c>
      <c r="D22" s="256"/>
    </row>
    <row r="23" ht="26.1" customHeight="1" spans="1:4">
      <c r="A23" s="255"/>
      <c r="B23" s="259"/>
      <c r="C23" s="255" t="s">
        <v>80</v>
      </c>
      <c r="D23" s="256"/>
    </row>
    <row r="24" ht="26.1" customHeight="1" spans="1:4">
      <c r="A24" s="255"/>
      <c r="B24" s="259"/>
      <c r="C24" s="255" t="s">
        <v>81</v>
      </c>
      <c r="D24" s="256"/>
    </row>
    <row r="25" ht="26.1" customHeight="1" spans="1:4">
      <c r="A25" s="257"/>
      <c r="B25" s="259"/>
      <c r="C25" s="255" t="s">
        <v>82</v>
      </c>
      <c r="D25" s="256"/>
    </row>
    <row r="26" ht="26.1" customHeight="1" spans="1:4">
      <c r="A26" s="258"/>
      <c r="B26" s="259"/>
      <c r="C26" s="255" t="s">
        <v>83</v>
      </c>
      <c r="D26" s="256">
        <v>121.61</v>
      </c>
    </row>
    <row r="27" ht="26.1" customHeight="1" spans="1:4">
      <c r="A27" s="257"/>
      <c r="B27" s="259"/>
      <c r="C27" s="255" t="s">
        <v>84</v>
      </c>
      <c r="D27" s="256"/>
    </row>
    <row r="28" ht="26.1" customHeight="1" spans="1:4">
      <c r="A28" s="257"/>
      <c r="B28" s="259"/>
      <c r="C28" s="255" t="s">
        <v>85</v>
      </c>
      <c r="D28" s="256"/>
    </row>
    <row r="29" ht="26.1" customHeight="1" spans="1:4">
      <c r="A29" s="258"/>
      <c r="B29" s="259"/>
      <c r="C29" s="255" t="s">
        <v>86</v>
      </c>
      <c r="D29" s="256"/>
    </row>
    <row r="30" ht="26.1" customHeight="1" spans="1:4">
      <c r="A30" s="258"/>
      <c r="B30" s="259"/>
      <c r="C30" s="255" t="s">
        <v>87</v>
      </c>
      <c r="D30" s="256"/>
    </row>
    <row r="31" ht="26.1" customHeight="1" spans="1:4">
      <c r="A31" s="258"/>
      <c r="B31" s="259"/>
      <c r="C31" s="255" t="s">
        <v>88</v>
      </c>
      <c r="D31" s="256"/>
    </row>
    <row r="32" ht="26.1" customHeight="1" spans="1:4">
      <c r="A32" s="180" t="s">
        <v>38</v>
      </c>
      <c r="B32" s="260">
        <v>2307.05</v>
      </c>
      <c r="C32" s="180" t="s">
        <v>39</v>
      </c>
      <c r="D32" s="260">
        <v>2307.05</v>
      </c>
    </row>
  </sheetData>
  <mergeCells count="7">
    <mergeCell ref="A2:D2"/>
    <mergeCell ref="A4:B4"/>
    <mergeCell ref="C4:D4"/>
    <mergeCell ref="A5:A6"/>
    <mergeCell ref="B5:B6"/>
    <mergeCell ref="C5:C6"/>
    <mergeCell ref="D5:D6"/>
  </mergeCells>
  <printOptions horizontalCentered="1"/>
  <pageMargins left="0.590277777777778" right="0.590277777777778"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FF0000"/>
    <pageSetUpPr fitToPage="1"/>
  </sheetPr>
  <dimension ref="A1:AB39"/>
  <sheetViews>
    <sheetView showZeros="0" workbookViewId="0">
      <selection activeCell="H12" sqref="H12"/>
    </sheetView>
  </sheetViews>
  <sheetFormatPr defaultColWidth="9" defaultRowHeight="13.5"/>
  <cols>
    <col min="1" max="3" width="6.775" customWidth="1"/>
    <col min="4" max="4" width="13.3333333333333" customWidth="1"/>
    <col min="5" max="5" width="9.66666666666667" customWidth="1"/>
    <col min="6" max="7" width="9.44166666666667" customWidth="1"/>
    <col min="8" max="10" width="9.10833333333333" customWidth="1"/>
    <col min="13" max="13" width="9.10833333333333" customWidth="1"/>
    <col min="21" max="21" width="9.10833333333333" customWidth="1"/>
    <col min="27" max="28" width="9.44166666666667" customWidth="1"/>
  </cols>
  <sheetData>
    <row r="1" ht="20.25" spans="1:28">
      <c r="A1" s="3" t="s">
        <v>89</v>
      </c>
      <c r="B1" s="3"/>
      <c r="C1" s="3"/>
      <c r="D1" s="3"/>
      <c r="E1" s="3"/>
      <c r="F1" s="3"/>
      <c r="G1" s="3"/>
      <c r="H1" s="3"/>
      <c r="I1" s="3"/>
      <c r="J1" s="3"/>
      <c r="K1" s="3"/>
      <c r="L1" s="3"/>
      <c r="M1" s="3"/>
      <c r="N1" s="3"/>
      <c r="O1" s="3"/>
      <c r="P1" s="3"/>
      <c r="Q1" s="3"/>
      <c r="R1" s="3"/>
      <c r="S1" s="3"/>
      <c r="T1" s="3"/>
      <c r="U1" s="3"/>
      <c r="V1" s="3"/>
      <c r="W1" s="3"/>
      <c r="X1" s="3"/>
      <c r="Y1" s="3"/>
      <c r="Z1" s="3"/>
      <c r="AA1" s="3"/>
      <c r="AB1" s="3"/>
    </row>
    <row r="2" spans="1:28">
      <c r="A2" s="217" t="s">
        <v>1</v>
      </c>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50" t="s">
        <v>41</v>
      </c>
    </row>
    <row r="3" spans="1:28">
      <c r="A3" s="218"/>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row>
    <row r="4" spans="1:28">
      <c r="A4" s="219" t="s">
        <v>90</v>
      </c>
      <c r="B4" s="220"/>
      <c r="C4" s="221"/>
      <c r="D4" s="222" t="s">
        <v>91</v>
      </c>
      <c r="E4" s="219" t="s">
        <v>92</v>
      </c>
      <c r="F4" s="223"/>
      <c r="G4" s="223"/>
      <c r="H4" s="223"/>
      <c r="I4" s="223"/>
      <c r="J4" s="223"/>
      <c r="K4" s="223"/>
      <c r="L4" s="223"/>
      <c r="M4" s="223"/>
      <c r="N4" s="223"/>
      <c r="O4" s="223"/>
      <c r="P4" s="223"/>
      <c r="Q4" s="223"/>
      <c r="R4" s="223"/>
      <c r="S4" s="223"/>
      <c r="T4" s="223"/>
      <c r="U4" s="223"/>
      <c r="V4" s="223"/>
      <c r="W4" s="223"/>
      <c r="X4" s="223"/>
      <c r="Y4" s="223"/>
      <c r="Z4" s="244"/>
      <c r="AA4" s="219" t="s">
        <v>93</v>
      </c>
      <c r="AB4" s="221"/>
    </row>
    <row r="5" spans="1:28">
      <c r="A5" s="224"/>
      <c r="B5" s="218"/>
      <c r="C5" s="225"/>
      <c r="D5" s="226"/>
      <c r="E5" s="219" t="s">
        <v>94</v>
      </c>
      <c r="F5" s="223"/>
      <c r="G5" s="223"/>
      <c r="H5" s="223"/>
      <c r="I5" s="223"/>
      <c r="J5" s="223"/>
      <c r="K5" s="223"/>
      <c r="L5" s="223"/>
      <c r="M5" s="223"/>
      <c r="N5" s="244"/>
      <c r="O5" s="222" t="s">
        <v>95</v>
      </c>
      <c r="P5" s="222" t="s">
        <v>96</v>
      </c>
      <c r="Q5" s="219" t="s">
        <v>97</v>
      </c>
      <c r="R5" s="223"/>
      <c r="S5" s="223"/>
      <c r="T5" s="223"/>
      <c r="U5" s="223"/>
      <c r="V5" s="223"/>
      <c r="W5" s="223"/>
      <c r="X5" s="223"/>
      <c r="Y5" s="223"/>
      <c r="Z5" s="244"/>
      <c r="AA5" s="227"/>
      <c r="AB5" s="229"/>
    </row>
    <row r="6" spans="1:28">
      <c r="A6" s="227"/>
      <c r="B6" s="228"/>
      <c r="C6" s="229"/>
      <c r="D6" s="226"/>
      <c r="E6" s="222" t="s">
        <v>98</v>
      </c>
      <c r="F6" s="219" t="s">
        <v>99</v>
      </c>
      <c r="G6" s="223"/>
      <c r="H6" s="223"/>
      <c r="I6" s="244"/>
      <c r="J6" s="230" t="s">
        <v>100</v>
      </c>
      <c r="K6" s="245"/>
      <c r="L6" s="245"/>
      <c r="M6" s="231"/>
      <c r="N6" s="222" t="s">
        <v>101</v>
      </c>
      <c r="O6" s="226"/>
      <c r="P6" s="226"/>
      <c r="Q6" s="222" t="s">
        <v>98</v>
      </c>
      <c r="R6" s="219" t="s">
        <v>99</v>
      </c>
      <c r="S6" s="223"/>
      <c r="T6" s="223"/>
      <c r="U6" s="244"/>
      <c r="V6" s="219" t="s">
        <v>100</v>
      </c>
      <c r="W6" s="223"/>
      <c r="X6" s="223"/>
      <c r="Y6" s="244"/>
      <c r="Z6" s="222" t="s">
        <v>101</v>
      </c>
      <c r="AA6" s="222" t="s">
        <v>102</v>
      </c>
      <c r="AB6" s="222" t="s">
        <v>103</v>
      </c>
    </row>
    <row r="7" spans="1:28">
      <c r="A7" s="222" t="s">
        <v>104</v>
      </c>
      <c r="B7" s="222" t="s">
        <v>105</v>
      </c>
      <c r="C7" s="222" t="s">
        <v>106</v>
      </c>
      <c r="D7" s="226"/>
      <c r="E7" s="226"/>
      <c r="F7" s="222" t="s">
        <v>102</v>
      </c>
      <c r="G7" s="230" t="s">
        <v>107</v>
      </c>
      <c r="H7" s="231"/>
      <c r="I7" s="246" t="s">
        <v>108</v>
      </c>
      <c r="J7" s="222" t="s">
        <v>98</v>
      </c>
      <c r="K7" s="222" t="s">
        <v>109</v>
      </c>
      <c r="L7" s="222" t="s">
        <v>110</v>
      </c>
      <c r="M7" s="222" t="s">
        <v>111</v>
      </c>
      <c r="N7" s="226"/>
      <c r="O7" s="226"/>
      <c r="P7" s="226"/>
      <c r="Q7" s="226"/>
      <c r="R7" s="248" t="s">
        <v>102</v>
      </c>
      <c r="S7" s="230" t="s">
        <v>107</v>
      </c>
      <c r="T7" s="231"/>
      <c r="U7" s="246" t="s">
        <v>108</v>
      </c>
      <c r="V7" s="248" t="s">
        <v>102</v>
      </c>
      <c r="W7" s="248" t="s">
        <v>109</v>
      </c>
      <c r="X7" s="248" t="s">
        <v>110</v>
      </c>
      <c r="Y7" s="248" t="s">
        <v>111</v>
      </c>
      <c r="Z7" s="226"/>
      <c r="AA7" s="226"/>
      <c r="AB7" s="226"/>
    </row>
    <row r="8" ht="24" spans="1:28">
      <c r="A8" s="232"/>
      <c r="B8" s="232"/>
      <c r="C8" s="232"/>
      <c r="D8" s="232"/>
      <c r="E8" s="232"/>
      <c r="F8" s="232"/>
      <c r="G8" s="233" t="s">
        <v>112</v>
      </c>
      <c r="H8" s="233" t="s">
        <v>113</v>
      </c>
      <c r="I8" s="247"/>
      <c r="J8" s="232"/>
      <c r="K8" s="232"/>
      <c r="L8" s="232"/>
      <c r="M8" s="232"/>
      <c r="N8" s="232"/>
      <c r="O8" s="232"/>
      <c r="P8" s="232"/>
      <c r="Q8" s="232"/>
      <c r="R8" s="249"/>
      <c r="S8" s="233" t="s">
        <v>112</v>
      </c>
      <c r="T8" s="233" t="s">
        <v>113</v>
      </c>
      <c r="U8" s="247"/>
      <c r="V8" s="249"/>
      <c r="W8" s="249"/>
      <c r="X8" s="249"/>
      <c r="Y8" s="249"/>
      <c r="Z8" s="232"/>
      <c r="AA8" s="232"/>
      <c r="AB8" s="232"/>
    </row>
    <row r="9" spans="1:28">
      <c r="A9" s="222" t="s">
        <v>114</v>
      </c>
      <c r="B9" s="222" t="s">
        <v>115</v>
      </c>
      <c r="C9" s="222" t="s">
        <v>116</v>
      </c>
      <c r="D9" s="222" t="s">
        <v>117</v>
      </c>
      <c r="E9" s="222" t="s">
        <v>118</v>
      </c>
      <c r="F9" s="222" t="s">
        <v>119</v>
      </c>
      <c r="G9" s="222" t="s">
        <v>120</v>
      </c>
      <c r="H9" s="222" t="s">
        <v>121</v>
      </c>
      <c r="I9" s="222" t="s">
        <v>122</v>
      </c>
      <c r="J9" s="222" t="s">
        <v>123</v>
      </c>
      <c r="K9" s="222" t="s">
        <v>124</v>
      </c>
      <c r="L9" s="222" t="s">
        <v>125</v>
      </c>
      <c r="M9" s="222" t="s">
        <v>126</v>
      </c>
      <c r="N9" s="222" t="s">
        <v>127</v>
      </c>
      <c r="O9" s="222" t="s">
        <v>128</v>
      </c>
      <c r="P9" s="222" t="s">
        <v>129</v>
      </c>
      <c r="Q9" s="222" t="s">
        <v>130</v>
      </c>
      <c r="R9" s="222" t="s">
        <v>131</v>
      </c>
      <c r="S9" s="222" t="s">
        <v>132</v>
      </c>
      <c r="T9" s="222" t="s">
        <v>133</v>
      </c>
      <c r="U9" s="222" t="s">
        <v>134</v>
      </c>
      <c r="V9" s="222" t="s">
        <v>135</v>
      </c>
      <c r="W9" s="222" t="s">
        <v>136</v>
      </c>
      <c r="X9" s="222" t="s">
        <v>137</v>
      </c>
      <c r="Y9" s="222" t="s">
        <v>138</v>
      </c>
      <c r="Z9" s="222" t="s">
        <v>139</v>
      </c>
      <c r="AA9" s="222" t="s">
        <v>140</v>
      </c>
      <c r="AB9" s="222" t="s">
        <v>141</v>
      </c>
    </row>
    <row r="10" ht="24" customHeight="1" spans="1:28">
      <c r="A10" s="234"/>
      <c r="B10" s="234"/>
      <c r="C10" s="234"/>
      <c r="D10" s="235" t="s">
        <v>98</v>
      </c>
      <c r="E10" s="236">
        <f>F10+J10+N10</f>
        <v>1291.4</v>
      </c>
      <c r="F10" s="236">
        <f>F11+F17+F20+F24+F29</f>
        <v>1140.48</v>
      </c>
      <c r="G10" s="236">
        <f t="shared" ref="G10:H10" si="0">G11+G17+G20+G24+G29</f>
        <v>1000.82</v>
      </c>
      <c r="H10" s="236">
        <f t="shared" si="0"/>
        <v>139.66</v>
      </c>
      <c r="I10" s="236">
        <f t="shared" ref="I10" si="1">I11+I17+I20+I24+I29</f>
        <v>0</v>
      </c>
      <c r="J10" s="236">
        <f t="shared" ref="J10" si="2">J11+J17+J20+J24+J29</f>
        <v>149.04</v>
      </c>
      <c r="K10" s="236">
        <f t="shared" ref="K10" si="3">K11+K17+K20+K24+K29</f>
        <v>0</v>
      </c>
      <c r="L10" s="236">
        <f t="shared" ref="L10" si="4">L11+L17+L20+L24+L29</f>
        <v>0</v>
      </c>
      <c r="M10" s="236">
        <f t="shared" ref="M10" si="5">M11+M17+M20+M24+M29</f>
        <v>56.46</v>
      </c>
      <c r="N10" s="236">
        <f t="shared" ref="N10" si="6">N11+N17+N20+N24+N29</f>
        <v>1.88</v>
      </c>
      <c r="O10" s="236">
        <f t="shared" ref="O10" si="7">O11+O17+O20+O24+O29</f>
        <v>0</v>
      </c>
      <c r="P10" s="236">
        <f t="shared" ref="P10:Q10" si="8">P11+P17+P20+P24+P29</f>
        <v>0</v>
      </c>
      <c r="Q10" s="236">
        <f t="shared" si="8"/>
        <v>1291.4</v>
      </c>
      <c r="R10" s="236">
        <f t="shared" ref="R10" si="9">R11+R17+R20+R24+R29</f>
        <v>1022.3</v>
      </c>
      <c r="S10" s="236">
        <f t="shared" ref="S10" si="10">S11+S17+S20+S24+S29</f>
        <v>897.96</v>
      </c>
      <c r="T10" s="236">
        <f t="shared" ref="T10" si="11">T11+T17+T20+T24+T29</f>
        <v>124.34</v>
      </c>
      <c r="U10" s="236">
        <f t="shared" ref="U10" si="12">U11+U17+U20+U24+U29</f>
        <v>0</v>
      </c>
      <c r="V10" s="236">
        <f t="shared" ref="V10" si="13">V11+V17+V20+V24+V29</f>
        <v>149.04</v>
      </c>
      <c r="W10" s="236">
        <f t="shared" ref="W10" si="14">W11+W17+W20+W24+W29</f>
        <v>0</v>
      </c>
      <c r="X10" s="236">
        <f t="shared" ref="X10" si="15">X11+X17+X20+X24+X29</f>
        <v>0</v>
      </c>
      <c r="Y10" s="236">
        <f t="shared" ref="Y10" si="16">Y11+Y17+Y20+Y24+Y29</f>
        <v>0</v>
      </c>
      <c r="Z10" s="236">
        <f t="shared" ref="Z10:AA10" si="17">Z11+Z17+Z20+Z24+Z29</f>
        <v>1.88</v>
      </c>
      <c r="AA10" s="236">
        <f t="shared" si="17"/>
        <v>1015.65</v>
      </c>
      <c r="AB10" s="236">
        <f t="shared" ref="AB10" si="18">AB11+AB17+AB20+AB24+AB29</f>
        <v>1015.65</v>
      </c>
    </row>
    <row r="11" ht="24" customHeight="1" spans="1:28">
      <c r="A11" s="237">
        <v>201</v>
      </c>
      <c r="B11" s="237"/>
      <c r="C11" s="237"/>
      <c r="D11" s="238" t="s">
        <v>142</v>
      </c>
      <c r="E11" s="236">
        <f>E12</f>
        <v>903.24</v>
      </c>
      <c r="F11" s="236">
        <f t="shared" ref="F11:AB11" si="19">F12</f>
        <v>752.32</v>
      </c>
      <c r="G11" s="236">
        <f t="shared" si="19"/>
        <v>662.24</v>
      </c>
      <c r="H11" s="236">
        <f t="shared" si="19"/>
        <v>90.08</v>
      </c>
      <c r="I11" s="236">
        <f t="shared" si="19"/>
        <v>0</v>
      </c>
      <c r="J11" s="236">
        <f t="shared" si="19"/>
        <v>149.04</v>
      </c>
      <c r="K11" s="236">
        <f t="shared" si="19"/>
        <v>0</v>
      </c>
      <c r="L11" s="236">
        <f t="shared" si="19"/>
        <v>0</v>
      </c>
      <c r="M11" s="236">
        <f t="shared" si="19"/>
        <v>56.46</v>
      </c>
      <c r="N11" s="236">
        <f t="shared" si="19"/>
        <v>1.88</v>
      </c>
      <c r="O11" s="236">
        <f t="shared" si="19"/>
        <v>0</v>
      </c>
      <c r="P11" s="236">
        <f t="shared" si="19"/>
        <v>0</v>
      </c>
      <c r="Q11" s="236">
        <f t="shared" si="19"/>
        <v>903.24</v>
      </c>
      <c r="R11" s="236">
        <f t="shared" si="19"/>
        <v>752.32</v>
      </c>
      <c r="S11" s="236">
        <f t="shared" si="19"/>
        <v>662.24</v>
      </c>
      <c r="T11" s="236">
        <f t="shared" si="19"/>
        <v>90.08</v>
      </c>
      <c r="U11" s="236">
        <f t="shared" si="19"/>
        <v>0</v>
      </c>
      <c r="V11" s="236">
        <f t="shared" si="19"/>
        <v>149.04</v>
      </c>
      <c r="W11" s="236">
        <f t="shared" si="19"/>
        <v>0</v>
      </c>
      <c r="X11" s="236">
        <f t="shared" si="19"/>
        <v>0</v>
      </c>
      <c r="Y11" s="236">
        <f t="shared" si="19"/>
        <v>0</v>
      </c>
      <c r="Z11" s="236">
        <f t="shared" si="19"/>
        <v>1.88</v>
      </c>
      <c r="AA11" s="236">
        <f t="shared" si="19"/>
        <v>1002.57</v>
      </c>
      <c r="AB11" s="236">
        <f t="shared" si="19"/>
        <v>1002.57</v>
      </c>
    </row>
    <row r="12" ht="24" customHeight="1" spans="1:28">
      <c r="A12" s="237">
        <v>201</v>
      </c>
      <c r="B12" s="237" t="s">
        <v>143</v>
      </c>
      <c r="C12" s="237"/>
      <c r="D12" s="238" t="s">
        <v>144</v>
      </c>
      <c r="E12" s="236">
        <f>SUM(E13:E16)</f>
        <v>903.24</v>
      </c>
      <c r="F12" s="236">
        <f t="shared" ref="F12:H12" si="20">SUM(F13:F16)</f>
        <v>752.32</v>
      </c>
      <c r="G12" s="236">
        <f t="shared" si="20"/>
        <v>662.24</v>
      </c>
      <c r="H12" s="236">
        <f t="shared" si="20"/>
        <v>90.08</v>
      </c>
      <c r="I12" s="236">
        <f t="shared" ref="I12" si="21">SUM(I13:I16)</f>
        <v>0</v>
      </c>
      <c r="J12" s="236">
        <f t="shared" ref="J12" si="22">SUM(J13:J16)</f>
        <v>149.04</v>
      </c>
      <c r="K12" s="236">
        <f t="shared" ref="K12" si="23">SUM(K13:K16)</f>
        <v>0</v>
      </c>
      <c r="L12" s="236">
        <f t="shared" ref="L12" si="24">SUM(L13:L16)</f>
        <v>0</v>
      </c>
      <c r="M12" s="236">
        <f t="shared" ref="M12" si="25">SUM(M13:M16)</f>
        <v>56.46</v>
      </c>
      <c r="N12" s="236">
        <f t="shared" ref="N12" si="26">SUM(N13:N16)</f>
        <v>1.88</v>
      </c>
      <c r="O12" s="236">
        <f t="shared" ref="O12" si="27">SUM(O13:O16)</f>
        <v>0</v>
      </c>
      <c r="P12" s="236">
        <f t="shared" ref="P12" si="28">SUM(P13:P16)</f>
        <v>0</v>
      </c>
      <c r="Q12" s="236">
        <f t="shared" ref="Q12:Q31" si="29">R12+V12+Z12</f>
        <v>903.24</v>
      </c>
      <c r="R12" s="236">
        <f t="shared" ref="R12" si="30">SUM(R13:R16)</f>
        <v>752.32</v>
      </c>
      <c r="S12" s="236">
        <f t="shared" ref="S12" si="31">SUM(S13:S16)</f>
        <v>662.24</v>
      </c>
      <c r="T12" s="236">
        <f t="shared" ref="T12" si="32">SUM(T13:T16)</f>
        <v>90.08</v>
      </c>
      <c r="U12" s="236">
        <f t="shared" ref="U12" si="33">SUM(U13:U16)</f>
        <v>0</v>
      </c>
      <c r="V12" s="236">
        <f t="shared" ref="V12" si="34">SUM(V13:V16)</f>
        <v>149.04</v>
      </c>
      <c r="W12" s="236">
        <f t="shared" ref="W12" si="35">SUM(W13:W16)</f>
        <v>0</v>
      </c>
      <c r="X12" s="236">
        <f t="shared" ref="X12" si="36">SUM(X13:X16)</f>
        <v>0</v>
      </c>
      <c r="Y12" s="236">
        <f t="shared" ref="Y12" si="37">SUM(Y13:Y16)</f>
        <v>0</v>
      </c>
      <c r="Z12" s="236">
        <f t="shared" ref="Z12" si="38">SUM(Z13:Z16)</f>
        <v>1.88</v>
      </c>
      <c r="AA12" s="236">
        <f t="shared" ref="AA12" si="39">SUM(AA13:AA16)</f>
        <v>1002.57</v>
      </c>
      <c r="AB12" s="236">
        <f t="shared" ref="AB12" si="40">SUM(AB13:AB16)</f>
        <v>1002.57</v>
      </c>
    </row>
    <row r="13" ht="24" customHeight="1" spans="1:28">
      <c r="A13" s="237">
        <v>201</v>
      </c>
      <c r="B13" s="237" t="s">
        <v>143</v>
      </c>
      <c r="C13" s="237" t="s">
        <v>145</v>
      </c>
      <c r="D13" s="238" t="s">
        <v>146</v>
      </c>
      <c r="E13" s="236">
        <f>F13+J13+N13</f>
        <v>796.99</v>
      </c>
      <c r="F13" s="236">
        <f t="shared" ref="F13:F31" si="41">G13+H13+I13</f>
        <v>662.24</v>
      </c>
      <c r="G13" s="236">
        <v>662.24</v>
      </c>
      <c r="H13" s="239"/>
      <c r="I13" s="239"/>
      <c r="J13" s="239">
        <v>132.87</v>
      </c>
      <c r="K13" s="239"/>
      <c r="L13" s="239"/>
      <c r="M13" s="239">
        <v>56.46</v>
      </c>
      <c r="N13" s="239">
        <v>1.88</v>
      </c>
      <c r="O13" s="239"/>
      <c r="P13" s="239"/>
      <c r="Q13" s="236">
        <f t="shared" si="29"/>
        <v>796.99</v>
      </c>
      <c r="R13" s="239">
        <f>S13+T13+U13</f>
        <v>662.24</v>
      </c>
      <c r="S13" s="236">
        <v>662.24</v>
      </c>
      <c r="T13" s="239"/>
      <c r="U13" s="239"/>
      <c r="V13" s="239">
        <v>132.87</v>
      </c>
      <c r="W13" s="239"/>
      <c r="X13" s="239"/>
      <c r="Y13" s="239"/>
      <c r="Z13" s="239">
        <v>1.88</v>
      </c>
      <c r="AA13" s="239"/>
      <c r="AB13" s="239"/>
    </row>
    <row r="14" ht="24" customHeight="1" spans="1:28">
      <c r="A14" s="237">
        <v>202</v>
      </c>
      <c r="B14" s="237" t="s">
        <v>143</v>
      </c>
      <c r="C14" s="237" t="s">
        <v>147</v>
      </c>
      <c r="D14" s="238" t="s">
        <v>148</v>
      </c>
      <c r="E14" s="236">
        <f t="shared" ref="E14:E31" si="42">F14+J14+N14</f>
        <v>0</v>
      </c>
      <c r="F14" s="236"/>
      <c r="G14" s="236"/>
      <c r="H14" s="239"/>
      <c r="I14" s="239"/>
      <c r="J14" s="239"/>
      <c r="K14" s="239"/>
      <c r="L14" s="239"/>
      <c r="M14" s="239"/>
      <c r="N14" s="239"/>
      <c r="O14" s="239"/>
      <c r="P14" s="239"/>
      <c r="Q14" s="236">
        <f t="shared" si="29"/>
        <v>0</v>
      </c>
      <c r="R14" s="239">
        <f t="shared" ref="R14:R31" si="43">S14+T14+U14</f>
        <v>0</v>
      </c>
      <c r="S14" s="236"/>
      <c r="T14" s="239"/>
      <c r="U14" s="239"/>
      <c r="V14" s="239"/>
      <c r="W14" s="239"/>
      <c r="X14" s="239"/>
      <c r="Y14" s="239"/>
      <c r="Z14" s="239"/>
      <c r="AA14" s="239">
        <v>842.3</v>
      </c>
      <c r="AB14" s="239">
        <v>842.3</v>
      </c>
    </row>
    <row r="15" ht="24" customHeight="1" spans="1:28">
      <c r="A15" s="237" t="s">
        <v>149</v>
      </c>
      <c r="B15" s="237" t="s">
        <v>143</v>
      </c>
      <c r="C15" s="237" t="s">
        <v>150</v>
      </c>
      <c r="D15" s="238" t="s">
        <v>151</v>
      </c>
      <c r="E15" s="236">
        <f t="shared" si="42"/>
        <v>0</v>
      </c>
      <c r="F15" s="236"/>
      <c r="G15" s="236"/>
      <c r="H15" s="239"/>
      <c r="I15" s="239"/>
      <c r="J15" s="239"/>
      <c r="K15" s="239"/>
      <c r="L15" s="239"/>
      <c r="M15" s="239"/>
      <c r="N15" s="239"/>
      <c r="O15" s="239"/>
      <c r="P15" s="239"/>
      <c r="Q15" s="236">
        <f t="shared" si="29"/>
        <v>0</v>
      </c>
      <c r="R15" s="239">
        <f t="shared" si="43"/>
        <v>0</v>
      </c>
      <c r="S15" s="236"/>
      <c r="T15" s="239"/>
      <c r="U15" s="239"/>
      <c r="V15" s="239"/>
      <c r="W15" s="239"/>
      <c r="X15" s="239"/>
      <c r="Y15" s="239"/>
      <c r="Z15" s="239"/>
      <c r="AA15" s="239">
        <v>160.27</v>
      </c>
      <c r="AB15" s="239">
        <v>160.27</v>
      </c>
    </row>
    <row r="16" ht="24" customHeight="1" spans="1:28">
      <c r="A16" s="237">
        <v>201</v>
      </c>
      <c r="B16" s="237" t="s">
        <v>143</v>
      </c>
      <c r="C16" s="237" t="s">
        <v>152</v>
      </c>
      <c r="D16" s="238" t="s">
        <v>153</v>
      </c>
      <c r="E16" s="236">
        <f t="shared" si="42"/>
        <v>106.25</v>
      </c>
      <c r="F16" s="236">
        <f t="shared" si="41"/>
        <v>90.08</v>
      </c>
      <c r="G16" s="236"/>
      <c r="H16" s="236">
        <v>90.08</v>
      </c>
      <c r="I16" s="239"/>
      <c r="J16" s="239">
        <v>16.17</v>
      </c>
      <c r="K16" s="239"/>
      <c r="L16" s="239"/>
      <c r="M16" s="239"/>
      <c r="N16" s="239"/>
      <c r="O16" s="239"/>
      <c r="P16" s="239"/>
      <c r="Q16" s="236">
        <f t="shared" si="29"/>
        <v>106.25</v>
      </c>
      <c r="R16" s="239">
        <f t="shared" si="43"/>
        <v>90.08</v>
      </c>
      <c r="S16" s="236"/>
      <c r="T16" s="236">
        <v>90.08</v>
      </c>
      <c r="U16" s="239"/>
      <c r="V16" s="239">
        <v>16.17</v>
      </c>
      <c r="W16" s="239"/>
      <c r="X16" s="239"/>
      <c r="Y16" s="239"/>
      <c r="Z16" s="239"/>
      <c r="AA16" s="239"/>
      <c r="AB16" s="239"/>
    </row>
    <row r="17" ht="24" customHeight="1" spans="1:28">
      <c r="A17" s="237" t="s">
        <v>154</v>
      </c>
      <c r="B17" s="237"/>
      <c r="C17" s="237"/>
      <c r="D17" s="238" t="s">
        <v>155</v>
      </c>
      <c r="E17" s="236"/>
      <c r="F17" s="236"/>
      <c r="G17" s="236"/>
      <c r="H17" s="236"/>
      <c r="I17" s="239"/>
      <c r="J17" s="239"/>
      <c r="K17" s="239"/>
      <c r="L17" s="239"/>
      <c r="M17" s="239"/>
      <c r="N17" s="239"/>
      <c r="O17" s="239"/>
      <c r="P17" s="239"/>
      <c r="Q17" s="236">
        <f t="shared" si="29"/>
        <v>0</v>
      </c>
      <c r="R17" s="239">
        <f t="shared" si="43"/>
        <v>0</v>
      </c>
      <c r="S17" s="239">
        <f t="shared" ref="S17:U17" si="44">S18</f>
        <v>0</v>
      </c>
      <c r="T17" s="239">
        <f t="shared" si="44"/>
        <v>0</v>
      </c>
      <c r="U17" s="239">
        <f t="shared" si="44"/>
        <v>0</v>
      </c>
      <c r="V17" s="239"/>
      <c r="W17" s="239"/>
      <c r="X17" s="239"/>
      <c r="Y17" s="239"/>
      <c r="Z17" s="239"/>
      <c r="AA17" s="239">
        <v>13.08</v>
      </c>
      <c r="AB17" s="239">
        <v>13.08</v>
      </c>
    </row>
    <row r="18" ht="24" customHeight="1" spans="1:28">
      <c r="A18" s="237" t="s">
        <v>154</v>
      </c>
      <c r="B18" s="237" t="s">
        <v>156</v>
      </c>
      <c r="C18" s="237"/>
      <c r="D18" s="238" t="s">
        <v>157</v>
      </c>
      <c r="E18" s="236"/>
      <c r="F18" s="236"/>
      <c r="G18" s="236"/>
      <c r="H18" s="236"/>
      <c r="I18" s="239"/>
      <c r="J18" s="239"/>
      <c r="K18" s="239"/>
      <c r="L18" s="239"/>
      <c r="M18" s="239"/>
      <c r="N18" s="239"/>
      <c r="O18" s="239"/>
      <c r="P18" s="239"/>
      <c r="Q18" s="236">
        <f t="shared" si="29"/>
        <v>0</v>
      </c>
      <c r="R18" s="239">
        <f t="shared" si="43"/>
        <v>0</v>
      </c>
      <c r="S18" s="239"/>
      <c r="T18" s="239"/>
      <c r="U18" s="239"/>
      <c r="V18" s="239"/>
      <c r="W18" s="239"/>
      <c r="X18" s="239"/>
      <c r="Y18" s="239"/>
      <c r="Z18" s="239"/>
      <c r="AA18" s="239">
        <v>13.08</v>
      </c>
      <c r="AB18" s="239">
        <v>13.08</v>
      </c>
    </row>
    <row r="19" ht="24" customHeight="1" spans="1:28">
      <c r="A19" s="237" t="s">
        <v>154</v>
      </c>
      <c r="B19" s="237" t="s">
        <v>156</v>
      </c>
      <c r="C19" s="237" t="s">
        <v>156</v>
      </c>
      <c r="D19" s="238" t="s">
        <v>158</v>
      </c>
      <c r="E19" s="236"/>
      <c r="F19" s="236"/>
      <c r="G19" s="236"/>
      <c r="H19" s="236"/>
      <c r="I19" s="239"/>
      <c r="J19" s="239"/>
      <c r="K19" s="239"/>
      <c r="L19" s="239"/>
      <c r="M19" s="239"/>
      <c r="N19" s="239"/>
      <c r="O19" s="239"/>
      <c r="P19" s="239"/>
      <c r="Q19" s="236">
        <f t="shared" si="29"/>
        <v>0</v>
      </c>
      <c r="R19" s="239">
        <f t="shared" si="43"/>
        <v>0</v>
      </c>
      <c r="S19" s="239"/>
      <c r="T19" s="239"/>
      <c r="U19" s="239"/>
      <c r="V19" s="239"/>
      <c r="W19" s="239"/>
      <c r="X19" s="239"/>
      <c r="Y19" s="239"/>
      <c r="Z19" s="239"/>
      <c r="AA19" s="239">
        <v>13.08</v>
      </c>
      <c r="AB19" s="239">
        <v>13.08</v>
      </c>
    </row>
    <row r="20" ht="24" customHeight="1" spans="1:28">
      <c r="A20" s="237" t="s">
        <v>159</v>
      </c>
      <c r="B20" s="237"/>
      <c r="C20" s="237"/>
      <c r="D20" s="238" t="s">
        <v>160</v>
      </c>
      <c r="E20" s="236">
        <f>E21</f>
        <v>148.37</v>
      </c>
      <c r="F20" s="236">
        <f t="shared" ref="F20:H20" si="45">F21</f>
        <v>148.37</v>
      </c>
      <c r="G20" s="236">
        <f t="shared" si="45"/>
        <v>128.45</v>
      </c>
      <c r="H20" s="236">
        <f t="shared" si="45"/>
        <v>19.92</v>
      </c>
      <c r="I20" s="239"/>
      <c r="J20" s="239"/>
      <c r="K20" s="239"/>
      <c r="L20" s="239"/>
      <c r="M20" s="239"/>
      <c r="N20" s="239"/>
      <c r="O20" s="239"/>
      <c r="P20" s="239"/>
      <c r="Q20" s="236">
        <f>Q21</f>
        <v>148.37</v>
      </c>
      <c r="R20" s="236">
        <f t="shared" ref="R20:T20" si="46">R21</f>
        <v>148.37</v>
      </c>
      <c r="S20" s="236">
        <f t="shared" si="46"/>
        <v>128.45</v>
      </c>
      <c r="T20" s="236">
        <f t="shared" si="46"/>
        <v>19.92</v>
      </c>
      <c r="U20" s="239"/>
      <c r="V20" s="239"/>
      <c r="W20" s="239"/>
      <c r="X20" s="239"/>
      <c r="Y20" s="239"/>
      <c r="Z20" s="239"/>
      <c r="AA20" s="239"/>
      <c r="AB20" s="239"/>
    </row>
    <row r="21" ht="24" customHeight="1" spans="1:28">
      <c r="A21" s="237" t="s">
        <v>159</v>
      </c>
      <c r="B21" s="237" t="s">
        <v>150</v>
      </c>
      <c r="C21" s="237"/>
      <c r="D21" s="238" t="s">
        <v>161</v>
      </c>
      <c r="E21" s="236">
        <f>SUM(E22:E23)</f>
        <v>148.37</v>
      </c>
      <c r="F21" s="236">
        <f t="shared" ref="F21:H21" si="47">SUM(F22:F23)</f>
        <v>148.37</v>
      </c>
      <c r="G21" s="236">
        <f t="shared" si="47"/>
        <v>128.45</v>
      </c>
      <c r="H21" s="236">
        <f t="shared" si="47"/>
        <v>19.92</v>
      </c>
      <c r="I21" s="236"/>
      <c r="J21" s="239"/>
      <c r="K21" s="239"/>
      <c r="L21" s="239"/>
      <c r="M21" s="239"/>
      <c r="N21" s="239"/>
      <c r="O21" s="239"/>
      <c r="P21" s="239"/>
      <c r="Q21" s="236">
        <f>SUM(Q22:Q23)</f>
        <v>148.37</v>
      </c>
      <c r="R21" s="236">
        <f t="shared" ref="R21:T21" si="48">SUM(R22:R23)</f>
        <v>148.37</v>
      </c>
      <c r="S21" s="236">
        <f t="shared" si="48"/>
        <v>128.45</v>
      </c>
      <c r="T21" s="236">
        <f t="shared" si="48"/>
        <v>19.92</v>
      </c>
      <c r="U21" s="239"/>
      <c r="V21" s="239"/>
      <c r="W21" s="239"/>
      <c r="X21" s="239"/>
      <c r="Y21" s="239"/>
      <c r="Z21" s="239"/>
      <c r="AA21" s="239"/>
      <c r="AB21" s="239"/>
    </row>
    <row r="22" ht="24" customHeight="1" spans="1:28">
      <c r="A22" s="237" t="s">
        <v>159</v>
      </c>
      <c r="B22" s="237" t="s">
        <v>150</v>
      </c>
      <c r="C22" s="237" t="s">
        <v>150</v>
      </c>
      <c r="D22" s="238" t="s">
        <v>162</v>
      </c>
      <c r="E22" s="236">
        <f t="shared" si="42"/>
        <v>145.42</v>
      </c>
      <c r="F22" s="236">
        <f t="shared" si="41"/>
        <v>145.42</v>
      </c>
      <c r="G22" s="236">
        <v>125.5</v>
      </c>
      <c r="H22" s="236">
        <v>19.92</v>
      </c>
      <c r="I22" s="236"/>
      <c r="J22" s="239"/>
      <c r="K22" s="239"/>
      <c r="L22" s="239"/>
      <c r="M22" s="239"/>
      <c r="N22" s="239"/>
      <c r="O22" s="239"/>
      <c r="P22" s="239"/>
      <c r="Q22" s="236">
        <f t="shared" si="29"/>
        <v>145.42</v>
      </c>
      <c r="R22" s="239">
        <f t="shared" si="43"/>
        <v>145.42</v>
      </c>
      <c r="S22" s="236">
        <v>125.5</v>
      </c>
      <c r="T22" s="236">
        <v>19.92</v>
      </c>
      <c r="U22" s="239"/>
      <c r="V22" s="239"/>
      <c r="W22" s="239"/>
      <c r="X22" s="239"/>
      <c r="Y22" s="239"/>
      <c r="Z22" s="239"/>
      <c r="AA22" s="239"/>
      <c r="AB22" s="239"/>
    </row>
    <row r="23" ht="24" customHeight="1" spans="1:28">
      <c r="A23" s="237">
        <v>201</v>
      </c>
      <c r="B23" s="237" t="s">
        <v>143</v>
      </c>
      <c r="C23" s="237" t="s">
        <v>143</v>
      </c>
      <c r="D23" s="238" t="s">
        <v>163</v>
      </c>
      <c r="E23" s="236">
        <f t="shared" si="42"/>
        <v>2.95</v>
      </c>
      <c r="F23" s="236">
        <f t="shared" si="41"/>
        <v>2.95</v>
      </c>
      <c r="G23" s="236">
        <v>2.95</v>
      </c>
      <c r="H23" s="236"/>
      <c r="I23" s="236"/>
      <c r="J23" s="239"/>
      <c r="K23" s="239"/>
      <c r="L23" s="239"/>
      <c r="M23" s="239"/>
      <c r="N23" s="239"/>
      <c r="O23" s="239"/>
      <c r="P23" s="239"/>
      <c r="Q23" s="236">
        <f t="shared" si="29"/>
        <v>2.95</v>
      </c>
      <c r="R23" s="239">
        <f t="shared" si="43"/>
        <v>2.95</v>
      </c>
      <c r="S23" s="236">
        <v>2.95</v>
      </c>
      <c r="T23" s="236"/>
      <c r="U23" s="239"/>
      <c r="V23" s="239"/>
      <c r="W23" s="239"/>
      <c r="X23" s="239"/>
      <c r="Y23" s="239"/>
      <c r="Z23" s="239"/>
      <c r="AA23" s="239"/>
      <c r="AB23" s="239"/>
    </row>
    <row r="24" ht="24" customHeight="1" spans="1:28">
      <c r="A24" s="237" t="s">
        <v>164</v>
      </c>
      <c r="B24" s="237"/>
      <c r="C24" s="237"/>
      <c r="D24" s="238" t="s">
        <v>165</v>
      </c>
      <c r="E24" s="236">
        <f t="shared" si="42"/>
        <v>118.18</v>
      </c>
      <c r="F24" s="236">
        <v>118.18</v>
      </c>
      <c r="G24" s="236">
        <v>102.86</v>
      </c>
      <c r="H24" s="236">
        <v>15.32</v>
      </c>
      <c r="I24" s="236"/>
      <c r="J24" s="239"/>
      <c r="K24" s="239"/>
      <c r="L24" s="239"/>
      <c r="M24" s="239"/>
      <c r="N24" s="239"/>
      <c r="O24" s="239"/>
      <c r="P24" s="239"/>
      <c r="Q24" s="236">
        <f>Q25</f>
        <v>118.18</v>
      </c>
      <c r="R24" s="236">
        <f t="shared" ref="R24:T24" si="49">R25</f>
        <v>0</v>
      </c>
      <c r="S24" s="236">
        <f t="shared" si="49"/>
        <v>0</v>
      </c>
      <c r="T24" s="236">
        <f t="shared" si="49"/>
        <v>0</v>
      </c>
      <c r="U24" s="239"/>
      <c r="V24" s="239"/>
      <c r="W24" s="239"/>
      <c r="X24" s="239"/>
      <c r="Y24" s="239"/>
      <c r="Z24" s="239"/>
      <c r="AA24" s="239"/>
      <c r="AB24" s="239"/>
    </row>
    <row r="25" ht="24" customHeight="1" spans="1:28">
      <c r="A25" s="237" t="s">
        <v>164</v>
      </c>
      <c r="B25" s="237" t="s">
        <v>124</v>
      </c>
      <c r="C25" s="237"/>
      <c r="D25" s="240" t="s">
        <v>166</v>
      </c>
      <c r="E25" s="236">
        <f>SUM(E26:E28)</f>
        <v>118.18</v>
      </c>
      <c r="F25" s="236">
        <f t="shared" ref="F25:H25" si="50">SUM(F26:F28)</f>
        <v>118.18</v>
      </c>
      <c r="G25" s="236">
        <f t="shared" si="50"/>
        <v>102.86</v>
      </c>
      <c r="H25" s="236">
        <f t="shared" si="50"/>
        <v>15.32</v>
      </c>
      <c r="I25" s="236"/>
      <c r="J25" s="239"/>
      <c r="K25" s="239"/>
      <c r="L25" s="239"/>
      <c r="M25" s="239"/>
      <c r="N25" s="239"/>
      <c r="O25" s="239"/>
      <c r="P25" s="239"/>
      <c r="Q25" s="236">
        <f>SUM(Q26:Q28)</f>
        <v>118.18</v>
      </c>
      <c r="R25" s="239">
        <f t="shared" si="43"/>
        <v>0</v>
      </c>
      <c r="S25" s="239"/>
      <c r="T25" s="239"/>
      <c r="U25" s="239"/>
      <c r="V25" s="239"/>
      <c r="W25" s="239"/>
      <c r="X25" s="239"/>
      <c r="Y25" s="239"/>
      <c r="Z25" s="239"/>
      <c r="AA25" s="239"/>
      <c r="AB25" s="239"/>
    </row>
    <row r="26" ht="24" customHeight="1" spans="1:28">
      <c r="A26" s="237" t="s">
        <v>164</v>
      </c>
      <c r="B26" s="237" t="s">
        <v>124</v>
      </c>
      <c r="C26" s="237" t="s">
        <v>145</v>
      </c>
      <c r="D26" s="238" t="s">
        <v>167</v>
      </c>
      <c r="E26" s="236">
        <f t="shared" si="42"/>
        <v>65.92</v>
      </c>
      <c r="F26" s="236">
        <f t="shared" si="41"/>
        <v>65.92</v>
      </c>
      <c r="G26" s="236">
        <v>65.92</v>
      </c>
      <c r="H26" s="236"/>
      <c r="I26" s="236"/>
      <c r="J26" s="239"/>
      <c r="K26" s="239"/>
      <c r="L26" s="239"/>
      <c r="M26" s="239"/>
      <c r="N26" s="239"/>
      <c r="O26" s="239"/>
      <c r="P26" s="239"/>
      <c r="Q26" s="236">
        <f t="shared" si="29"/>
        <v>65.92</v>
      </c>
      <c r="R26" s="239">
        <f t="shared" si="43"/>
        <v>65.92</v>
      </c>
      <c r="S26" s="236">
        <v>65.92</v>
      </c>
      <c r="T26" s="236"/>
      <c r="U26" s="239"/>
      <c r="V26" s="239"/>
      <c r="W26" s="239"/>
      <c r="X26" s="239"/>
      <c r="Y26" s="239"/>
      <c r="Z26" s="239"/>
      <c r="AA26" s="239"/>
      <c r="AB26" s="239"/>
    </row>
    <row r="27" ht="24" customHeight="1" spans="1:28">
      <c r="A27" s="237" t="s">
        <v>164</v>
      </c>
      <c r="B27" s="237" t="s">
        <v>124</v>
      </c>
      <c r="C27" s="237" t="s">
        <v>147</v>
      </c>
      <c r="D27" s="238" t="s">
        <v>168</v>
      </c>
      <c r="E27" s="236">
        <f t="shared" si="42"/>
        <v>10.34</v>
      </c>
      <c r="F27" s="236">
        <f t="shared" si="41"/>
        <v>10.34</v>
      </c>
      <c r="G27" s="236"/>
      <c r="H27" s="236">
        <v>10.34</v>
      </c>
      <c r="I27" s="236"/>
      <c r="J27" s="239"/>
      <c r="K27" s="239"/>
      <c r="L27" s="239"/>
      <c r="M27" s="239"/>
      <c r="N27" s="239"/>
      <c r="O27" s="239"/>
      <c r="P27" s="239"/>
      <c r="Q27" s="236">
        <f t="shared" si="29"/>
        <v>10.34</v>
      </c>
      <c r="R27" s="239">
        <f t="shared" si="43"/>
        <v>10.34</v>
      </c>
      <c r="S27" s="236"/>
      <c r="T27" s="236">
        <v>10.34</v>
      </c>
      <c r="U27" s="239"/>
      <c r="V27" s="239"/>
      <c r="W27" s="239"/>
      <c r="X27" s="239"/>
      <c r="Y27" s="239"/>
      <c r="Z27" s="239"/>
      <c r="AA27" s="239"/>
      <c r="AB27" s="239"/>
    </row>
    <row r="28" ht="24" customHeight="1" spans="1:28">
      <c r="A28" s="237" t="s">
        <v>164</v>
      </c>
      <c r="B28" s="237" t="s">
        <v>124</v>
      </c>
      <c r="C28" s="237" t="s">
        <v>169</v>
      </c>
      <c r="D28" s="238" t="s">
        <v>170</v>
      </c>
      <c r="E28" s="236">
        <f t="shared" si="42"/>
        <v>41.92</v>
      </c>
      <c r="F28" s="236">
        <f t="shared" si="41"/>
        <v>41.92</v>
      </c>
      <c r="G28" s="236">
        <v>36.94</v>
      </c>
      <c r="H28" s="236">
        <v>4.98</v>
      </c>
      <c r="I28" s="236"/>
      <c r="J28" s="239"/>
      <c r="K28" s="239"/>
      <c r="L28" s="239"/>
      <c r="M28" s="239"/>
      <c r="N28" s="239"/>
      <c r="O28" s="239"/>
      <c r="P28" s="239"/>
      <c r="Q28" s="236">
        <f t="shared" si="29"/>
        <v>41.92</v>
      </c>
      <c r="R28" s="239">
        <f t="shared" si="43"/>
        <v>41.92</v>
      </c>
      <c r="S28" s="236">
        <v>36.94</v>
      </c>
      <c r="T28" s="236">
        <v>4.98</v>
      </c>
      <c r="U28" s="239"/>
      <c r="V28" s="239"/>
      <c r="W28" s="239"/>
      <c r="X28" s="239"/>
      <c r="Y28" s="239"/>
      <c r="Z28" s="239"/>
      <c r="AA28" s="239"/>
      <c r="AB28" s="239"/>
    </row>
    <row r="29" ht="24" customHeight="1" spans="1:28">
      <c r="A29" s="237" t="s">
        <v>171</v>
      </c>
      <c r="B29" s="237"/>
      <c r="C29" s="237"/>
      <c r="D29" s="238" t="s">
        <v>172</v>
      </c>
      <c r="E29" s="236">
        <f t="shared" si="42"/>
        <v>121.61</v>
      </c>
      <c r="F29" s="236">
        <f t="shared" si="41"/>
        <v>121.61</v>
      </c>
      <c r="G29" s="236">
        <v>107.27</v>
      </c>
      <c r="H29" s="236">
        <v>14.34</v>
      </c>
      <c r="I29" s="236"/>
      <c r="J29" s="239"/>
      <c r="K29" s="239"/>
      <c r="L29" s="239"/>
      <c r="M29" s="239"/>
      <c r="N29" s="239"/>
      <c r="O29" s="239"/>
      <c r="P29" s="239"/>
      <c r="Q29" s="236">
        <f>Q30</f>
        <v>121.61</v>
      </c>
      <c r="R29" s="239">
        <f t="shared" si="43"/>
        <v>121.61</v>
      </c>
      <c r="S29" s="239">
        <f t="shared" ref="S29:T30" si="51">S30</f>
        <v>107.27</v>
      </c>
      <c r="T29" s="239">
        <f t="shared" si="51"/>
        <v>14.34</v>
      </c>
      <c r="U29" s="239"/>
      <c r="V29" s="239"/>
      <c r="W29" s="239"/>
      <c r="X29" s="239"/>
      <c r="Y29" s="239"/>
      <c r="Z29" s="239"/>
      <c r="AA29" s="239"/>
      <c r="AB29" s="239"/>
    </row>
    <row r="30" ht="24" customHeight="1" spans="1:28">
      <c r="A30" s="237" t="s">
        <v>171</v>
      </c>
      <c r="B30" s="237" t="s">
        <v>147</v>
      </c>
      <c r="C30" s="237"/>
      <c r="D30" s="238" t="s">
        <v>173</v>
      </c>
      <c r="E30" s="236">
        <f t="shared" si="42"/>
        <v>121.61</v>
      </c>
      <c r="F30" s="236">
        <f t="shared" si="41"/>
        <v>121.61</v>
      </c>
      <c r="G30" s="236">
        <v>107.27</v>
      </c>
      <c r="H30" s="236">
        <v>14.34</v>
      </c>
      <c r="I30" s="236"/>
      <c r="J30" s="239"/>
      <c r="K30" s="239"/>
      <c r="L30" s="239"/>
      <c r="M30" s="239"/>
      <c r="N30" s="239"/>
      <c r="O30" s="239"/>
      <c r="P30" s="239"/>
      <c r="Q30" s="236">
        <f>Q31</f>
        <v>121.61</v>
      </c>
      <c r="R30" s="239">
        <f t="shared" si="43"/>
        <v>121.61</v>
      </c>
      <c r="S30" s="239">
        <f t="shared" si="51"/>
        <v>107.27</v>
      </c>
      <c r="T30" s="239">
        <f t="shared" si="51"/>
        <v>14.34</v>
      </c>
      <c r="U30" s="239"/>
      <c r="V30" s="239"/>
      <c r="W30" s="239"/>
      <c r="X30" s="239"/>
      <c r="Y30" s="239"/>
      <c r="Z30" s="239"/>
      <c r="AA30" s="239"/>
      <c r="AB30" s="239"/>
    </row>
    <row r="31" ht="24" customHeight="1" spans="1:28">
      <c r="A31" s="237" t="s">
        <v>171</v>
      </c>
      <c r="B31" s="237" t="s">
        <v>147</v>
      </c>
      <c r="C31" s="237" t="s">
        <v>145</v>
      </c>
      <c r="D31" s="238" t="s">
        <v>174</v>
      </c>
      <c r="E31" s="236">
        <f t="shared" si="42"/>
        <v>121.61</v>
      </c>
      <c r="F31" s="236">
        <f t="shared" si="41"/>
        <v>121.61</v>
      </c>
      <c r="G31" s="236">
        <v>107.27</v>
      </c>
      <c r="H31" s="236">
        <v>14.34</v>
      </c>
      <c r="I31" s="236"/>
      <c r="J31" s="239"/>
      <c r="K31" s="239"/>
      <c r="L31" s="239"/>
      <c r="M31" s="239"/>
      <c r="N31" s="239"/>
      <c r="O31" s="239"/>
      <c r="P31" s="239"/>
      <c r="Q31" s="236">
        <f t="shared" si="29"/>
        <v>121.61</v>
      </c>
      <c r="R31" s="239">
        <f t="shared" si="43"/>
        <v>121.61</v>
      </c>
      <c r="S31" s="236">
        <v>107.27</v>
      </c>
      <c r="T31" s="236">
        <v>14.34</v>
      </c>
      <c r="U31" s="239"/>
      <c r="V31" s="239"/>
      <c r="W31" s="239"/>
      <c r="X31" s="239"/>
      <c r="Y31" s="239"/>
      <c r="Z31" s="239"/>
      <c r="AA31" s="239"/>
      <c r="AB31" s="239"/>
    </row>
    <row r="32" ht="24" customHeight="1" spans="1:28">
      <c r="A32" s="237"/>
      <c r="B32" s="237"/>
      <c r="C32" s="237"/>
      <c r="D32" s="238"/>
      <c r="E32" s="236"/>
      <c r="F32" s="236"/>
      <c r="G32" s="236"/>
      <c r="H32" s="236"/>
      <c r="I32" s="236"/>
      <c r="J32" s="239"/>
      <c r="K32" s="239"/>
      <c r="L32" s="239"/>
      <c r="M32" s="239"/>
      <c r="N32" s="239"/>
      <c r="O32" s="239"/>
      <c r="P32" s="239"/>
      <c r="Q32" s="239"/>
      <c r="R32" s="239"/>
      <c r="S32" s="239"/>
      <c r="T32" s="239"/>
      <c r="U32" s="239"/>
      <c r="V32" s="239"/>
      <c r="W32" s="239"/>
      <c r="X32" s="239"/>
      <c r="Y32" s="239"/>
      <c r="Z32" s="239"/>
      <c r="AA32" s="239"/>
      <c r="AB32" s="239"/>
    </row>
    <row r="33" ht="24" customHeight="1" spans="1:28">
      <c r="A33" s="237"/>
      <c r="B33" s="237"/>
      <c r="C33" s="237"/>
      <c r="D33" s="238"/>
      <c r="E33" s="236"/>
      <c r="F33" s="236"/>
      <c r="G33" s="236"/>
      <c r="H33" s="236"/>
      <c r="I33" s="236"/>
      <c r="J33" s="239"/>
      <c r="K33" s="239"/>
      <c r="L33" s="239"/>
      <c r="M33" s="239"/>
      <c r="N33" s="239"/>
      <c r="O33" s="239"/>
      <c r="P33" s="239"/>
      <c r="Q33" s="239"/>
      <c r="R33" s="239"/>
      <c r="S33" s="239"/>
      <c r="T33" s="239"/>
      <c r="U33" s="239"/>
      <c r="V33" s="239"/>
      <c r="W33" s="239"/>
      <c r="X33" s="239"/>
      <c r="Y33" s="239"/>
      <c r="Z33" s="239"/>
      <c r="AA33" s="239"/>
      <c r="AB33" s="239"/>
    </row>
    <row r="34" ht="24" customHeight="1" spans="1:28">
      <c r="A34" s="237"/>
      <c r="B34" s="237"/>
      <c r="C34" s="237"/>
      <c r="D34" s="238"/>
      <c r="E34" s="236"/>
      <c r="F34" s="236"/>
      <c r="G34" s="236"/>
      <c r="H34" s="236"/>
      <c r="I34" s="236"/>
      <c r="J34" s="239"/>
      <c r="K34" s="239"/>
      <c r="L34" s="239"/>
      <c r="M34" s="239"/>
      <c r="N34" s="239"/>
      <c r="O34" s="239"/>
      <c r="P34" s="239"/>
      <c r="Q34" s="239"/>
      <c r="R34" s="239"/>
      <c r="S34" s="239"/>
      <c r="T34" s="239"/>
      <c r="U34" s="239"/>
      <c r="V34" s="239"/>
      <c r="W34" s="239"/>
      <c r="X34" s="239"/>
      <c r="Y34" s="239"/>
      <c r="Z34" s="239"/>
      <c r="AA34" s="239"/>
      <c r="AB34" s="239"/>
    </row>
    <row r="35" ht="24" customHeight="1" spans="1:28">
      <c r="A35" s="237"/>
      <c r="B35" s="237"/>
      <c r="C35" s="237"/>
      <c r="D35" s="238"/>
      <c r="E35" s="236"/>
      <c r="F35" s="239"/>
      <c r="G35" s="239"/>
      <c r="H35" s="239"/>
      <c r="I35" s="239"/>
      <c r="J35" s="239"/>
      <c r="K35" s="239"/>
      <c r="L35" s="239"/>
      <c r="M35" s="239"/>
      <c r="N35" s="239"/>
      <c r="O35" s="239"/>
      <c r="P35" s="239"/>
      <c r="Q35" s="239"/>
      <c r="R35" s="239"/>
      <c r="S35" s="239"/>
      <c r="T35" s="239"/>
      <c r="U35" s="239"/>
      <c r="V35" s="239"/>
      <c r="W35" s="239"/>
      <c r="X35" s="239"/>
      <c r="Y35" s="239"/>
      <c r="Z35" s="239"/>
      <c r="AA35" s="239"/>
      <c r="AB35" s="239"/>
    </row>
    <row r="36" ht="24" customHeight="1" spans="1:28">
      <c r="A36" s="237"/>
      <c r="B36" s="237"/>
      <c r="C36" s="237"/>
      <c r="D36" s="241"/>
      <c r="E36" s="236"/>
      <c r="F36" s="239"/>
      <c r="G36" s="239"/>
      <c r="H36" s="239"/>
      <c r="I36" s="239"/>
      <c r="J36" s="239"/>
      <c r="K36" s="239"/>
      <c r="L36" s="239"/>
      <c r="M36" s="239"/>
      <c r="N36" s="239"/>
      <c r="O36" s="239"/>
      <c r="P36" s="239"/>
      <c r="Q36" s="239"/>
      <c r="R36" s="239"/>
      <c r="S36" s="239"/>
      <c r="T36" s="239"/>
      <c r="U36" s="239"/>
      <c r="V36" s="239"/>
      <c r="W36" s="239"/>
      <c r="X36" s="239"/>
      <c r="Y36" s="239"/>
      <c r="Z36" s="239"/>
      <c r="AA36" s="239"/>
      <c r="AB36" s="239"/>
    </row>
    <row r="37" ht="24" customHeight="1" spans="1:28">
      <c r="A37" s="242"/>
      <c r="B37" s="242"/>
      <c r="C37" s="242"/>
      <c r="D37" s="241"/>
      <c r="E37" s="236"/>
      <c r="F37" s="239"/>
      <c r="G37" s="239"/>
      <c r="H37" s="239"/>
      <c r="I37" s="239"/>
      <c r="J37" s="239"/>
      <c r="K37" s="239"/>
      <c r="L37" s="239"/>
      <c r="M37" s="239"/>
      <c r="N37" s="239"/>
      <c r="O37" s="239"/>
      <c r="P37" s="239"/>
      <c r="Q37" s="239"/>
      <c r="R37" s="239"/>
      <c r="S37" s="239"/>
      <c r="T37" s="239"/>
      <c r="U37" s="239"/>
      <c r="V37" s="239"/>
      <c r="W37" s="239"/>
      <c r="X37" s="239"/>
      <c r="Y37" s="239"/>
      <c r="Z37" s="239"/>
      <c r="AA37" s="239"/>
      <c r="AB37" s="239"/>
    </row>
    <row r="38" ht="24" customHeight="1" spans="1:28">
      <c r="A38" s="242"/>
      <c r="B38" s="242"/>
      <c r="C38" s="242"/>
      <c r="D38" s="241"/>
      <c r="E38" s="236"/>
      <c r="F38" s="239"/>
      <c r="G38" s="239"/>
      <c r="H38" s="239"/>
      <c r="I38" s="239"/>
      <c r="J38" s="239"/>
      <c r="K38" s="239"/>
      <c r="L38" s="239"/>
      <c r="M38" s="239"/>
      <c r="N38" s="239"/>
      <c r="O38" s="239"/>
      <c r="P38" s="239"/>
      <c r="Q38" s="239"/>
      <c r="R38" s="239"/>
      <c r="S38" s="239"/>
      <c r="T38" s="239"/>
      <c r="U38" s="239"/>
      <c r="V38" s="239"/>
      <c r="W38" s="239"/>
      <c r="X38" s="239"/>
      <c r="Y38" s="239"/>
      <c r="Z38" s="239"/>
      <c r="AA38" s="239"/>
      <c r="AB38" s="239"/>
    </row>
    <row r="39" ht="24" customHeight="1" spans="1:28">
      <c r="A39" s="242"/>
      <c r="B39" s="242"/>
      <c r="C39" s="242"/>
      <c r="D39" s="243"/>
      <c r="E39" s="236"/>
      <c r="F39" s="239"/>
      <c r="G39" s="239"/>
      <c r="H39" s="239"/>
      <c r="I39" s="239"/>
      <c r="J39" s="239"/>
      <c r="K39" s="239"/>
      <c r="L39" s="239"/>
      <c r="M39" s="239"/>
      <c r="N39" s="239"/>
      <c r="O39" s="239"/>
      <c r="P39" s="239"/>
      <c r="Q39" s="239"/>
      <c r="R39" s="239"/>
      <c r="S39" s="239"/>
      <c r="T39" s="239"/>
      <c r="U39" s="239"/>
      <c r="V39" s="239"/>
      <c r="W39" s="239"/>
      <c r="X39" s="239"/>
      <c r="Y39" s="239"/>
      <c r="Z39" s="239"/>
      <c r="AA39" s="239"/>
      <c r="AB39" s="239"/>
    </row>
  </sheetData>
  <mergeCells count="36">
    <mergeCell ref="A1:AB1"/>
    <mergeCell ref="E4:Z4"/>
    <mergeCell ref="E5:N5"/>
    <mergeCell ref="Q5:Z5"/>
    <mergeCell ref="F6:I6"/>
    <mergeCell ref="J6:M6"/>
    <mergeCell ref="R6:U6"/>
    <mergeCell ref="V6:Y6"/>
    <mergeCell ref="G7:H7"/>
    <mergeCell ref="S7:T7"/>
    <mergeCell ref="A7:A8"/>
    <mergeCell ref="B7:B8"/>
    <mergeCell ref="C7:C8"/>
    <mergeCell ref="D4:D8"/>
    <mergeCell ref="E6:E8"/>
    <mergeCell ref="F7:F8"/>
    <mergeCell ref="I7:I8"/>
    <mergeCell ref="J7:J8"/>
    <mergeCell ref="K7:K8"/>
    <mergeCell ref="L7:L8"/>
    <mergeCell ref="M7:M8"/>
    <mergeCell ref="N6:N8"/>
    <mergeCell ref="O5:O8"/>
    <mergeCell ref="P5:P8"/>
    <mergeCell ref="Q6:Q8"/>
    <mergeCell ref="R7:R8"/>
    <mergeCell ref="U7:U8"/>
    <mergeCell ref="V7:V8"/>
    <mergeCell ref="W7:W8"/>
    <mergeCell ref="X7:X8"/>
    <mergeCell ref="Y7:Y8"/>
    <mergeCell ref="Z6:Z8"/>
    <mergeCell ref="AA6:AA8"/>
    <mergeCell ref="AB6:AB8"/>
    <mergeCell ref="A4:C6"/>
    <mergeCell ref="AA4:AB5"/>
  </mergeCells>
  <pageMargins left="0.751388888888889" right="0.751388888888889" top="1" bottom="1" header="0.511805555555556" footer="0.511805555555556"/>
  <pageSetup paperSize="9" scale="5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rgb="FFFF0000"/>
    <pageSetUpPr fitToPage="1"/>
  </sheetPr>
  <dimension ref="A1:S63"/>
  <sheetViews>
    <sheetView showZeros="0" workbookViewId="0">
      <selection activeCell="D11" sqref="D11"/>
    </sheetView>
  </sheetViews>
  <sheetFormatPr defaultColWidth="9" defaultRowHeight="13.5"/>
  <cols>
    <col min="1" max="1" width="9.10833333333333" customWidth="1"/>
    <col min="2" max="2" width="16" customWidth="1"/>
    <col min="3" max="3" width="31" customWidth="1"/>
    <col min="4" max="4" width="21.1083333333333" customWidth="1"/>
    <col min="5" max="5" width="12.6666666666667" customWidth="1"/>
    <col min="6" max="6" width="8.66666666666667" customWidth="1"/>
    <col min="7" max="7" width="8.33333333333333" customWidth="1"/>
    <col min="8" max="8" width="10.4416666666667" customWidth="1"/>
    <col min="9" max="9" width="8.66666666666667" customWidth="1"/>
  </cols>
  <sheetData>
    <row r="1" ht="15" customHeight="1" spans="1:18">
      <c r="A1" s="183"/>
      <c r="B1" s="183"/>
      <c r="C1" s="184"/>
      <c r="D1" s="185"/>
      <c r="E1" s="185"/>
      <c r="F1" s="185"/>
      <c r="G1" s="185"/>
      <c r="H1" s="185"/>
      <c r="I1" s="185"/>
      <c r="J1" s="185"/>
      <c r="K1" s="185"/>
      <c r="L1" s="185"/>
      <c r="M1" s="185"/>
      <c r="N1" s="185"/>
      <c r="O1" s="185"/>
      <c r="P1" s="185"/>
      <c r="Q1" s="185"/>
      <c r="R1" s="185"/>
    </row>
    <row r="2" ht="33.9" customHeight="1" spans="1:19">
      <c r="A2" s="3" t="s">
        <v>175</v>
      </c>
      <c r="B2" s="3"/>
      <c r="C2" s="3"/>
      <c r="D2" s="3"/>
      <c r="E2" s="3"/>
      <c r="F2" s="3"/>
      <c r="G2" s="3"/>
      <c r="H2" s="3"/>
      <c r="I2" s="3"/>
      <c r="J2" s="3"/>
      <c r="K2" s="3"/>
      <c r="L2" s="3"/>
      <c r="M2" s="3"/>
      <c r="N2" s="3"/>
      <c r="O2" s="3"/>
      <c r="P2" s="3"/>
      <c r="Q2" s="3"/>
      <c r="R2" s="3"/>
      <c r="S2" s="3"/>
    </row>
    <row r="3" ht="20.1" customHeight="1" spans="1:19">
      <c r="A3" s="186" t="s">
        <v>1</v>
      </c>
      <c r="B3" s="184"/>
      <c r="C3" s="184"/>
      <c r="D3" s="185"/>
      <c r="E3" s="185"/>
      <c r="F3" s="185"/>
      <c r="G3" s="185"/>
      <c r="H3" s="185"/>
      <c r="I3" s="185"/>
      <c r="J3" s="185"/>
      <c r="K3" s="185"/>
      <c r="L3" s="185"/>
      <c r="M3" s="185"/>
      <c r="N3" s="185"/>
      <c r="O3" s="185"/>
      <c r="P3" s="185"/>
      <c r="Q3" s="185"/>
      <c r="R3" s="183" t="s">
        <v>41</v>
      </c>
      <c r="S3" s="183"/>
    </row>
    <row r="4" ht="48" customHeight="1" spans="1:19">
      <c r="A4" s="187" t="s">
        <v>176</v>
      </c>
      <c r="B4" s="188"/>
      <c r="C4" s="187" t="s">
        <v>177</v>
      </c>
      <c r="D4" s="9" t="s">
        <v>178</v>
      </c>
      <c r="E4" s="9"/>
      <c r="F4" s="9"/>
      <c r="G4" s="9"/>
      <c r="H4" s="9"/>
      <c r="I4" s="9"/>
      <c r="J4" s="9"/>
      <c r="K4" s="9"/>
      <c r="L4" s="9"/>
      <c r="M4" s="9"/>
      <c r="N4" s="9"/>
      <c r="O4" s="9"/>
      <c r="P4" s="9"/>
      <c r="Q4" s="9"/>
      <c r="R4" s="9"/>
      <c r="S4" s="9"/>
    </row>
    <row r="5" ht="20.1" customHeight="1" spans="1:19">
      <c r="A5" s="189"/>
      <c r="B5" s="190"/>
      <c r="C5" s="191"/>
      <c r="D5" s="192" t="s">
        <v>179</v>
      </c>
      <c r="E5" s="169" t="s">
        <v>180</v>
      </c>
      <c r="F5" s="170"/>
      <c r="G5" s="170"/>
      <c r="H5" s="170"/>
      <c r="I5" s="170"/>
      <c r="J5" s="170"/>
      <c r="K5" s="170"/>
      <c r="L5" s="170"/>
      <c r="M5" s="170"/>
      <c r="N5" s="170"/>
      <c r="O5" s="172"/>
      <c r="P5" s="210" t="s">
        <v>181</v>
      </c>
      <c r="Q5" s="213"/>
      <c r="R5" s="213"/>
      <c r="S5" s="214"/>
    </row>
    <row r="6" ht="20.1" customHeight="1" spans="1:19">
      <c r="A6" s="193" t="s">
        <v>104</v>
      </c>
      <c r="B6" s="193" t="s">
        <v>105</v>
      </c>
      <c r="C6" s="191"/>
      <c r="D6" s="194"/>
      <c r="E6" s="7" t="s">
        <v>98</v>
      </c>
      <c r="F6" s="195" t="s">
        <v>182</v>
      </c>
      <c r="G6" s="196"/>
      <c r="H6" s="196"/>
      <c r="I6" s="196"/>
      <c r="J6" s="196"/>
      <c r="K6" s="196"/>
      <c r="L6" s="196"/>
      <c r="M6" s="211"/>
      <c r="N6" s="6" t="s">
        <v>183</v>
      </c>
      <c r="O6" s="6" t="s">
        <v>184</v>
      </c>
      <c r="P6" s="212"/>
      <c r="Q6" s="215"/>
      <c r="R6" s="215"/>
      <c r="S6" s="216"/>
    </row>
    <row r="7" ht="66.9" customHeight="1" spans="1:19">
      <c r="A7" s="197"/>
      <c r="B7" s="197"/>
      <c r="C7" s="189"/>
      <c r="D7" s="198"/>
      <c r="E7" s="12"/>
      <c r="F7" s="6" t="s">
        <v>102</v>
      </c>
      <c r="G7" s="6" t="s">
        <v>185</v>
      </c>
      <c r="H7" s="6" t="s">
        <v>186</v>
      </c>
      <c r="I7" s="6" t="s">
        <v>187</v>
      </c>
      <c r="J7" s="6" t="s">
        <v>188</v>
      </c>
      <c r="K7" s="6" t="s">
        <v>189</v>
      </c>
      <c r="L7" s="6" t="s">
        <v>190</v>
      </c>
      <c r="M7" s="6" t="s">
        <v>191</v>
      </c>
      <c r="N7" s="6"/>
      <c r="O7" s="6"/>
      <c r="P7" s="6" t="s">
        <v>102</v>
      </c>
      <c r="Q7" s="6" t="s">
        <v>192</v>
      </c>
      <c r="R7" s="6" t="s">
        <v>193</v>
      </c>
      <c r="S7" s="6" t="s">
        <v>194</v>
      </c>
    </row>
    <row r="8" ht="20.1" customHeight="1" spans="1:19">
      <c r="A8" s="199">
        <v>1</v>
      </c>
      <c r="B8" s="199">
        <v>2</v>
      </c>
      <c r="C8" s="200">
        <v>3</v>
      </c>
      <c r="D8" s="199">
        <v>4</v>
      </c>
      <c r="E8" s="199">
        <v>5</v>
      </c>
      <c r="F8" s="199">
        <v>6</v>
      </c>
      <c r="G8" s="199">
        <v>7</v>
      </c>
      <c r="H8" s="200">
        <v>8</v>
      </c>
      <c r="I8" s="199">
        <v>9</v>
      </c>
      <c r="J8" s="199">
        <v>10</v>
      </c>
      <c r="K8" s="199">
        <v>11</v>
      </c>
      <c r="L8" s="199">
        <v>12</v>
      </c>
      <c r="M8" s="200">
        <v>13</v>
      </c>
      <c r="N8" s="199">
        <v>14</v>
      </c>
      <c r="O8" s="199">
        <v>15</v>
      </c>
      <c r="P8" s="199">
        <v>16</v>
      </c>
      <c r="Q8" s="199">
        <v>17</v>
      </c>
      <c r="R8" s="200">
        <v>18</v>
      </c>
      <c r="S8" s="199">
        <v>19</v>
      </c>
    </row>
    <row r="9" ht="20.1" customHeight="1" spans="1:19">
      <c r="A9" s="201" t="s">
        <v>1</v>
      </c>
      <c r="B9" s="202"/>
      <c r="C9" s="203"/>
      <c r="D9" s="199">
        <f>E9+P9</f>
        <v>1291.4</v>
      </c>
      <c r="E9" s="199">
        <f>F9+N9+O9</f>
        <v>1291.4</v>
      </c>
      <c r="F9" s="199">
        <f>F10+F24+F52</f>
        <v>1291.4</v>
      </c>
      <c r="G9" s="199">
        <f t="shared" ref="G9:O9" si="0">G10+G24+G52</f>
        <v>1291.4</v>
      </c>
      <c r="H9" s="199">
        <f t="shared" si="0"/>
        <v>0</v>
      </c>
      <c r="I9" s="199">
        <f t="shared" si="0"/>
        <v>0</v>
      </c>
      <c r="J9" s="199">
        <f t="shared" si="0"/>
        <v>0</v>
      </c>
      <c r="K9" s="199">
        <f t="shared" si="0"/>
        <v>0</v>
      </c>
      <c r="L9" s="199">
        <f t="shared" si="0"/>
        <v>0</v>
      </c>
      <c r="M9" s="199">
        <f t="shared" si="0"/>
        <v>0</v>
      </c>
      <c r="N9" s="199">
        <f t="shared" si="0"/>
        <v>0</v>
      </c>
      <c r="O9" s="199">
        <f t="shared" si="0"/>
        <v>0</v>
      </c>
      <c r="P9" s="199">
        <f t="shared" ref="P9" si="1">P10+P24+P52</f>
        <v>0</v>
      </c>
      <c r="Q9" s="199">
        <f t="shared" ref="Q9" si="2">Q10+Q24+Q52</f>
        <v>0</v>
      </c>
      <c r="R9" s="199">
        <f t="shared" ref="R9" si="3">R10+R24+R52</f>
        <v>0</v>
      </c>
      <c r="S9" s="199">
        <f t="shared" ref="S9" si="4">S10+S24+S52</f>
        <v>0</v>
      </c>
    </row>
    <row r="10" ht="18" customHeight="1" spans="1:19">
      <c r="A10" s="204">
        <v>301</v>
      </c>
      <c r="B10" s="205" t="s">
        <v>195</v>
      </c>
      <c r="C10" s="206" t="s">
        <v>99</v>
      </c>
      <c r="D10" s="199">
        <f t="shared" ref="D10:D63" si="5">E10+P10</f>
        <v>1140.48</v>
      </c>
      <c r="E10" s="207">
        <f>F10+N10+O10</f>
        <v>1140.48</v>
      </c>
      <c r="F10" s="207">
        <f>SUM(F11:F23)</f>
        <v>1140.48</v>
      </c>
      <c r="G10" s="207">
        <f>SUM(G11:G23)</f>
        <v>1140.48</v>
      </c>
      <c r="H10" s="207">
        <f t="shared" ref="H10:O10" si="6">SUM(H11:H23)</f>
        <v>0</v>
      </c>
      <c r="I10" s="207">
        <f t="shared" si="6"/>
        <v>0</v>
      </c>
      <c r="J10" s="207">
        <f t="shared" si="6"/>
        <v>0</v>
      </c>
      <c r="K10" s="207">
        <f t="shared" si="6"/>
        <v>0</v>
      </c>
      <c r="L10" s="207">
        <f t="shared" si="6"/>
        <v>0</v>
      </c>
      <c r="M10" s="207">
        <f t="shared" si="6"/>
        <v>0</v>
      </c>
      <c r="N10" s="207">
        <f t="shared" si="6"/>
        <v>0</v>
      </c>
      <c r="O10" s="207">
        <f t="shared" si="6"/>
        <v>0</v>
      </c>
      <c r="P10" s="199">
        <f t="shared" ref="P10:P63" si="7">Q10+R10+S10</f>
        <v>0</v>
      </c>
      <c r="Q10" s="207"/>
      <c r="R10" s="207"/>
      <c r="S10" s="207"/>
    </row>
    <row r="11" ht="18" customHeight="1" spans="1:19">
      <c r="A11" s="208"/>
      <c r="B11" s="205" t="s">
        <v>196</v>
      </c>
      <c r="C11" s="209" t="s">
        <v>197</v>
      </c>
      <c r="D11" s="199">
        <f t="shared" si="5"/>
        <v>249.25</v>
      </c>
      <c r="E11" s="207">
        <f t="shared" ref="E11:E63" si="8">F11+N11+O11</f>
        <v>249.25</v>
      </c>
      <c r="F11" s="207">
        <f>SUM(G11:M11)</f>
        <v>249.25</v>
      </c>
      <c r="G11" s="207">
        <v>249.25</v>
      </c>
      <c r="H11" s="207"/>
      <c r="I11" s="207"/>
      <c r="J11" s="207"/>
      <c r="K11" s="207"/>
      <c r="L11" s="207"/>
      <c r="M11" s="207"/>
      <c r="N11" s="207"/>
      <c r="O11" s="207"/>
      <c r="P11" s="199">
        <f t="shared" si="7"/>
        <v>0</v>
      </c>
      <c r="Q11" s="207"/>
      <c r="R11" s="207"/>
      <c r="S11" s="207"/>
    </row>
    <row r="12" ht="18" customHeight="1" spans="1:19">
      <c r="A12" s="208"/>
      <c r="B12" s="205" t="s">
        <v>198</v>
      </c>
      <c r="C12" s="209" t="s">
        <v>199</v>
      </c>
      <c r="D12" s="199">
        <f t="shared" si="5"/>
        <v>416.49</v>
      </c>
      <c r="E12" s="207">
        <f t="shared" si="8"/>
        <v>416.49</v>
      </c>
      <c r="F12" s="207">
        <f t="shared" ref="F12:F63" si="9">SUM(G12:M12)</f>
        <v>416.49</v>
      </c>
      <c r="G12" s="207">
        <v>416.49</v>
      </c>
      <c r="H12" s="207"/>
      <c r="I12" s="207"/>
      <c r="J12" s="207"/>
      <c r="K12" s="207"/>
      <c r="L12" s="207"/>
      <c r="M12" s="207"/>
      <c r="N12" s="207"/>
      <c r="O12" s="207"/>
      <c r="P12" s="199">
        <f t="shared" si="7"/>
        <v>0</v>
      </c>
      <c r="Q12" s="207"/>
      <c r="R12" s="207"/>
      <c r="S12" s="207"/>
    </row>
    <row r="13" ht="18" customHeight="1" spans="1:19">
      <c r="A13" s="208"/>
      <c r="B13" s="205" t="s">
        <v>200</v>
      </c>
      <c r="C13" s="209" t="s">
        <v>201</v>
      </c>
      <c r="D13" s="199">
        <f t="shared" si="5"/>
        <v>20.77</v>
      </c>
      <c r="E13" s="207">
        <f t="shared" si="8"/>
        <v>20.77</v>
      </c>
      <c r="F13" s="207">
        <f t="shared" si="9"/>
        <v>20.77</v>
      </c>
      <c r="G13" s="207">
        <v>20.77</v>
      </c>
      <c r="H13" s="207"/>
      <c r="I13" s="207"/>
      <c r="J13" s="207"/>
      <c r="K13" s="207"/>
      <c r="L13" s="207"/>
      <c r="M13" s="207"/>
      <c r="N13" s="207"/>
      <c r="O13" s="207"/>
      <c r="P13" s="199">
        <f t="shared" si="7"/>
        <v>0</v>
      </c>
      <c r="Q13" s="207"/>
      <c r="R13" s="207"/>
      <c r="S13" s="207"/>
    </row>
    <row r="14" ht="18" customHeight="1" spans="1:19">
      <c r="A14" s="208"/>
      <c r="B14" s="205" t="s">
        <v>202</v>
      </c>
      <c r="C14" s="209" t="s">
        <v>203</v>
      </c>
      <c r="D14" s="199">
        <f t="shared" si="5"/>
        <v>0</v>
      </c>
      <c r="E14" s="207">
        <f t="shared" si="8"/>
        <v>0</v>
      </c>
      <c r="F14" s="207">
        <f t="shared" si="9"/>
        <v>0</v>
      </c>
      <c r="G14" s="207"/>
      <c r="H14" s="207"/>
      <c r="I14" s="207"/>
      <c r="J14" s="207"/>
      <c r="K14" s="207"/>
      <c r="L14" s="207"/>
      <c r="M14" s="207"/>
      <c r="N14" s="207"/>
      <c r="O14" s="207"/>
      <c r="P14" s="199">
        <f t="shared" si="7"/>
        <v>0</v>
      </c>
      <c r="Q14" s="207"/>
      <c r="R14" s="207"/>
      <c r="S14" s="207"/>
    </row>
    <row r="15" ht="18" customHeight="1" spans="1:19">
      <c r="A15" s="208"/>
      <c r="B15" s="205" t="s">
        <v>204</v>
      </c>
      <c r="C15" s="209" t="s">
        <v>205</v>
      </c>
      <c r="D15" s="199">
        <f t="shared" si="5"/>
        <v>63.44</v>
      </c>
      <c r="E15" s="207">
        <f t="shared" si="8"/>
        <v>63.44</v>
      </c>
      <c r="F15" s="207">
        <f t="shared" si="9"/>
        <v>63.44</v>
      </c>
      <c r="G15" s="207">
        <v>63.44</v>
      </c>
      <c r="H15" s="207"/>
      <c r="I15" s="207"/>
      <c r="J15" s="207"/>
      <c r="K15" s="207"/>
      <c r="L15" s="207"/>
      <c r="M15" s="207"/>
      <c r="N15" s="207"/>
      <c r="O15" s="207"/>
      <c r="P15" s="199">
        <f t="shared" si="7"/>
        <v>0</v>
      </c>
      <c r="Q15" s="207"/>
      <c r="R15" s="207"/>
      <c r="S15" s="207"/>
    </row>
    <row r="16" ht="18" customHeight="1" spans="1:19">
      <c r="A16" s="208"/>
      <c r="B16" s="205" t="s">
        <v>206</v>
      </c>
      <c r="C16" s="209" t="s">
        <v>207</v>
      </c>
      <c r="D16" s="199">
        <f t="shared" si="5"/>
        <v>145.42</v>
      </c>
      <c r="E16" s="207">
        <f t="shared" si="8"/>
        <v>145.42</v>
      </c>
      <c r="F16" s="207">
        <f t="shared" si="9"/>
        <v>145.42</v>
      </c>
      <c r="G16" s="207">
        <v>145.42</v>
      </c>
      <c r="H16" s="207"/>
      <c r="I16" s="207"/>
      <c r="J16" s="207"/>
      <c r="K16" s="207"/>
      <c r="L16" s="207"/>
      <c r="M16" s="207"/>
      <c r="N16" s="207"/>
      <c r="O16" s="207"/>
      <c r="P16" s="199">
        <f t="shared" si="7"/>
        <v>0</v>
      </c>
      <c r="Q16" s="207"/>
      <c r="R16" s="207"/>
      <c r="S16" s="207"/>
    </row>
    <row r="17" ht="18" customHeight="1" spans="1:19">
      <c r="A17" s="208"/>
      <c r="B17" s="205" t="s">
        <v>208</v>
      </c>
      <c r="C17" s="209" t="s">
        <v>209</v>
      </c>
      <c r="D17" s="199">
        <f t="shared" si="5"/>
        <v>2.95</v>
      </c>
      <c r="E17" s="207">
        <f t="shared" si="8"/>
        <v>2.95</v>
      </c>
      <c r="F17" s="207">
        <f t="shared" si="9"/>
        <v>2.95</v>
      </c>
      <c r="G17" s="207">
        <v>2.95</v>
      </c>
      <c r="H17" s="207"/>
      <c r="I17" s="207"/>
      <c r="J17" s="207"/>
      <c r="K17" s="207"/>
      <c r="L17" s="207"/>
      <c r="M17" s="207"/>
      <c r="N17" s="207"/>
      <c r="O17" s="207"/>
      <c r="P17" s="199">
        <f t="shared" si="7"/>
        <v>0</v>
      </c>
      <c r="Q17" s="207"/>
      <c r="R17" s="207"/>
      <c r="S17" s="207"/>
    </row>
    <row r="18" ht="18" customHeight="1" spans="1:19">
      <c r="A18" s="208"/>
      <c r="B18" s="205" t="s">
        <v>210</v>
      </c>
      <c r="C18" s="209" t="s">
        <v>211</v>
      </c>
      <c r="D18" s="199">
        <f t="shared" si="5"/>
        <v>71.99</v>
      </c>
      <c r="E18" s="207">
        <f t="shared" si="8"/>
        <v>71.99</v>
      </c>
      <c r="F18" s="207">
        <f t="shared" si="9"/>
        <v>71.99</v>
      </c>
      <c r="G18" s="207">
        <v>71.99</v>
      </c>
      <c r="H18" s="207"/>
      <c r="I18" s="207"/>
      <c r="J18" s="207"/>
      <c r="K18" s="207"/>
      <c r="L18" s="207"/>
      <c r="M18" s="207"/>
      <c r="N18" s="207"/>
      <c r="O18" s="207"/>
      <c r="P18" s="199">
        <f t="shared" si="7"/>
        <v>0</v>
      </c>
      <c r="Q18" s="207"/>
      <c r="R18" s="207"/>
      <c r="S18" s="207"/>
    </row>
    <row r="19" ht="18" customHeight="1" spans="1:19">
      <c r="A19" s="208"/>
      <c r="B19" s="205" t="s">
        <v>212</v>
      </c>
      <c r="C19" s="209" t="s">
        <v>213</v>
      </c>
      <c r="D19" s="199">
        <f t="shared" si="5"/>
        <v>41.92</v>
      </c>
      <c r="E19" s="207">
        <f t="shared" si="8"/>
        <v>41.92</v>
      </c>
      <c r="F19" s="207">
        <f t="shared" si="9"/>
        <v>41.92</v>
      </c>
      <c r="G19" s="207">
        <v>41.92</v>
      </c>
      <c r="H19" s="207"/>
      <c r="I19" s="207"/>
      <c r="J19" s="207"/>
      <c r="K19" s="207"/>
      <c r="L19" s="207"/>
      <c r="M19" s="207"/>
      <c r="N19" s="207"/>
      <c r="O19" s="207"/>
      <c r="P19" s="199">
        <f t="shared" si="7"/>
        <v>0</v>
      </c>
      <c r="Q19" s="207"/>
      <c r="R19" s="207"/>
      <c r="S19" s="207"/>
    </row>
    <row r="20" ht="18" customHeight="1" spans="1:19">
      <c r="A20" s="208"/>
      <c r="B20" s="205" t="s">
        <v>214</v>
      </c>
      <c r="C20" s="209" t="s">
        <v>215</v>
      </c>
      <c r="D20" s="199">
        <f t="shared" si="5"/>
        <v>6.64</v>
      </c>
      <c r="E20" s="207">
        <f t="shared" si="8"/>
        <v>6.64</v>
      </c>
      <c r="F20" s="207">
        <f t="shared" si="9"/>
        <v>6.64</v>
      </c>
      <c r="G20" s="207">
        <v>6.64</v>
      </c>
      <c r="H20" s="207"/>
      <c r="I20" s="207"/>
      <c r="J20" s="207"/>
      <c r="K20" s="207"/>
      <c r="L20" s="207"/>
      <c r="M20" s="207"/>
      <c r="N20" s="207"/>
      <c r="O20" s="207"/>
      <c r="P20" s="199">
        <f t="shared" si="7"/>
        <v>0</v>
      </c>
      <c r="Q20" s="207"/>
      <c r="R20" s="207"/>
      <c r="S20" s="207"/>
    </row>
    <row r="21" ht="18" customHeight="1" spans="1:19">
      <c r="A21" s="208"/>
      <c r="B21" s="205" t="s">
        <v>216</v>
      </c>
      <c r="C21" s="209" t="s">
        <v>217</v>
      </c>
      <c r="D21" s="199">
        <f t="shared" si="5"/>
        <v>121.61</v>
      </c>
      <c r="E21" s="207">
        <f t="shared" si="8"/>
        <v>121.61</v>
      </c>
      <c r="F21" s="207">
        <f t="shared" si="9"/>
        <v>121.61</v>
      </c>
      <c r="G21" s="207">
        <v>121.61</v>
      </c>
      <c r="H21" s="207"/>
      <c r="I21" s="207"/>
      <c r="J21" s="207"/>
      <c r="K21" s="207"/>
      <c r="L21" s="207"/>
      <c r="M21" s="207"/>
      <c r="N21" s="207"/>
      <c r="O21" s="207"/>
      <c r="P21" s="199">
        <f t="shared" si="7"/>
        <v>0</v>
      </c>
      <c r="Q21" s="207"/>
      <c r="R21" s="207"/>
      <c r="S21" s="207"/>
    </row>
    <row r="22" ht="18" customHeight="1" spans="1:19">
      <c r="A22" s="208"/>
      <c r="B22" s="205" t="s">
        <v>218</v>
      </c>
      <c r="C22" s="209" t="s">
        <v>219</v>
      </c>
      <c r="D22" s="199">
        <f t="shared" si="5"/>
        <v>0</v>
      </c>
      <c r="E22" s="207">
        <f t="shared" si="8"/>
        <v>0</v>
      </c>
      <c r="F22" s="207">
        <f t="shared" si="9"/>
        <v>0</v>
      </c>
      <c r="G22" s="207"/>
      <c r="H22" s="207"/>
      <c r="I22" s="207"/>
      <c r="J22" s="207"/>
      <c r="K22" s="207"/>
      <c r="L22" s="207"/>
      <c r="M22" s="207"/>
      <c r="N22" s="207"/>
      <c r="O22" s="207"/>
      <c r="P22" s="199">
        <f t="shared" si="7"/>
        <v>0</v>
      </c>
      <c r="Q22" s="207"/>
      <c r="R22" s="207"/>
      <c r="S22" s="207"/>
    </row>
    <row r="23" ht="18" customHeight="1" spans="1:19">
      <c r="A23" s="208"/>
      <c r="B23" s="205" t="s">
        <v>220</v>
      </c>
      <c r="C23" s="209" t="s">
        <v>221</v>
      </c>
      <c r="D23" s="199">
        <f t="shared" si="5"/>
        <v>0</v>
      </c>
      <c r="E23" s="207">
        <f t="shared" si="8"/>
        <v>0</v>
      </c>
      <c r="F23" s="207">
        <f t="shared" si="9"/>
        <v>0</v>
      </c>
      <c r="G23" s="207"/>
      <c r="H23" s="207"/>
      <c r="I23" s="207"/>
      <c r="J23" s="207"/>
      <c r="K23" s="207"/>
      <c r="L23" s="207"/>
      <c r="M23" s="207"/>
      <c r="N23" s="207"/>
      <c r="O23" s="207"/>
      <c r="P23" s="199">
        <f t="shared" si="7"/>
        <v>0</v>
      </c>
      <c r="Q23" s="207"/>
      <c r="R23" s="207"/>
      <c r="S23" s="207"/>
    </row>
    <row r="24" ht="18" customHeight="1" spans="1:19">
      <c r="A24" s="204">
        <v>302</v>
      </c>
      <c r="B24" s="205"/>
      <c r="C24" s="206" t="s">
        <v>100</v>
      </c>
      <c r="D24" s="199">
        <f t="shared" si="5"/>
        <v>149.04</v>
      </c>
      <c r="E24" s="207">
        <f t="shared" si="8"/>
        <v>149.04</v>
      </c>
      <c r="F24" s="207">
        <f>SUM(F25:F51)</f>
        <v>149.04</v>
      </c>
      <c r="G24" s="207">
        <f t="shared" ref="G24:M24" si="10">SUM(G25:G51)</f>
        <v>149.04</v>
      </c>
      <c r="H24" s="207">
        <f t="shared" si="10"/>
        <v>0</v>
      </c>
      <c r="I24" s="207">
        <f t="shared" si="10"/>
        <v>0</v>
      </c>
      <c r="J24" s="207">
        <f t="shared" si="10"/>
        <v>0</v>
      </c>
      <c r="K24" s="207">
        <f t="shared" si="10"/>
        <v>0</v>
      </c>
      <c r="L24" s="207">
        <f t="shared" si="10"/>
        <v>0</v>
      </c>
      <c r="M24" s="207">
        <f t="shared" si="10"/>
        <v>0</v>
      </c>
      <c r="N24" s="207"/>
      <c r="O24" s="207"/>
      <c r="P24" s="199">
        <f t="shared" si="7"/>
        <v>0</v>
      </c>
      <c r="Q24" s="207"/>
      <c r="R24" s="207"/>
      <c r="S24" s="207"/>
    </row>
    <row r="25" ht="18" customHeight="1" spans="1:19">
      <c r="A25" s="208"/>
      <c r="B25" s="205" t="s">
        <v>196</v>
      </c>
      <c r="C25" s="209" t="s">
        <v>222</v>
      </c>
      <c r="D25" s="199">
        <f t="shared" si="5"/>
        <v>16.79</v>
      </c>
      <c r="E25" s="207">
        <f t="shared" si="8"/>
        <v>16.79</v>
      </c>
      <c r="F25" s="207">
        <f t="shared" si="9"/>
        <v>16.79</v>
      </c>
      <c r="G25" s="207">
        <v>16.79</v>
      </c>
      <c r="H25" s="207"/>
      <c r="I25" s="207"/>
      <c r="J25" s="207"/>
      <c r="K25" s="207"/>
      <c r="L25" s="207"/>
      <c r="M25" s="207"/>
      <c r="N25" s="207"/>
      <c r="O25" s="207"/>
      <c r="P25" s="199">
        <f t="shared" si="7"/>
        <v>0</v>
      </c>
      <c r="Q25" s="207"/>
      <c r="R25" s="207"/>
      <c r="S25" s="207"/>
    </row>
    <row r="26" ht="18" customHeight="1" spans="1:19">
      <c r="A26" s="208"/>
      <c r="B26" s="205" t="s">
        <v>198</v>
      </c>
      <c r="C26" s="209" t="s">
        <v>223</v>
      </c>
      <c r="D26" s="199">
        <f t="shared" si="5"/>
        <v>0</v>
      </c>
      <c r="E26" s="207">
        <f t="shared" si="8"/>
        <v>0</v>
      </c>
      <c r="F26" s="207">
        <f t="shared" si="9"/>
        <v>0</v>
      </c>
      <c r="G26" s="207"/>
      <c r="H26" s="207"/>
      <c r="I26" s="207"/>
      <c r="J26" s="207"/>
      <c r="K26" s="207"/>
      <c r="L26" s="207"/>
      <c r="M26" s="207"/>
      <c r="N26" s="207"/>
      <c r="O26" s="207"/>
      <c r="P26" s="199">
        <f t="shared" si="7"/>
        <v>0</v>
      </c>
      <c r="Q26" s="207"/>
      <c r="R26" s="207"/>
      <c r="S26" s="207"/>
    </row>
    <row r="27" ht="18" customHeight="1" spans="1:19">
      <c r="A27" s="208"/>
      <c r="B27" s="205" t="s">
        <v>200</v>
      </c>
      <c r="C27" s="209" t="s">
        <v>224</v>
      </c>
      <c r="D27" s="199">
        <f t="shared" si="5"/>
        <v>0</v>
      </c>
      <c r="E27" s="207">
        <f t="shared" si="8"/>
        <v>0</v>
      </c>
      <c r="F27" s="207">
        <f t="shared" si="9"/>
        <v>0</v>
      </c>
      <c r="G27" s="207"/>
      <c r="H27" s="207"/>
      <c r="I27" s="207"/>
      <c r="J27" s="207"/>
      <c r="K27" s="207"/>
      <c r="L27" s="207"/>
      <c r="M27" s="207"/>
      <c r="N27" s="207"/>
      <c r="O27" s="207"/>
      <c r="P27" s="199">
        <f t="shared" si="7"/>
        <v>0</v>
      </c>
      <c r="Q27" s="207"/>
      <c r="R27" s="207"/>
      <c r="S27" s="207"/>
    </row>
    <row r="28" ht="18" customHeight="1" spans="1:19">
      <c r="A28" s="208"/>
      <c r="B28" s="205" t="s">
        <v>225</v>
      </c>
      <c r="C28" s="209" t="s">
        <v>226</v>
      </c>
      <c r="D28" s="199">
        <f t="shared" si="5"/>
        <v>0</v>
      </c>
      <c r="E28" s="207">
        <f t="shared" si="8"/>
        <v>0</v>
      </c>
      <c r="F28" s="207">
        <f t="shared" si="9"/>
        <v>0</v>
      </c>
      <c r="G28" s="207"/>
      <c r="H28" s="207"/>
      <c r="I28" s="207"/>
      <c r="J28" s="207"/>
      <c r="K28" s="207"/>
      <c r="L28" s="207"/>
      <c r="M28" s="207"/>
      <c r="N28" s="207"/>
      <c r="O28" s="207"/>
      <c r="P28" s="199">
        <f t="shared" si="7"/>
        <v>0</v>
      </c>
      <c r="Q28" s="207"/>
      <c r="R28" s="207"/>
      <c r="S28" s="207"/>
    </row>
    <row r="29" ht="18" customHeight="1" spans="1:19">
      <c r="A29" s="208"/>
      <c r="B29" s="205" t="s">
        <v>227</v>
      </c>
      <c r="C29" s="209" t="s">
        <v>228</v>
      </c>
      <c r="D29" s="199">
        <f t="shared" si="5"/>
        <v>5.6</v>
      </c>
      <c r="E29" s="207">
        <f t="shared" si="8"/>
        <v>5.6</v>
      </c>
      <c r="F29" s="207">
        <f t="shared" si="9"/>
        <v>5.6</v>
      </c>
      <c r="G29" s="207">
        <v>5.6</v>
      </c>
      <c r="H29" s="207"/>
      <c r="I29" s="207"/>
      <c r="J29" s="207"/>
      <c r="K29" s="207"/>
      <c r="L29" s="207"/>
      <c r="M29" s="207"/>
      <c r="N29" s="207"/>
      <c r="O29" s="207"/>
      <c r="P29" s="199">
        <f t="shared" si="7"/>
        <v>0</v>
      </c>
      <c r="Q29" s="207"/>
      <c r="R29" s="207"/>
      <c r="S29" s="207"/>
    </row>
    <row r="30" ht="18" customHeight="1" spans="1:19">
      <c r="A30" s="208"/>
      <c r="B30" s="205" t="s">
        <v>202</v>
      </c>
      <c r="C30" s="209" t="s">
        <v>229</v>
      </c>
      <c r="D30" s="199">
        <f t="shared" si="5"/>
        <v>4.14</v>
      </c>
      <c r="E30" s="207">
        <f t="shared" si="8"/>
        <v>4.14</v>
      </c>
      <c r="F30" s="207">
        <f t="shared" si="9"/>
        <v>4.14</v>
      </c>
      <c r="G30" s="207">
        <v>4.14</v>
      </c>
      <c r="H30" s="207"/>
      <c r="I30" s="207"/>
      <c r="J30" s="207"/>
      <c r="K30" s="207"/>
      <c r="L30" s="207"/>
      <c r="M30" s="207"/>
      <c r="N30" s="207"/>
      <c r="O30" s="207"/>
      <c r="P30" s="199">
        <f t="shared" si="7"/>
        <v>0</v>
      </c>
      <c r="Q30" s="207"/>
      <c r="R30" s="207"/>
      <c r="S30" s="207"/>
    </row>
    <row r="31" ht="18" customHeight="1" spans="1:19">
      <c r="A31" s="208"/>
      <c r="B31" s="205" t="s">
        <v>204</v>
      </c>
      <c r="C31" s="209" t="s">
        <v>230</v>
      </c>
      <c r="D31" s="199">
        <f t="shared" si="5"/>
        <v>7.54</v>
      </c>
      <c r="E31" s="207">
        <f t="shared" si="8"/>
        <v>7.54</v>
      </c>
      <c r="F31" s="207">
        <f t="shared" si="9"/>
        <v>7.54</v>
      </c>
      <c r="G31" s="207">
        <v>7.54</v>
      </c>
      <c r="H31" s="207"/>
      <c r="I31" s="207"/>
      <c r="J31" s="207"/>
      <c r="K31" s="207"/>
      <c r="L31" s="207"/>
      <c r="M31" s="207"/>
      <c r="N31" s="207"/>
      <c r="O31" s="207"/>
      <c r="P31" s="199">
        <f t="shared" si="7"/>
        <v>0</v>
      </c>
      <c r="Q31" s="207"/>
      <c r="R31" s="207"/>
      <c r="S31" s="207"/>
    </row>
    <row r="32" ht="18" customHeight="1" spans="1:19">
      <c r="A32" s="208"/>
      <c r="B32" s="205" t="s">
        <v>206</v>
      </c>
      <c r="C32" s="209" t="s">
        <v>231</v>
      </c>
      <c r="D32" s="199">
        <f t="shared" si="5"/>
        <v>0</v>
      </c>
      <c r="E32" s="207">
        <f t="shared" si="8"/>
        <v>0</v>
      </c>
      <c r="F32" s="207">
        <f t="shared" si="9"/>
        <v>0</v>
      </c>
      <c r="G32" s="207"/>
      <c r="H32" s="207"/>
      <c r="I32" s="207"/>
      <c r="J32" s="207"/>
      <c r="K32" s="207"/>
      <c r="L32" s="207"/>
      <c r="M32" s="207"/>
      <c r="N32" s="207"/>
      <c r="O32" s="207"/>
      <c r="P32" s="199">
        <f t="shared" si="7"/>
        <v>0</v>
      </c>
      <c r="Q32" s="207"/>
      <c r="R32" s="207"/>
      <c r="S32" s="207"/>
    </row>
    <row r="33" ht="18" customHeight="1" spans="1:19">
      <c r="A33" s="208"/>
      <c r="B33" s="205" t="s">
        <v>208</v>
      </c>
      <c r="C33" s="209" t="s">
        <v>232</v>
      </c>
      <c r="D33" s="199">
        <f t="shared" si="5"/>
        <v>0</v>
      </c>
      <c r="E33" s="207">
        <f t="shared" si="8"/>
        <v>0</v>
      </c>
      <c r="F33" s="207">
        <f t="shared" si="9"/>
        <v>0</v>
      </c>
      <c r="G33" s="207"/>
      <c r="H33" s="207"/>
      <c r="I33" s="207"/>
      <c r="J33" s="207"/>
      <c r="K33" s="207"/>
      <c r="L33" s="207"/>
      <c r="M33" s="207"/>
      <c r="N33" s="207"/>
      <c r="O33" s="207"/>
      <c r="P33" s="199">
        <f t="shared" si="7"/>
        <v>0</v>
      </c>
      <c r="Q33" s="207"/>
      <c r="R33" s="207"/>
      <c r="S33" s="207"/>
    </row>
    <row r="34" ht="18" customHeight="1" spans="1:19">
      <c r="A34" s="208"/>
      <c r="B34" s="205" t="s">
        <v>212</v>
      </c>
      <c r="C34" s="209" t="s">
        <v>233</v>
      </c>
      <c r="D34" s="199">
        <f t="shared" si="5"/>
        <v>10.95</v>
      </c>
      <c r="E34" s="207">
        <f t="shared" si="8"/>
        <v>10.95</v>
      </c>
      <c r="F34" s="207">
        <f t="shared" si="9"/>
        <v>10.95</v>
      </c>
      <c r="G34" s="207">
        <v>10.95</v>
      </c>
      <c r="H34" s="207"/>
      <c r="I34" s="207"/>
      <c r="J34" s="207"/>
      <c r="K34" s="207"/>
      <c r="L34" s="207"/>
      <c r="M34" s="207"/>
      <c r="N34" s="207"/>
      <c r="O34" s="207"/>
      <c r="P34" s="199">
        <f t="shared" si="7"/>
        <v>0</v>
      </c>
      <c r="Q34" s="207"/>
      <c r="R34" s="207"/>
      <c r="S34" s="207"/>
    </row>
    <row r="35" ht="18" customHeight="1" spans="1:19">
      <c r="A35" s="208"/>
      <c r="B35" s="205" t="s">
        <v>214</v>
      </c>
      <c r="C35" s="209" t="s">
        <v>234</v>
      </c>
      <c r="D35" s="199">
        <f t="shared" si="5"/>
        <v>0</v>
      </c>
      <c r="E35" s="207">
        <f t="shared" si="8"/>
        <v>0</v>
      </c>
      <c r="F35" s="207">
        <f t="shared" si="9"/>
        <v>0</v>
      </c>
      <c r="G35" s="207"/>
      <c r="H35" s="207"/>
      <c r="I35" s="207"/>
      <c r="J35" s="207"/>
      <c r="K35" s="207"/>
      <c r="L35" s="207"/>
      <c r="M35" s="207"/>
      <c r="N35" s="207"/>
      <c r="O35" s="207"/>
      <c r="P35" s="199">
        <f t="shared" si="7"/>
        <v>0</v>
      </c>
      <c r="Q35" s="207"/>
      <c r="R35" s="207"/>
      <c r="S35" s="207"/>
    </row>
    <row r="36" ht="18" customHeight="1" spans="1:19">
      <c r="A36" s="208"/>
      <c r="B36" s="205" t="s">
        <v>216</v>
      </c>
      <c r="C36" s="209" t="s">
        <v>235</v>
      </c>
      <c r="D36" s="199">
        <f t="shared" si="5"/>
        <v>11.68</v>
      </c>
      <c r="E36" s="207">
        <f t="shared" si="8"/>
        <v>11.68</v>
      </c>
      <c r="F36" s="207">
        <f t="shared" si="9"/>
        <v>11.68</v>
      </c>
      <c r="G36" s="207">
        <v>11.68</v>
      </c>
      <c r="H36" s="207"/>
      <c r="I36" s="207"/>
      <c r="J36" s="207"/>
      <c r="K36" s="207"/>
      <c r="L36" s="207"/>
      <c r="M36" s="207"/>
      <c r="N36" s="207"/>
      <c r="O36" s="207"/>
      <c r="P36" s="199">
        <f t="shared" si="7"/>
        <v>0</v>
      </c>
      <c r="Q36" s="207"/>
      <c r="R36" s="207"/>
      <c r="S36" s="207"/>
    </row>
    <row r="37" ht="18" customHeight="1" spans="1:19">
      <c r="A37" s="208"/>
      <c r="B37" s="205" t="s">
        <v>218</v>
      </c>
      <c r="C37" s="209" t="s">
        <v>236</v>
      </c>
      <c r="D37" s="199">
        <f t="shared" si="5"/>
        <v>0</v>
      </c>
      <c r="E37" s="207">
        <f t="shared" si="8"/>
        <v>0</v>
      </c>
      <c r="F37" s="207">
        <f t="shared" si="9"/>
        <v>0</v>
      </c>
      <c r="G37" s="207"/>
      <c r="H37" s="207"/>
      <c r="I37" s="207"/>
      <c r="J37" s="207"/>
      <c r="K37" s="207"/>
      <c r="L37" s="207"/>
      <c r="M37" s="207"/>
      <c r="N37" s="207"/>
      <c r="O37" s="207"/>
      <c r="P37" s="199">
        <f t="shared" si="7"/>
        <v>0</v>
      </c>
      <c r="Q37" s="207"/>
      <c r="R37" s="207"/>
      <c r="S37" s="207"/>
    </row>
    <row r="38" ht="18" customHeight="1" spans="1:19">
      <c r="A38" s="208"/>
      <c r="B38" s="205" t="s">
        <v>237</v>
      </c>
      <c r="C38" s="209" t="s">
        <v>238</v>
      </c>
      <c r="D38" s="199">
        <f t="shared" si="5"/>
        <v>0</v>
      </c>
      <c r="E38" s="207">
        <f t="shared" si="8"/>
        <v>0</v>
      </c>
      <c r="F38" s="207">
        <f t="shared" si="9"/>
        <v>0</v>
      </c>
      <c r="G38" s="207"/>
      <c r="H38" s="207"/>
      <c r="I38" s="207"/>
      <c r="J38" s="207"/>
      <c r="K38" s="207"/>
      <c r="L38" s="207"/>
      <c r="M38" s="207"/>
      <c r="N38" s="207"/>
      <c r="O38" s="207"/>
      <c r="P38" s="199">
        <f t="shared" si="7"/>
        <v>0</v>
      </c>
      <c r="Q38" s="207"/>
      <c r="R38" s="207"/>
      <c r="S38" s="207"/>
    </row>
    <row r="39" ht="18" customHeight="1" spans="1:19">
      <c r="A39" s="208"/>
      <c r="B39" s="205" t="s">
        <v>239</v>
      </c>
      <c r="C39" s="209" t="s">
        <v>240</v>
      </c>
      <c r="D39" s="199">
        <f t="shared" si="5"/>
        <v>4.38</v>
      </c>
      <c r="E39" s="207">
        <f t="shared" si="8"/>
        <v>4.38</v>
      </c>
      <c r="F39" s="207">
        <f t="shared" si="9"/>
        <v>4.38</v>
      </c>
      <c r="G39" s="207">
        <v>4.38</v>
      </c>
      <c r="H39" s="207"/>
      <c r="I39" s="207"/>
      <c r="J39" s="207"/>
      <c r="K39" s="207"/>
      <c r="L39" s="207"/>
      <c r="M39" s="207"/>
      <c r="N39" s="207"/>
      <c r="O39" s="207"/>
      <c r="P39" s="199">
        <f t="shared" si="7"/>
        <v>0</v>
      </c>
      <c r="Q39" s="207"/>
      <c r="R39" s="207"/>
      <c r="S39" s="207"/>
    </row>
    <row r="40" ht="18" customHeight="1" spans="1:19">
      <c r="A40" s="208"/>
      <c r="B40" s="205" t="s">
        <v>241</v>
      </c>
      <c r="C40" s="209" t="s">
        <v>242</v>
      </c>
      <c r="D40" s="199">
        <f t="shared" si="5"/>
        <v>0</v>
      </c>
      <c r="E40" s="207">
        <f t="shared" si="8"/>
        <v>0</v>
      </c>
      <c r="F40" s="207">
        <f t="shared" si="9"/>
        <v>0</v>
      </c>
      <c r="G40" s="207"/>
      <c r="H40" s="207"/>
      <c r="I40" s="207"/>
      <c r="J40" s="207"/>
      <c r="K40" s="207"/>
      <c r="L40" s="207"/>
      <c r="M40" s="207"/>
      <c r="N40" s="207"/>
      <c r="O40" s="207"/>
      <c r="P40" s="199">
        <f t="shared" si="7"/>
        <v>0</v>
      </c>
      <c r="Q40" s="207"/>
      <c r="R40" s="207"/>
      <c r="S40" s="207"/>
    </row>
    <row r="41" ht="18" customHeight="1" spans="1:19">
      <c r="A41" s="208"/>
      <c r="B41" s="205" t="s">
        <v>243</v>
      </c>
      <c r="C41" s="209" t="s">
        <v>244</v>
      </c>
      <c r="D41" s="199">
        <f t="shared" si="5"/>
        <v>0</v>
      </c>
      <c r="E41" s="207">
        <f t="shared" si="8"/>
        <v>0</v>
      </c>
      <c r="F41" s="207">
        <f t="shared" si="9"/>
        <v>0</v>
      </c>
      <c r="G41" s="207"/>
      <c r="H41" s="207"/>
      <c r="I41" s="207"/>
      <c r="J41" s="207"/>
      <c r="K41" s="207"/>
      <c r="L41" s="207"/>
      <c r="M41" s="207"/>
      <c r="N41" s="207"/>
      <c r="O41" s="207"/>
      <c r="P41" s="199">
        <f t="shared" si="7"/>
        <v>0</v>
      </c>
      <c r="Q41" s="207"/>
      <c r="R41" s="207"/>
      <c r="S41" s="207"/>
    </row>
    <row r="42" ht="18" customHeight="1" spans="1:19">
      <c r="A42" s="208"/>
      <c r="B42" s="205" t="s">
        <v>245</v>
      </c>
      <c r="C42" s="209" t="s">
        <v>246</v>
      </c>
      <c r="D42" s="199">
        <f t="shared" si="5"/>
        <v>0</v>
      </c>
      <c r="E42" s="207">
        <f t="shared" si="8"/>
        <v>0</v>
      </c>
      <c r="F42" s="207">
        <f t="shared" si="9"/>
        <v>0</v>
      </c>
      <c r="G42" s="207"/>
      <c r="H42" s="207"/>
      <c r="I42" s="207"/>
      <c r="J42" s="207"/>
      <c r="K42" s="207"/>
      <c r="L42" s="207"/>
      <c r="M42" s="207"/>
      <c r="N42" s="207"/>
      <c r="O42" s="207"/>
      <c r="P42" s="199">
        <f t="shared" si="7"/>
        <v>0</v>
      </c>
      <c r="Q42" s="207"/>
      <c r="R42" s="207"/>
      <c r="S42" s="207"/>
    </row>
    <row r="43" ht="18" customHeight="1" spans="1:19">
      <c r="A43" s="208"/>
      <c r="B43" s="205" t="s">
        <v>247</v>
      </c>
      <c r="C43" s="209" t="s">
        <v>248</v>
      </c>
      <c r="D43" s="199">
        <f t="shared" si="5"/>
        <v>0</v>
      </c>
      <c r="E43" s="207">
        <f t="shared" si="8"/>
        <v>0</v>
      </c>
      <c r="F43" s="207">
        <f t="shared" si="9"/>
        <v>0</v>
      </c>
      <c r="G43" s="207"/>
      <c r="H43" s="207"/>
      <c r="I43" s="207"/>
      <c r="J43" s="207"/>
      <c r="K43" s="207"/>
      <c r="L43" s="207"/>
      <c r="M43" s="207"/>
      <c r="N43" s="207"/>
      <c r="O43" s="207"/>
      <c r="P43" s="199">
        <f t="shared" si="7"/>
        <v>0</v>
      </c>
      <c r="Q43" s="207"/>
      <c r="R43" s="207"/>
      <c r="S43" s="207"/>
    </row>
    <row r="44" ht="18" customHeight="1" spans="1:19">
      <c r="A44" s="208"/>
      <c r="B44" s="205" t="s">
        <v>249</v>
      </c>
      <c r="C44" s="209" t="s">
        <v>250</v>
      </c>
      <c r="D44" s="199">
        <f t="shared" si="5"/>
        <v>0</v>
      </c>
      <c r="E44" s="207">
        <f t="shared" si="8"/>
        <v>0</v>
      </c>
      <c r="F44" s="207">
        <f t="shared" si="9"/>
        <v>0</v>
      </c>
      <c r="G44" s="207"/>
      <c r="H44" s="207"/>
      <c r="I44" s="207"/>
      <c r="J44" s="207"/>
      <c r="K44" s="207"/>
      <c r="L44" s="207"/>
      <c r="M44" s="207"/>
      <c r="N44" s="207"/>
      <c r="O44" s="207"/>
      <c r="P44" s="199">
        <f t="shared" si="7"/>
        <v>0</v>
      </c>
      <c r="Q44" s="207"/>
      <c r="R44" s="207"/>
      <c r="S44" s="207"/>
    </row>
    <row r="45" ht="18" customHeight="1" spans="1:19">
      <c r="A45" s="208"/>
      <c r="B45" s="205" t="s">
        <v>251</v>
      </c>
      <c r="C45" s="209" t="s">
        <v>252</v>
      </c>
      <c r="D45" s="199">
        <f t="shared" si="5"/>
        <v>0</v>
      </c>
      <c r="E45" s="207">
        <f t="shared" si="8"/>
        <v>0</v>
      </c>
      <c r="F45" s="207">
        <f t="shared" si="9"/>
        <v>0</v>
      </c>
      <c r="G45" s="207"/>
      <c r="H45" s="207"/>
      <c r="I45" s="207"/>
      <c r="J45" s="207"/>
      <c r="K45" s="207"/>
      <c r="L45" s="207"/>
      <c r="M45" s="207"/>
      <c r="N45" s="207"/>
      <c r="O45" s="207"/>
      <c r="P45" s="199">
        <f t="shared" si="7"/>
        <v>0</v>
      </c>
      <c r="Q45" s="207"/>
      <c r="R45" s="207"/>
      <c r="S45" s="207"/>
    </row>
    <row r="46" ht="18" customHeight="1" spans="1:19">
      <c r="A46" s="208"/>
      <c r="B46" s="205" t="s">
        <v>253</v>
      </c>
      <c r="C46" s="209" t="s">
        <v>254</v>
      </c>
      <c r="D46" s="199">
        <f t="shared" si="5"/>
        <v>21.36</v>
      </c>
      <c r="E46" s="207">
        <f t="shared" si="8"/>
        <v>21.36</v>
      </c>
      <c r="F46" s="207">
        <f t="shared" si="9"/>
        <v>21.36</v>
      </c>
      <c r="G46" s="207">
        <v>21.36</v>
      </c>
      <c r="H46" s="207"/>
      <c r="I46" s="207"/>
      <c r="J46" s="207"/>
      <c r="K46" s="207"/>
      <c r="L46" s="207"/>
      <c r="M46" s="207"/>
      <c r="N46" s="207"/>
      <c r="O46" s="207"/>
      <c r="P46" s="199">
        <f t="shared" si="7"/>
        <v>0</v>
      </c>
      <c r="Q46" s="207"/>
      <c r="R46" s="207"/>
      <c r="S46" s="207"/>
    </row>
    <row r="47" ht="18" customHeight="1" spans="1:19">
      <c r="A47" s="208"/>
      <c r="B47" s="205" t="s">
        <v>255</v>
      </c>
      <c r="C47" s="209" t="s">
        <v>256</v>
      </c>
      <c r="D47" s="199">
        <f t="shared" si="5"/>
        <v>4.38</v>
      </c>
      <c r="E47" s="207">
        <f t="shared" si="8"/>
        <v>4.38</v>
      </c>
      <c r="F47" s="207">
        <f t="shared" si="9"/>
        <v>4.38</v>
      </c>
      <c r="G47" s="207">
        <v>4.38</v>
      </c>
      <c r="H47" s="207"/>
      <c r="I47" s="207"/>
      <c r="J47" s="207"/>
      <c r="K47" s="207"/>
      <c r="L47" s="207"/>
      <c r="M47" s="207"/>
      <c r="N47" s="207"/>
      <c r="O47" s="207"/>
      <c r="P47" s="199">
        <f t="shared" si="7"/>
        <v>0</v>
      </c>
      <c r="Q47" s="207"/>
      <c r="R47" s="207"/>
      <c r="S47" s="207"/>
    </row>
    <row r="48" ht="18" customHeight="1" spans="1:19">
      <c r="A48" s="208"/>
      <c r="B48" s="205" t="s">
        <v>257</v>
      </c>
      <c r="C48" s="209" t="s">
        <v>258</v>
      </c>
      <c r="D48" s="199">
        <f t="shared" si="5"/>
        <v>4.8</v>
      </c>
      <c r="E48" s="207">
        <f t="shared" si="8"/>
        <v>4.8</v>
      </c>
      <c r="F48" s="207">
        <f t="shared" si="9"/>
        <v>4.8</v>
      </c>
      <c r="G48" s="207">
        <v>4.8</v>
      </c>
      <c r="H48" s="207"/>
      <c r="I48" s="207"/>
      <c r="J48" s="207"/>
      <c r="K48" s="207"/>
      <c r="L48" s="207"/>
      <c r="M48" s="207"/>
      <c r="N48" s="207"/>
      <c r="O48" s="207"/>
      <c r="P48" s="199">
        <f t="shared" si="7"/>
        <v>0</v>
      </c>
      <c r="Q48" s="207"/>
      <c r="R48" s="207"/>
      <c r="S48" s="207"/>
    </row>
    <row r="49" ht="18" customHeight="1" spans="1:19">
      <c r="A49" s="208"/>
      <c r="B49" s="205" t="s">
        <v>259</v>
      </c>
      <c r="C49" s="209" t="s">
        <v>260</v>
      </c>
      <c r="D49" s="199">
        <f t="shared" si="5"/>
        <v>56.46</v>
      </c>
      <c r="E49" s="207">
        <f t="shared" si="8"/>
        <v>56.46</v>
      </c>
      <c r="F49" s="207">
        <f t="shared" si="9"/>
        <v>56.46</v>
      </c>
      <c r="G49" s="207">
        <v>56.46</v>
      </c>
      <c r="H49" s="207"/>
      <c r="I49" s="207"/>
      <c r="J49" s="207"/>
      <c r="K49" s="207"/>
      <c r="L49" s="207"/>
      <c r="M49" s="207"/>
      <c r="N49" s="207"/>
      <c r="O49" s="207"/>
      <c r="P49" s="199">
        <f t="shared" si="7"/>
        <v>0</v>
      </c>
      <c r="Q49" s="207"/>
      <c r="R49" s="207"/>
      <c r="S49" s="207"/>
    </row>
    <row r="50" ht="18" customHeight="1" spans="1:19">
      <c r="A50" s="208"/>
      <c r="B50" s="205" t="s">
        <v>261</v>
      </c>
      <c r="C50" s="209" t="s">
        <v>262</v>
      </c>
      <c r="D50" s="199">
        <f t="shared" si="5"/>
        <v>0</v>
      </c>
      <c r="E50" s="207">
        <f t="shared" si="8"/>
        <v>0</v>
      </c>
      <c r="F50" s="207">
        <f t="shared" si="9"/>
        <v>0</v>
      </c>
      <c r="G50" s="207"/>
      <c r="H50" s="207"/>
      <c r="I50" s="207"/>
      <c r="J50" s="207"/>
      <c r="K50" s="207"/>
      <c r="L50" s="207"/>
      <c r="M50" s="207"/>
      <c r="N50" s="207"/>
      <c r="O50" s="207"/>
      <c r="P50" s="199">
        <f t="shared" si="7"/>
        <v>0</v>
      </c>
      <c r="Q50" s="207"/>
      <c r="R50" s="207"/>
      <c r="S50" s="207"/>
    </row>
    <row r="51" ht="18" customHeight="1" spans="1:19">
      <c r="A51" s="208"/>
      <c r="B51" s="205" t="s">
        <v>220</v>
      </c>
      <c r="C51" s="209" t="s">
        <v>263</v>
      </c>
      <c r="D51" s="199">
        <f t="shared" si="5"/>
        <v>0.96</v>
      </c>
      <c r="E51" s="207">
        <f t="shared" si="8"/>
        <v>0.96</v>
      </c>
      <c r="F51" s="207">
        <f t="shared" si="9"/>
        <v>0.96</v>
      </c>
      <c r="G51" s="207">
        <v>0.96</v>
      </c>
      <c r="H51" s="207"/>
      <c r="I51" s="207"/>
      <c r="J51" s="207"/>
      <c r="K51" s="207"/>
      <c r="L51" s="207"/>
      <c r="M51" s="207"/>
      <c r="N51" s="207"/>
      <c r="O51" s="207"/>
      <c r="P51" s="199">
        <f t="shared" si="7"/>
        <v>0</v>
      </c>
      <c r="Q51" s="207"/>
      <c r="R51" s="207"/>
      <c r="S51" s="207"/>
    </row>
    <row r="52" ht="18" customHeight="1" spans="1:19">
      <c r="A52" s="204">
        <v>303</v>
      </c>
      <c r="B52" s="205"/>
      <c r="C52" s="206" t="s">
        <v>101</v>
      </c>
      <c r="D52" s="199">
        <f t="shared" si="5"/>
        <v>1.88</v>
      </c>
      <c r="E52" s="207">
        <f t="shared" si="8"/>
        <v>1.88</v>
      </c>
      <c r="F52" s="207">
        <f>SUM(F53:F63)</f>
        <v>1.88</v>
      </c>
      <c r="G52" s="207">
        <f>SUM(G53:G63)</f>
        <v>1.88</v>
      </c>
      <c r="H52" s="207"/>
      <c r="I52" s="207"/>
      <c r="J52" s="207"/>
      <c r="K52" s="207"/>
      <c r="L52" s="207"/>
      <c r="M52" s="207"/>
      <c r="N52" s="207"/>
      <c r="O52" s="207"/>
      <c r="P52" s="199">
        <f t="shared" si="7"/>
        <v>0</v>
      </c>
      <c r="Q52" s="207"/>
      <c r="R52" s="207"/>
      <c r="S52" s="207"/>
    </row>
    <row r="53" ht="18" customHeight="1" spans="1:19">
      <c r="A53" s="208"/>
      <c r="B53" s="205" t="s">
        <v>196</v>
      </c>
      <c r="C53" s="209" t="s">
        <v>264</v>
      </c>
      <c r="D53" s="199">
        <f t="shared" si="5"/>
        <v>0</v>
      </c>
      <c r="E53" s="207">
        <f t="shared" si="8"/>
        <v>0</v>
      </c>
      <c r="F53" s="207">
        <f t="shared" si="9"/>
        <v>0</v>
      </c>
      <c r="G53" s="207"/>
      <c r="H53" s="207"/>
      <c r="I53" s="207"/>
      <c r="J53" s="207"/>
      <c r="K53" s="207"/>
      <c r="L53" s="207"/>
      <c r="M53" s="207"/>
      <c r="N53" s="207"/>
      <c r="O53" s="207"/>
      <c r="P53" s="199">
        <f t="shared" si="7"/>
        <v>0</v>
      </c>
      <c r="Q53" s="207"/>
      <c r="R53" s="207"/>
      <c r="S53" s="207"/>
    </row>
    <row r="54" ht="18" customHeight="1" spans="1:19">
      <c r="A54" s="208"/>
      <c r="B54" s="205" t="s">
        <v>198</v>
      </c>
      <c r="C54" s="209" t="s">
        <v>265</v>
      </c>
      <c r="D54" s="199">
        <f t="shared" si="5"/>
        <v>0</v>
      </c>
      <c r="E54" s="207">
        <f t="shared" si="8"/>
        <v>0</v>
      </c>
      <c r="F54" s="207">
        <f t="shared" si="9"/>
        <v>0</v>
      </c>
      <c r="G54" s="207"/>
      <c r="H54" s="207"/>
      <c r="I54" s="207"/>
      <c r="J54" s="207"/>
      <c r="K54" s="207"/>
      <c r="L54" s="207"/>
      <c r="M54" s="207"/>
      <c r="N54" s="207"/>
      <c r="O54" s="207"/>
      <c r="P54" s="199">
        <f t="shared" si="7"/>
        <v>0</v>
      </c>
      <c r="Q54" s="207"/>
      <c r="R54" s="207"/>
      <c r="S54" s="207"/>
    </row>
    <row r="55" ht="18" customHeight="1" spans="1:19">
      <c r="A55" s="208"/>
      <c r="B55" s="205" t="s">
        <v>200</v>
      </c>
      <c r="C55" s="209" t="s">
        <v>266</v>
      </c>
      <c r="D55" s="199">
        <f t="shared" si="5"/>
        <v>0</v>
      </c>
      <c r="E55" s="207">
        <f t="shared" si="8"/>
        <v>0</v>
      </c>
      <c r="F55" s="207">
        <f t="shared" si="9"/>
        <v>0</v>
      </c>
      <c r="G55" s="207"/>
      <c r="H55" s="207"/>
      <c r="I55" s="207"/>
      <c r="J55" s="207"/>
      <c r="K55" s="207"/>
      <c r="L55" s="207"/>
      <c r="M55" s="207"/>
      <c r="N55" s="207"/>
      <c r="O55" s="207"/>
      <c r="P55" s="199">
        <f t="shared" si="7"/>
        <v>0</v>
      </c>
      <c r="Q55" s="207"/>
      <c r="R55" s="207"/>
      <c r="S55" s="207"/>
    </row>
    <row r="56" ht="18" customHeight="1" spans="1:19">
      <c r="A56" s="208"/>
      <c r="B56" s="205" t="s">
        <v>225</v>
      </c>
      <c r="C56" s="209" t="s">
        <v>267</v>
      </c>
      <c r="D56" s="199">
        <f t="shared" si="5"/>
        <v>0</v>
      </c>
      <c r="E56" s="207">
        <f t="shared" si="8"/>
        <v>0</v>
      </c>
      <c r="F56" s="207">
        <f t="shared" si="9"/>
        <v>0</v>
      </c>
      <c r="G56" s="207"/>
      <c r="H56" s="207"/>
      <c r="I56" s="207"/>
      <c r="J56" s="207"/>
      <c r="K56" s="207"/>
      <c r="L56" s="207"/>
      <c r="M56" s="207"/>
      <c r="N56" s="207"/>
      <c r="O56" s="207"/>
      <c r="P56" s="199">
        <f t="shared" si="7"/>
        <v>0</v>
      </c>
      <c r="Q56" s="207"/>
      <c r="R56" s="207"/>
      <c r="S56" s="207"/>
    </row>
    <row r="57" ht="18" customHeight="1" spans="1:19">
      <c r="A57" s="208"/>
      <c r="B57" s="205" t="s">
        <v>227</v>
      </c>
      <c r="C57" s="209" t="s">
        <v>268</v>
      </c>
      <c r="D57" s="199">
        <f t="shared" si="5"/>
        <v>1.88</v>
      </c>
      <c r="E57" s="207">
        <f t="shared" si="8"/>
        <v>1.88</v>
      </c>
      <c r="F57" s="207">
        <f t="shared" si="9"/>
        <v>1.88</v>
      </c>
      <c r="G57" s="207">
        <v>1.88</v>
      </c>
      <c r="H57" s="207"/>
      <c r="I57" s="207"/>
      <c r="J57" s="207"/>
      <c r="K57" s="207"/>
      <c r="L57" s="207"/>
      <c r="M57" s="207"/>
      <c r="N57" s="207"/>
      <c r="O57" s="207"/>
      <c r="P57" s="199">
        <f t="shared" si="7"/>
        <v>0</v>
      </c>
      <c r="Q57" s="207"/>
      <c r="R57" s="207"/>
      <c r="S57" s="207"/>
    </row>
    <row r="58" ht="18" customHeight="1" spans="1:19">
      <c r="A58" s="208"/>
      <c r="B58" s="205" t="s">
        <v>202</v>
      </c>
      <c r="C58" s="209" t="s">
        <v>269</v>
      </c>
      <c r="D58" s="199">
        <f t="shared" si="5"/>
        <v>0</v>
      </c>
      <c r="E58" s="207">
        <f t="shared" si="8"/>
        <v>0</v>
      </c>
      <c r="F58" s="207">
        <f t="shared" si="9"/>
        <v>0</v>
      </c>
      <c r="G58" s="207"/>
      <c r="H58" s="207"/>
      <c r="I58" s="207"/>
      <c r="J58" s="207"/>
      <c r="K58" s="207"/>
      <c r="L58" s="207"/>
      <c r="M58" s="207"/>
      <c r="N58" s="207"/>
      <c r="O58" s="207"/>
      <c r="P58" s="199">
        <f t="shared" si="7"/>
        <v>0</v>
      </c>
      <c r="Q58" s="207"/>
      <c r="R58" s="207"/>
      <c r="S58" s="207"/>
    </row>
    <row r="59" ht="18" customHeight="1" spans="1:19">
      <c r="A59" s="208"/>
      <c r="B59" s="205" t="s">
        <v>204</v>
      </c>
      <c r="C59" s="209" t="s">
        <v>270</v>
      </c>
      <c r="D59" s="199">
        <f t="shared" si="5"/>
        <v>0</v>
      </c>
      <c r="E59" s="207">
        <f t="shared" si="8"/>
        <v>0</v>
      </c>
      <c r="F59" s="207">
        <f t="shared" si="9"/>
        <v>0</v>
      </c>
      <c r="G59" s="207"/>
      <c r="H59" s="207"/>
      <c r="I59" s="207"/>
      <c r="J59" s="207"/>
      <c r="K59" s="207"/>
      <c r="L59" s="207"/>
      <c r="M59" s="207"/>
      <c r="N59" s="207"/>
      <c r="O59" s="207"/>
      <c r="P59" s="199">
        <f t="shared" si="7"/>
        <v>0</v>
      </c>
      <c r="Q59" s="207"/>
      <c r="R59" s="207"/>
      <c r="S59" s="207"/>
    </row>
    <row r="60" ht="18" customHeight="1" spans="1:19">
      <c r="A60" s="208"/>
      <c r="B60" s="205" t="s">
        <v>206</v>
      </c>
      <c r="C60" s="209" t="s">
        <v>271</v>
      </c>
      <c r="D60" s="199">
        <f t="shared" si="5"/>
        <v>0</v>
      </c>
      <c r="E60" s="207">
        <f t="shared" si="8"/>
        <v>0</v>
      </c>
      <c r="F60" s="207">
        <f t="shared" si="9"/>
        <v>0</v>
      </c>
      <c r="G60" s="207"/>
      <c r="H60" s="207"/>
      <c r="I60" s="207"/>
      <c r="J60" s="207"/>
      <c r="K60" s="207"/>
      <c r="L60" s="207"/>
      <c r="M60" s="207"/>
      <c r="N60" s="207"/>
      <c r="O60" s="207"/>
      <c r="P60" s="199">
        <f t="shared" si="7"/>
        <v>0</v>
      </c>
      <c r="Q60" s="207"/>
      <c r="R60" s="207"/>
      <c r="S60" s="207"/>
    </row>
    <row r="61" ht="18" customHeight="1" spans="1:19">
      <c r="A61" s="208"/>
      <c r="B61" s="205" t="s">
        <v>208</v>
      </c>
      <c r="C61" s="209" t="s">
        <v>272</v>
      </c>
      <c r="D61" s="199">
        <f t="shared" si="5"/>
        <v>0</v>
      </c>
      <c r="E61" s="207">
        <f t="shared" si="8"/>
        <v>0</v>
      </c>
      <c r="F61" s="207">
        <f t="shared" si="9"/>
        <v>0</v>
      </c>
      <c r="G61" s="207"/>
      <c r="H61" s="207"/>
      <c r="I61" s="207"/>
      <c r="J61" s="207"/>
      <c r="K61" s="207"/>
      <c r="L61" s="207"/>
      <c r="M61" s="207"/>
      <c r="N61" s="207"/>
      <c r="O61" s="207"/>
      <c r="P61" s="199">
        <f t="shared" si="7"/>
        <v>0</v>
      </c>
      <c r="Q61" s="207"/>
      <c r="R61" s="207"/>
      <c r="S61" s="207"/>
    </row>
    <row r="62" ht="18" customHeight="1" spans="1:19">
      <c r="A62" s="208"/>
      <c r="B62" s="205" t="s">
        <v>210</v>
      </c>
      <c r="C62" s="209" t="s">
        <v>273</v>
      </c>
      <c r="D62" s="199">
        <f t="shared" si="5"/>
        <v>0</v>
      </c>
      <c r="E62" s="207">
        <f t="shared" si="8"/>
        <v>0</v>
      </c>
      <c r="F62" s="207">
        <f t="shared" si="9"/>
        <v>0</v>
      </c>
      <c r="G62" s="207"/>
      <c r="H62" s="207"/>
      <c r="I62" s="207"/>
      <c r="J62" s="207"/>
      <c r="K62" s="207"/>
      <c r="L62" s="207"/>
      <c r="M62" s="207"/>
      <c r="N62" s="207"/>
      <c r="O62" s="207"/>
      <c r="P62" s="199">
        <f t="shared" si="7"/>
        <v>0</v>
      </c>
      <c r="Q62" s="207"/>
      <c r="R62" s="207"/>
      <c r="S62" s="207"/>
    </row>
    <row r="63" ht="18" customHeight="1" spans="1:19">
      <c r="A63" s="208"/>
      <c r="B63" s="205" t="s">
        <v>220</v>
      </c>
      <c r="C63" s="209" t="s">
        <v>274</v>
      </c>
      <c r="D63" s="199">
        <f t="shared" si="5"/>
        <v>0</v>
      </c>
      <c r="E63" s="207">
        <f t="shared" si="8"/>
        <v>0</v>
      </c>
      <c r="F63" s="207">
        <f t="shared" si="9"/>
        <v>0</v>
      </c>
      <c r="G63" s="207"/>
      <c r="H63" s="207"/>
      <c r="I63" s="207"/>
      <c r="J63" s="207"/>
      <c r="K63" s="207"/>
      <c r="L63" s="207"/>
      <c r="M63" s="207"/>
      <c r="N63" s="207"/>
      <c r="O63" s="207"/>
      <c r="P63" s="199">
        <f t="shared" si="7"/>
        <v>0</v>
      </c>
      <c r="Q63" s="207"/>
      <c r="R63" s="207"/>
      <c r="S63" s="207"/>
    </row>
  </sheetData>
  <mergeCells count="15">
    <mergeCell ref="A2:S2"/>
    <mergeCell ref="R3:S3"/>
    <mergeCell ref="D4:S4"/>
    <mergeCell ref="E5:O5"/>
    <mergeCell ref="F6:M6"/>
    <mergeCell ref="A9:C9"/>
    <mergeCell ref="A6:A7"/>
    <mergeCell ref="B6:B7"/>
    <mergeCell ref="C4:C7"/>
    <mergeCell ref="D5:D7"/>
    <mergeCell ref="E6:E7"/>
    <mergeCell ref="N6:N7"/>
    <mergeCell ref="O6:O7"/>
    <mergeCell ref="A4:B5"/>
    <mergeCell ref="P5:S6"/>
  </mergeCells>
  <printOptions horizontalCentered="1"/>
  <pageMargins left="0.590277777777778" right="0.590277777777778" top="0.747916666666667" bottom="0.747916666666667" header="0.313888888888889" footer="0.313888888888889"/>
  <pageSetup paperSize="9" scale="63"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tabColor rgb="FFFF0000"/>
  </sheetPr>
  <dimension ref="A1:G46"/>
  <sheetViews>
    <sheetView workbookViewId="0">
      <selection activeCell="A46" sqref="A46"/>
    </sheetView>
  </sheetViews>
  <sheetFormatPr defaultColWidth="9" defaultRowHeight="13.5" outlineLevelCol="6"/>
  <cols>
    <col min="1" max="3" width="6.33333333333333" customWidth="1"/>
    <col min="4" max="4" width="23.2166666666667" customWidth="1"/>
    <col min="5" max="7" width="14.775" customWidth="1"/>
  </cols>
  <sheetData>
    <row r="1" ht="38.1" customHeight="1" spans="1:7">
      <c r="A1" s="3" t="s">
        <v>275</v>
      </c>
      <c r="B1" s="3"/>
      <c r="C1" s="3"/>
      <c r="D1" s="3"/>
      <c r="E1" s="3"/>
      <c r="F1" s="3"/>
      <c r="G1" s="3"/>
    </row>
    <row r="2" spans="1:7">
      <c r="A2" s="36" t="s">
        <v>1</v>
      </c>
      <c r="B2" s="168"/>
      <c r="C2" s="168"/>
      <c r="D2" s="168"/>
      <c r="E2" s="1"/>
      <c r="F2" s="1"/>
      <c r="G2" s="29" t="s">
        <v>2</v>
      </c>
    </row>
    <row r="3" spans="1:7">
      <c r="A3" s="171" t="s">
        <v>276</v>
      </c>
      <c r="B3" s="171"/>
      <c r="C3" s="171"/>
      <c r="D3" s="171"/>
      <c r="E3" s="169" t="s">
        <v>277</v>
      </c>
      <c r="F3" s="170"/>
      <c r="G3" s="172"/>
    </row>
    <row r="4" spans="1:7">
      <c r="A4" s="173" t="s">
        <v>104</v>
      </c>
      <c r="B4" s="173" t="s">
        <v>105</v>
      </c>
      <c r="C4" s="173" t="s">
        <v>106</v>
      </c>
      <c r="D4" s="173" t="s">
        <v>278</v>
      </c>
      <c r="E4" s="9" t="s">
        <v>98</v>
      </c>
      <c r="F4" s="9" t="s">
        <v>92</v>
      </c>
      <c r="G4" s="9" t="s">
        <v>93</v>
      </c>
    </row>
    <row r="5" spans="1:7">
      <c r="A5" s="173" t="s">
        <v>114</v>
      </c>
      <c r="B5" s="173" t="s">
        <v>115</v>
      </c>
      <c r="C5" s="173" t="s">
        <v>116</v>
      </c>
      <c r="D5" s="173" t="s">
        <v>117</v>
      </c>
      <c r="E5" s="173" t="s">
        <v>118</v>
      </c>
      <c r="F5" s="173" t="s">
        <v>119</v>
      </c>
      <c r="G5" s="173" t="s">
        <v>120</v>
      </c>
    </row>
    <row r="6" spans="1:7">
      <c r="A6" s="179"/>
      <c r="B6" s="179"/>
      <c r="C6" s="179"/>
      <c r="D6" s="182" t="s">
        <v>279</v>
      </c>
      <c r="E6" s="177"/>
      <c r="F6" s="177"/>
      <c r="G6" s="177"/>
    </row>
    <row r="7" spans="1:7">
      <c r="A7" s="179"/>
      <c r="B7" s="179"/>
      <c r="C7" s="179"/>
      <c r="D7" s="179"/>
      <c r="E7" s="177"/>
      <c r="F7" s="177"/>
      <c r="G7" s="177"/>
    </row>
    <row r="8" ht="12" customHeight="1" spans="1:7">
      <c r="A8" s="179"/>
      <c r="B8" s="179"/>
      <c r="C8" s="179"/>
      <c r="D8" s="179"/>
      <c r="E8" s="177"/>
      <c r="F8" s="177"/>
      <c r="G8" s="177"/>
    </row>
    <row r="9" spans="1:7">
      <c r="A9" s="179"/>
      <c r="B9" s="179"/>
      <c r="C9" s="179"/>
      <c r="D9" s="179"/>
      <c r="E9" s="177"/>
      <c r="F9" s="177"/>
      <c r="G9" s="177"/>
    </row>
    <row r="10" spans="1:7">
      <c r="A10" s="179"/>
      <c r="B10" s="179"/>
      <c r="C10" s="179"/>
      <c r="D10" s="179"/>
      <c r="E10" s="177"/>
      <c r="F10" s="177"/>
      <c r="G10" s="177"/>
    </row>
    <row r="11" spans="1:7">
      <c r="A11" s="179"/>
      <c r="B11" s="179"/>
      <c r="C11" s="179"/>
      <c r="D11" s="179"/>
      <c r="E11" s="177"/>
      <c r="F11" s="177"/>
      <c r="G11" s="177"/>
    </row>
    <row r="12" spans="1:7">
      <c r="A12" s="179"/>
      <c r="B12" s="179"/>
      <c r="C12" s="179"/>
      <c r="D12" s="179"/>
      <c r="E12" s="177"/>
      <c r="F12" s="177"/>
      <c r="G12" s="177"/>
    </row>
    <row r="13" spans="1:7">
      <c r="A13" s="179"/>
      <c r="B13" s="179"/>
      <c r="C13" s="179"/>
      <c r="D13" s="179"/>
      <c r="E13" s="177"/>
      <c r="F13" s="177"/>
      <c r="G13" s="177"/>
    </row>
    <row r="14" spans="1:7">
      <c r="A14" s="179"/>
      <c r="B14" s="179"/>
      <c r="C14" s="179"/>
      <c r="D14" s="179"/>
      <c r="E14" s="177"/>
      <c r="F14" s="177"/>
      <c r="G14" s="177"/>
    </row>
    <row r="15" spans="1:7">
      <c r="A15" s="179"/>
      <c r="B15" s="179"/>
      <c r="C15" s="179"/>
      <c r="D15" s="179"/>
      <c r="E15" s="177"/>
      <c r="F15" s="177"/>
      <c r="G15" s="177"/>
    </row>
    <row r="16" spans="1:7">
      <c r="A16" s="179"/>
      <c r="B16" s="179"/>
      <c r="C16" s="179"/>
      <c r="D16" s="179"/>
      <c r="E16" s="177"/>
      <c r="F16" s="177"/>
      <c r="G16" s="177"/>
    </row>
    <row r="17" spans="1:7">
      <c r="A17" s="179"/>
      <c r="B17" s="179"/>
      <c r="C17" s="179"/>
      <c r="D17" s="179"/>
      <c r="E17" s="177"/>
      <c r="F17" s="177"/>
      <c r="G17" s="177"/>
    </row>
    <row r="18" spans="1:7">
      <c r="A18" s="179"/>
      <c r="B18" s="179"/>
      <c r="C18" s="179"/>
      <c r="D18" s="179"/>
      <c r="E18" s="177"/>
      <c r="F18" s="177"/>
      <c r="G18" s="177"/>
    </row>
    <row r="19" spans="1:7">
      <c r="A19" s="179"/>
      <c r="B19" s="179"/>
      <c r="C19" s="179"/>
      <c r="D19" s="179"/>
      <c r="E19" s="177"/>
      <c r="F19" s="177"/>
      <c r="G19" s="177"/>
    </row>
    <row r="20" spans="1:7">
      <c r="A20" s="179"/>
      <c r="B20" s="179"/>
      <c r="C20" s="179"/>
      <c r="D20" s="179"/>
      <c r="E20" s="177"/>
      <c r="F20" s="177"/>
      <c r="G20" s="177"/>
    </row>
    <row r="21" spans="1:7">
      <c r="A21" s="179"/>
      <c r="B21" s="179"/>
      <c r="C21" s="179"/>
      <c r="D21" s="179"/>
      <c r="E21" s="177"/>
      <c r="F21" s="177"/>
      <c r="G21" s="177"/>
    </row>
    <row r="22" spans="1:7">
      <c r="A22" s="179"/>
      <c r="B22" s="179"/>
      <c r="C22" s="179"/>
      <c r="D22" s="179"/>
      <c r="E22" s="177"/>
      <c r="F22" s="177"/>
      <c r="G22" s="177"/>
    </row>
    <row r="23" spans="1:7">
      <c r="A23" s="179"/>
      <c r="B23" s="179"/>
      <c r="C23" s="179"/>
      <c r="D23" s="179"/>
      <c r="E23" s="177"/>
      <c r="F23" s="177"/>
      <c r="G23" s="177"/>
    </row>
    <row r="24" spans="1:7">
      <c r="A24" s="179"/>
      <c r="B24" s="179"/>
      <c r="C24" s="179"/>
      <c r="D24" s="179"/>
      <c r="E24" s="177"/>
      <c r="F24" s="177"/>
      <c r="G24" s="177"/>
    </row>
    <row r="25" spans="1:7">
      <c r="A25" s="179"/>
      <c r="B25" s="179"/>
      <c r="C25" s="179"/>
      <c r="D25" s="179"/>
      <c r="E25" s="177"/>
      <c r="F25" s="177"/>
      <c r="G25" s="177"/>
    </row>
    <row r="26" spans="1:7">
      <c r="A26" s="179"/>
      <c r="B26" s="179"/>
      <c r="C26" s="179"/>
      <c r="D26" s="179"/>
      <c r="E26" s="177"/>
      <c r="F26" s="177"/>
      <c r="G26" s="177"/>
    </row>
    <row r="27" spans="1:7">
      <c r="A27" s="179"/>
      <c r="B27" s="179"/>
      <c r="C27" s="179"/>
      <c r="D27" s="179"/>
      <c r="E27" s="177"/>
      <c r="F27" s="177"/>
      <c r="G27" s="177"/>
    </row>
    <row r="28" spans="1:7">
      <c r="A28" s="179"/>
      <c r="B28" s="179"/>
      <c r="C28" s="179"/>
      <c r="D28" s="179"/>
      <c r="E28" s="177"/>
      <c r="F28" s="177"/>
      <c r="G28" s="177"/>
    </row>
    <row r="29" spans="1:7">
      <c r="A29" s="179"/>
      <c r="B29" s="179"/>
      <c r="C29" s="179"/>
      <c r="D29" s="179"/>
      <c r="E29" s="177"/>
      <c r="F29" s="177"/>
      <c r="G29" s="177"/>
    </row>
    <row r="30" spans="1:7">
      <c r="A30" s="179"/>
      <c r="B30" s="179"/>
      <c r="C30" s="179"/>
      <c r="D30" s="179"/>
      <c r="E30" s="177"/>
      <c r="F30" s="177"/>
      <c r="G30" s="177"/>
    </row>
    <row r="31" spans="1:7">
      <c r="A31" s="179"/>
      <c r="B31" s="179"/>
      <c r="C31" s="179"/>
      <c r="D31" s="179"/>
      <c r="E31" s="177"/>
      <c r="F31" s="177"/>
      <c r="G31" s="177"/>
    </row>
    <row r="32" spans="1:7">
      <c r="A32" s="179"/>
      <c r="B32" s="179"/>
      <c r="C32" s="179"/>
      <c r="D32" s="179"/>
      <c r="E32" s="177"/>
      <c r="F32" s="177"/>
      <c r="G32" s="177"/>
    </row>
    <row r="33" spans="1:7">
      <c r="A33" s="179"/>
      <c r="B33" s="179"/>
      <c r="C33" s="179"/>
      <c r="D33" s="179"/>
      <c r="E33" s="177"/>
      <c r="F33" s="177"/>
      <c r="G33" s="177"/>
    </row>
    <row r="34" spans="1:7">
      <c r="A34" s="179"/>
      <c r="B34" s="179"/>
      <c r="C34" s="179"/>
      <c r="D34" s="179"/>
      <c r="E34" s="177"/>
      <c r="F34" s="177"/>
      <c r="G34" s="177"/>
    </row>
    <row r="35" spans="1:7">
      <c r="A35" s="179"/>
      <c r="B35" s="179"/>
      <c r="C35" s="179"/>
      <c r="D35" s="179"/>
      <c r="E35" s="177"/>
      <c r="F35" s="177"/>
      <c r="G35" s="177"/>
    </row>
    <row r="36" spans="1:7">
      <c r="A36" s="179"/>
      <c r="B36" s="179"/>
      <c r="C36" s="179"/>
      <c r="D36" s="179"/>
      <c r="E36" s="177"/>
      <c r="F36" s="177"/>
      <c r="G36" s="177"/>
    </row>
    <row r="37" spans="1:7">
      <c r="A37" s="179"/>
      <c r="B37" s="179"/>
      <c r="C37" s="179"/>
      <c r="D37" s="179"/>
      <c r="E37" s="177"/>
      <c r="F37" s="177"/>
      <c r="G37" s="177"/>
    </row>
    <row r="38" spans="1:7">
      <c r="A38" s="179"/>
      <c r="B38" s="179"/>
      <c r="C38" s="179"/>
      <c r="D38" s="179"/>
      <c r="E38" s="177"/>
      <c r="F38" s="177"/>
      <c r="G38" s="177"/>
    </row>
    <row r="39" spans="1:7">
      <c r="A39" s="179"/>
      <c r="B39" s="179"/>
      <c r="C39" s="179"/>
      <c r="D39" s="179"/>
      <c r="E39" s="177"/>
      <c r="F39" s="177"/>
      <c r="G39" s="177"/>
    </row>
    <row r="40" spans="1:7">
      <c r="A40" s="179"/>
      <c r="B40" s="179"/>
      <c r="C40" s="179"/>
      <c r="D40" s="179"/>
      <c r="E40" s="177"/>
      <c r="F40" s="177"/>
      <c r="G40" s="177"/>
    </row>
    <row r="41" spans="1:7">
      <c r="A41" s="179"/>
      <c r="B41" s="179"/>
      <c r="C41" s="179"/>
      <c r="D41" s="179"/>
      <c r="E41" s="177"/>
      <c r="F41" s="177"/>
      <c r="G41" s="177"/>
    </row>
    <row r="42" spans="1:7">
      <c r="A42" s="179"/>
      <c r="B42" s="179"/>
      <c r="C42" s="179"/>
      <c r="D42" s="179"/>
      <c r="E42" s="177"/>
      <c r="F42" s="177"/>
      <c r="G42" s="177"/>
    </row>
    <row r="43" spans="1:7">
      <c r="A43" s="179"/>
      <c r="B43" s="179"/>
      <c r="C43" s="179"/>
      <c r="D43" s="179"/>
      <c r="E43" s="177"/>
      <c r="F43" s="177"/>
      <c r="G43" s="177"/>
    </row>
    <row r="44" spans="1:7">
      <c r="A44" s="179"/>
      <c r="B44" s="179"/>
      <c r="C44" s="179"/>
      <c r="D44" s="179"/>
      <c r="E44" s="177"/>
      <c r="F44" s="177"/>
      <c r="G44" s="177"/>
    </row>
    <row r="45" spans="1:7">
      <c r="A45" s="179"/>
      <c r="B45" s="179"/>
      <c r="C45" s="179"/>
      <c r="D45" s="179"/>
      <c r="E45" s="177"/>
      <c r="F45" s="177"/>
      <c r="G45" s="177"/>
    </row>
    <row r="46" spans="1:1">
      <c r="A46" t="s">
        <v>280</v>
      </c>
    </row>
  </sheetData>
  <mergeCells count="3">
    <mergeCell ref="A1:G1"/>
    <mergeCell ref="A3:D3"/>
    <mergeCell ref="E3:G3"/>
  </mergeCells>
  <pageMargins left="0.554166666666667" right="0.554166666666667" top="1" bottom="1" header="0.511805555555556" footer="0.511805555555556"/>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FF0000"/>
    <pageSetUpPr fitToPage="1"/>
  </sheetPr>
  <dimension ref="A1:R114"/>
  <sheetViews>
    <sheetView showZeros="0" workbookViewId="0">
      <selection activeCell="A4" sqref="A4:I4"/>
    </sheetView>
  </sheetViews>
  <sheetFormatPr defaultColWidth="9" defaultRowHeight="13.5"/>
  <cols>
    <col min="1" max="1" width="10.775" customWidth="1"/>
    <col min="2" max="2" width="23.3333333333333" customWidth="1"/>
    <col min="3" max="3" width="22" customWidth="1"/>
    <col min="4" max="5" width="20.6666666666667" customWidth="1"/>
    <col min="12" max="12" width="26.8833333333333" customWidth="1"/>
  </cols>
  <sheetData>
    <row r="1" ht="20.1" customHeight="1" spans="1:5">
      <c r="A1" s="167"/>
      <c r="B1" s="167"/>
      <c r="C1" s="167"/>
      <c r="D1" s="167"/>
      <c r="E1" s="167"/>
    </row>
    <row r="2" ht="39.9" customHeight="1" spans="1:18">
      <c r="A2" s="3" t="s">
        <v>281</v>
      </c>
      <c r="B2" s="3"/>
      <c r="C2" s="3"/>
      <c r="D2" s="3"/>
      <c r="E2" s="3"/>
      <c r="F2" s="3"/>
      <c r="G2" s="3"/>
      <c r="H2" s="3"/>
      <c r="I2" s="3"/>
      <c r="J2" s="3"/>
      <c r="K2" s="3"/>
      <c r="L2" s="3"/>
      <c r="M2" s="3"/>
      <c r="N2" s="3"/>
      <c r="O2" s="3"/>
      <c r="P2" s="3"/>
      <c r="Q2" s="3"/>
      <c r="R2" s="3"/>
    </row>
    <row r="3" ht="39.9" customHeight="1" spans="1:18">
      <c r="A3" s="36" t="s">
        <v>1</v>
      </c>
      <c r="B3" s="168"/>
      <c r="C3" s="168"/>
      <c r="D3" s="1"/>
      <c r="E3" s="1"/>
      <c r="F3" s="1"/>
      <c r="G3" s="1"/>
      <c r="H3" s="1"/>
      <c r="I3" s="1"/>
      <c r="J3" s="168"/>
      <c r="K3" s="168"/>
      <c r="L3" s="168"/>
      <c r="M3" s="1"/>
      <c r="N3" s="1"/>
      <c r="O3" s="1"/>
      <c r="P3" s="1"/>
      <c r="Q3" s="1"/>
      <c r="R3" s="29" t="s">
        <v>2</v>
      </c>
    </row>
    <row r="4" ht="20.1" customHeight="1" spans="1:18">
      <c r="A4" s="169" t="s">
        <v>4</v>
      </c>
      <c r="B4" s="170"/>
      <c r="C4" s="170"/>
      <c r="D4" s="170"/>
      <c r="E4" s="170"/>
      <c r="F4" s="170"/>
      <c r="G4" s="170"/>
      <c r="H4" s="170"/>
      <c r="I4" s="172"/>
      <c r="J4" s="9" t="s">
        <v>4</v>
      </c>
      <c r="K4" s="9"/>
      <c r="L4" s="9"/>
      <c r="M4" s="9"/>
      <c r="N4" s="9"/>
      <c r="O4" s="9"/>
      <c r="P4" s="9"/>
      <c r="Q4" s="9"/>
      <c r="R4" s="9"/>
    </row>
    <row r="5" ht="30" customHeight="1" spans="1:18">
      <c r="A5" s="171" t="s">
        <v>282</v>
      </c>
      <c r="B5" s="171"/>
      <c r="C5" s="171"/>
      <c r="D5" s="169" t="s">
        <v>182</v>
      </c>
      <c r="E5" s="170"/>
      <c r="F5" s="172"/>
      <c r="G5" s="169" t="s">
        <v>283</v>
      </c>
      <c r="H5" s="170"/>
      <c r="I5" s="172"/>
      <c r="J5" s="171" t="s">
        <v>284</v>
      </c>
      <c r="K5" s="171"/>
      <c r="L5" s="171"/>
      <c r="M5" s="169" t="s">
        <v>182</v>
      </c>
      <c r="N5" s="170"/>
      <c r="O5" s="172"/>
      <c r="P5" s="169" t="s">
        <v>283</v>
      </c>
      <c r="Q5" s="170"/>
      <c r="R5" s="172"/>
    </row>
    <row r="6" spans="1:18">
      <c r="A6" s="173" t="s">
        <v>104</v>
      </c>
      <c r="B6" s="173" t="s">
        <v>105</v>
      </c>
      <c r="C6" s="173" t="s">
        <v>278</v>
      </c>
      <c r="D6" s="9" t="s">
        <v>102</v>
      </c>
      <c r="E6" s="9" t="s">
        <v>92</v>
      </c>
      <c r="F6" s="9" t="s">
        <v>93</v>
      </c>
      <c r="G6" s="9" t="s">
        <v>102</v>
      </c>
      <c r="H6" s="9" t="s">
        <v>92</v>
      </c>
      <c r="I6" s="9" t="s">
        <v>93</v>
      </c>
      <c r="J6" s="173" t="s">
        <v>104</v>
      </c>
      <c r="K6" s="173" t="s">
        <v>105</v>
      </c>
      <c r="L6" s="173" t="s">
        <v>278</v>
      </c>
      <c r="M6" s="9" t="s">
        <v>102</v>
      </c>
      <c r="N6" s="9" t="s">
        <v>92</v>
      </c>
      <c r="O6" s="9" t="s">
        <v>93</v>
      </c>
      <c r="P6" s="9" t="s">
        <v>102</v>
      </c>
      <c r="Q6" s="9" t="s">
        <v>92</v>
      </c>
      <c r="R6" s="9" t="s">
        <v>93</v>
      </c>
    </row>
    <row r="7" spans="1:18">
      <c r="A7" s="173" t="s">
        <v>114</v>
      </c>
      <c r="B7" s="173" t="s">
        <v>115</v>
      </c>
      <c r="C7" s="173" t="s">
        <v>116</v>
      </c>
      <c r="D7" s="173" t="s">
        <v>117</v>
      </c>
      <c r="E7" s="173" t="s">
        <v>118</v>
      </c>
      <c r="F7" s="173" t="s">
        <v>119</v>
      </c>
      <c r="G7" s="173" t="s">
        <v>120</v>
      </c>
      <c r="H7" s="173" t="s">
        <v>121</v>
      </c>
      <c r="I7" s="173" t="s">
        <v>122</v>
      </c>
      <c r="J7" s="173" t="s">
        <v>123</v>
      </c>
      <c r="K7" s="173" t="s">
        <v>124</v>
      </c>
      <c r="L7" s="173" t="s">
        <v>125</v>
      </c>
      <c r="M7" s="173" t="s">
        <v>126</v>
      </c>
      <c r="N7" s="173" t="s">
        <v>127</v>
      </c>
      <c r="O7" s="173" t="s">
        <v>128</v>
      </c>
      <c r="P7" s="173" t="s">
        <v>129</v>
      </c>
      <c r="Q7" s="173" t="s">
        <v>130</v>
      </c>
      <c r="R7" s="173" t="s">
        <v>131</v>
      </c>
    </row>
    <row r="8" spans="1:18">
      <c r="A8" s="174" t="s">
        <v>285</v>
      </c>
      <c r="B8" s="175" t="s">
        <v>286</v>
      </c>
      <c r="C8" s="176" t="s">
        <v>287</v>
      </c>
      <c r="D8" s="177">
        <f>SUM(D9:D12)</f>
        <v>1140.48</v>
      </c>
      <c r="E8" s="177">
        <f t="shared" ref="E8:F8" si="0">SUM(E9:E12)</f>
        <v>1140.48</v>
      </c>
      <c r="F8" s="177">
        <f t="shared" si="0"/>
        <v>0</v>
      </c>
      <c r="G8" s="177"/>
      <c r="H8" s="177"/>
      <c r="I8" s="177"/>
      <c r="J8" s="174" t="s">
        <v>288</v>
      </c>
      <c r="K8" s="174" t="s">
        <v>286</v>
      </c>
      <c r="L8" s="176" t="s">
        <v>99</v>
      </c>
      <c r="M8" s="177">
        <f>SUM(M9:M21)</f>
        <v>1140.48</v>
      </c>
      <c r="N8" s="177">
        <f>SUM(N9:N21)</f>
        <v>1140.48</v>
      </c>
      <c r="O8" s="177">
        <f>SUM(O9:O21)</f>
        <v>0</v>
      </c>
      <c r="P8" s="177"/>
      <c r="Q8" s="177"/>
      <c r="R8" s="177"/>
    </row>
    <row r="9" spans="1:18">
      <c r="A9" s="175"/>
      <c r="B9" s="175" t="s">
        <v>196</v>
      </c>
      <c r="C9" s="178" t="s">
        <v>289</v>
      </c>
      <c r="D9" s="177">
        <f>E9+F9</f>
        <v>749.95</v>
      </c>
      <c r="E9" s="177">
        <v>749.95</v>
      </c>
      <c r="F9" s="177"/>
      <c r="G9" s="177"/>
      <c r="H9" s="177"/>
      <c r="I9" s="177"/>
      <c r="J9" s="175"/>
      <c r="K9" s="175" t="s">
        <v>196</v>
      </c>
      <c r="L9" s="178" t="s">
        <v>290</v>
      </c>
      <c r="M9" s="177">
        <f>N9+O9</f>
        <v>249.25</v>
      </c>
      <c r="N9" s="177">
        <v>249.25</v>
      </c>
      <c r="O9" s="177"/>
      <c r="P9" s="177"/>
      <c r="Q9" s="177"/>
      <c r="R9" s="177"/>
    </row>
    <row r="10" spans="1:18">
      <c r="A10" s="175"/>
      <c r="B10" s="175" t="s">
        <v>198</v>
      </c>
      <c r="C10" s="178" t="s">
        <v>291</v>
      </c>
      <c r="D10" s="177">
        <f t="shared" ref="D10:D73" si="1">E10+F10</f>
        <v>268.92</v>
      </c>
      <c r="E10" s="177">
        <v>268.92</v>
      </c>
      <c r="F10" s="177"/>
      <c r="G10" s="177"/>
      <c r="H10" s="177"/>
      <c r="I10" s="177"/>
      <c r="J10" s="175"/>
      <c r="K10" s="175" t="s">
        <v>198</v>
      </c>
      <c r="L10" s="178" t="s">
        <v>292</v>
      </c>
      <c r="M10" s="177">
        <f t="shared" ref="M10:M21" si="2">N10+O10</f>
        <v>416.49</v>
      </c>
      <c r="N10" s="177">
        <v>416.49</v>
      </c>
      <c r="O10" s="177"/>
      <c r="P10" s="177"/>
      <c r="Q10" s="177"/>
      <c r="R10" s="177"/>
    </row>
    <row r="11" spans="1:18">
      <c r="A11" s="175"/>
      <c r="B11" s="175" t="s">
        <v>200</v>
      </c>
      <c r="C11" s="178" t="s">
        <v>174</v>
      </c>
      <c r="D11" s="177">
        <f t="shared" si="1"/>
        <v>121.61</v>
      </c>
      <c r="E11" s="177">
        <v>121.61</v>
      </c>
      <c r="F11" s="177"/>
      <c r="G11" s="177"/>
      <c r="H11" s="177"/>
      <c r="I11" s="177"/>
      <c r="J11" s="175"/>
      <c r="K11" s="175" t="s">
        <v>200</v>
      </c>
      <c r="L11" s="178" t="s">
        <v>293</v>
      </c>
      <c r="M11" s="177">
        <f t="shared" si="2"/>
        <v>20.77</v>
      </c>
      <c r="N11" s="177">
        <v>20.77</v>
      </c>
      <c r="O11" s="177"/>
      <c r="P11" s="177"/>
      <c r="Q11" s="177"/>
      <c r="R11" s="177"/>
    </row>
    <row r="12" spans="1:18">
      <c r="A12" s="175"/>
      <c r="B12" s="175" t="s">
        <v>220</v>
      </c>
      <c r="C12" s="178" t="s">
        <v>294</v>
      </c>
      <c r="D12" s="177">
        <f t="shared" si="1"/>
        <v>0</v>
      </c>
      <c r="E12" s="177"/>
      <c r="F12" s="177"/>
      <c r="G12" s="177"/>
      <c r="H12" s="177"/>
      <c r="I12" s="177"/>
      <c r="J12" s="175"/>
      <c r="K12" s="175" t="s">
        <v>202</v>
      </c>
      <c r="L12" s="178" t="s">
        <v>295</v>
      </c>
      <c r="M12" s="177">
        <f t="shared" si="2"/>
        <v>0</v>
      </c>
      <c r="N12" s="177"/>
      <c r="O12" s="177"/>
      <c r="P12" s="177"/>
      <c r="Q12" s="177"/>
      <c r="R12" s="177"/>
    </row>
    <row r="13" spans="1:18">
      <c r="A13" s="174" t="s">
        <v>296</v>
      </c>
      <c r="B13" s="174" t="s">
        <v>286</v>
      </c>
      <c r="C13" s="176" t="s">
        <v>297</v>
      </c>
      <c r="D13" s="177">
        <f>SUM(D14:D23)</f>
        <v>1164.69</v>
      </c>
      <c r="E13" s="177">
        <f t="shared" ref="E13:F13" si="3">SUM(E14:E23)</f>
        <v>149.04</v>
      </c>
      <c r="F13" s="177">
        <f t="shared" si="3"/>
        <v>1015.65</v>
      </c>
      <c r="G13" s="177"/>
      <c r="H13" s="177"/>
      <c r="I13" s="177"/>
      <c r="J13" s="175"/>
      <c r="K13" s="175" t="s">
        <v>204</v>
      </c>
      <c r="L13" s="178" t="s">
        <v>298</v>
      </c>
      <c r="M13" s="177">
        <f t="shared" si="2"/>
        <v>63.44</v>
      </c>
      <c r="N13" s="177">
        <v>63.44</v>
      </c>
      <c r="O13" s="177"/>
      <c r="P13" s="177"/>
      <c r="Q13" s="177"/>
      <c r="R13" s="177"/>
    </row>
    <row r="14" spans="1:18">
      <c r="A14" s="175"/>
      <c r="B14" s="175" t="s">
        <v>196</v>
      </c>
      <c r="C14" s="178" t="s">
        <v>299</v>
      </c>
      <c r="D14" s="177">
        <f t="shared" si="1"/>
        <v>189.23</v>
      </c>
      <c r="E14" s="177">
        <v>127.22</v>
      </c>
      <c r="F14" s="177">
        <v>62.01</v>
      </c>
      <c r="G14" s="177"/>
      <c r="H14" s="177"/>
      <c r="I14" s="177"/>
      <c r="J14" s="175"/>
      <c r="K14" s="175" t="s">
        <v>206</v>
      </c>
      <c r="L14" s="178" t="s">
        <v>162</v>
      </c>
      <c r="M14" s="177">
        <f t="shared" si="2"/>
        <v>145.42</v>
      </c>
      <c r="N14" s="177">
        <v>145.42</v>
      </c>
      <c r="O14" s="177"/>
      <c r="P14" s="177"/>
      <c r="Q14" s="177"/>
      <c r="R14" s="177"/>
    </row>
    <row r="15" spans="1:18">
      <c r="A15" s="175"/>
      <c r="B15" s="175" t="s">
        <v>198</v>
      </c>
      <c r="C15" s="178" t="s">
        <v>300</v>
      </c>
      <c r="D15" s="177">
        <f t="shared" si="1"/>
        <v>3.5</v>
      </c>
      <c r="E15" s="177"/>
      <c r="F15" s="177">
        <v>3.5</v>
      </c>
      <c r="G15" s="177"/>
      <c r="H15" s="177"/>
      <c r="I15" s="177"/>
      <c r="J15" s="175"/>
      <c r="K15" s="175" t="s">
        <v>208</v>
      </c>
      <c r="L15" s="178" t="s">
        <v>301</v>
      </c>
      <c r="M15" s="177">
        <f t="shared" si="2"/>
        <v>2.95</v>
      </c>
      <c r="N15" s="177">
        <v>2.95</v>
      </c>
      <c r="O15" s="177"/>
      <c r="P15" s="177"/>
      <c r="Q15" s="177"/>
      <c r="R15" s="177"/>
    </row>
    <row r="16" spans="1:18">
      <c r="A16" s="175"/>
      <c r="B16" s="175" t="s">
        <v>200</v>
      </c>
      <c r="C16" s="178" t="s">
        <v>302</v>
      </c>
      <c r="D16" s="177">
        <f t="shared" si="1"/>
        <v>18.68</v>
      </c>
      <c r="E16" s="177">
        <v>4.38</v>
      </c>
      <c r="F16" s="177">
        <v>14.3</v>
      </c>
      <c r="G16" s="177"/>
      <c r="H16" s="177"/>
      <c r="I16" s="177"/>
      <c r="J16" s="175"/>
      <c r="K16" s="175" t="s">
        <v>210</v>
      </c>
      <c r="L16" s="178" t="s">
        <v>303</v>
      </c>
      <c r="M16" s="177">
        <f t="shared" si="2"/>
        <v>71.99</v>
      </c>
      <c r="N16" s="177">
        <v>71.99</v>
      </c>
      <c r="O16" s="177"/>
      <c r="P16" s="177"/>
      <c r="Q16" s="177"/>
      <c r="R16" s="177"/>
    </row>
    <row r="17" spans="1:18">
      <c r="A17" s="175"/>
      <c r="B17" s="175" t="s">
        <v>225</v>
      </c>
      <c r="C17" s="178" t="s">
        <v>304</v>
      </c>
      <c r="D17" s="177">
        <f t="shared" si="1"/>
        <v>0</v>
      </c>
      <c r="E17" s="177"/>
      <c r="F17" s="177"/>
      <c r="G17" s="177"/>
      <c r="H17" s="177"/>
      <c r="I17" s="177"/>
      <c r="J17" s="175"/>
      <c r="K17" s="175" t="s">
        <v>212</v>
      </c>
      <c r="L17" s="178" t="s">
        <v>305</v>
      </c>
      <c r="M17" s="177">
        <f t="shared" si="2"/>
        <v>41.92</v>
      </c>
      <c r="N17" s="177">
        <v>41.92</v>
      </c>
      <c r="O17" s="177"/>
      <c r="P17" s="177"/>
      <c r="Q17" s="177"/>
      <c r="R17" s="177"/>
    </row>
    <row r="18" spans="1:18">
      <c r="A18" s="175"/>
      <c r="B18" s="175" t="s">
        <v>227</v>
      </c>
      <c r="C18" s="178" t="s">
        <v>306</v>
      </c>
      <c r="D18" s="177">
        <f t="shared" si="1"/>
        <v>924.94</v>
      </c>
      <c r="E18" s="177"/>
      <c r="F18" s="177">
        <v>924.94</v>
      </c>
      <c r="G18" s="177"/>
      <c r="H18" s="177"/>
      <c r="I18" s="177"/>
      <c r="J18" s="175"/>
      <c r="K18" s="175" t="s">
        <v>214</v>
      </c>
      <c r="L18" s="178" t="s">
        <v>307</v>
      </c>
      <c r="M18" s="177">
        <f t="shared" si="2"/>
        <v>6.64</v>
      </c>
      <c r="N18" s="177">
        <v>6.64</v>
      </c>
      <c r="O18" s="177"/>
      <c r="P18" s="177"/>
      <c r="Q18" s="177"/>
      <c r="R18" s="177"/>
    </row>
    <row r="19" spans="1:18">
      <c r="A19" s="175"/>
      <c r="B19" s="175" t="s">
        <v>202</v>
      </c>
      <c r="C19" s="178" t="s">
        <v>308</v>
      </c>
      <c r="D19" s="177">
        <f t="shared" si="1"/>
        <v>3</v>
      </c>
      <c r="E19" s="177"/>
      <c r="F19" s="177">
        <v>3</v>
      </c>
      <c r="G19" s="177"/>
      <c r="H19" s="177"/>
      <c r="I19" s="177"/>
      <c r="J19" s="175"/>
      <c r="K19" s="175" t="s">
        <v>216</v>
      </c>
      <c r="L19" s="178" t="s">
        <v>174</v>
      </c>
      <c r="M19" s="177">
        <f t="shared" si="2"/>
        <v>121.61</v>
      </c>
      <c r="N19" s="177">
        <v>121.61</v>
      </c>
      <c r="O19" s="177"/>
      <c r="P19" s="177"/>
      <c r="Q19" s="177"/>
      <c r="R19" s="177"/>
    </row>
    <row r="20" ht="12" customHeight="1" spans="1:18">
      <c r="A20" s="175"/>
      <c r="B20" s="175" t="s">
        <v>204</v>
      </c>
      <c r="C20" s="178" t="s">
        <v>309</v>
      </c>
      <c r="D20" s="177">
        <f t="shared" si="1"/>
        <v>0</v>
      </c>
      <c r="E20" s="177"/>
      <c r="F20" s="177"/>
      <c r="G20" s="177"/>
      <c r="H20" s="177"/>
      <c r="I20" s="177"/>
      <c r="J20" s="175"/>
      <c r="K20" s="175" t="s">
        <v>218</v>
      </c>
      <c r="L20" s="178" t="s">
        <v>310</v>
      </c>
      <c r="M20" s="177">
        <f t="shared" si="2"/>
        <v>0</v>
      </c>
      <c r="N20" s="177"/>
      <c r="O20" s="177"/>
      <c r="P20" s="177"/>
      <c r="Q20" s="177"/>
      <c r="R20" s="177"/>
    </row>
    <row r="21" spans="1:18">
      <c r="A21" s="175"/>
      <c r="B21" s="175" t="s">
        <v>206</v>
      </c>
      <c r="C21" s="178" t="s">
        <v>311</v>
      </c>
      <c r="D21" s="177">
        <f t="shared" si="1"/>
        <v>4.8</v>
      </c>
      <c r="E21" s="177">
        <v>4.8</v>
      </c>
      <c r="F21" s="177"/>
      <c r="G21" s="177"/>
      <c r="H21" s="177"/>
      <c r="I21" s="177"/>
      <c r="J21" s="175"/>
      <c r="K21" s="175" t="s">
        <v>220</v>
      </c>
      <c r="L21" s="178" t="s">
        <v>294</v>
      </c>
      <c r="M21" s="177">
        <f t="shared" si="2"/>
        <v>0</v>
      </c>
      <c r="N21" s="177"/>
      <c r="O21" s="177"/>
      <c r="P21" s="177"/>
      <c r="Q21" s="177"/>
      <c r="R21" s="177"/>
    </row>
    <row r="22" spans="1:18">
      <c r="A22" s="175"/>
      <c r="B22" s="175" t="s">
        <v>208</v>
      </c>
      <c r="C22" s="178" t="s">
        <v>312</v>
      </c>
      <c r="D22" s="177">
        <f t="shared" si="1"/>
        <v>14.08</v>
      </c>
      <c r="E22" s="177">
        <v>11.68</v>
      </c>
      <c r="F22" s="177">
        <v>2.4</v>
      </c>
      <c r="G22" s="177"/>
      <c r="H22" s="177"/>
      <c r="I22" s="177"/>
      <c r="J22" s="174" t="s">
        <v>313</v>
      </c>
      <c r="K22" s="174" t="s">
        <v>286</v>
      </c>
      <c r="L22" s="176" t="s">
        <v>100</v>
      </c>
      <c r="M22" s="177">
        <f>SUM(M23:M49)</f>
        <v>1164.69</v>
      </c>
      <c r="N22" s="177">
        <f>SUM(N23:N49)</f>
        <v>149.04</v>
      </c>
      <c r="O22" s="177">
        <f>SUM(O23:O49)</f>
        <v>1015.65</v>
      </c>
      <c r="P22" s="177"/>
      <c r="Q22" s="177"/>
      <c r="R22" s="177"/>
    </row>
    <row r="23" spans="1:18">
      <c r="A23" s="175"/>
      <c r="B23" s="175" t="s">
        <v>220</v>
      </c>
      <c r="C23" s="178" t="s">
        <v>314</v>
      </c>
      <c r="D23" s="177">
        <f t="shared" si="1"/>
        <v>6.46</v>
      </c>
      <c r="E23" s="177">
        <v>0.96</v>
      </c>
      <c r="F23" s="177">
        <v>5.5</v>
      </c>
      <c r="G23" s="177"/>
      <c r="H23" s="177"/>
      <c r="I23" s="177"/>
      <c r="J23" s="175"/>
      <c r="K23" s="175" t="s">
        <v>196</v>
      </c>
      <c r="L23" s="178" t="s">
        <v>315</v>
      </c>
      <c r="M23" s="177">
        <f>N23+O23</f>
        <v>42.89</v>
      </c>
      <c r="N23" s="177">
        <v>16.79</v>
      </c>
      <c r="O23" s="177">
        <v>26.1</v>
      </c>
      <c r="P23" s="177"/>
      <c r="Q23" s="177"/>
      <c r="R23" s="177"/>
    </row>
    <row r="24" spans="1:18">
      <c r="A24" s="174" t="s">
        <v>316</v>
      </c>
      <c r="B24" s="174" t="s">
        <v>286</v>
      </c>
      <c r="C24" s="176" t="s">
        <v>317</v>
      </c>
      <c r="D24" s="177">
        <f t="shared" si="1"/>
        <v>0</v>
      </c>
      <c r="E24" s="177"/>
      <c r="F24" s="177"/>
      <c r="G24" s="177"/>
      <c r="H24" s="177"/>
      <c r="I24" s="177"/>
      <c r="J24" s="175"/>
      <c r="K24" s="175" t="s">
        <v>198</v>
      </c>
      <c r="L24" s="178" t="s">
        <v>318</v>
      </c>
      <c r="M24" s="177">
        <f t="shared" ref="M24:M49" si="4">N24+O24</f>
        <v>0</v>
      </c>
      <c r="N24" s="177"/>
      <c r="O24" s="177"/>
      <c r="P24" s="177"/>
      <c r="Q24" s="177"/>
      <c r="R24" s="177"/>
    </row>
    <row r="25" spans="1:18">
      <c r="A25" s="175"/>
      <c r="B25" s="175" t="s">
        <v>196</v>
      </c>
      <c r="C25" s="178" t="s">
        <v>319</v>
      </c>
      <c r="D25" s="177">
        <f t="shared" si="1"/>
        <v>0</v>
      </c>
      <c r="E25" s="177"/>
      <c r="F25" s="177"/>
      <c r="G25" s="177"/>
      <c r="H25" s="177"/>
      <c r="I25" s="177"/>
      <c r="J25" s="175"/>
      <c r="K25" s="175" t="s">
        <v>200</v>
      </c>
      <c r="L25" s="178" t="s">
        <v>320</v>
      </c>
      <c r="M25" s="177">
        <f t="shared" si="4"/>
        <v>0</v>
      </c>
      <c r="N25" s="177"/>
      <c r="O25" s="177"/>
      <c r="P25" s="177"/>
      <c r="Q25" s="177"/>
      <c r="R25" s="177"/>
    </row>
    <row r="26" spans="1:18">
      <c r="A26" s="175"/>
      <c r="B26" s="175" t="s">
        <v>198</v>
      </c>
      <c r="C26" s="178" t="s">
        <v>321</v>
      </c>
      <c r="D26" s="177">
        <f t="shared" si="1"/>
        <v>0</v>
      </c>
      <c r="E26" s="177"/>
      <c r="F26" s="177"/>
      <c r="G26" s="177"/>
      <c r="H26" s="177"/>
      <c r="I26" s="177"/>
      <c r="J26" s="175"/>
      <c r="K26" s="175" t="s">
        <v>225</v>
      </c>
      <c r="L26" s="178" t="s">
        <v>322</v>
      </c>
      <c r="M26" s="177">
        <f t="shared" si="4"/>
        <v>0</v>
      </c>
      <c r="N26" s="177"/>
      <c r="O26" s="177"/>
      <c r="P26" s="177"/>
      <c r="Q26" s="177"/>
      <c r="R26" s="177"/>
    </row>
    <row r="27" spans="1:18">
      <c r="A27" s="175"/>
      <c r="B27" s="175" t="s">
        <v>200</v>
      </c>
      <c r="C27" s="178" t="s">
        <v>323</v>
      </c>
      <c r="D27" s="177">
        <f t="shared" si="1"/>
        <v>0</v>
      </c>
      <c r="E27" s="177"/>
      <c r="F27" s="177"/>
      <c r="G27" s="177"/>
      <c r="H27" s="177"/>
      <c r="I27" s="177"/>
      <c r="J27" s="175"/>
      <c r="K27" s="175" t="s">
        <v>227</v>
      </c>
      <c r="L27" s="178" t="s">
        <v>324</v>
      </c>
      <c r="M27" s="177">
        <f t="shared" si="4"/>
        <v>5.6</v>
      </c>
      <c r="N27" s="177">
        <v>5.6</v>
      </c>
      <c r="O27" s="177"/>
      <c r="P27" s="177"/>
      <c r="Q27" s="177"/>
      <c r="R27" s="177"/>
    </row>
    <row r="28" spans="1:18">
      <c r="A28" s="175"/>
      <c r="B28" s="175" t="s">
        <v>227</v>
      </c>
      <c r="C28" s="178" t="s">
        <v>325</v>
      </c>
      <c r="D28" s="177">
        <f t="shared" si="1"/>
        <v>0</v>
      </c>
      <c r="E28" s="177"/>
      <c r="F28" s="177"/>
      <c r="G28" s="177"/>
      <c r="H28" s="177"/>
      <c r="I28" s="177"/>
      <c r="J28" s="175"/>
      <c r="K28" s="175" t="s">
        <v>202</v>
      </c>
      <c r="L28" s="178" t="s">
        <v>326</v>
      </c>
      <c r="M28" s="177">
        <f t="shared" si="4"/>
        <v>4.14</v>
      </c>
      <c r="N28" s="177">
        <v>4.14</v>
      </c>
      <c r="O28" s="177"/>
      <c r="P28" s="177"/>
      <c r="Q28" s="177"/>
      <c r="R28" s="177"/>
    </row>
    <row r="29" spans="1:18">
      <c r="A29" s="175"/>
      <c r="B29" s="175" t="s">
        <v>202</v>
      </c>
      <c r="C29" s="178" t="s">
        <v>327</v>
      </c>
      <c r="D29" s="177">
        <f t="shared" si="1"/>
        <v>0</v>
      </c>
      <c r="E29" s="177"/>
      <c r="F29" s="177"/>
      <c r="G29" s="177"/>
      <c r="H29" s="177"/>
      <c r="I29" s="177"/>
      <c r="J29" s="175"/>
      <c r="K29" s="175" t="s">
        <v>204</v>
      </c>
      <c r="L29" s="178" t="s">
        <v>328</v>
      </c>
      <c r="M29" s="177">
        <f t="shared" si="4"/>
        <v>7.54</v>
      </c>
      <c r="N29" s="177">
        <v>7.54</v>
      </c>
      <c r="O29" s="177"/>
      <c r="P29" s="177"/>
      <c r="Q29" s="177"/>
      <c r="R29" s="177"/>
    </row>
    <row r="30" spans="1:18">
      <c r="A30" s="175"/>
      <c r="B30" s="175" t="s">
        <v>204</v>
      </c>
      <c r="C30" s="178" t="s">
        <v>329</v>
      </c>
      <c r="D30" s="177">
        <f t="shared" si="1"/>
        <v>0</v>
      </c>
      <c r="E30" s="177"/>
      <c r="F30" s="177"/>
      <c r="G30" s="177"/>
      <c r="H30" s="177"/>
      <c r="I30" s="177"/>
      <c r="J30" s="175"/>
      <c r="K30" s="175" t="s">
        <v>206</v>
      </c>
      <c r="L30" s="178" t="s">
        <v>330</v>
      </c>
      <c r="M30" s="177">
        <f t="shared" si="4"/>
        <v>0</v>
      </c>
      <c r="N30" s="177"/>
      <c r="O30" s="177"/>
      <c r="P30" s="177"/>
      <c r="Q30" s="177"/>
      <c r="R30" s="177"/>
    </row>
    <row r="31" spans="1:18">
      <c r="A31" s="175"/>
      <c r="B31" s="175" t="s">
        <v>220</v>
      </c>
      <c r="C31" s="178" t="s">
        <v>331</v>
      </c>
      <c r="D31" s="177">
        <f t="shared" si="1"/>
        <v>0</v>
      </c>
      <c r="E31" s="177"/>
      <c r="F31" s="177"/>
      <c r="G31" s="177"/>
      <c r="H31" s="177"/>
      <c r="I31" s="177"/>
      <c r="J31" s="175"/>
      <c r="K31" s="175" t="s">
        <v>208</v>
      </c>
      <c r="L31" s="178" t="s">
        <v>332</v>
      </c>
      <c r="M31" s="177">
        <f t="shared" si="4"/>
        <v>30.26</v>
      </c>
      <c r="N31" s="177"/>
      <c r="O31" s="177">
        <v>30.26</v>
      </c>
      <c r="P31" s="177"/>
      <c r="Q31" s="177"/>
      <c r="R31" s="177"/>
    </row>
    <row r="32" spans="1:18">
      <c r="A32" s="174" t="s">
        <v>333</v>
      </c>
      <c r="B32" s="174" t="s">
        <v>286</v>
      </c>
      <c r="C32" s="176" t="s">
        <v>334</v>
      </c>
      <c r="D32" s="177">
        <f t="shared" si="1"/>
        <v>0</v>
      </c>
      <c r="E32" s="177"/>
      <c r="F32" s="177"/>
      <c r="G32" s="177"/>
      <c r="H32" s="177"/>
      <c r="I32" s="177"/>
      <c r="J32" s="175"/>
      <c r="K32" s="175" t="s">
        <v>212</v>
      </c>
      <c r="L32" s="178" t="s">
        <v>335</v>
      </c>
      <c r="M32" s="177">
        <f t="shared" si="4"/>
        <v>10.95</v>
      </c>
      <c r="N32" s="177">
        <v>10.95</v>
      </c>
      <c r="O32" s="177"/>
      <c r="P32" s="177"/>
      <c r="Q32" s="177"/>
      <c r="R32" s="177"/>
    </row>
    <row r="33" spans="1:18">
      <c r="A33" s="175"/>
      <c r="B33" s="175" t="s">
        <v>196</v>
      </c>
      <c r="C33" s="178" t="s">
        <v>319</v>
      </c>
      <c r="D33" s="177">
        <f t="shared" si="1"/>
        <v>0</v>
      </c>
      <c r="E33" s="177"/>
      <c r="F33" s="177"/>
      <c r="G33" s="177"/>
      <c r="H33" s="177"/>
      <c r="I33" s="177"/>
      <c r="J33" s="175"/>
      <c r="K33" s="175" t="s">
        <v>214</v>
      </c>
      <c r="L33" s="178" t="s">
        <v>309</v>
      </c>
      <c r="M33" s="177">
        <f t="shared" si="4"/>
        <v>0</v>
      </c>
      <c r="N33" s="177"/>
      <c r="O33" s="177"/>
      <c r="P33" s="177"/>
      <c r="Q33" s="177"/>
      <c r="R33" s="177"/>
    </row>
    <row r="34" spans="1:18">
      <c r="A34" s="175"/>
      <c r="B34" s="175" t="s">
        <v>198</v>
      </c>
      <c r="C34" s="178" t="s">
        <v>321</v>
      </c>
      <c r="D34" s="177">
        <f t="shared" si="1"/>
        <v>0</v>
      </c>
      <c r="E34" s="177"/>
      <c r="F34" s="177"/>
      <c r="G34" s="177"/>
      <c r="H34" s="177"/>
      <c r="I34" s="177"/>
      <c r="J34" s="175"/>
      <c r="K34" s="175" t="s">
        <v>216</v>
      </c>
      <c r="L34" s="178" t="s">
        <v>312</v>
      </c>
      <c r="M34" s="177">
        <f t="shared" si="4"/>
        <v>14.08</v>
      </c>
      <c r="N34" s="177">
        <v>11.68</v>
      </c>
      <c r="O34" s="177">
        <v>2.4</v>
      </c>
      <c r="P34" s="177"/>
      <c r="Q34" s="177"/>
      <c r="R34" s="177"/>
    </row>
    <row r="35" spans="1:18">
      <c r="A35" s="175"/>
      <c r="B35" s="175" t="s">
        <v>200</v>
      </c>
      <c r="C35" s="178" t="s">
        <v>323</v>
      </c>
      <c r="D35" s="177">
        <f t="shared" si="1"/>
        <v>0</v>
      </c>
      <c r="E35" s="177"/>
      <c r="F35" s="177"/>
      <c r="G35" s="177"/>
      <c r="H35" s="177"/>
      <c r="I35" s="177"/>
      <c r="J35" s="175"/>
      <c r="K35" s="175" t="s">
        <v>218</v>
      </c>
      <c r="L35" s="178" t="s">
        <v>336</v>
      </c>
      <c r="M35" s="177">
        <f t="shared" si="4"/>
        <v>0</v>
      </c>
      <c r="N35" s="177"/>
      <c r="O35" s="177"/>
      <c r="P35" s="177"/>
      <c r="Q35" s="177"/>
      <c r="R35" s="177"/>
    </row>
    <row r="36" spans="1:18">
      <c r="A36" s="175"/>
      <c r="B36" s="175" t="s">
        <v>225</v>
      </c>
      <c r="C36" s="178" t="s">
        <v>327</v>
      </c>
      <c r="D36" s="177">
        <f t="shared" si="1"/>
        <v>0</v>
      </c>
      <c r="E36" s="177"/>
      <c r="F36" s="177"/>
      <c r="G36" s="177"/>
      <c r="H36" s="177"/>
      <c r="I36" s="177"/>
      <c r="J36" s="175"/>
      <c r="K36" s="175" t="s">
        <v>237</v>
      </c>
      <c r="L36" s="178" t="s">
        <v>300</v>
      </c>
      <c r="M36" s="177">
        <f t="shared" si="4"/>
        <v>3.5</v>
      </c>
      <c r="N36" s="177"/>
      <c r="O36" s="177">
        <v>3.5</v>
      </c>
      <c r="P36" s="177"/>
      <c r="Q36" s="177"/>
      <c r="R36" s="177"/>
    </row>
    <row r="37" spans="1:18">
      <c r="A37" s="175"/>
      <c r="B37" s="175" t="s">
        <v>227</v>
      </c>
      <c r="C37" s="178" t="s">
        <v>329</v>
      </c>
      <c r="D37" s="177">
        <f t="shared" si="1"/>
        <v>0</v>
      </c>
      <c r="E37" s="177"/>
      <c r="F37" s="177"/>
      <c r="G37" s="177"/>
      <c r="H37" s="177"/>
      <c r="I37" s="177"/>
      <c r="J37" s="175"/>
      <c r="K37" s="175" t="s">
        <v>239</v>
      </c>
      <c r="L37" s="178" t="s">
        <v>302</v>
      </c>
      <c r="M37" s="177">
        <f t="shared" si="4"/>
        <v>18.68</v>
      </c>
      <c r="N37" s="177">
        <v>4.38</v>
      </c>
      <c r="O37" s="177">
        <v>14.3</v>
      </c>
      <c r="P37" s="177"/>
      <c r="Q37" s="177"/>
      <c r="R37" s="177"/>
    </row>
    <row r="38" spans="1:18">
      <c r="A38" s="175"/>
      <c r="B38" s="175" t="s">
        <v>220</v>
      </c>
      <c r="C38" s="178" t="s">
        <v>331</v>
      </c>
      <c r="D38" s="177">
        <f t="shared" si="1"/>
        <v>0</v>
      </c>
      <c r="E38" s="177"/>
      <c r="F38" s="177"/>
      <c r="G38" s="177"/>
      <c r="H38" s="177"/>
      <c r="I38" s="177"/>
      <c r="J38" s="175"/>
      <c r="K38" s="175" t="s">
        <v>241</v>
      </c>
      <c r="L38" s="178" t="s">
        <v>308</v>
      </c>
      <c r="M38" s="177">
        <f t="shared" si="4"/>
        <v>3</v>
      </c>
      <c r="N38" s="177"/>
      <c r="O38" s="177">
        <v>3</v>
      </c>
      <c r="P38" s="177"/>
      <c r="Q38" s="177"/>
      <c r="R38" s="177"/>
    </row>
    <row r="39" spans="1:18">
      <c r="A39" s="174" t="s">
        <v>337</v>
      </c>
      <c r="B39" s="174" t="s">
        <v>286</v>
      </c>
      <c r="C39" s="176" t="s">
        <v>338</v>
      </c>
      <c r="D39" s="177">
        <f t="shared" si="1"/>
        <v>0</v>
      </c>
      <c r="E39" s="177"/>
      <c r="F39" s="177"/>
      <c r="G39" s="177"/>
      <c r="H39" s="177"/>
      <c r="I39" s="177"/>
      <c r="J39" s="175"/>
      <c r="K39" s="175" t="s">
        <v>243</v>
      </c>
      <c r="L39" s="178" t="s">
        <v>339</v>
      </c>
      <c r="M39" s="177">
        <f t="shared" si="4"/>
        <v>0</v>
      </c>
      <c r="N39" s="177"/>
      <c r="O39" s="177"/>
      <c r="P39" s="177"/>
      <c r="Q39" s="177"/>
      <c r="R39" s="177"/>
    </row>
    <row r="40" spans="1:18">
      <c r="A40" s="175"/>
      <c r="B40" s="175" t="s">
        <v>196</v>
      </c>
      <c r="C40" s="178" t="s">
        <v>99</v>
      </c>
      <c r="D40" s="177">
        <f t="shared" si="1"/>
        <v>0</v>
      </c>
      <c r="E40" s="177"/>
      <c r="F40" s="177"/>
      <c r="G40" s="177"/>
      <c r="H40" s="177"/>
      <c r="I40" s="177"/>
      <c r="J40" s="175"/>
      <c r="K40" s="175" t="s">
        <v>245</v>
      </c>
      <c r="L40" s="178" t="s">
        <v>340</v>
      </c>
      <c r="M40" s="177">
        <f t="shared" si="4"/>
        <v>0</v>
      </c>
      <c r="N40" s="177"/>
      <c r="O40" s="177"/>
      <c r="P40" s="177"/>
      <c r="Q40" s="177"/>
      <c r="R40" s="177"/>
    </row>
    <row r="41" spans="1:18">
      <c r="A41" s="175"/>
      <c r="B41" s="175" t="s">
        <v>198</v>
      </c>
      <c r="C41" s="178" t="s">
        <v>100</v>
      </c>
      <c r="D41" s="177">
        <f t="shared" si="1"/>
        <v>0</v>
      </c>
      <c r="E41" s="177"/>
      <c r="F41" s="177"/>
      <c r="G41" s="177"/>
      <c r="H41" s="177"/>
      <c r="I41" s="177"/>
      <c r="J41" s="175"/>
      <c r="K41" s="175" t="s">
        <v>247</v>
      </c>
      <c r="L41" s="178" t="s">
        <v>341</v>
      </c>
      <c r="M41" s="177">
        <f t="shared" si="4"/>
        <v>0</v>
      </c>
      <c r="N41" s="177"/>
      <c r="O41" s="177"/>
      <c r="P41" s="177"/>
      <c r="Q41" s="177"/>
      <c r="R41" s="177"/>
    </row>
    <row r="42" spans="1:18">
      <c r="A42" s="175"/>
      <c r="B42" s="175" t="s">
        <v>220</v>
      </c>
      <c r="C42" s="178" t="s">
        <v>342</v>
      </c>
      <c r="D42" s="177">
        <f t="shared" si="1"/>
        <v>0</v>
      </c>
      <c r="E42" s="177"/>
      <c r="F42" s="177"/>
      <c r="G42" s="177"/>
      <c r="H42" s="177"/>
      <c r="I42" s="177"/>
      <c r="J42" s="175"/>
      <c r="K42" s="175" t="s">
        <v>249</v>
      </c>
      <c r="L42" s="178" t="s">
        <v>343</v>
      </c>
      <c r="M42" s="177">
        <f t="shared" si="4"/>
        <v>0</v>
      </c>
      <c r="N42" s="177"/>
      <c r="O42" s="177"/>
      <c r="P42" s="177"/>
      <c r="Q42" s="177"/>
      <c r="R42" s="177"/>
    </row>
    <row r="43" spans="1:18">
      <c r="A43" s="174" t="s">
        <v>344</v>
      </c>
      <c r="B43" s="174" t="s">
        <v>286</v>
      </c>
      <c r="C43" s="176" t="s">
        <v>345</v>
      </c>
      <c r="D43" s="177">
        <f t="shared" si="1"/>
        <v>0</v>
      </c>
      <c r="E43" s="177"/>
      <c r="F43" s="177"/>
      <c r="G43" s="177"/>
      <c r="H43" s="177"/>
      <c r="I43" s="177"/>
      <c r="J43" s="175"/>
      <c r="K43" s="175" t="s">
        <v>251</v>
      </c>
      <c r="L43" s="178" t="s">
        <v>306</v>
      </c>
      <c r="M43" s="177">
        <f t="shared" si="4"/>
        <v>924.94</v>
      </c>
      <c r="N43" s="177"/>
      <c r="O43" s="177">
        <v>924.94</v>
      </c>
      <c r="P43" s="177"/>
      <c r="Q43" s="177"/>
      <c r="R43" s="177"/>
    </row>
    <row r="44" spans="1:18">
      <c r="A44" s="175"/>
      <c r="B44" s="175" t="s">
        <v>196</v>
      </c>
      <c r="C44" s="178" t="s">
        <v>346</v>
      </c>
      <c r="D44" s="177">
        <f t="shared" si="1"/>
        <v>0</v>
      </c>
      <c r="E44" s="177"/>
      <c r="F44" s="177"/>
      <c r="G44" s="177"/>
      <c r="H44" s="177"/>
      <c r="I44" s="177"/>
      <c r="J44" s="175"/>
      <c r="K44" s="175" t="s">
        <v>253</v>
      </c>
      <c r="L44" s="178" t="s">
        <v>347</v>
      </c>
      <c r="M44" s="177">
        <f t="shared" si="4"/>
        <v>21.36</v>
      </c>
      <c r="N44" s="177">
        <v>21.36</v>
      </c>
      <c r="O44" s="177"/>
      <c r="P44" s="177"/>
      <c r="Q44" s="177"/>
      <c r="R44" s="177"/>
    </row>
    <row r="45" spans="1:18">
      <c r="A45" s="175"/>
      <c r="B45" s="175" t="s">
        <v>198</v>
      </c>
      <c r="C45" s="178" t="s">
        <v>348</v>
      </c>
      <c r="D45" s="177">
        <f t="shared" si="1"/>
        <v>0</v>
      </c>
      <c r="E45" s="177"/>
      <c r="F45" s="177"/>
      <c r="G45" s="177"/>
      <c r="H45" s="177"/>
      <c r="I45" s="177"/>
      <c r="J45" s="175"/>
      <c r="K45" s="175" t="s">
        <v>255</v>
      </c>
      <c r="L45" s="178" t="s">
        <v>349</v>
      </c>
      <c r="M45" s="177">
        <f t="shared" si="4"/>
        <v>4.38</v>
      </c>
      <c r="N45" s="177">
        <v>4.38</v>
      </c>
      <c r="O45" s="177"/>
      <c r="P45" s="177"/>
      <c r="Q45" s="177"/>
      <c r="R45" s="177"/>
    </row>
    <row r="46" spans="1:18">
      <c r="A46" s="174" t="s">
        <v>350</v>
      </c>
      <c r="B46" s="174" t="s">
        <v>286</v>
      </c>
      <c r="C46" s="176" t="s">
        <v>351</v>
      </c>
      <c r="D46" s="177">
        <f t="shared" si="1"/>
        <v>0</v>
      </c>
      <c r="E46" s="177"/>
      <c r="F46" s="177"/>
      <c r="G46" s="177"/>
      <c r="H46" s="177"/>
      <c r="I46" s="177"/>
      <c r="J46" s="175"/>
      <c r="K46" s="175" t="s">
        <v>257</v>
      </c>
      <c r="L46" s="178" t="s">
        <v>311</v>
      </c>
      <c r="M46" s="177">
        <f t="shared" si="4"/>
        <v>4.8</v>
      </c>
      <c r="N46" s="177">
        <v>4.8</v>
      </c>
      <c r="O46" s="177"/>
      <c r="P46" s="177"/>
      <c r="Q46" s="177"/>
      <c r="R46" s="177"/>
    </row>
    <row r="47" spans="1:18">
      <c r="A47" s="175"/>
      <c r="B47" s="175" t="s">
        <v>196</v>
      </c>
      <c r="C47" s="178" t="s">
        <v>352</v>
      </c>
      <c r="D47" s="177">
        <f t="shared" si="1"/>
        <v>0</v>
      </c>
      <c r="E47" s="177"/>
      <c r="F47" s="177"/>
      <c r="G47" s="177"/>
      <c r="H47" s="177"/>
      <c r="I47" s="177"/>
      <c r="J47" s="175"/>
      <c r="K47" s="175" t="s">
        <v>259</v>
      </c>
      <c r="L47" s="178" t="s">
        <v>353</v>
      </c>
      <c r="M47" s="177">
        <f t="shared" si="4"/>
        <v>62.11</v>
      </c>
      <c r="N47" s="177">
        <v>56.46</v>
      </c>
      <c r="O47" s="177">
        <v>5.65</v>
      </c>
      <c r="P47" s="177"/>
      <c r="Q47" s="177"/>
      <c r="R47" s="177"/>
    </row>
    <row r="48" spans="1:18">
      <c r="A48" s="175"/>
      <c r="B48" s="175" t="s">
        <v>198</v>
      </c>
      <c r="C48" s="178" t="s">
        <v>354</v>
      </c>
      <c r="D48" s="177">
        <f t="shared" si="1"/>
        <v>0</v>
      </c>
      <c r="E48" s="177"/>
      <c r="F48" s="177"/>
      <c r="G48" s="177"/>
      <c r="H48" s="177"/>
      <c r="I48" s="177"/>
      <c r="J48" s="175"/>
      <c r="K48" s="175" t="s">
        <v>261</v>
      </c>
      <c r="L48" s="178" t="s">
        <v>355</v>
      </c>
      <c r="M48" s="177">
        <f t="shared" si="4"/>
        <v>0</v>
      </c>
      <c r="N48" s="177"/>
      <c r="O48" s="177"/>
      <c r="P48" s="177"/>
      <c r="Q48" s="177"/>
      <c r="R48" s="177"/>
    </row>
    <row r="49" spans="1:18">
      <c r="A49" s="175"/>
      <c r="B49" s="175" t="s">
        <v>220</v>
      </c>
      <c r="C49" s="178" t="s">
        <v>356</v>
      </c>
      <c r="D49" s="177">
        <f t="shared" si="1"/>
        <v>0</v>
      </c>
      <c r="E49" s="177"/>
      <c r="F49" s="177"/>
      <c r="G49" s="177"/>
      <c r="H49" s="177"/>
      <c r="I49" s="177"/>
      <c r="J49" s="175"/>
      <c r="K49" s="175" t="s">
        <v>220</v>
      </c>
      <c r="L49" s="178" t="s">
        <v>314</v>
      </c>
      <c r="M49" s="177">
        <f t="shared" si="4"/>
        <v>6.46</v>
      </c>
      <c r="N49" s="177">
        <v>0.96</v>
      </c>
      <c r="O49" s="177">
        <v>5.5</v>
      </c>
      <c r="P49" s="177"/>
      <c r="Q49" s="177"/>
      <c r="R49" s="177"/>
    </row>
    <row r="50" spans="1:18">
      <c r="A50" s="174" t="s">
        <v>357</v>
      </c>
      <c r="B50" s="175" t="s">
        <v>286</v>
      </c>
      <c r="C50" s="176" t="s">
        <v>358</v>
      </c>
      <c r="D50" s="177">
        <f t="shared" si="1"/>
        <v>0</v>
      </c>
      <c r="E50" s="177"/>
      <c r="F50" s="177"/>
      <c r="G50" s="177"/>
      <c r="H50" s="177"/>
      <c r="I50" s="177"/>
      <c r="J50" s="174" t="s">
        <v>359</v>
      </c>
      <c r="K50" s="174" t="s">
        <v>286</v>
      </c>
      <c r="L50" s="176" t="s">
        <v>101</v>
      </c>
      <c r="M50" s="177">
        <f>SUM(M51:M61)</f>
        <v>1.88</v>
      </c>
      <c r="N50" s="177">
        <f>SUM(N51:N61)</f>
        <v>1.88</v>
      </c>
      <c r="O50" s="177">
        <f>SUM(O51:O61)</f>
        <v>0</v>
      </c>
      <c r="P50" s="177"/>
      <c r="Q50" s="177"/>
      <c r="R50" s="177"/>
    </row>
    <row r="51" spans="1:18">
      <c r="A51" s="175"/>
      <c r="B51" s="175" t="s">
        <v>196</v>
      </c>
      <c r="C51" s="178" t="s">
        <v>360</v>
      </c>
      <c r="D51" s="177">
        <f t="shared" si="1"/>
        <v>0</v>
      </c>
      <c r="E51" s="177"/>
      <c r="F51" s="177"/>
      <c r="G51" s="177"/>
      <c r="H51" s="177"/>
      <c r="I51" s="177"/>
      <c r="J51" s="175"/>
      <c r="K51" s="175" t="s">
        <v>196</v>
      </c>
      <c r="L51" s="178" t="s">
        <v>361</v>
      </c>
      <c r="M51" s="177">
        <f>N51+O51</f>
        <v>0</v>
      </c>
      <c r="N51" s="177"/>
      <c r="O51" s="177"/>
      <c r="P51" s="177"/>
      <c r="Q51" s="177"/>
      <c r="R51" s="177"/>
    </row>
    <row r="52" spans="1:18">
      <c r="A52" s="175"/>
      <c r="B52" s="175" t="s">
        <v>198</v>
      </c>
      <c r="C52" s="178" t="s">
        <v>362</v>
      </c>
      <c r="D52" s="177">
        <f t="shared" si="1"/>
        <v>0</v>
      </c>
      <c r="E52" s="177"/>
      <c r="F52" s="177"/>
      <c r="G52" s="177"/>
      <c r="H52" s="177"/>
      <c r="I52" s="177"/>
      <c r="J52" s="175"/>
      <c r="K52" s="175" t="s">
        <v>198</v>
      </c>
      <c r="L52" s="178" t="s">
        <v>363</v>
      </c>
      <c r="M52" s="177">
        <f t="shared" ref="M52:M61" si="5">N52+O52</f>
        <v>0</v>
      </c>
      <c r="N52" s="177"/>
      <c r="O52" s="177"/>
      <c r="P52" s="177"/>
      <c r="Q52" s="177"/>
      <c r="R52" s="177"/>
    </row>
    <row r="53" spans="1:18">
      <c r="A53" s="174" t="s">
        <v>364</v>
      </c>
      <c r="B53" s="174" t="s">
        <v>286</v>
      </c>
      <c r="C53" s="176" t="s">
        <v>101</v>
      </c>
      <c r="D53" s="177">
        <f>SUM(D54:D58)</f>
        <v>1.88</v>
      </c>
      <c r="E53" s="177">
        <f t="shared" ref="E53:F53" si="6">SUM(E54:E58)</f>
        <v>1.88</v>
      </c>
      <c r="F53" s="177">
        <f t="shared" si="6"/>
        <v>0</v>
      </c>
      <c r="G53" s="177"/>
      <c r="H53" s="177"/>
      <c r="I53" s="177"/>
      <c r="J53" s="175"/>
      <c r="K53" s="175" t="s">
        <v>200</v>
      </c>
      <c r="L53" s="178" t="s">
        <v>365</v>
      </c>
      <c r="M53" s="177">
        <f t="shared" si="5"/>
        <v>0</v>
      </c>
      <c r="N53" s="177"/>
      <c r="O53" s="177"/>
      <c r="P53" s="177"/>
      <c r="Q53" s="177"/>
      <c r="R53" s="177"/>
    </row>
    <row r="54" spans="1:18">
      <c r="A54" s="175"/>
      <c r="B54" s="175" t="s">
        <v>196</v>
      </c>
      <c r="C54" s="178" t="s">
        <v>366</v>
      </c>
      <c r="D54" s="177">
        <f t="shared" si="1"/>
        <v>1.88</v>
      </c>
      <c r="E54" s="177">
        <v>1.88</v>
      </c>
      <c r="F54" s="177"/>
      <c r="G54" s="177"/>
      <c r="H54" s="177"/>
      <c r="I54" s="177"/>
      <c r="J54" s="175"/>
      <c r="K54" s="175" t="s">
        <v>225</v>
      </c>
      <c r="L54" s="178" t="s">
        <v>367</v>
      </c>
      <c r="M54" s="177">
        <f t="shared" si="5"/>
        <v>0</v>
      </c>
      <c r="N54" s="177"/>
      <c r="O54" s="177"/>
      <c r="P54" s="177"/>
      <c r="Q54" s="177"/>
      <c r="R54" s="177"/>
    </row>
    <row r="55" spans="1:18">
      <c r="A55" s="175"/>
      <c r="B55" s="175" t="s">
        <v>198</v>
      </c>
      <c r="C55" s="178" t="s">
        <v>368</v>
      </c>
      <c r="D55" s="177">
        <f t="shared" si="1"/>
        <v>0</v>
      </c>
      <c r="E55" s="177"/>
      <c r="F55" s="177"/>
      <c r="G55" s="177"/>
      <c r="H55" s="177"/>
      <c r="I55" s="177"/>
      <c r="J55" s="175"/>
      <c r="K55" s="175" t="s">
        <v>227</v>
      </c>
      <c r="L55" s="178" t="s">
        <v>369</v>
      </c>
      <c r="M55" s="177">
        <f t="shared" si="5"/>
        <v>1.88</v>
      </c>
      <c r="N55" s="177">
        <v>1.88</v>
      </c>
      <c r="O55" s="177"/>
      <c r="P55" s="177"/>
      <c r="Q55" s="177"/>
      <c r="R55" s="177"/>
    </row>
    <row r="56" spans="1:18">
      <c r="A56" s="175"/>
      <c r="B56" s="175" t="s">
        <v>200</v>
      </c>
      <c r="C56" s="178" t="s">
        <v>370</v>
      </c>
      <c r="D56" s="177">
        <f t="shared" si="1"/>
        <v>0</v>
      </c>
      <c r="E56" s="177"/>
      <c r="F56" s="177"/>
      <c r="G56" s="177"/>
      <c r="H56" s="177"/>
      <c r="I56" s="177"/>
      <c r="J56" s="175"/>
      <c r="K56" s="175" t="s">
        <v>202</v>
      </c>
      <c r="L56" s="178" t="s">
        <v>371</v>
      </c>
      <c r="M56" s="177">
        <f t="shared" si="5"/>
        <v>0</v>
      </c>
      <c r="N56" s="177"/>
      <c r="O56" s="177"/>
      <c r="P56" s="177"/>
      <c r="Q56" s="177"/>
      <c r="R56" s="177"/>
    </row>
    <row r="57" spans="1:18">
      <c r="A57" s="175"/>
      <c r="B57" s="175" t="s">
        <v>227</v>
      </c>
      <c r="C57" s="178" t="s">
        <v>372</v>
      </c>
      <c r="D57" s="177">
        <f t="shared" si="1"/>
        <v>0</v>
      </c>
      <c r="E57" s="177"/>
      <c r="F57" s="177"/>
      <c r="G57" s="177"/>
      <c r="H57" s="177"/>
      <c r="I57" s="177"/>
      <c r="J57" s="175"/>
      <c r="K57" s="175" t="s">
        <v>204</v>
      </c>
      <c r="L57" s="178" t="s">
        <v>373</v>
      </c>
      <c r="M57" s="177">
        <f t="shared" si="5"/>
        <v>0</v>
      </c>
      <c r="N57" s="177"/>
      <c r="O57" s="177"/>
      <c r="P57" s="177"/>
      <c r="Q57" s="177"/>
      <c r="R57" s="177"/>
    </row>
    <row r="58" spans="1:18">
      <c r="A58" s="175"/>
      <c r="B58" s="175" t="s">
        <v>220</v>
      </c>
      <c r="C58" s="178" t="s">
        <v>374</v>
      </c>
      <c r="D58" s="177">
        <f t="shared" si="1"/>
        <v>0</v>
      </c>
      <c r="E58" s="177"/>
      <c r="F58" s="177"/>
      <c r="G58" s="177"/>
      <c r="H58" s="177"/>
      <c r="I58" s="177"/>
      <c r="J58" s="175"/>
      <c r="K58" s="175" t="s">
        <v>206</v>
      </c>
      <c r="L58" s="178" t="s">
        <v>368</v>
      </c>
      <c r="M58" s="177">
        <f t="shared" si="5"/>
        <v>0</v>
      </c>
      <c r="N58" s="177"/>
      <c r="O58" s="177"/>
      <c r="P58" s="177"/>
      <c r="Q58" s="177"/>
      <c r="R58" s="177"/>
    </row>
    <row r="59" spans="1:18">
      <c r="A59" s="174" t="s">
        <v>375</v>
      </c>
      <c r="B59" s="174" t="s">
        <v>286</v>
      </c>
      <c r="C59" s="176" t="s">
        <v>376</v>
      </c>
      <c r="D59" s="177">
        <f t="shared" si="1"/>
        <v>0</v>
      </c>
      <c r="E59" s="177"/>
      <c r="F59" s="177"/>
      <c r="G59" s="177"/>
      <c r="H59" s="177"/>
      <c r="I59" s="177"/>
      <c r="J59" s="175"/>
      <c r="K59" s="175" t="s">
        <v>208</v>
      </c>
      <c r="L59" s="178" t="s">
        <v>377</v>
      </c>
      <c r="M59" s="177">
        <f t="shared" si="5"/>
        <v>0</v>
      </c>
      <c r="N59" s="177"/>
      <c r="O59" s="177"/>
      <c r="P59" s="177"/>
      <c r="Q59" s="177"/>
      <c r="R59" s="177"/>
    </row>
    <row r="60" spans="1:18">
      <c r="A60" s="175"/>
      <c r="B60" s="175" t="s">
        <v>198</v>
      </c>
      <c r="C60" s="178" t="s">
        <v>378</v>
      </c>
      <c r="D60" s="177">
        <f t="shared" si="1"/>
        <v>0</v>
      </c>
      <c r="E60" s="177"/>
      <c r="F60" s="177"/>
      <c r="G60" s="177"/>
      <c r="H60" s="177"/>
      <c r="I60" s="177"/>
      <c r="J60" s="175"/>
      <c r="K60" s="175" t="s">
        <v>210</v>
      </c>
      <c r="L60" s="178" t="s">
        <v>370</v>
      </c>
      <c r="M60" s="177">
        <f t="shared" si="5"/>
        <v>0</v>
      </c>
      <c r="N60" s="177"/>
      <c r="O60" s="177"/>
      <c r="P60" s="177"/>
      <c r="Q60" s="177"/>
      <c r="R60" s="177"/>
    </row>
    <row r="61" spans="1:18">
      <c r="A61" s="175"/>
      <c r="B61" s="175" t="s">
        <v>200</v>
      </c>
      <c r="C61" s="178" t="s">
        <v>379</v>
      </c>
      <c r="D61" s="177">
        <f t="shared" si="1"/>
        <v>0</v>
      </c>
      <c r="E61" s="177"/>
      <c r="F61" s="177"/>
      <c r="G61" s="177"/>
      <c r="H61" s="177"/>
      <c r="I61" s="177"/>
      <c r="J61" s="175"/>
      <c r="K61" s="175" t="s">
        <v>220</v>
      </c>
      <c r="L61" s="178" t="s">
        <v>380</v>
      </c>
      <c r="M61" s="177">
        <f t="shared" si="5"/>
        <v>0</v>
      </c>
      <c r="N61" s="177"/>
      <c r="O61" s="177"/>
      <c r="P61" s="177"/>
      <c r="Q61" s="177"/>
      <c r="R61" s="177"/>
    </row>
    <row r="62" spans="1:18">
      <c r="A62" s="174" t="s">
        <v>381</v>
      </c>
      <c r="B62" s="174" t="s">
        <v>286</v>
      </c>
      <c r="C62" s="176" t="s">
        <v>382</v>
      </c>
      <c r="D62" s="177">
        <f t="shared" si="1"/>
        <v>0</v>
      </c>
      <c r="E62" s="177"/>
      <c r="F62" s="177"/>
      <c r="G62" s="177"/>
      <c r="H62" s="177"/>
      <c r="I62" s="177"/>
      <c r="J62" s="174" t="s">
        <v>383</v>
      </c>
      <c r="K62" s="174" t="s">
        <v>286</v>
      </c>
      <c r="L62" s="176" t="s">
        <v>382</v>
      </c>
      <c r="M62" s="177"/>
      <c r="N62" s="177"/>
      <c r="O62" s="177"/>
      <c r="P62" s="177"/>
      <c r="Q62" s="177"/>
      <c r="R62" s="177"/>
    </row>
    <row r="63" spans="1:18">
      <c r="A63" s="175"/>
      <c r="B63" s="175" t="s">
        <v>196</v>
      </c>
      <c r="C63" s="178" t="s">
        <v>384</v>
      </c>
      <c r="D63" s="177">
        <f t="shared" si="1"/>
        <v>0</v>
      </c>
      <c r="E63" s="177"/>
      <c r="F63" s="177"/>
      <c r="G63" s="177"/>
      <c r="H63" s="177"/>
      <c r="I63" s="177"/>
      <c r="J63" s="175"/>
      <c r="K63" s="175" t="s">
        <v>196</v>
      </c>
      <c r="L63" s="178" t="s">
        <v>384</v>
      </c>
      <c r="M63" s="177"/>
      <c r="N63" s="177"/>
      <c r="O63" s="177"/>
      <c r="P63" s="177"/>
      <c r="Q63" s="177"/>
      <c r="R63" s="177"/>
    </row>
    <row r="64" spans="1:18">
      <c r="A64" s="175"/>
      <c r="B64" s="175" t="s">
        <v>198</v>
      </c>
      <c r="C64" s="178" t="s">
        <v>385</v>
      </c>
      <c r="D64" s="177">
        <f t="shared" si="1"/>
        <v>0</v>
      </c>
      <c r="E64" s="177"/>
      <c r="F64" s="177"/>
      <c r="G64" s="177"/>
      <c r="H64" s="177"/>
      <c r="I64" s="177"/>
      <c r="J64" s="175"/>
      <c r="K64" s="175" t="s">
        <v>198</v>
      </c>
      <c r="L64" s="178" t="s">
        <v>385</v>
      </c>
      <c r="M64" s="177"/>
      <c r="N64" s="177"/>
      <c r="O64" s="177"/>
      <c r="P64" s="177"/>
      <c r="Q64" s="177"/>
      <c r="R64" s="177"/>
    </row>
    <row r="65" spans="1:18">
      <c r="A65" s="175"/>
      <c r="B65" s="175" t="s">
        <v>200</v>
      </c>
      <c r="C65" s="178" t="s">
        <v>386</v>
      </c>
      <c r="D65" s="177">
        <f t="shared" si="1"/>
        <v>0</v>
      </c>
      <c r="E65" s="177"/>
      <c r="F65" s="177"/>
      <c r="G65" s="177"/>
      <c r="H65" s="177"/>
      <c r="I65" s="177"/>
      <c r="J65" s="175"/>
      <c r="K65" s="175" t="s">
        <v>200</v>
      </c>
      <c r="L65" s="178" t="s">
        <v>386</v>
      </c>
      <c r="M65" s="177"/>
      <c r="N65" s="177"/>
      <c r="O65" s="177"/>
      <c r="P65" s="177"/>
      <c r="Q65" s="177"/>
      <c r="R65" s="177"/>
    </row>
    <row r="66" spans="1:18">
      <c r="A66" s="175"/>
      <c r="B66" s="175" t="s">
        <v>225</v>
      </c>
      <c r="C66" s="178" t="s">
        <v>387</v>
      </c>
      <c r="D66" s="177">
        <f t="shared" si="1"/>
        <v>0</v>
      </c>
      <c r="E66" s="177"/>
      <c r="F66" s="177"/>
      <c r="G66" s="177"/>
      <c r="H66" s="177"/>
      <c r="I66" s="177"/>
      <c r="J66" s="175"/>
      <c r="K66" s="175" t="s">
        <v>225</v>
      </c>
      <c r="L66" s="178" t="s">
        <v>387</v>
      </c>
      <c r="M66" s="177"/>
      <c r="N66" s="177"/>
      <c r="O66" s="177"/>
      <c r="P66" s="177"/>
      <c r="Q66" s="177"/>
      <c r="R66" s="177"/>
    </row>
    <row r="67" spans="1:18">
      <c r="A67" s="174" t="s">
        <v>388</v>
      </c>
      <c r="B67" s="174" t="s">
        <v>286</v>
      </c>
      <c r="C67" s="176" t="s">
        <v>389</v>
      </c>
      <c r="D67" s="177">
        <f t="shared" si="1"/>
        <v>0</v>
      </c>
      <c r="E67" s="177"/>
      <c r="F67" s="177"/>
      <c r="G67" s="177"/>
      <c r="H67" s="177"/>
      <c r="I67" s="177"/>
      <c r="J67" s="174" t="s">
        <v>390</v>
      </c>
      <c r="K67" s="174" t="s">
        <v>286</v>
      </c>
      <c r="L67" s="176" t="s">
        <v>391</v>
      </c>
      <c r="M67" s="177"/>
      <c r="N67" s="177"/>
      <c r="O67" s="177"/>
      <c r="P67" s="177"/>
      <c r="Q67" s="177"/>
      <c r="R67" s="177"/>
    </row>
    <row r="68" spans="1:18">
      <c r="A68" s="175"/>
      <c r="B68" s="175" t="s">
        <v>196</v>
      </c>
      <c r="C68" s="178" t="s">
        <v>392</v>
      </c>
      <c r="D68" s="177">
        <f t="shared" si="1"/>
        <v>0</v>
      </c>
      <c r="E68" s="177"/>
      <c r="F68" s="177"/>
      <c r="G68" s="177"/>
      <c r="H68" s="177"/>
      <c r="I68" s="177"/>
      <c r="J68" s="175"/>
      <c r="K68" s="175" t="s">
        <v>196</v>
      </c>
      <c r="L68" s="178" t="s">
        <v>393</v>
      </c>
      <c r="M68" s="177"/>
      <c r="N68" s="177"/>
      <c r="O68" s="177"/>
      <c r="P68" s="177"/>
      <c r="Q68" s="177"/>
      <c r="R68" s="177"/>
    </row>
    <row r="69" spans="1:18">
      <c r="A69" s="175"/>
      <c r="B69" s="175" t="s">
        <v>198</v>
      </c>
      <c r="C69" s="178" t="s">
        <v>394</v>
      </c>
      <c r="D69" s="177">
        <f t="shared" si="1"/>
        <v>0</v>
      </c>
      <c r="E69" s="177"/>
      <c r="F69" s="177"/>
      <c r="G69" s="177"/>
      <c r="H69" s="177"/>
      <c r="I69" s="177"/>
      <c r="J69" s="175"/>
      <c r="K69" s="175" t="s">
        <v>198</v>
      </c>
      <c r="L69" s="178" t="s">
        <v>395</v>
      </c>
      <c r="M69" s="177"/>
      <c r="N69" s="177"/>
      <c r="O69" s="177"/>
      <c r="P69" s="177"/>
      <c r="Q69" s="177"/>
      <c r="R69" s="177"/>
    </row>
    <row r="70" spans="1:18">
      <c r="A70" s="174" t="s">
        <v>396</v>
      </c>
      <c r="B70" s="174" t="s">
        <v>286</v>
      </c>
      <c r="C70" s="176" t="s">
        <v>397</v>
      </c>
      <c r="D70" s="177">
        <f t="shared" si="1"/>
        <v>0</v>
      </c>
      <c r="E70" s="177"/>
      <c r="F70" s="177"/>
      <c r="G70" s="177"/>
      <c r="H70" s="177"/>
      <c r="I70" s="177"/>
      <c r="J70" s="175"/>
      <c r="K70" s="175" t="s">
        <v>200</v>
      </c>
      <c r="L70" s="178" t="s">
        <v>398</v>
      </c>
      <c r="M70" s="177"/>
      <c r="N70" s="177"/>
      <c r="O70" s="177"/>
      <c r="P70" s="177"/>
      <c r="Q70" s="177"/>
      <c r="R70" s="177"/>
    </row>
    <row r="71" spans="1:18">
      <c r="A71" s="175"/>
      <c r="B71" s="175" t="s">
        <v>196</v>
      </c>
      <c r="C71" s="178" t="s">
        <v>399</v>
      </c>
      <c r="D71" s="177">
        <f t="shared" si="1"/>
        <v>0</v>
      </c>
      <c r="E71" s="177"/>
      <c r="F71" s="177"/>
      <c r="G71" s="177"/>
      <c r="H71" s="177"/>
      <c r="I71" s="177"/>
      <c r="J71" s="175"/>
      <c r="K71" s="175" t="s">
        <v>227</v>
      </c>
      <c r="L71" s="178" t="s">
        <v>321</v>
      </c>
      <c r="M71" s="177"/>
      <c r="N71" s="177"/>
      <c r="O71" s="177"/>
      <c r="P71" s="177"/>
      <c r="Q71" s="177"/>
      <c r="R71" s="177"/>
    </row>
    <row r="72" spans="1:18">
      <c r="A72" s="175"/>
      <c r="B72" s="175" t="s">
        <v>198</v>
      </c>
      <c r="C72" s="178" t="s">
        <v>400</v>
      </c>
      <c r="D72" s="177">
        <f t="shared" si="1"/>
        <v>0</v>
      </c>
      <c r="E72" s="177"/>
      <c r="F72" s="177"/>
      <c r="G72" s="177"/>
      <c r="H72" s="177"/>
      <c r="I72" s="177"/>
      <c r="J72" s="175"/>
      <c r="K72" s="175" t="s">
        <v>202</v>
      </c>
      <c r="L72" s="178" t="s">
        <v>329</v>
      </c>
      <c r="M72" s="177"/>
      <c r="N72" s="177"/>
      <c r="O72" s="177"/>
      <c r="P72" s="177"/>
      <c r="Q72" s="177"/>
      <c r="R72" s="177"/>
    </row>
    <row r="73" spans="1:18">
      <c r="A73" s="175"/>
      <c r="B73" s="175" t="s">
        <v>200</v>
      </c>
      <c r="C73" s="178" t="s">
        <v>401</v>
      </c>
      <c r="D73" s="177">
        <f t="shared" si="1"/>
        <v>0</v>
      </c>
      <c r="E73" s="177"/>
      <c r="F73" s="177"/>
      <c r="G73" s="177"/>
      <c r="H73" s="177"/>
      <c r="I73" s="177"/>
      <c r="J73" s="175"/>
      <c r="K73" s="175" t="s">
        <v>204</v>
      </c>
      <c r="L73" s="178" t="s">
        <v>402</v>
      </c>
      <c r="M73" s="177"/>
      <c r="N73" s="177"/>
      <c r="O73" s="177"/>
      <c r="P73" s="177"/>
      <c r="Q73" s="177"/>
      <c r="R73" s="177"/>
    </row>
    <row r="74" spans="1:18">
      <c r="A74" s="175"/>
      <c r="B74" s="175" t="s">
        <v>225</v>
      </c>
      <c r="C74" s="178" t="s">
        <v>403</v>
      </c>
      <c r="D74" s="177">
        <f t="shared" ref="D74:D82" si="7">E74+F74</f>
        <v>0</v>
      </c>
      <c r="E74" s="177"/>
      <c r="F74" s="177"/>
      <c r="G74" s="177"/>
      <c r="H74" s="177"/>
      <c r="I74" s="177"/>
      <c r="J74" s="175"/>
      <c r="K74" s="175" t="s">
        <v>206</v>
      </c>
      <c r="L74" s="178" t="s">
        <v>404</v>
      </c>
      <c r="M74" s="177"/>
      <c r="N74" s="177"/>
      <c r="O74" s="177"/>
      <c r="P74" s="177"/>
      <c r="Q74" s="177"/>
      <c r="R74" s="177"/>
    </row>
    <row r="75" spans="1:18">
      <c r="A75" s="174" t="s">
        <v>405</v>
      </c>
      <c r="B75" s="174" t="s">
        <v>286</v>
      </c>
      <c r="C75" s="176" t="s">
        <v>406</v>
      </c>
      <c r="D75" s="177">
        <f t="shared" si="7"/>
        <v>0</v>
      </c>
      <c r="E75" s="177"/>
      <c r="F75" s="177"/>
      <c r="G75" s="177"/>
      <c r="H75" s="177"/>
      <c r="I75" s="177"/>
      <c r="J75" s="175"/>
      <c r="K75" s="175" t="s">
        <v>216</v>
      </c>
      <c r="L75" s="178" t="s">
        <v>323</v>
      </c>
      <c r="M75" s="177"/>
      <c r="N75" s="177"/>
      <c r="O75" s="177"/>
      <c r="P75" s="177"/>
      <c r="Q75" s="177"/>
      <c r="R75" s="177"/>
    </row>
    <row r="76" spans="1:18">
      <c r="A76" s="175"/>
      <c r="B76" s="175" t="s">
        <v>196</v>
      </c>
      <c r="C76" s="178" t="s">
        <v>407</v>
      </c>
      <c r="D76" s="177">
        <f t="shared" si="7"/>
        <v>0</v>
      </c>
      <c r="E76" s="177"/>
      <c r="F76" s="177"/>
      <c r="G76" s="177"/>
      <c r="H76" s="177"/>
      <c r="I76" s="177"/>
      <c r="J76" s="175"/>
      <c r="K76" s="175" t="s">
        <v>408</v>
      </c>
      <c r="L76" s="178" t="s">
        <v>409</v>
      </c>
      <c r="M76" s="177"/>
      <c r="N76" s="177"/>
      <c r="O76" s="177"/>
      <c r="P76" s="177"/>
      <c r="Q76" s="177"/>
      <c r="R76" s="177"/>
    </row>
    <row r="77" spans="1:18">
      <c r="A77" s="175"/>
      <c r="B77" s="175" t="s">
        <v>198</v>
      </c>
      <c r="C77" s="178" t="s">
        <v>410</v>
      </c>
      <c r="D77" s="177">
        <f t="shared" si="7"/>
        <v>0</v>
      </c>
      <c r="E77" s="177"/>
      <c r="F77" s="177"/>
      <c r="G77" s="177"/>
      <c r="H77" s="177"/>
      <c r="I77" s="177"/>
      <c r="J77" s="175"/>
      <c r="K77" s="175" t="s">
        <v>411</v>
      </c>
      <c r="L77" s="178" t="s">
        <v>412</v>
      </c>
      <c r="M77" s="177"/>
      <c r="N77" s="177"/>
      <c r="O77" s="177"/>
      <c r="P77" s="177"/>
      <c r="Q77" s="177"/>
      <c r="R77" s="177"/>
    </row>
    <row r="78" spans="1:18">
      <c r="A78" s="174" t="s">
        <v>413</v>
      </c>
      <c r="B78" s="174" t="s">
        <v>286</v>
      </c>
      <c r="C78" s="176" t="s">
        <v>414</v>
      </c>
      <c r="D78" s="177">
        <f t="shared" si="7"/>
        <v>0</v>
      </c>
      <c r="E78" s="177"/>
      <c r="F78" s="177"/>
      <c r="G78" s="177"/>
      <c r="H78" s="177"/>
      <c r="I78" s="177"/>
      <c r="J78" s="175"/>
      <c r="K78" s="175" t="s">
        <v>415</v>
      </c>
      <c r="L78" s="178" t="s">
        <v>416</v>
      </c>
      <c r="M78" s="177"/>
      <c r="N78" s="177"/>
      <c r="O78" s="177"/>
      <c r="P78" s="177"/>
      <c r="Q78" s="177"/>
      <c r="R78" s="177"/>
    </row>
    <row r="79" spans="1:18">
      <c r="A79" s="175"/>
      <c r="B79" s="175" t="s">
        <v>202</v>
      </c>
      <c r="C79" s="178" t="s">
        <v>417</v>
      </c>
      <c r="D79" s="177">
        <f t="shared" si="7"/>
        <v>0</v>
      </c>
      <c r="E79" s="177"/>
      <c r="F79" s="177"/>
      <c r="G79" s="177"/>
      <c r="H79" s="177"/>
      <c r="I79" s="177"/>
      <c r="J79" s="175"/>
      <c r="K79" s="175" t="s">
        <v>220</v>
      </c>
      <c r="L79" s="178" t="s">
        <v>418</v>
      </c>
      <c r="M79" s="177"/>
      <c r="N79" s="177"/>
      <c r="O79" s="177"/>
      <c r="P79" s="177"/>
      <c r="Q79" s="177"/>
      <c r="R79" s="177"/>
    </row>
    <row r="80" spans="1:18">
      <c r="A80" s="175"/>
      <c r="B80" s="175" t="s">
        <v>204</v>
      </c>
      <c r="C80" s="178" t="s">
        <v>419</v>
      </c>
      <c r="D80" s="177">
        <f t="shared" si="7"/>
        <v>0</v>
      </c>
      <c r="E80" s="177"/>
      <c r="F80" s="177"/>
      <c r="G80" s="177"/>
      <c r="H80" s="177"/>
      <c r="I80" s="177"/>
      <c r="J80" s="174" t="s">
        <v>420</v>
      </c>
      <c r="K80" s="174" t="s">
        <v>286</v>
      </c>
      <c r="L80" s="176" t="s">
        <v>421</v>
      </c>
      <c r="M80" s="177"/>
      <c r="N80" s="177"/>
      <c r="O80" s="177"/>
      <c r="P80" s="177"/>
      <c r="Q80" s="177"/>
      <c r="R80" s="177"/>
    </row>
    <row r="81" spans="1:18">
      <c r="A81" s="175"/>
      <c r="B81" s="175" t="s">
        <v>206</v>
      </c>
      <c r="C81" s="178" t="s">
        <v>422</v>
      </c>
      <c r="D81" s="177">
        <f t="shared" si="7"/>
        <v>0</v>
      </c>
      <c r="E81" s="177"/>
      <c r="F81" s="177"/>
      <c r="G81" s="177"/>
      <c r="H81" s="177"/>
      <c r="I81" s="177"/>
      <c r="J81" s="175"/>
      <c r="K81" s="175" t="s">
        <v>196</v>
      </c>
      <c r="L81" s="178" t="s">
        <v>393</v>
      </c>
      <c r="M81" s="177"/>
      <c r="N81" s="177"/>
      <c r="O81" s="177"/>
      <c r="P81" s="177"/>
      <c r="Q81" s="177"/>
      <c r="R81" s="177"/>
    </row>
    <row r="82" spans="1:18">
      <c r="A82" s="175"/>
      <c r="B82" s="175" t="s">
        <v>220</v>
      </c>
      <c r="C82" s="178" t="s">
        <v>414</v>
      </c>
      <c r="D82" s="177">
        <f t="shared" si="7"/>
        <v>0</v>
      </c>
      <c r="E82" s="177"/>
      <c r="F82" s="177"/>
      <c r="G82" s="177"/>
      <c r="H82" s="177"/>
      <c r="I82" s="177"/>
      <c r="J82" s="175"/>
      <c r="K82" s="175" t="s">
        <v>198</v>
      </c>
      <c r="L82" s="178" t="s">
        <v>395</v>
      </c>
      <c r="M82" s="177"/>
      <c r="N82" s="177"/>
      <c r="O82" s="177"/>
      <c r="P82" s="177"/>
      <c r="Q82" s="177"/>
      <c r="R82" s="177"/>
    </row>
    <row r="83" spans="1:18">
      <c r="A83" s="179"/>
      <c r="B83" s="179"/>
      <c r="C83" s="179"/>
      <c r="D83" s="177"/>
      <c r="E83" s="177"/>
      <c r="F83" s="177"/>
      <c r="G83" s="177"/>
      <c r="H83" s="177"/>
      <c r="I83" s="177"/>
      <c r="J83" s="179"/>
      <c r="K83" s="179" t="s">
        <v>200</v>
      </c>
      <c r="L83" s="179" t="s">
        <v>398</v>
      </c>
      <c r="M83" s="177"/>
      <c r="N83" s="177"/>
      <c r="O83" s="177"/>
      <c r="P83" s="177"/>
      <c r="Q83" s="177"/>
      <c r="R83" s="177"/>
    </row>
    <row r="84" spans="1:18">
      <c r="A84" s="179"/>
      <c r="B84" s="179"/>
      <c r="C84" s="179"/>
      <c r="D84" s="177"/>
      <c r="E84" s="177"/>
      <c r="F84" s="177"/>
      <c r="G84" s="177"/>
      <c r="H84" s="177"/>
      <c r="I84" s="177"/>
      <c r="J84" s="179"/>
      <c r="K84" s="179" t="s">
        <v>227</v>
      </c>
      <c r="L84" s="179" t="s">
        <v>321</v>
      </c>
      <c r="M84" s="177"/>
      <c r="N84" s="177"/>
      <c r="O84" s="177"/>
      <c r="P84" s="177"/>
      <c r="Q84" s="177"/>
      <c r="R84" s="177"/>
    </row>
    <row r="85" spans="1:18">
      <c r="A85" s="179"/>
      <c r="B85" s="179"/>
      <c r="C85" s="179"/>
      <c r="D85" s="177"/>
      <c r="E85" s="177"/>
      <c r="F85" s="177"/>
      <c r="G85" s="177"/>
      <c r="H85" s="177"/>
      <c r="I85" s="177"/>
      <c r="J85" s="179"/>
      <c r="K85" s="179" t="s">
        <v>202</v>
      </c>
      <c r="L85" s="179" t="s">
        <v>329</v>
      </c>
      <c r="M85" s="177"/>
      <c r="N85" s="177"/>
      <c r="O85" s="177"/>
      <c r="P85" s="177"/>
      <c r="Q85" s="177"/>
      <c r="R85" s="177"/>
    </row>
    <row r="86" spans="1:18">
      <c r="A86" s="179"/>
      <c r="B86" s="179"/>
      <c r="C86" s="179"/>
      <c r="D86" s="177"/>
      <c r="E86" s="177"/>
      <c r="F86" s="177"/>
      <c r="G86" s="177"/>
      <c r="H86" s="177"/>
      <c r="I86" s="177"/>
      <c r="J86" s="179"/>
      <c r="K86" s="179" t="s">
        <v>204</v>
      </c>
      <c r="L86" s="179" t="s">
        <v>402</v>
      </c>
      <c r="M86" s="177"/>
      <c r="N86" s="177"/>
      <c r="O86" s="177"/>
      <c r="P86" s="177"/>
      <c r="Q86" s="177"/>
      <c r="R86" s="177"/>
    </row>
    <row r="87" spans="1:18">
      <c r="A87" s="179"/>
      <c r="B87" s="179"/>
      <c r="C87" s="179"/>
      <c r="D87" s="177"/>
      <c r="E87" s="177"/>
      <c r="F87" s="177"/>
      <c r="G87" s="177"/>
      <c r="H87" s="177"/>
      <c r="I87" s="177"/>
      <c r="J87" s="179"/>
      <c r="K87" s="179" t="s">
        <v>206</v>
      </c>
      <c r="L87" s="179" t="s">
        <v>404</v>
      </c>
      <c r="M87" s="177"/>
      <c r="N87" s="177"/>
      <c r="O87" s="177"/>
      <c r="P87" s="177"/>
      <c r="Q87" s="177"/>
      <c r="R87" s="177"/>
    </row>
    <row r="88" spans="1:18">
      <c r="A88" s="179"/>
      <c r="B88" s="179"/>
      <c r="C88" s="179"/>
      <c r="D88" s="177"/>
      <c r="E88" s="177"/>
      <c r="F88" s="177"/>
      <c r="G88" s="177"/>
      <c r="H88" s="177"/>
      <c r="I88" s="177"/>
      <c r="J88" s="179"/>
      <c r="K88" s="179" t="s">
        <v>208</v>
      </c>
      <c r="L88" s="179" t="s">
        <v>423</v>
      </c>
      <c r="M88" s="177"/>
      <c r="N88" s="177"/>
      <c r="O88" s="177"/>
      <c r="P88" s="177"/>
      <c r="Q88" s="177"/>
      <c r="R88" s="177"/>
    </row>
    <row r="89" spans="1:18">
      <c r="A89" s="179"/>
      <c r="B89" s="179"/>
      <c r="C89" s="179"/>
      <c r="D89" s="177"/>
      <c r="E89" s="177"/>
      <c r="F89" s="177"/>
      <c r="G89" s="177"/>
      <c r="H89" s="177"/>
      <c r="I89" s="177"/>
      <c r="J89" s="179"/>
      <c r="K89" s="179" t="s">
        <v>210</v>
      </c>
      <c r="L89" s="179" t="s">
        <v>424</v>
      </c>
      <c r="M89" s="177"/>
      <c r="N89" s="177"/>
      <c r="O89" s="177"/>
      <c r="P89" s="177"/>
      <c r="Q89" s="177"/>
      <c r="R89" s="177"/>
    </row>
    <row r="90" spans="1:18">
      <c r="A90" s="179"/>
      <c r="B90" s="179"/>
      <c r="C90" s="179"/>
      <c r="D90" s="177"/>
      <c r="E90" s="177"/>
      <c r="F90" s="177"/>
      <c r="G90" s="177"/>
      <c r="H90" s="177"/>
      <c r="I90" s="177"/>
      <c r="J90" s="179"/>
      <c r="K90" s="179" t="s">
        <v>212</v>
      </c>
      <c r="L90" s="179" t="s">
        <v>425</v>
      </c>
      <c r="M90" s="177"/>
      <c r="N90" s="177"/>
      <c r="O90" s="177"/>
      <c r="P90" s="177"/>
      <c r="Q90" s="177"/>
      <c r="R90" s="177"/>
    </row>
    <row r="91" spans="1:18">
      <c r="A91" s="179"/>
      <c r="B91" s="179"/>
      <c r="C91" s="179"/>
      <c r="D91" s="177"/>
      <c r="E91" s="177"/>
      <c r="F91" s="177"/>
      <c r="G91" s="177"/>
      <c r="H91" s="177"/>
      <c r="I91" s="177"/>
      <c r="J91" s="179"/>
      <c r="K91" s="179" t="s">
        <v>214</v>
      </c>
      <c r="L91" s="179" t="s">
        <v>426</v>
      </c>
      <c r="M91" s="177"/>
      <c r="N91" s="177"/>
      <c r="O91" s="177"/>
      <c r="P91" s="177"/>
      <c r="Q91" s="177"/>
      <c r="R91" s="177"/>
    </row>
    <row r="92" spans="1:18">
      <c r="A92" s="179"/>
      <c r="B92" s="179"/>
      <c r="C92" s="179"/>
      <c r="D92" s="177"/>
      <c r="E92" s="177"/>
      <c r="F92" s="177"/>
      <c r="G92" s="177"/>
      <c r="H92" s="177"/>
      <c r="I92" s="177"/>
      <c r="J92" s="179"/>
      <c r="K92" s="179" t="s">
        <v>216</v>
      </c>
      <c r="L92" s="179" t="s">
        <v>323</v>
      </c>
      <c r="M92" s="177"/>
      <c r="N92" s="177"/>
      <c r="O92" s="177"/>
      <c r="P92" s="177"/>
      <c r="Q92" s="177"/>
      <c r="R92" s="177"/>
    </row>
    <row r="93" spans="1:18">
      <c r="A93" s="179"/>
      <c r="B93" s="179"/>
      <c r="C93" s="179"/>
      <c r="D93" s="177"/>
      <c r="E93" s="177"/>
      <c r="F93" s="177"/>
      <c r="G93" s="177"/>
      <c r="H93" s="177"/>
      <c r="I93" s="177"/>
      <c r="J93" s="179"/>
      <c r="K93" s="179" t="s">
        <v>408</v>
      </c>
      <c r="L93" s="179" t="s">
        <v>409</v>
      </c>
      <c r="M93" s="177"/>
      <c r="N93" s="177"/>
      <c r="O93" s="177"/>
      <c r="P93" s="177"/>
      <c r="Q93" s="177"/>
      <c r="R93" s="177"/>
    </row>
    <row r="94" spans="1:18">
      <c r="A94" s="179"/>
      <c r="B94" s="179"/>
      <c r="C94" s="179"/>
      <c r="D94" s="177"/>
      <c r="E94" s="177"/>
      <c r="F94" s="177"/>
      <c r="G94" s="177"/>
      <c r="H94" s="177"/>
      <c r="I94" s="177"/>
      <c r="J94" s="179"/>
      <c r="K94" s="179" t="s">
        <v>411</v>
      </c>
      <c r="L94" s="179" t="s">
        <v>412</v>
      </c>
      <c r="M94" s="177"/>
      <c r="N94" s="177"/>
      <c r="O94" s="177"/>
      <c r="P94" s="177"/>
      <c r="Q94" s="177"/>
      <c r="R94" s="177"/>
    </row>
    <row r="95" spans="1:18">
      <c r="A95" s="179"/>
      <c r="B95" s="179"/>
      <c r="C95" s="179"/>
      <c r="D95" s="177"/>
      <c r="E95" s="177"/>
      <c r="F95" s="177"/>
      <c r="G95" s="177"/>
      <c r="H95" s="177"/>
      <c r="I95" s="177"/>
      <c r="J95" s="179"/>
      <c r="K95" s="179" t="s">
        <v>415</v>
      </c>
      <c r="L95" s="179" t="s">
        <v>416</v>
      </c>
      <c r="M95" s="177"/>
      <c r="N95" s="177"/>
      <c r="O95" s="177"/>
      <c r="P95" s="177"/>
      <c r="Q95" s="177"/>
      <c r="R95" s="177"/>
    </row>
    <row r="96" spans="1:18">
      <c r="A96" s="179"/>
      <c r="B96" s="179"/>
      <c r="C96" s="179"/>
      <c r="D96" s="177"/>
      <c r="E96" s="177"/>
      <c r="F96" s="177"/>
      <c r="G96" s="177"/>
      <c r="H96" s="177"/>
      <c r="I96" s="177"/>
      <c r="J96" s="179"/>
      <c r="K96" s="179" t="s">
        <v>220</v>
      </c>
      <c r="L96" s="179" t="s">
        <v>331</v>
      </c>
      <c r="M96" s="177"/>
      <c r="N96" s="177"/>
      <c r="O96" s="177"/>
      <c r="P96" s="177"/>
      <c r="Q96" s="177"/>
      <c r="R96" s="177"/>
    </row>
    <row r="97" spans="1:18">
      <c r="A97" s="179"/>
      <c r="B97" s="179"/>
      <c r="C97" s="179"/>
      <c r="D97" s="177"/>
      <c r="E97" s="177"/>
      <c r="F97" s="177"/>
      <c r="G97" s="177"/>
      <c r="H97" s="177"/>
      <c r="I97" s="177"/>
      <c r="J97" s="181" t="s">
        <v>427</v>
      </c>
      <c r="K97" s="181" t="s">
        <v>286</v>
      </c>
      <c r="L97" s="181" t="s">
        <v>428</v>
      </c>
      <c r="M97" s="177"/>
      <c r="N97" s="177"/>
      <c r="O97" s="177"/>
      <c r="P97" s="177"/>
      <c r="Q97" s="177"/>
      <c r="R97" s="177"/>
    </row>
    <row r="98" spans="1:18">
      <c r="A98" s="179"/>
      <c r="B98" s="179"/>
      <c r="C98" s="179"/>
      <c r="D98" s="177"/>
      <c r="E98" s="177"/>
      <c r="F98" s="177"/>
      <c r="G98" s="177"/>
      <c r="H98" s="177"/>
      <c r="I98" s="177"/>
      <c r="J98" s="179"/>
      <c r="K98" s="179" t="s">
        <v>196</v>
      </c>
      <c r="L98" s="179" t="s">
        <v>429</v>
      </c>
      <c r="M98" s="177"/>
      <c r="N98" s="177"/>
      <c r="O98" s="177"/>
      <c r="P98" s="177"/>
      <c r="Q98" s="177"/>
      <c r="R98" s="177"/>
    </row>
    <row r="99" spans="1:18">
      <c r="A99" s="179"/>
      <c r="B99" s="179"/>
      <c r="C99" s="179"/>
      <c r="D99" s="177"/>
      <c r="E99" s="177"/>
      <c r="F99" s="177"/>
      <c r="G99" s="177"/>
      <c r="H99" s="177"/>
      <c r="I99" s="177"/>
      <c r="J99" s="179"/>
      <c r="K99" s="179" t="s">
        <v>220</v>
      </c>
      <c r="L99" s="179" t="s">
        <v>356</v>
      </c>
      <c r="M99" s="177"/>
      <c r="N99" s="177"/>
      <c r="O99" s="177"/>
      <c r="P99" s="177"/>
      <c r="Q99" s="177"/>
      <c r="R99" s="177"/>
    </row>
    <row r="100" spans="1:18">
      <c r="A100" s="179"/>
      <c r="B100" s="179"/>
      <c r="C100" s="179"/>
      <c r="D100" s="177"/>
      <c r="E100" s="177"/>
      <c r="F100" s="177"/>
      <c r="G100" s="177"/>
      <c r="H100" s="177"/>
      <c r="I100" s="177"/>
      <c r="J100" s="181" t="s">
        <v>430</v>
      </c>
      <c r="K100" s="181" t="s">
        <v>286</v>
      </c>
      <c r="L100" s="181" t="s">
        <v>351</v>
      </c>
      <c r="M100" s="177"/>
      <c r="N100" s="177"/>
      <c r="O100" s="177"/>
      <c r="P100" s="177"/>
      <c r="Q100" s="177"/>
      <c r="R100" s="177"/>
    </row>
    <row r="101" spans="1:18">
      <c r="A101" s="179"/>
      <c r="B101" s="179"/>
      <c r="C101" s="179"/>
      <c r="D101" s="177"/>
      <c r="E101" s="177"/>
      <c r="F101" s="177"/>
      <c r="G101" s="177"/>
      <c r="H101" s="177"/>
      <c r="I101" s="177"/>
      <c r="J101" s="179"/>
      <c r="K101" s="179" t="s">
        <v>196</v>
      </c>
      <c r="L101" s="179" t="s">
        <v>429</v>
      </c>
      <c r="M101" s="177"/>
      <c r="N101" s="177"/>
      <c r="O101" s="177"/>
      <c r="P101" s="177"/>
      <c r="Q101" s="177"/>
      <c r="R101" s="177"/>
    </row>
    <row r="102" spans="1:18">
      <c r="A102" s="179"/>
      <c r="B102" s="179"/>
      <c r="C102" s="179"/>
      <c r="D102" s="177"/>
      <c r="E102" s="177"/>
      <c r="F102" s="177"/>
      <c r="G102" s="177"/>
      <c r="H102" s="177"/>
      <c r="I102" s="177"/>
      <c r="J102" s="179"/>
      <c r="K102" s="179" t="s">
        <v>200</v>
      </c>
      <c r="L102" s="179" t="s">
        <v>431</v>
      </c>
      <c r="M102" s="177"/>
      <c r="N102" s="177"/>
      <c r="O102" s="177"/>
      <c r="P102" s="177"/>
      <c r="Q102" s="177"/>
      <c r="R102" s="177"/>
    </row>
    <row r="103" spans="1:18">
      <c r="A103" s="179"/>
      <c r="B103" s="179"/>
      <c r="C103" s="179"/>
      <c r="D103" s="177"/>
      <c r="E103" s="177"/>
      <c r="F103" s="177"/>
      <c r="G103" s="177"/>
      <c r="H103" s="177"/>
      <c r="I103" s="177"/>
      <c r="J103" s="179"/>
      <c r="K103" s="179" t="s">
        <v>225</v>
      </c>
      <c r="L103" s="179" t="s">
        <v>352</v>
      </c>
      <c r="M103" s="177"/>
      <c r="N103" s="177"/>
      <c r="O103" s="177"/>
      <c r="P103" s="177"/>
      <c r="Q103" s="177"/>
      <c r="R103" s="177"/>
    </row>
    <row r="104" spans="1:18">
      <c r="A104" s="179"/>
      <c r="B104" s="179"/>
      <c r="C104" s="179"/>
      <c r="D104" s="177"/>
      <c r="E104" s="177"/>
      <c r="F104" s="177"/>
      <c r="G104" s="177"/>
      <c r="H104" s="177"/>
      <c r="I104" s="177"/>
      <c r="J104" s="179"/>
      <c r="K104" s="179" t="s">
        <v>227</v>
      </c>
      <c r="L104" s="179" t="s">
        <v>354</v>
      </c>
      <c r="M104" s="177"/>
      <c r="N104" s="177"/>
      <c r="O104" s="177"/>
      <c r="P104" s="177"/>
      <c r="Q104" s="177"/>
      <c r="R104" s="177"/>
    </row>
    <row r="105" spans="1:18">
      <c r="A105" s="179"/>
      <c r="B105" s="179"/>
      <c r="C105" s="179"/>
      <c r="D105" s="177"/>
      <c r="E105" s="177"/>
      <c r="F105" s="177"/>
      <c r="G105" s="177"/>
      <c r="H105" s="177"/>
      <c r="I105" s="177"/>
      <c r="J105" s="179"/>
      <c r="K105" s="179" t="s">
        <v>220</v>
      </c>
      <c r="L105" s="179" t="s">
        <v>356</v>
      </c>
      <c r="M105" s="177"/>
      <c r="N105" s="177"/>
      <c r="O105" s="177"/>
      <c r="P105" s="177"/>
      <c r="Q105" s="177"/>
      <c r="R105" s="177"/>
    </row>
    <row r="106" spans="1:18">
      <c r="A106" s="179"/>
      <c r="B106" s="179"/>
      <c r="C106" s="179"/>
      <c r="D106" s="177"/>
      <c r="E106" s="177"/>
      <c r="F106" s="177"/>
      <c r="G106" s="177"/>
      <c r="H106" s="177"/>
      <c r="I106" s="177"/>
      <c r="J106" s="181" t="s">
        <v>432</v>
      </c>
      <c r="K106" s="181" t="s">
        <v>286</v>
      </c>
      <c r="L106" s="181" t="s">
        <v>376</v>
      </c>
      <c r="M106" s="177"/>
      <c r="N106" s="177"/>
      <c r="O106" s="177"/>
      <c r="P106" s="177"/>
      <c r="Q106" s="177"/>
      <c r="R106" s="177"/>
    </row>
    <row r="107" spans="1:18">
      <c r="A107" s="179"/>
      <c r="B107" s="179"/>
      <c r="C107" s="179"/>
      <c r="D107" s="177"/>
      <c r="E107" s="177"/>
      <c r="F107" s="177"/>
      <c r="G107" s="177"/>
      <c r="H107" s="177"/>
      <c r="I107" s="177"/>
      <c r="J107" s="179"/>
      <c r="K107" s="179" t="s">
        <v>198</v>
      </c>
      <c r="L107" s="179" t="s">
        <v>378</v>
      </c>
      <c r="M107" s="177"/>
      <c r="N107" s="177"/>
      <c r="O107" s="177"/>
      <c r="P107" s="177"/>
      <c r="Q107" s="177"/>
      <c r="R107" s="177"/>
    </row>
    <row r="108" spans="1:18">
      <c r="A108" s="179"/>
      <c r="B108" s="179"/>
      <c r="C108" s="179"/>
      <c r="D108" s="177"/>
      <c r="E108" s="177"/>
      <c r="F108" s="177"/>
      <c r="G108" s="177"/>
      <c r="H108" s="177"/>
      <c r="I108" s="177"/>
      <c r="J108" s="179"/>
      <c r="K108" s="179" t="s">
        <v>200</v>
      </c>
      <c r="L108" s="179" t="s">
        <v>379</v>
      </c>
      <c r="M108" s="177"/>
      <c r="N108" s="177"/>
      <c r="O108" s="177"/>
      <c r="P108" s="177"/>
      <c r="Q108" s="177"/>
      <c r="R108" s="177"/>
    </row>
    <row r="109" spans="1:18">
      <c r="A109" s="179"/>
      <c r="B109" s="179"/>
      <c r="C109" s="179"/>
      <c r="D109" s="177"/>
      <c r="E109" s="177"/>
      <c r="F109" s="177"/>
      <c r="G109" s="177"/>
      <c r="H109" s="177"/>
      <c r="I109" s="177"/>
      <c r="J109" s="181" t="s">
        <v>433</v>
      </c>
      <c r="K109" s="181" t="s">
        <v>286</v>
      </c>
      <c r="L109" s="181" t="s">
        <v>414</v>
      </c>
      <c r="M109" s="177"/>
      <c r="N109" s="177"/>
      <c r="O109" s="177"/>
      <c r="P109" s="177"/>
      <c r="Q109" s="177"/>
      <c r="R109" s="177"/>
    </row>
    <row r="110" spans="1:18">
      <c r="A110" s="179"/>
      <c r="B110" s="179"/>
      <c r="C110" s="179"/>
      <c r="D110" s="177"/>
      <c r="E110" s="177"/>
      <c r="F110" s="177"/>
      <c r="G110" s="177"/>
      <c r="H110" s="177"/>
      <c r="I110" s="177"/>
      <c r="J110" s="179"/>
      <c r="K110" s="179" t="s">
        <v>202</v>
      </c>
      <c r="L110" s="179" t="s">
        <v>417</v>
      </c>
      <c r="M110" s="177"/>
      <c r="N110" s="177"/>
      <c r="O110" s="177"/>
      <c r="P110" s="177"/>
      <c r="Q110" s="177"/>
      <c r="R110" s="177"/>
    </row>
    <row r="111" spans="1:18">
      <c r="A111" s="179"/>
      <c r="B111" s="179"/>
      <c r="C111" s="179"/>
      <c r="D111" s="177"/>
      <c r="E111" s="177"/>
      <c r="F111" s="177"/>
      <c r="G111" s="177"/>
      <c r="H111" s="177"/>
      <c r="I111" s="177"/>
      <c r="J111" s="179"/>
      <c r="K111" s="179" t="s">
        <v>204</v>
      </c>
      <c r="L111" s="179" t="s">
        <v>419</v>
      </c>
      <c r="M111" s="177"/>
      <c r="N111" s="177"/>
      <c r="O111" s="177"/>
      <c r="P111" s="177"/>
      <c r="Q111" s="177"/>
      <c r="R111" s="177"/>
    </row>
    <row r="112" spans="1:18">
      <c r="A112" s="179"/>
      <c r="B112" s="179"/>
      <c r="C112" s="179"/>
      <c r="D112" s="177"/>
      <c r="E112" s="177"/>
      <c r="F112" s="177"/>
      <c r="G112" s="177"/>
      <c r="H112" s="177"/>
      <c r="I112" s="177"/>
      <c r="J112" s="179"/>
      <c r="K112" s="179" t="s">
        <v>206</v>
      </c>
      <c r="L112" s="179" t="s">
        <v>422</v>
      </c>
      <c r="M112" s="177"/>
      <c r="N112" s="177"/>
      <c r="O112" s="177"/>
      <c r="P112" s="177"/>
      <c r="Q112" s="177"/>
      <c r="R112" s="177"/>
    </row>
    <row r="113" spans="1:18">
      <c r="A113" s="179"/>
      <c r="B113" s="179"/>
      <c r="C113" s="179"/>
      <c r="D113" s="177"/>
      <c r="E113" s="177"/>
      <c r="F113" s="177"/>
      <c r="G113" s="177"/>
      <c r="H113" s="177"/>
      <c r="I113" s="177"/>
      <c r="J113" s="179"/>
      <c r="K113" s="179" t="s">
        <v>220</v>
      </c>
      <c r="L113" s="179" t="s">
        <v>414</v>
      </c>
      <c r="M113" s="177"/>
      <c r="N113" s="177"/>
      <c r="O113" s="177"/>
      <c r="P113" s="177"/>
      <c r="Q113" s="177"/>
      <c r="R113" s="177"/>
    </row>
    <row r="114" spans="1:18">
      <c r="A114" s="180" t="s">
        <v>39</v>
      </c>
      <c r="B114" s="180"/>
      <c r="C114" s="180"/>
      <c r="D114" s="21">
        <f>D8+D13+D24+D32+D39+D43+D46+D50+D53+D59+D62+D67+D70+D75+D78</f>
        <v>2307.05</v>
      </c>
      <c r="E114" s="21">
        <f>E8+E13+E24+E32+E39+E43+E46+E50+E53+E59+E62+E67+E70+E75+E78</f>
        <v>1291.4</v>
      </c>
      <c r="F114" s="21">
        <f>F8+F13+F24+F32+F39+F43+F46+F50+F53+F59+F62+F67+F70+F75+F78</f>
        <v>1015.65</v>
      </c>
      <c r="G114" s="21"/>
      <c r="H114" s="21"/>
      <c r="I114" s="21"/>
      <c r="J114" s="180" t="s">
        <v>39</v>
      </c>
      <c r="K114" s="180"/>
      <c r="L114" s="180"/>
      <c r="M114" s="21">
        <f>M8+M22+M50+M62+M67+M80+M97+M100+M106+M109</f>
        <v>2307.05</v>
      </c>
      <c r="N114" s="21">
        <f t="shared" ref="N114:O114" si="8">N8+N22+N50+N62+N67+N80+N97+N100+N106+N109</f>
        <v>1291.4</v>
      </c>
      <c r="O114" s="21">
        <f t="shared" si="8"/>
        <v>1015.65</v>
      </c>
      <c r="P114" s="21"/>
      <c r="Q114" s="21"/>
      <c r="R114" s="21"/>
    </row>
  </sheetData>
  <mergeCells count="12">
    <mergeCell ref="A1:E1"/>
    <mergeCell ref="A2:R2"/>
    <mergeCell ref="A4:I4"/>
    <mergeCell ref="J4:R4"/>
    <mergeCell ref="A5:C5"/>
    <mergeCell ref="D5:F5"/>
    <mergeCell ref="G5:I5"/>
    <mergeCell ref="J5:L5"/>
    <mergeCell ref="M5:O5"/>
    <mergeCell ref="P5:R5"/>
    <mergeCell ref="A114:C114"/>
    <mergeCell ref="J114:L114"/>
  </mergeCells>
  <printOptions horizontalCentered="1"/>
  <pageMargins left="0.0388888888888889" right="0.0388888888888889" top="0.747916666666667" bottom="0.747916666666667" header="0.313888888888889" footer="0.313888888888889"/>
  <pageSetup paperSize="9" scale="63"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FF0000"/>
  </sheetPr>
  <dimension ref="A1:H12"/>
  <sheetViews>
    <sheetView workbookViewId="0">
      <selection activeCell="G7" sqref="G7"/>
    </sheetView>
  </sheetViews>
  <sheetFormatPr defaultColWidth="9" defaultRowHeight="13.5" outlineLevelCol="7"/>
  <cols>
    <col min="1" max="1" width="31.3333333333333" style="153" customWidth="1"/>
    <col min="2" max="2" width="21.2166666666667" style="153" customWidth="1"/>
    <col min="3" max="3" width="21.3333333333333" style="153" customWidth="1"/>
    <col min="4" max="4" width="24.8833333333333" style="153" customWidth="1"/>
    <col min="5" max="5" width="23.4416666666667" style="153" customWidth="1"/>
    <col min="6" max="8" width="11.6666666666667" style="153" customWidth="1"/>
    <col min="9" max="16384" width="9" style="153"/>
  </cols>
  <sheetData>
    <row r="1" ht="39.9" customHeight="1" spans="1:8">
      <c r="A1" s="3" t="s">
        <v>434</v>
      </c>
      <c r="B1" s="3"/>
      <c r="C1" s="3"/>
      <c r="D1" s="3"/>
      <c r="E1" s="3"/>
      <c r="F1" s="154"/>
      <c r="G1" s="154"/>
      <c r="H1" s="154"/>
    </row>
    <row r="2" ht="3" customHeight="1"/>
    <row r="3" s="152" customFormat="1" ht="28.5" customHeight="1" spans="1:5">
      <c r="A3" s="155" t="s">
        <v>435</v>
      </c>
      <c r="B3" s="155"/>
      <c r="C3" s="155"/>
      <c r="D3" s="155"/>
      <c r="E3" s="156" t="s">
        <v>41</v>
      </c>
    </row>
    <row r="4" ht="30" customHeight="1" spans="1:5">
      <c r="A4" s="157" t="s">
        <v>436</v>
      </c>
      <c r="B4" s="157" t="s">
        <v>437</v>
      </c>
      <c r="C4" s="157" t="s">
        <v>438</v>
      </c>
      <c r="D4" s="158" t="s">
        <v>439</v>
      </c>
      <c r="E4" s="158"/>
    </row>
    <row r="5" ht="30" customHeight="1" spans="1:5">
      <c r="A5" s="159"/>
      <c r="B5" s="159"/>
      <c r="C5" s="159"/>
      <c r="D5" s="160" t="s">
        <v>440</v>
      </c>
      <c r="E5" s="160" t="s">
        <v>441</v>
      </c>
    </row>
    <row r="6" ht="30" customHeight="1" spans="1:5">
      <c r="A6" s="161" t="s">
        <v>98</v>
      </c>
      <c r="B6" s="162">
        <f>SUM(B7:B9)</f>
        <v>3</v>
      </c>
      <c r="C6" s="162">
        <f>SUM(C7:C9)</f>
        <v>3</v>
      </c>
      <c r="D6" s="162">
        <f>B6-C6</f>
        <v>0</v>
      </c>
      <c r="E6" s="163">
        <f>D6/C6</f>
        <v>0</v>
      </c>
    </row>
    <row r="7" ht="30" customHeight="1" spans="1:5">
      <c r="A7" s="162" t="s">
        <v>442</v>
      </c>
      <c r="B7" s="162">
        <v>0</v>
      </c>
      <c r="C7" s="162">
        <v>0</v>
      </c>
      <c r="D7" s="162">
        <f t="shared" ref="D7:D9" si="0">B7-C7</f>
        <v>0</v>
      </c>
      <c r="E7" s="163">
        <v>0</v>
      </c>
    </row>
    <row r="8" ht="30" customHeight="1" spans="1:5">
      <c r="A8" s="162" t="s">
        <v>443</v>
      </c>
      <c r="B8" s="162">
        <v>3</v>
      </c>
      <c r="C8" s="162">
        <v>3</v>
      </c>
      <c r="D8" s="162">
        <f t="shared" si="0"/>
        <v>0</v>
      </c>
      <c r="E8" s="163">
        <f t="shared" ref="E8" si="1">D8/C8</f>
        <v>0</v>
      </c>
    </row>
    <row r="9" ht="30" customHeight="1" spans="1:5">
      <c r="A9" s="162" t="s">
        <v>444</v>
      </c>
      <c r="B9" s="162">
        <v>0</v>
      </c>
      <c r="C9" s="162">
        <v>0</v>
      </c>
      <c r="D9" s="162">
        <f t="shared" si="0"/>
        <v>0</v>
      </c>
      <c r="E9" s="163">
        <v>0</v>
      </c>
    </row>
    <row r="10" ht="30" customHeight="1" spans="1:5">
      <c r="A10" s="162" t="s">
        <v>445</v>
      </c>
      <c r="B10" s="162"/>
      <c r="C10" s="162"/>
      <c r="D10" s="162"/>
      <c r="E10" s="164"/>
    </row>
    <row r="11" ht="30" customHeight="1" spans="1:5">
      <c r="A11" s="162" t="s">
        <v>446</v>
      </c>
      <c r="B11" s="162"/>
      <c r="C11" s="162"/>
      <c r="D11" s="162"/>
      <c r="E11" s="164"/>
    </row>
    <row r="12" ht="132" customHeight="1" spans="1:5">
      <c r="A12" s="165" t="s">
        <v>447</v>
      </c>
      <c r="B12" s="166"/>
      <c r="C12" s="166"/>
      <c r="D12" s="166"/>
      <c r="E12" s="166"/>
    </row>
  </sheetData>
  <mergeCells count="6">
    <mergeCell ref="A1:E1"/>
    <mergeCell ref="D4:E4"/>
    <mergeCell ref="A12:E12"/>
    <mergeCell ref="A4:A5"/>
    <mergeCell ref="B4:B5"/>
    <mergeCell ref="C4:C5"/>
  </mergeCells>
  <pageMargins left="0.751388888888889" right="0.751388888888889" top="1" bottom="1" header="0.511805555555556" footer="0.511805555555556"/>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tabColor rgb="FFFF0000"/>
  </sheetPr>
  <dimension ref="A1:J128"/>
  <sheetViews>
    <sheetView tabSelected="1" workbookViewId="0">
      <selection activeCell="M14" sqref="M14"/>
    </sheetView>
  </sheetViews>
  <sheetFormatPr defaultColWidth="9" defaultRowHeight="13.5"/>
  <cols>
    <col min="5" max="5" width="56.8833333333333" customWidth="1"/>
    <col min="7" max="7" width="12.775" customWidth="1"/>
    <col min="10" max="10" width="24.6666666666667" customWidth="1"/>
  </cols>
  <sheetData>
    <row r="1" ht="14.25" spans="1:10">
      <c r="A1" s="110" t="s">
        <v>448</v>
      </c>
      <c r="B1" s="111"/>
      <c r="C1" s="111"/>
      <c r="D1" s="111"/>
      <c r="E1" s="111"/>
      <c r="F1" s="111"/>
      <c r="G1" s="111"/>
      <c r="H1" s="111"/>
      <c r="I1" s="111"/>
      <c r="J1" s="111"/>
    </row>
    <row r="2" ht="14.25" spans="1:10">
      <c r="A2" s="110" t="s">
        <v>449</v>
      </c>
      <c r="B2" s="111"/>
      <c r="C2" s="111"/>
      <c r="D2" s="111"/>
      <c r="E2" s="111"/>
      <c r="F2" s="111"/>
      <c r="G2" s="111"/>
      <c r="H2" s="111"/>
      <c r="I2" s="111"/>
      <c r="J2" s="111"/>
    </row>
    <row r="3" spans="1:10">
      <c r="A3" s="112" t="s">
        <v>450</v>
      </c>
      <c r="B3" s="113" t="s">
        <v>451</v>
      </c>
      <c r="C3" s="111"/>
      <c r="D3" s="111"/>
      <c r="E3" s="112" t="s">
        <v>452</v>
      </c>
      <c r="F3" s="114" t="s">
        <v>453</v>
      </c>
      <c r="G3" s="111"/>
      <c r="H3" s="111"/>
      <c r="I3" s="111"/>
      <c r="J3" s="111"/>
    </row>
    <row r="4" spans="1:10">
      <c r="A4" s="112" t="s">
        <v>454</v>
      </c>
      <c r="B4" s="113" t="s">
        <v>451</v>
      </c>
      <c r="C4" s="111"/>
      <c r="D4" s="111"/>
      <c r="E4" s="112" t="s">
        <v>455</v>
      </c>
      <c r="F4" s="114" t="s">
        <v>453</v>
      </c>
      <c r="G4" s="111"/>
      <c r="H4" s="111"/>
      <c r="I4" s="111"/>
      <c r="J4" s="111"/>
    </row>
    <row r="5" spans="1:10">
      <c r="A5" s="112" t="s">
        <v>456</v>
      </c>
      <c r="B5" s="113" t="s">
        <v>457</v>
      </c>
      <c r="C5" s="111"/>
      <c r="D5" s="111"/>
      <c r="E5" s="112" t="s">
        <v>458</v>
      </c>
      <c r="F5" s="115" t="s">
        <v>459</v>
      </c>
      <c r="G5" s="111"/>
      <c r="H5" s="111"/>
      <c r="I5" s="111"/>
      <c r="J5" s="111"/>
    </row>
    <row r="6" spans="1:10">
      <c r="A6" s="112" t="s">
        <v>460</v>
      </c>
      <c r="B6" s="113" t="s">
        <v>461</v>
      </c>
      <c r="C6" s="111"/>
      <c r="D6" s="111"/>
      <c r="E6" s="112" t="s">
        <v>462</v>
      </c>
      <c r="F6" s="115" t="s">
        <v>463</v>
      </c>
      <c r="G6" s="111"/>
      <c r="H6" s="111"/>
      <c r="I6" s="111"/>
      <c r="J6" s="111"/>
    </row>
    <row r="7" ht="67.5" customHeight="1" spans="1:10">
      <c r="A7" s="116" t="s">
        <v>464</v>
      </c>
      <c r="B7" s="117" t="s">
        <v>465</v>
      </c>
      <c r="C7" s="118"/>
      <c r="D7" s="118"/>
      <c r="E7" s="118"/>
      <c r="F7" s="118"/>
      <c r="G7" s="118"/>
      <c r="H7" s="118"/>
      <c r="I7" s="118"/>
      <c r="J7" s="138"/>
    </row>
    <row r="8" spans="1:10">
      <c r="A8" s="119" t="s">
        <v>466</v>
      </c>
      <c r="B8" s="119" t="s">
        <v>467</v>
      </c>
      <c r="C8" s="111"/>
      <c r="D8" s="111"/>
      <c r="E8" s="112" t="s">
        <v>468</v>
      </c>
      <c r="F8" s="112" t="s">
        <v>469</v>
      </c>
      <c r="G8" s="111"/>
      <c r="H8" s="111"/>
      <c r="I8" s="111"/>
      <c r="J8" s="111"/>
    </row>
    <row r="9" spans="1:10">
      <c r="A9" s="111"/>
      <c r="B9" s="111"/>
      <c r="C9" s="111"/>
      <c r="D9" s="111"/>
      <c r="E9" s="111"/>
      <c r="F9" s="112" t="s">
        <v>470</v>
      </c>
      <c r="G9" s="111"/>
      <c r="H9" s="112" t="s">
        <v>180</v>
      </c>
      <c r="I9" s="111"/>
      <c r="J9" s="112" t="s">
        <v>471</v>
      </c>
    </row>
    <row r="10" spans="1:10">
      <c r="A10" s="111"/>
      <c r="B10" s="113" t="s">
        <v>92</v>
      </c>
      <c r="C10" s="111"/>
      <c r="D10" s="111"/>
      <c r="E10" s="115" t="s">
        <v>92</v>
      </c>
      <c r="F10" s="120">
        <v>1291.4</v>
      </c>
      <c r="G10" s="111"/>
      <c r="H10" s="121">
        <v>1291.4</v>
      </c>
      <c r="I10" s="111"/>
      <c r="J10" s="139">
        <v>0</v>
      </c>
    </row>
    <row r="11" ht="56.25" customHeight="1" spans="1:10">
      <c r="A11" s="111"/>
      <c r="B11" s="113" t="s">
        <v>472</v>
      </c>
      <c r="C11" s="111"/>
      <c r="D11" s="111"/>
      <c r="E11" s="115" t="s">
        <v>473</v>
      </c>
      <c r="F11" s="122">
        <v>5.5</v>
      </c>
      <c r="G11" s="111"/>
      <c r="H11" s="123">
        <v>5.5</v>
      </c>
      <c r="I11" s="111"/>
      <c r="J11" s="140">
        <v>0</v>
      </c>
    </row>
    <row r="12" ht="80.25" customHeight="1" spans="1:10">
      <c r="A12" s="111"/>
      <c r="B12" s="113" t="s">
        <v>474</v>
      </c>
      <c r="C12" s="111"/>
      <c r="D12" s="111"/>
      <c r="E12" s="115" t="s">
        <v>475</v>
      </c>
      <c r="F12" s="122">
        <v>160.27</v>
      </c>
      <c r="G12" s="111"/>
      <c r="H12" s="123">
        <v>160.27</v>
      </c>
      <c r="I12" s="111"/>
      <c r="J12" s="140">
        <v>0</v>
      </c>
    </row>
    <row r="13" ht="72" spans="1:10">
      <c r="A13" s="111"/>
      <c r="B13" s="113" t="s">
        <v>476</v>
      </c>
      <c r="C13" s="111"/>
      <c r="D13" s="111"/>
      <c r="E13" s="124" t="s">
        <v>477</v>
      </c>
      <c r="F13" s="122">
        <v>16.2</v>
      </c>
      <c r="G13" s="111"/>
      <c r="H13" s="123">
        <v>16.2</v>
      </c>
      <c r="I13" s="111"/>
      <c r="J13" s="140">
        <v>0</v>
      </c>
    </row>
    <row r="14" ht="87" customHeight="1" spans="1:10">
      <c r="A14" s="111"/>
      <c r="B14" s="113" t="s">
        <v>478</v>
      </c>
      <c r="C14" s="111"/>
      <c r="D14" s="111"/>
      <c r="E14" s="115" t="s">
        <v>479</v>
      </c>
      <c r="F14" s="122">
        <v>201.6</v>
      </c>
      <c r="G14" s="111"/>
      <c r="H14" s="123">
        <v>201.6</v>
      </c>
      <c r="I14" s="111"/>
      <c r="J14" s="140">
        <v>0</v>
      </c>
    </row>
    <row r="15" ht="86.25" customHeight="1" spans="1:10">
      <c r="A15" s="111"/>
      <c r="B15" s="113" t="s">
        <v>480</v>
      </c>
      <c r="C15" s="111"/>
      <c r="D15" s="111"/>
      <c r="E15" s="124" t="s">
        <v>481</v>
      </c>
      <c r="F15" s="122">
        <v>25.35</v>
      </c>
      <c r="G15" s="111"/>
      <c r="H15" s="123">
        <v>25.35</v>
      </c>
      <c r="I15" s="111"/>
      <c r="J15" s="140">
        <v>0</v>
      </c>
    </row>
    <row r="16" ht="78.75" customHeight="1" spans="1:10">
      <c r="A16" s="111"/>
      <c r="B16" s="113" t="s">
        <v>482</v>
      </c>
      <c r="C16" s="111"/>
      <c r="D16" s="111"/>
      <c r="E16" s="115" t="s">
        <v>483</v>
      </c>
      <c r="F16" s="122">
        <v>36.32</v>
      </c>
      <c r="G16" s="111"/>
      <c r="H16" s="123">
        <v>36.32</v>
      </c>
      <c r="I16" s="111"/>
      <c r="J16" s="140">
        <v>0</v>
      </c>
    </row>
    <row r="17" ht="54.75" customHeight="1" spans="1:10">
      <c r="A17" s="111"/>
      <c r="B17" s="113" t="s">
        <v>300</v>
      </c>
      <c r="C17" s="111"/>
      <c r="D17" s="111"/>
      <c r="E17" s="115" t="s">
        <v>484</v>
      </c>
      <c r="F17" s="122">
        <v>3.5</v>
      </c>
      <c r="G17" s="111"/>
      <c r="H17" s="123">
        <v>3.5</v>
      </c>
      <c r="I17" s="111"/>
      <c r="J17" s="140">
        <v>0</v>
      </c>
    </row>
    <row r="18" spans="1:10">
      <c r="A18" s="111"/>
      <c r="B18" s="113" t="s">
        <v>485</v>
      </c>
      <c r="C18" s="111"/>
      <c r="D18" s="111"/>
      <c r="E18" s="115" t="s">
        <v>486</v>
      </c>
      <c r="F18" s="122">
        <v>3</v>
      </c>
      <c r="G18" s="111"/>
      <c r="H18" s="123">
        <v>3</v>
      </c>
      <c r="I18" s="111"/>
      <c r="J18" s="140">
        <v>0</v>
      </c>
    </row>
    <row r="19" ht="98.25" customHeight="1" spans="1:10">
      <c r="A19" s="111"/>
      <c r="B19" s="113" t="s">
        <v>487</v>
      </c>
      <c r="C19" s="111"/>
      <c r="D19" s="111"/>
      <c r="E19" s="124" t="s">
        <v>488</v>
      </c>
      <c r="F19" s="122">
        <v>14.7</v>
      </c>
      <c r="G19" s="111"/>
      <c r="H19" s="123">
        <v>14.7</v>
      </c>
      <c r="I19" s="111"/>
      <c r="J19" s="140">
        <v>0</v>
      </c>
    </row>
    <row r="20" ht="66" customHeight="1" spans="1:10">
      <c r="A20" s="111"/>
      <c r="B20" s="113" t="s">
        <v>489</v>
      </c>
      <c r="C20" s="111"/>
      <c r="D20" s="111"/>
      <c r="E20" s="115" t="s">
        <v>490</v>
      </c>
      <c r="F20" s="122">
        <v>400</v>
      </c>
      <c r="G20" s="111"/>
      <c r="H20" s="123">
        <v>400</v>
      </c>
      <c r="I20" s="111"/>
      <c r="J20" s="140">
        <v>0</v>
      </c>
    </row>
    <row r="21" ht="93.75" customHeight="1" spans="1:10">
      <c r="A21" s="111"/>
      <c r="B21" s="113" t="s">
        <v>491</v>
      </c>
      <c r="C21" s="111"/>
      <c r="D21" s="111"/>
      <c r="E21" s="115" t="s">
        <v>492</v>
      </c>
      <c r="F21" s="122">
        <v>50</v>
      </c>
      <c r="G21" s="111"/>
      <c r="H21" s="123">
        <v>50</v>
      </c>
      <c r="I21" s="111"/>
      <c r="J21" s="140">
        <v>0</v>
      </c>
    </row>
    <row r="22" ht="84.75" customHeight="1" spans="1:10">
      <c r="A22" s="111"/>
      <c r="B22" s="113" t="s">
        <v>493</v>
      </c>
      <c r="C22" s="111"/>
      <c r="D22" s="111"/>
      <c r="E22" s="115" t="s">
        <v>494</v>
      </c>
      <c r="F22" s="122">
        <v>30.26</v>
      </c>
      <c r="G22" s="111"/>
      <c r="H22" s="123">
        <v>30.26</v>
      </c>
      <c r="I22" s="111"/>
      <c r="J22" s="140">
        <v>0</v>
      </c>
    </row>
    <row r="23" ht="56.25" customHeight="1" spans="1:10">
      <c r="A23" s="111"/>
      <c r="B23" s="113" t="s">
        <v>495</v>
      </c>
      <c r="C23" s="111"/>
      <c r="D23" s="111"/>
      <c r="E23" s="115" t="s">
        <v>496</v>
      </c>
      <c r="F23" s="122">
        <v>20.22</v>
      </c>
      <c r="G23" s="111"/>
      <c r="H23" s="123">
        <v>20.22</v>
      </c>
      <c r="I23" s="111"/>
      <c r="J23" s="140">
        <v>0</v>
      </c>
    </row>
    <row r="24" ht="45.75" customHeight="1" spans="1:10">
      <c r="A24" s="111"/>
      <c r="B24" s="113" t="s">
        <v>497</v>
      </c>
      <c r="C24" s="111"/>
      <c r="D24" s="111"/>
      <c r="E24" s="115" t="s">
        <v>498</v>
      </c>
      <c r="F24" s="122">
        <v>20</v>
      </c>
      <c r="G24" s="111"/>
      <c r="H24" s="123">
        <v>20</v>
      </c>
      <c r="I24" s="111"/>
      <c r="J24" s="140">
        <v>0</v>
      </c>
    </row>
    <row r="25" ht="31.5" customHeight="1" spans="1:10">
      <c r="A25" s="111"/>
      <c r="B25" s="113" t="s">
        <v>499</v>
      </c>
      <c r="C25" s="111"/>
      <c r="D25" s="111"/>
      <c r="E25" s="115" t="s">
        <v>500</v>
      </c>
      <c r="F25" s="122">
        <v>5.65</v>
      </c>
      <c r="G25" s="111"/>
      <c r="H25" s="123">
        <v>5.65</v>
      </c>
      <c r="I25" s="111"/>
      <c r="J25" s="140">
        <v>0</v>
      </c>
    </row>
    <row r="26" ht="72.75" customHeight="1" spans="1:10">
      <c r="A26" s="111"/>
      <c r="B26" s="113" t="s">
        <v>501</v>
      </c>
      <c r="C26" s="111"/>
      <c r="D26" s="111"/>
      <c r="E26" s="115" t="s">
        <v>502</v>
      </c>
      <c r="F26" s="122">
        <v>13.08</v>
      </c>
      <c r="G26" s="111"/>
      <c r="H26" s="123">
        <v>13.08</v>
      </c>
      <c r="I26" s="111"/>
      <c r="J26" s="140">
        <v>0</v>
      </c>
    </row>
    <row r="27" ht="71.25" customHeight="1" spans="1:10">
      <c r="A27" s="111"/>
      <c r="B27" s="113" t="s">
        <v>503</v>
      </c>
      <c r="C27" s="111"/>
      <c r="D27" s="111"/>
      <c r="E27" s="115" t="s">
        <v>504</v>
      </c>
      <c r="F27" s="122">
        <v>10</v>
      </c>
      <c r="G27" s="111"/>
      <c r="H27" s="123">
        <v>10</v>
      </c>
      <c r="I27" s="111"/>
      <c r="J27" s="140">
        <v>0</v>
      </c>
    </row>
    <row r="28" spans="1:10">
      <c r="A28" s="111"/>
      <c r="B28" s="113"/>
      <c r="C28" s="111"/>
      <c r="D28" s="111"/>
      <c r="E28" s="115"/>
      <c r="F28" s="122">
        <v>0</v>
      </c>
      <c r="G28" s="111"/>
      <c r="H28" s="123">
        <v>0</v>
      </c>
      <c r="I28" s="111"/>
      <c r="J28" s="140">
        <v>0</v>
      </c>
    </row>
    <row r="29" spans="1:10">
      <c r="A29" s="111"/>
      <c r="B29" s="113"/>
      <c r="C29" s="111"/>
      <c r="D29" s="111"/>
      <c r="E29" s="115"/>
      <c r="F29" s="122">
        <v>0</v>
      </c>
      <c r="G29" s="111"/>
      <c r="H29" s="123">
        <v>0</v>
      </c>
      <c r="I29" s="111"/>
      <c r="J29" s="140">
        <v>0</v>
      </c>
    </row>
    <row r="30" spans="1:10">
      <c r="A30" s="111"/>
      <c r="B30" s="113"/>
      <c r="C30" s="111"/>
      <c r="D30" s="111"/>
      <c r="E30" s="125"/>
      <c r="F30" s="122"/>
      <c r="G30" s="111"/>
      <c r="H30" s="123"/>
      <c r="I30" s="111"/>
      <c r="J30" s="140"/>
    </row>
    <row r="31" spans="1:10">
      <c r="A31" s="111"/>
      <c r="B31" s="126" t="s">
        <v>98</v>
      </c>
      <c r="C31" s="127"/>
      <c r="D31" s="127"/>
      <c r="E31" s="128"/>
      <c r="F31" s="121">
        <v>2307.05</v>
      </c>
      <c r="G31" s="129"/>
      <c r="H31" s="130"/>
      <c r="I31" s="111"/>
      <c r="J31" s="141"/>
    </row>
    <row r="32" ht="36" customHeight="1" spans="1:10">
      <c r="A32" s="119" t="s">
        <v>505</v>
      </c>
      <c r="B32" s="131" t="s">
        <v>506</v>
      </c>
      <c r="C32" s="111"/>
      <c r="D32" s="111"/>
      <c r="E32" s="111"/>
      <c r="F32" s="111"/>
      <c r="G32" s="111"/>
      <c r="H32" s="111"/>
      <c r="I32" s="111"/>
      <c r="J32" s="111"/>
    </row>
    <row r="33" spans="1:10">
      <c r="A33" s="111"/>
      <c r="B33" s="131" t="s">
        <v>507</v>
      </c>
      <c r="C33" s="111"/>
      <c r="D33" s="111"/>
      <c r="E33" s="111"/>
      <c r="F33" s="111"/>
      <c r="G33" s="111"/>
      <c r="H33" s="111"/>
      <c r="I33" s="111"/>
      <c r="J33" s="111"/>
    </row>
    <row r="34" spans="1:10">
      <c r="A34" s="111"/>
      <c r="B34" s="131" t="s">
        <v>508</v>
      </c>
      <c r="C34" s="111"/>
      <c r="D34" s="111"/>
      <c r="E34" s="111"/>
      <c r="F34" s="111"/>
      <c r="G34" s="111"/>
      <c r="H34" s="111"/>
      <c r="I34" s="111"/>
      <c r="J34" s="111"/>
    </row>
    <row r="35" spans="1:10">
      <c r="A35" s="111"/>
      <c r="B35" s="131" t="s">
        <v>509</v>
      </c>
      <c r="C35" s="111"/>
      <c r="D35" s="111"/>
      <c r="E35" s="111"/>
      <c r="F35" s="111"/>
      <c r="G35" s="111"/>
      <c r="H35" s="111"/>
      <c r="I35" s="111"/>
      <c r="J35" s="111"/>
    </row>
    <row r="36" spans="1:10">
      <c r="A36" s="111"/>
      <c r="B36" s="132"/>
      <c r="C36" s="111"/>
      <c r="D36" s="111"/>
      <c r="E36" s="111"/>
      <c r="F36" s="111"/>
      <c r="G36" s="111"/>
      <c r="H36" s="111"/>
      <c r="I36" s="111"/>
      <c r="J36" s="111"/>
    </row>
    <row r="37" spans="1:10">
      <c r="A37" s="133"/>
      <c r="B37" s="119" t="s">
        <v>510</v>
      </c>
      <c r="C37" s="119" t="s">
        <v>511</v>
      </c>
      <c r="D37" s="119" t="s">
        <v>512</v>
      </c>
      <c r="E37" s="111"/>
      <c r="F37" s="111"/>
      <c r="G37" s="111"/>
      <c r="H37" s="111"/>
      <c r="I37" s="142"/>
      <c r="J37" s="143" t="s">
        <v>513</v>
      </c>
    </row>
    <row r="38" spans="1:10">
      <c r="A38" s="134" t="s">
        <v>514</v>
      </c>
      <c r="B38" s="112" t="s">
        <v>515</v>
      </c>
      <c r="C38" s="119" t="s">
        <v>516</v>
      </c>
      <c r="D38" s="135" t="s">
        <v>517</v>
      </c>
      <c r="E38" s="111"/>
      <c r="F38" s="111"/>
      <c r="G38" s="111"/>
      <c r="H38" s="111"/>
      <c r="I38" s="111"/>
      <c r="J38" s="144" t="s">
        <v>518</v>
      </c>
    </row>
    <row r="39" spans="1:10">
      <c r="A39" s="136"/>
      <c r="B39" s="111"/>
      <c r="C39" s="111"/>
      <c r="D39" s="135" t="s">
        <v>519</v>
      </c>
      <c r="E39" s="111"/>
      <c r="F39" s="111"/>
      <c r="G39" s="111"/>
      <c r="H39" s="111"/>
      <c r="I39" s="111"/>
      <c r="J39" s="144" t="s">
        <v>518</v>
      </c>
    </row>
    <row r="40" spans="1:10">
      <c r="A40" s="136"/>
      <c r="B40" s="111"/>
      <c r="C40" s="111"/>
      <c r="D40" s="135" t="s">
        <v>520</v>
      </c>
      <c r="E40" s="111"/>
      <c r="F40" s="111"/>
      <c r="G40" s="111"/>
      <c r="H40" s="111"/>
      <c r="I40" s="111"/>
      <c r="J40" s="144" t="s">
        <v>521</v>
      </c>
    </row>
    <row r="41" spans="1:10">
      <c r="A41" s="136"/>
      <c r="B41" s="111"/>
      <c r="C41" s="111"/>
      <c r="D41" s="135" t="s">
        <v>522</v>
      </c>
      <c r="E41" s="111"/>
      <c r="F41" s="111"/>
      <c r="G41" s="111"/>
      <c r="H41" s="111"/>
      <c r="I41" s="111"/>
      <c r="J41" s="144" t="s">
        <v>523</v>
      </c>
    </row>
    <row r="42" spans="1:10">
      <c r="A42" s="136"/>
      <c r="B42" s="111"/>
      <c r="C42" s="111"/>
      <c r="D42" s="135" t="s">
        <v>524</v>
      </c>
      <c r="E42" s="111"/>
      <c r="F42" s="111"/>
      <c r="G42" s="111"/>
      <c r="H42" s="111"/>
      <c r="I42" s="111"/>
      <c r="J42" s="144" t="s">
        <v>525</v>
      </c>
    </row>
    <row r="43" spans="1:10">
      <c r="A43" s="136"/>
      <c r="B43" s="111"/>
      <c r="C43" s="111"/>
      <c r="D43" s="135" t="s">
        <v>526</v>
      </c>
      <c r="E43" s="111"/>
      <c r="F43" s="111"/>
      <c r="G43" s="111"/>
      <c r="H43" s="111"/>
      <c r="I43" s="111"/>
      <c r="J43" s="144" t="s">
        <v>527</v>
      </c>
    </row>
    <row r="44" spans="1:10">
      <c r="A44" s="136"/>
      <c r="B44" s="111"/>
      <c r="C44" s="111"/>
      <c r="D44" s="135" t="s">
        <v>528</v>
      </c>
      <c r="E44" s="111"/>
      <c r="F44" s="111"/>
      <c r="G44" s="111"/>
      <c r="H44" s="111"/>
      <c r="I44" s="111"/>
      <c r="J44" s="144" t="s">
        <v>518</v>
      </c>
    </row>
    <row r="45" spans="1:10">
      <c r="A45" s="136"/>
      <c r="B45" s="111"/>
      <c r="C45" s="111"/>
      <c r="D45" s="135" t="s">
        <v>529</v>
      </c>
      <c r="E45" s="111"/>
      <c r="F45" s="111"/>
      <c r="G45" s="111"/>
      <c r="H45" s="111"/>
      <c r="I45" s="111"/>
      <c r="J45" s="144" t="s">
        <v>518</v>
      </c>
    </row>
    <row r="46" spans="1:10">
      <c r="A46" s="136"/>
      <c r="B46" s="111"/>
      <c r="C46" s="111"/>
      <c r="D46" s="137"/>
      <c r="E46" s="111"/>
      <c r="F46" s="111"/>
      <c r="G46" s="111"/>
      <c r="H46" s="111"/>
      <c r="I46" s="111"/>
      <c r="J46" s="145"/>
    </row>
    <row r="47" ht="24" spans="1:10">
      <c r="A47" s="136"/>
      <c r="B47" s="111"/>
      <c r="C47" s="119" t="s">
        <v>530</v>
      </c>
      <c r="D47" s="135" t="s">
        <v>531</v>
      </c>
      <c r="E47" s="111"/>
      <c r="F47" s="111"/>
      <c r="G47" s="111"/>
      <c r="H47" s="111"/>
      <c r="I47" s="111"/>
      <c r="J47" s="144" t="s">
        <v>532</v>
      </c>
    </row>
    <row r="48" spans="1:10">
      <c r="A48" s="136"/>
      <c r="B48" s="111"/>
      <c r="C48" s="111"/>
      <c r="D48" s="135" t="s">
        <v>533</v>
      </c>
      <c r="E48" s="111"/>
      <c r="F48" s="111"/>
      <c r="G48" s="111"/>
      <c r="H48" s="111"/>
      <c r="I48" s="111"/>
      <c r="J48" s="144" t="s">
        <v>534</v>
      </c>
    </row>
    <row r="49" ht="24" spans="1:10">
      <c r="A49" s="136"/>
      <c r="B49" s="111"/>
      <c r="C49" s="111"/>
      <c r="D49" s="135" t="s">
        <v>535</v>
      </c>
      <c r="E49" s="111"/>
      <c r="F49" s="111"/>
      <c r="G49" s="111"/>
      <c r="H49" s="111"/>
      <c r="I49" s="111"/>
      <c r="J49" s="144" t="s">
        <v>536</v>
      </c>
    </row>
    <row r="50" spans="1:10">
      <c r="A50" s="136"/>
      <c r="B50" s="111"/>
      <c r="C50" s="111"/>
      <c r="D50" s="135" t="s">
        <v>537</v>
      </c>
      <c r="E50" s="111"/>
      <c r="F50" s="111"/>
      <c r="G50" s="111"/>
      <c r="H50" s="111"/>
      <c r="I50" s="111"/>
      <c r="J50" s="144" t="s">
        <v>538</v>
      </c>
    </row>
    <row r="51" spans="1:10">
      <c r="A51" s="136"/>
      <c r="B51" s="111"/>
      <c r="C51" s="111"/>
      <c r="D51" s="137"/>
      <c r="E51" s="111"/>
      <c r="F51" s="111"/>
      <c r="G51" s="111"/>
      <c r="H51" s="111"/>
      <c r="I51" s="111"/>
      <c r="J51" s="145"/>
    </row>
    <row r="52" spans="1:10">
      <c r="A52" s="136"/>
      <c r="B52" s="111"/>
      <c r="C52" s="119" t="s">
        <v>539</v>
      </c>
      <c r="D52" s="135" t="s">
        <v>540</v>
      </c>
      <c r="E52" s="111"/>
      <c r="F52" s="111"/>
      <c r="G52" s="111"/>
      <c r="H52" s="111"/>
      <c r="I52" s="111"/>
      <c r="J52" s="144" t="s">
        <v>541</v>
      </c>
    </row>
    <row r="53" spans="1:10">
      <c r="A53" s="136"/>
      <c r="B53" s="111"/>
      <c r="C53" s="111"/>
      <c r="D53" s="135"/>
      <c r="E53" s="111"/>
      <c r="F53" s="111"/>
      <c r="G53" s="111"/>
      <c r="H53" s="111"/>
      <c r="I53" s="111"/>
      <c r="J53" s="144"/>
    </row>
    <row r="54" spans="1:10">
      <c r="A54" s="136"/>
      <c r="B54" s="111"/>
      <c r="C54" s="111"/>
      <c r="D54" s="135"/>
      <c r="E54" s="111"/>
      <c r="F54" s="111"/>
      <c r="G54" s="111"/>
      <c r="H54" s="111"/>
      <c r="I54" s="111"/>
      <c r="J54" s="144"/>
    </row>
    <row r="55" spans="1:10">
      <c r="A55" s="136"/>
      <c r="B55" s="111"/>
      <c r="C55" s="111"/>
      <c r="D55" s="135"/>
      <c r="E55" s="111"/>
      <c r="F55" s="111"/>
      <c r="G55" s="111"/>
      <c r="H55" s="111"/>
      <c r="I55" s="111"/>
      <c r="J55" s="144"/>
    </row>
    <row r="56" spans="1:10">
      <c r="A56" s="136"/>
      <c r="B56" s="111"/>
      <c r="C56" s="111"/>
      <c r="D56" s="137"/>
      <c r="E56" s="111"/>
      <c r="F56" s="111"/>
      <c r="G56" s="111"/>
      <c r="H56" s="111"/>
      <c r="I56" s="111"/>
      <c r="J56" s="145"/>
    </row>
    <row r="57" spans="1:10">
      <c r="A57" s="136"/>
      <c r="B57" s="111"/>
      <c r="C57" s="119" t="s">
        <v>542</v>
      </c>
      <c r="D57" s="135" t="s">
        <v>543</v>
      </c>
      <c r="E57" s="111"/>
      <c r="F57" s="111"/>
      <c r="G57" s="111"/>
      <c r="H57" s="111"/>
      <c r="I57" s="111"/>
      <c r="J57" s="144" t="s">
        <v>518</v>
      </c>
    </row>
    <row r="58" spans="1:10">
      <c r="A58" s="136"/>
      <c r="B58" s="111"/>
      <c r="C58" s="111"/>
      <c r="D58" s="135"/>
      <c r="E58" s="111"/>
      <c r="F58" s="111"/>
      <c r="G58" s="111"/>
      <c r="H58" s="111"/>
      <c r="I58" s="111"/>
      <c r="J58" s="144"/>
    </row>
    <row r="59" spans="1:10">
      <c r="A59" s="136"/>
      <c r="B59" s="111"/>
      <c r="C59" s="111"/>
      <c r="D59" s="135"/>
      <c r="E59" s="111"/>
      <c r="F59" s="111"/>
      <c r="G59" s="111"/>
      <c r="H59" s="111"/>
      <c r="I59" s="111"/>
      <c r="J59" s="144"/>
    </row>
    <row r="60" spans="1:10">
      <c r="A60" s="136"/>
      <c r="B60" s="111"/>
      <c r="C60" s="111"/>
      <c r="D60" s="135"/>
      <c r="E60" s="111"/>
      <c r="F60" s="111"/>
      <c r="G60" s="111"/>
      <c r="H60" s="111"/>
      <c r="I60" s="111"/>
      <c r="J60" s="144"/>
    </row>
    <row r="61" spans="1:10">
      <c r="A61" s="136"/>
      <c r="B61" s="111"/>
      <c r="C61" s="111"/>
      <c r="D61" s="137"/>
      <c r="E61" s="111"/>
      <c r="F61" s="111"/>
      <c r="G61" s="111"/>
      <c r="H61" s="111"/>
      <c r="I61" s="111"/>
      <c r="J61" s="145"/>
    </row>
    <row r="62" spans="1:10">
      <c r="A62" s="136"/>
      <c r="B62" s="111"/>
      <c r="C62" s="119"/>
      <c r="D62" s="135"/>
      <c r="E62" s="111"/>
      <c r="F62" s="111"/>
      <c r="G62" s="111"/>
      <c r="H62" s="111"/>
      <c r="I62" s="111"/>
      <c r="J62" s="146"/>
    </row>
    <row r="63" spans="1:10">
      <c r="A63" s="136"/>
      <c r="B63" s="111"/>
      <c r="C63" s="111"/>
      <c r="D63" s="135"/>
      <c r="E63" s="111"/>
      <c r="F63" s="111"/>
      <c r="G63" s="111"/>
      <c r="H63" s="111"/>
      <c r="I63" s="111"/>
      <c r="J63" s="146"/>
    </row>
    <row r="64" spans="1:10">
      <c r="A64" s="136"/>
      <c r="B64" s="111"/>
      <c r="C64" s="111"/>
      <c r="D64" s="135"/>
      <c r="E64" s="111"/>
      <c r="F64" s="111"/>
      <c r="G64" s="111"/>
      <c r="H64" s="111"/>
      <c r="I64" s="111"/>
      <c r="J64" s="146"/>
    </row>
    <row r="65" spans="1:10">
      <c r="A65" s="136"/>
      <c r="B65" s="111"/>
      <c r="C65" s="111"/>
      <c r="D65" s="135"/>
      <c r="E65" s="111"/>
      <c r="F65" s="111"/>
      <c r="G65" s="111"/>
      <c r="H65" s="111"/>
      <c r="I65" s="111"/>
      <c r="J65" s="146"/>
    </row>
    <row r="66" spans="1:10">
      <c r="A66" s="136"/>
      <c r="B66" s="111"/>
      <c r="C66" s="111"/>
      <c r="D66" s="135"/>
      <c r="E66" s="111"/>
      <c r="F66" s="111"/>
      <c r="G66" s="111"/>
      <c r="H66" s="111"/>
      <c r="I66" s="111"/>
      <c r="J66" s="146"/>
    </row>
    <row r="67" spans="1:10">
      <c r="A67" s="136"/>
      <c r="B67" s="111"/>
      <c r="C67" s="119"/>
      <c r="D67" s="135"/>
      <c r="E67" s="111"/>
      <c r="F67" s="111"/>
      <c r="G67" s="111"/>
      <c r="H67" s="111"/>
      <c r="I67" s="111"/>
      <c r="J67" s="146"/>
    </row>
    <row r="68" spans="1:10">
      <c r="A68" s="136"/>
      <c r="B68" s="111"/>
      <c r="C68" s="111"/>
      <c r="D68" s="135"/>
      <c r="E68" s="111"/>
      <c r="F68" s="111"/>
      <c r="G68" s="111"/>
      <c r="H68" s="111"/>
      <c r="I68" s="111"/>
      <c r="J68" s="146"/>
    </row>
    <row r="69" spans="1:10">
      <c r="A69" s="136"/>
      <c r="B69" s="111"/>
      <c r="C69" s="111"/>
      <c r="D69" s="135"/>
      <c r="E69" s="111"/>
      <c r="F69" s="111"/>
      <c r="G69" s="111"/>
      <c r="H69" s="111"/>
      <c r="I69" s="111"/>
      <c r="J69" s="146"/>
    </row>
    <row r="70" spans="1:10">
      <c r="A70" s="136"/>
      <c r="B70" s="111"/>
      <c r="C70" s="111"/>
      <c r="D70" s="135"/>
      <c r="E70" s="111"/>
      <c r="F70" s="111"/>
      <c r="G70" s="111"/>
      <c r="H70" s="111"/>
      <c r="I70" s="111"/>
      <c r="J70" s="146"/>
    </row>
    <row r="71" spans="1:10">
      <c r="A71" s="136"/>
      <c r="B71" s="111"/>
      <c r="C71" s="111"/>
      <c r="D71" s="135"/>
      <c r="E71" s="111"/>
      <c r="F71" s="111"/>
      <c r="G71" s="111"/>
      <c r="H71" s="111"/>
      <c r="I71" s="111"/>
      <c r="J71" s="146"/>
    </row>
    <row r="72" spans="1:10">
      <c r="A72" s="136"/>
      <c r="B72" s="111"/>
      <c r="C72" s="119"/>
      <c r="D72" s="135"/>
      <c r="E72" s="111"/>
      <c r="F72" s="111"/>
      <c r="G72" s="111"/>
      <c r="H72" s="111"/>
      <c r="I72" s="111"/>
      <c r="J72" s="146"/>
    </row>
    <row r="73" spans="1:10">
      <c r="A73" s="136"/>
      <c r="B73" s="111"/>
      <c r="C73" s="111"/>
      <c r="D73" s="135"/>
      <c r="E73" s="111"/>
      <c r="F73" s="111"/>
      <c r="G73" s="111"/>
      <c r="H73" s="111"/>
      <c r="I73" s="111"/>
      <c r="J73" s="146"/>
    </row>
    <row r="74" spans="1:10">
      <c r="A74" s="136"/>
      <c r="B74" s="111"/>
      <c r="C74" s="111"/>
      <c r="D74" s="135"/>
      <c r="E74" s="111"/>
      <c r="F74" s="111"/>
      <c r="G74" s="111"/>
      <c r="H74" s="111"/>
      <c r="I74" s="111"/>
      <c r="J74" s="146"/>
    </row>
    <row r="75" spans="1:10">
      <c r="A75" s="136"/>
      <c r="B75" s="111"/>
      <c r="C75" s="111"/>
      <c r="D75" s="135"/>
      <c r="E75" s="111"/>
      <c r="F75" s="111"/>
      <c r="G75" s="111"/>
      <c r="H75" s="111"/>
      <c r="I75" s="111"/>
      <c r="J75" s="146"/>
    </row>
    <row r="76" spans="1:10">
      <c r="A76" s="136"/>
      <c r="B76" s="111"/>
      <c r="C76" s="111"/>
      <c r="D76" s="135"/>
      <c r="E76" s="111"/>
      <c r="F76" s="111"/>
      <c r="G76" s="111"/>
      <c r="H76" s="111"/>
      <c r="I76" s="111"/>
      <c r="J76" s="146"/>
    </row>
    <row r="77" spans="1:10">
      <c r="A77" s="136"/>
      <c r="B77" s="112" t="s">
        <v>544</v>
      </c>
      <c r="C77" s="119" t="s">
        <v>545</v>
      </c>
      <c r="D77" s="135" t="s">
        <v>546</v>
      </c>
      <c r="E77" s="111"/>
      <c r="F77" s="111"/>
      <c r="G77" s="111"/>
      <c r="H77" s="111"/>
      <c r="I77" s="111"/>
      <c r="J77" s="144" t="s">
        <v>518</v>
      </c>
    </row>
    <row r="78" spans="1:10">
      <c r="A78" s="136"/>
      <c r="B78" s="111"/>
      <c r="C78" s="111"/>
      <c r="D78" s="135"/>
      <c r="E78" s="111"/>
      <c r="F78" s="111"/>
      <c r="G78" s="111"/>
      <c r="H78" s="111"/>
      <c r="I78" s="111"/>
      <c r="J78" s="144"/>
    </row>
    <row r="79" spans="1:10">
      <c r="A79" s="136"/>
      <c r="B79" s="111"/>
      <c r="C79" s="111"/>
      <c r="D79" s="135"/>
      <c r="E79" s="111"/>
      <c r="F79" s="111"/>
      <c r="G79" s="111"/>
      <c r="H79" s="111"/>
      <c r="I79" s="111"/>
      <c r="J79" s="144"/>
    </row>
    <row r="80" spans="1:10">
      <c r="A80" s="136"/>
      <c r="B80" s="111"/>
      <c r="C80" s="111"/>
      <c r="D80" s="135"/>
      <c r="E80" s="111"/>
      <c r="F80" s="111"/>
      <c r="G80" s="111"/>
      <c r="H80" s="111"/>
      <c r="I80" s="111"/>
      <c r="J80" s="144"/>
    </row>
    <row r="81" spans="1:10">
      <c r="A81" s="136"/>
      <c r="B81" s="111"/>
      <c r="C81" s="111"/>
      <c r="D81" s="137"/>
      <c r="E81" s="111"/>
      <c r="F81" s="111"/>
      <c r="G81" s="111"/>
      <c r="H81" s="111"/>
      <c r="I81" s="111"/>
      <c r="J81" s="145"/>
    </row>
    <row r="82" spans="1:10">
      <c r="A82" s="136"/>
      <c r="B82" s="111"/>
      <c r="C82" s="119" t="s">
        <v>547</v>
      </c>
      <c r="D82" s="147" t="s">
        <v>548</v>
      </c>
      <c r="E82" s="111"/>
      <c r="F82" s="111"/>
      <c r="G82" s="111"/>
      <c r="H82" s="111"/>
      <c r="I82" s="111"/>
      <c r="J82" s="144" t="s">
        <v>518</v>
      </c>
    </row>
    <row r="83" spans="1:10">
      <c r="A83" s="136"/>
      <c r="B83" s="111"/>
      <c r="C83" s="111"/>
      <c r="D83" s="147"/>
      <c r="E83" s="111"/>
      <c r="F83" s="111"/>
      <c r="G83" s="111"/>
      <c r="H83" s="111"/>
      <c r="I83" s="111"/>
      <c r="J83" s="144"/>
    </row>
    <row r="84" spans="1:10">
      <c r="A84" s="136"/>
      <c r="B84" s="111"/>
      <c r="C84" s="111"/>
      <c r="D84" s="147"/>
      <c r="E84" s="111"/>
      <c r="F84" s="111"/>
      <c r="G84" s="111"/>
      <c r="H84" s="111"/>
      <c r="I84" s="111"/>
      <c r="J84" s="144"/>
    </row>
    <row r="85" spans="1:10">
      <c r="A85" s="136"/>
      <c r="B85" s="111"/>
      <c r="C85" s="111"/>
      <c r="D85" s="147"/>
      <c r="E85" s="111"/>
      <c r="F85" s="111"/>
      <c r="G85" s="111"/>
      <c r="H85" s="111"/>
      <c r="I85" s="111"/>
      <c r="J85" s="144"/>
    </row>
    <row r="86" spans="1:10">
      <c r="A86" s="136"/>
      <c r="B86" s="111"/>
      <c r="C86" s="111"/>
      <c r="D86" s="148"/>
      <c r="E86" s="111"/>
      <c r="F86" s="111"/>
      <c r="G86" s="111"/>
      <c r="H86" s="111"/>
      <c r="I86" s="111"/>
      <c r="J86" s="145"/>
    </row>
    <row r="87" spans="1:10">
      <c r="A87" s="136"/>
      <c r="B87" s="111"/>
      <c r="C87" s="119" t="s">
        <v>549</v>
      </c>
      <c r="D87" s="147" t="s">
        <v>550</v>
      </c>
      <c r="E87" s="111"/>
      <c r="F87" s="111"/>
      <c r="G87" s="111"/>
      <c r="H87" s="111"/>
      <c r="I87" s="111"/>
      <c r="J87" s="144" t="s">
        <v>518</v>
      </c>
    </row>
    <row r="88" spans="1:10">
      <c r="A88" s="136"/>
      <c r="B88" s="111"/>
      <c r="C88" s="111"/>
      <c r="D88" s="147"/>
      <c r="E88" s="111"/>
      <c r="F88" s="111"/>
      <c r="G88" s="111"/>
      <c r="H88" s="111"/>
      <c r="I88" s="111"/>
      <c r="J88" s="144"/>
    </row>
    <row r="89" spans="1:10">
      <c r="A89" s="136"/>
      <c r="B89" s="111"/>
      <c r="C89" s="111"/>
      <c r="D89" s="147"/>
      <c r="E89" s="111"/>
      <c r="F89" s="111"/>
      <c r="G89" s="111"/>
      <c r="H89" s="111"/>
      <c r="I89" s="111"/>
      <c r="J89" s="144"/>
    </row>
    <row r="90" spans="1:10">
      <c r="A90" s="136"/>
      <c r="B90" s="111"/>
      <c r="C90" s="111"/>
      <c r="D90" s="147"/>
      <c r="E90" s="111"/>
      <c r="F90" s="111"/>
      <c r="G90" s="111"/>
      <c r="H90" s="111"/>
      <c r="I90" s="111"/>
      <c r="J90" s="144"/>
    </row>
    <row r="91" spans="1:10">
      <c r="A91" s="136"/>
      <c r="B91" s="111"/>
      <c r="C91" s="111"/>
      <c r="D91" s="148"/>
      <c r="E91" s="111"/>
      <c r="F91" s="111"/>
      <c r="G91" s="111"/>
      <c r="H91" s="111"/>
      <c r="I91" s="111"/>
      <c r="J91" s="145"/>
    </row>
    <row r="92" spans="1:10">
      <c r="A92" s="136"/>
      <c r="B92" s="111"/>
      <c r="C92" s="119" t="s">
        <v>551</v>
      </c>
      <c r="D92" s="147" t="s">
        <v>552</v>
      </c>
      <c r="E92" s="111"/>
      <c r="F92" s="111"/>
      <c r="G92" s="111"/>
      <c r="H92" s="111"/>
      <c r="I92" s="111"/>
      <c r="J92" s="144" t="s">
        <v>518</v>
      </c>
    </row>
    <row r="93" spans="1:10">
      <c r="A93" s="136"/>
      <c r="B93" s="111"/>
      <c r="C93" s="111"/>
      <c r="D93" s="147"/>
      <c r="E93" s="111"/>
      <c r="F93" s="111"/>
      <c r="G93" s="111"/>
      <c r="H93" s="111"/>
      <c r="I93" s="111"/>
      <c r="J93" s="144"/>
    </row>
    <row r="94" spans="1:10">
      <c r="A94" s="136"/>
      <c r="B94" s="111"/>
      <c r="C94" s="111"/>
      <c r="D94" s="147"/>
      <c r="E94" s="111"/>
      <c r="F94" s="111"/>
      <c r="G94" s="111"/>
      <c r="H94" s="111"/>
      <c r="I94" s="111"/>
      <c r="J94" s="144"/>
    </row>
    <row r="95" spans="1:10">
      <c r="A95" s="136"/>
      <c r="B95" s="111"/>
      <c r="C95" s="111"/>
      <c r="D95" s="147"/>
      <c r="E95" s="111"/>
      <c r="F95" s="111"/>
      <c r="G95" s="111"/>
      <c r="H95" s="111"/>
      <c r="I95" s="111"/>
      <c r="J95" s="144"/>
    </row>
    <row r="96" spans="1:10">
      <c r="A96" s="136"/>
      <c r="B96" s="111"/>
      <c r="C96" s="111"/>
      <c r="D96" s="148"/>
      <c r="E96" s="111"/>
      <c r="F96" s="111"/>
      <c r="G96" s="111"/>
      <c r="H96" s="111"/>
      <c r="I96" s="111"/>
      <c r="J96" s="145"/>
    </row>
    <row r="97" spans="1:10">
      <c r="A97" s="136"/>
      <c r="B97" s="111"/>
      <c r="C97" s="119"/>
      <c r="D97" s="147"/>
      <c r="E97" s="111"/>
      <c r="F97" s="111"/>
      <c r="G97" s="111"/>
      <c r="H97" s="111"/>
      <c r="I97" s="111"/>
      <c r="J97" s="146"/>
    </row>
    <row r="98" spans="1:10">
      <c r="A98" s="136"/>
      <c r="B98" s="111"/>
      <c r="C98" s="111"/>
      <c r="D98" s="147"/>
      <c r="E98" s="111"/>
      <c r="F98" s="111"/>
      <c r="G98" s="111"/>
      <c r="H98" s="111"/>
      <c r="I98" s="111"/>
      <c r="J98" s="146"/>
    </row>
    <row r="99" spans="1:10">
      <c r="A99" s="136"/>
      <c r="B99" s="111"/>
      <c r="C99" s="111"/>
      <c r="D99" s="147"/>
      <c r="E99" s="111"/>
      <c r="F99" s="111"/>
      <c r="G99" s="111"/>
      <c r="H99" s="111"/>
      <c r="I99" s="111"/>
      <c r="J99" s="146"/>
    </row>
    <row r="100" spans="1:10">
      <c r="A100" s="136"/>
      <c r="B100" s="111"/>
      <c r="C100" s="111"/>
      <c r="D100" s="147"/>
      <c r="E100" s="111"/>
      <c r="F100" s="111"/>
      <c r="G100" s="111"/>
      <c r="H100" s="111"/>
      <c r="I100" s="111"/>
      <c r="J100" s="146"/>
    </row>
    <row r="101" spans="1:10">
      <c r="A101" s="136"/>
      <c r="B101" s="111"/>
      <c r="C101" s="111"/>
      <c r="D101" s="147"/>
      <c r="E101" s="111"/>
      <c r="F101" s="111"/>
      <c r="G101" s="111"/>
      <c r="H101" s="111"/>
      <c r="I101" s="111"/>
      <c r="J101" s="146"/>
    </row>
    <row r="102" spans="1:10">
      <c r="A102" s="136"/>
      <c r="B102" s="111"/>
      <c r="C102" s="119"/>
      <c r="D102" s="147"/>
      <c r="E102" s="111"/>
      <c r="F102" s="111"/>
      <c r="G102" s="111"/>
      <c r="H102" s="111"/>
      <c r="I102" s="111"/>
      <c r="J102" s="146"/>
    </row>
    <row r="103" spans="1:10">
      <c r="A103" s="136"/>
      <c r="B103" s="111"/>
      <c r="C103" s="111"/>
      <c r="D103" s="147"/>
      <c r="E103" s="111"/>
      <c r="F103" s="111"/>
      <c r="G103" s="111"/>
      <c r="H103" s="111"/>
      <c r="I103" s="111"/>
      <c r="J103" s="146"/>
    </row>
    <row r="104" spans="1:10">
      <c r="A104" s="136"/>
      <c r="B104" s="111"/>
      <c r="C104" s="111"/>
      <c r="D104" s="147"/>
      <c r="E104" s="111"/>
      <c r="F104" s="111"/>
      <c r="G104" s="111"/>
      <c r="H104" s="111"/>
      <c r="I104" s="111"/>
      <c r="J104" s="146"/>
    </row>
    <row r="105" spans="1:10">
      <c r="A105" s="136"/>
      <c r="B105" s="111"/>
      <c r="C105" s="111"/>
      <c r="D105" s="147"/>
      <c r="E105" s="111"/>
      <c r="F105" s="111"/>
      <c r="G105" s="111"/>
      <c r="H105" s="111"/>
      <c r="I105" s="111"/>
      <c r="J105" s="146"/>
    </row>
    <row r="106" spans="1:10">
      <c r="A106" s="136"/>
      <c r="B106" s="111"/>
      <c r="C106" s="111"/>
      <c r="D106" s="147"/>
      <c r="E106" s="111"/>
      <c r="F106" s="111"/>
      <c r="G106" s="111"/>
      <c r="H106" s="111"/>
      <c r="I106" s="111"/>
      <c r="J106" s="146"/>
    </row>
    <row r="107" spans="1:10">
      <c r="A107" s="136"/>
      <c r="B107" s="112" t="s">
        <v>553</v>
      </c>
      <c r="C107" s="119" t="s">
        <v>554</v>
      </c>
      <c r="D107" s="147" t="s">
        <v>555</v>
      </c>
      <c r="E107" s="111"/>
      <c r="F107" s="111"/>
      <c r="G107" s="111"/>
      <c r="H107" s="111"/>
      <c r="I107" s="111"/>
      <c r="J107" s="144" t="s">
        <v>518</v>
      </c>
    </row>
    <row r="108" spans="1:10">
      <c r="A108" s="136"/>
      <c r="B108" s="111"/>
      <c r="C108" s="111"/>
      <c r="D108" s="147" t="s">
        <v>556</v>
      </c>
      <c r="E108" s="111"/>
      <c r="F108" s="111"/>
      <c r="G108" s="111"/>
      <c r="H108" s="111"/>
      <c r="I108" s="111"/>
      <c r="J108" s="144" t="s">
        <v>518</v>
      </c>
    </row>
    <row r="109" spans="1:10">
      <c r="A109" s="136"/>
      <c r="B109" s="111"/>
      <c r="C109" s="111"/>
      <c r="D109" s="147"/>
      <c r="E109" s="111"/>
      <c r="F109" s="111"/>
      <c r="G109" s="111"/>
      <c r="H109" s="111"/>
      <c r="I109" s="111"/>
      <c r="J109" s="144"/>
    </row>
    <row r="110" spans="1:10">
      <c r="A110" s="136"/>
      <c r="B110" s="111"/>
      <c r="C110" s="111"/>
      <c r="D110" s="147"/>
      <c r="E110" s="111"/>
      <c r="F110" s="111"/>
      <c r="G110" s="111"/>
      <c r="H110" s="111"/>
      <c r="I110" s="111"/>
      <c r="J110" s="144"/>
    </row>
    <row r="111" spans="1:10">
      <c r="A111" s="136"/>
      <c r="B111" s="111"/>
      <c r="C111" s="111"/>
      <c r="D111" s="148"/>
      <c r="E111" s="111"/>
      <c r="F111" s="111"/>
      <c r="G111" s="111"/>
      <c r="H111" s="111"/>
      <c r="I111" s="111"/>
      <c r="J111" s="145"/>
    </row>
    <row r="112" spans="1:10">
      <c r="A112" s="136"/>
      <c r="B112" s="111"/>
      <c r="C112" s="119"/>
      <c r="D112" s="147"/>
      <c r="E112" s="111"/>
      <c r="F112" s="111"/>
      <c r="G112" s="111"/>
      <c r="H112" s="111"/>
      <c r="I112" s="111"/>
      <c r="J112" s="146"/>
    </row>
    <row r="113" spans="1:10">
      <c r="A113" s="136"/>
      <c r="B113" s="111"/>
      <c r="C113" s="111"/>
      <c r="D113" s="147"/>
      <c r="E113" s="111"/>
      <c r="F113" s="111"/>
      <c r="G113" s="111"/>
      <c r="H113" s="111"/>
      <c r="I113" s="111"/>
      <c r="J113" s="146"/>
    </row>
    <row r="114" spans="1:10">
      <c r="A114" s="136"/>
      <c r="B114" s="111"/>
      <c r="C114" s="111"/>
      <c r="D114" s="147"/>
      <c r="E114" s="111"/>
      <c r="F114" s="111"/>
      <c r="G114" s="111"/>
      <c r="H114" s="111"/>
      <c r="I114" s="111"/>
      <c r="J114" s="146"/>
    </row>
    <row r="115" spans="1:10">
      <c r="A115" s="136"/>
      <c r="B115" s="111"/>
      <c r="C115" s="111"/>
      <c r="D115" s="147"/>
      <c r="E115" s="111"/>
      <c r="F115" s="111"/>
      <c r="G115" s="111"/>
      <c r="H115" s="111"/>
      <c r="I115" s="111"/>
      <c r="J115" s="146"/>
    </row>
    <row r="116" spans="1:10">
      <c r="A116" s="136"/>
      <c r="B116" s="111"/>
      <c r="C116" s="111"/>
      <c r="D116" s="147"/>
      <c r="E116" s="111"/>
      <c r="F116" s="111"/>
      <c r="G116" s="111"/>
      <c r="H116" s="111"/>
      <c r="I116" s="111"/>
      <c r="J116" s="146"/>
    </row>
    <row r="117" spans="1:10">
      <c r="A117" s="136"/>
      <c r="B117" s="111"/>
      <c r="C117" s="119"/>
      <c r="D117" s="147"/>
      <c r="E117" s="111"/>
      <c r="F117" s="111"/>
      <c r="G117" s="111"/>
      <c r="H117" s="111"/>
      <c r="I117" s="111"/>
      <c r="J117" s="146"/>
    </row>
    <row r="118" spans="1:10">
      <c r="A118" s="136"/>
      <c r="B118" s="111"/>
      <c r="C118" s="111"/>
      <c r="D118" s="147"/>
      <c r="E118" s="111"/>
      <c r="F118" s="111"/>
      <c r="G118" s="111"/>
      <c r="H118" s="111"/>
      <c r="I118" s="111"/>
      <c r="J118" s="146"/>
    </row>
    <row r="119" spans="1:10">
      <c r="A119" s="136"/>
      <c r="B119" s="111"/>
      <c r="C119" s="111"/>
      <c r="D119" s="147"/>
      <c r="E119" s="111"/>
      <c r="F119" s="111"/>
      <c r="G119" s="111"/>
      <c r="H119" s="111"/>
      <c r="I119" s="111"/>
      <c r="J119" s="146"/>
    </row>
    <row r="120" spans="1:10">
      <c r="A120" s="136"/>
      <c r="B120" s="111"/>
      <c r="C120" s="111"/>
      <c r="D120" s="147"/>
      <c r="E120" s="111"/>
      <c r="F120" s="111"/>
      <c r="G120" s="111"/>
      <c r="H120" s="111"/>
      <c r="I120" s="111"/>
      <c r="J120" s="146"/>
    </row>
    <row r="121" spans="1:10">
      <c r="A121" s="136"/>
      <c r="B121" s="111"/>
      <c r="C121" s="111"/>
      <c r="D121" s="147"/>
      <c r="E121" s="111"/>
      <c r="F121" s="111"/>
      <c r="G121" s="111"/>
      <c r="H121" s="111"/>
      <c r="I121" s="111"/>
      <c r="J121" s="146"/>
    </row>
    <row r="122" spans="1:10">
      <c r="A122" s="136"/>
      <c r="B122" s="111"/>
      <c r="C122" s="119"/>
      <c r="D122" s="147"/>
      <c r="E122" s="111"/>
      <c r="F122" s="111"/>
      <c r="G122" s="111"/>
      <c r="H122" s="111"/>
      <c r="I122" s="111"/>
      <c r="J122" s="146"/>
    </row>
    <row r="123" spans="1:10">
      <c r="A123" s="136"/>
      <c r="B123" s="111"/>
      <c r="C123" s="111"/>
      <c r="D123" s="147"/>
      <c r="E123" s="111"/>
      <c r="F123" s="111"/>
      <c r="G123" s="111"/>
      <c r="H123" s="111"/>
      <c r="I123" s="111"/>
      <c r="J123" s="146"/>
    </row>
    <row r="124" spans="1:10">
      <c r="A124" s="136"/>
      <c r="B124" s="111"/>
      <c r="C124" s="111"/>
      <c r="D124" s="147"/>
      <c r="E124" s="111"/>
      <c r="F124" s="111"/>
      <c r="G124" s="111"/>
      <c r="H124" s="111"/>
      <c r="I124" s="111"/>
      <c r="J124" s="146"/>
    </row>
    <row r="125" spans="1:10">
      <c r="A125" s="136"/>
      <c r="B125" s="111"/>
      <c r="C125" s="111"/>
      <c r="D125" s="147"/>
      <c r="E125" s="111"/>
      <c r="F125" s="111"/>
      <c r="G125" s="111"/>
      <c r="H125" s="111"/>
      <c r="I125" s="111"/>
      <c r="J125" s="146"/>
    </row>
    <row r="126" spans="1:10">
      <c r="A126" s="136"/>
      <c r="B126" s="111"/>
      <c r="C126" s="111"/>
      <c r="D126" s="147"/>
      <c r="E126" s="111"/>
      <c r="F126" s="111"/>
      <c r="G126" s="111"/>
      <c r="H126" s="111"/>
      <c r="I126" s="111"/>
      <c r="J126" s="146"/>
    </row>
    <row r="127" ht="74.25" customHeight="1" spans="1:10">
      <c r="A127" s="119" t="s">
        <v>557</v>
      </c>
      <c r="B127" s="116" t="s">
        <v>558</v>
      </c>
      <c r="C127" s="111"/>
      <c r="D127" s="111"/>
      <c r="E127" s="111"/>
      <c r="F127" s="111"/>
      <c r="G127" s="111"/>
      <c r="H127" s="111"/>
      <c r="I127" s="111"/>
      <c r="J127" s="111"/>
    </row>
    <row r="128" spans="1:10">
      <c r="A128" s="149" t="s">
        <v>559</v>
      </c>
      <c r="B128" s="111"/>
      <c r="C128" s="111"/>
      <c r="D128" s="111"/>
      <c r="E128" s="150" t="s">
        <v>560</v>
      </c>
      <c r="F128" s="135" t="s">
        <v>561</v>
      </c>
      <c r="G128" s="150" t="s">
        <v>562</v>
      </c>
      <c r="H128" s="151" t="s">
        <v>563</v>
      </c>
      <c r="I128" s="111"/>
      <c r="J128" s="111"/>
    </row>
  </sheetData>
  <mergeCells count="203">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D16"/>
    <mergeCell ref="F16:G16"/>
    <mergeCell ref="H16:I16"/>
    <mergeCell ref="B17:D17"/>
    <mergeCell ref="F17:G17"/>
    <mergeCell ref="H17:I17"/>
    <mergeCell ref="B18:D18"/>
    <mergeCell ref="F18:G18"/>
    <mergeCell ref="H18:I18"/>
    <mergeCell ref="B19:D19"/>
    <mergeCell ref="F19:G19"/>
    <mergeCell ref="H19:I19"/>
    <mergeCell ref="B20:D20"/>
    <mergeCell ref="F20:G20"/>
    <mergeCell ref="H20:I20"/>
    <mergeCell ref="B21:D21"/>
    <mergeCell ref="F21:G21"/>
    <mergeCell ref="H21:I21"/>
    <mergeCell ref="B22:D22"/>
    <mergeCell ref="F22:G22"/>
    <mergeCell ref="H22:I22"/>
    <mergeCell ref="B23:D23"/>
    <mergeCell ref="F23:G23"/>
    <mergeCell ref="H23:I23"/>
    <mergeCell ref="B24:D24"/>
    <mergeCell ref="F24:G24"/>
    <mergeCell ref="H24:I24"/>
    <mergeCell ref="B25:D25"/>
    <mergeCell ref="F25:G25"/>
    <mergeCell ref="H25:I25"/>
    <mergeCell ref="B26:D26"/>
    <mergeCell ref="F26:G26"/>
    <mergeCell ref="H26:I26"/>
    <mergeCell ref="B27:D27"/>
    <mergeCell ref="F27:G27"/>
    <mergeCell ref="H27:I27"/>
    <mergeCell ref="B28:D28"/>
    <mergeCell ref="F28:G28"/>
    <mergeCell ref="H28:I28"/>
    <mergeCell ref="B29:D29"/>
    <mergeCell ref="F29:G29"/>
    <mergeCell ref="H29:I29"/>
    <mergeCell ref="B30:D30"/>
    <mergeCell ref="F30:G30"/>
    <mergeCell ref="H30:I30"/>
    <mergeCell ref="B31:E31"/>
    <mergeCell ref="F31:G31"/>
    <mergeCell ref="H31:I31"/>
    <mergeCell ref="B32:J32"/>
    <mergeCell ref="B33:J33"/>
    <mergeCell ref="B34:J34"/>
    <mergeCell ref="B35:J35"/>
    <mergeCell ref="B36:J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74:I74"/>
    <mergeCell ref="D75:I75"/>
    <mergeCell ref="D76:I76"/>
    <mergeCell ref="D77:I77"/>
    <mergeCell ref="D78:I78"/>
    <mergeCell ref="D79:I79"/>
    <mergeCell ref="D80:I80"/>
    <mergeCell ref="D81:I81"/>
    <mergeCell ref="D82:I82"/>
    <mergeCell ref="D83:I83"/>
    <mergeCell ref="D84:I84"/>
    <mergeCell ref="D85:I85"/>
    <mergeCell ref="D86:I86"/>
    <mergeCell ref="D87:I87"/>
    <mergeCell ref="D88:I88"/>
    <mergeCell ref="D89:I89"/>
    <mergeCell ref="D90:I90"/>
    <mergeCell ref="D91:I91"/>
    <mergeCell ref="D92:I92"/>
    <mergeCell ref="D93:I93"/>
    <mergeCell ref="D94:I94"/>
    <mergeCell ref="D95:I95"/>
    <mergeCell ref="D96:I96"/>
    <mergeCell ref="D97:I97"/>
    <mergeCell ref="D98:I98"/>
    <mergeCell ref="D99:I99"/>
    <mergeCell ref="D100:I100"/>
    <mergeCell ref="D101:I101"/>
    <mergeCell ref="D102:I102"/>
    <mergeCell ref="D103:I103"/>
    <mergeCell ref="D104:I104"/>
    <mergeCell ref="D105:I105"/>
    <mergeCell ref="D106:I106"/>
    <mergeCell ref="D107:I107"/>
    <mergeCell ref="D108:I108"/>
    <mergeCell ref="D109:I109"/>
    <mergeCell ref="D110:I110"/>
    <mergeCell ref="D111:I111"/>
    <mergeCell ref="D112:I112"/>
    <mergeCell ref="D113:I113"/>
    <mergeCell ref="D114:I114"/>
    <mergeCell ref="D115:I115"/>
    <mergeCell ref="D116:I116"/>
    <mergeCell ref="D117:I117"/>
    <mergeCell ref="D118:I118"/>
    <mergeCell ref="D119:I119"/>
    <mergeCell ref="D120:I120"/>
    <mergeCell ref="D121:I121"/>
    <mergeCell ref="D122:I122"/>
    <mergeCell ref="D123:I123"/>
    <mergeCell ref="D124:I124"/>
    <mergeCell ref="D125:I125"/>
    <mergeCell ref="D126:I126"/>
    <mergeCell ref="B127:J127"/>
    <mergeCell ref="A128:C128"/>
    <mergeCell ref="H128:J128"/>
    <mergeCell ref="A8:A31"/>
    <mergeCell ref="A32:A36"/>
    <mergeCell ref="A38:A126"/>
    <mergeCell ref="B38:B76"/>
    <mergeCell ref="B77:B106"/>
    <mergeCell ref="B107:B126"/>
    <mergeCell ref="C38:C46"/>
    <mergeCell ref="C47:C51"/>
    <mergeCell ref="C52:C56"/>
    <mergeCell ref="C57:C61"/>
    <mergeCell ref="C62:C66"/>
    <mergeCell ref="C67:C71"/>
    <mergeCell ref="C72:C76"/>
    <mergeCell ref="C77:C81"/>
    <mergeCell ref="C82:C86"/>
    <mergeCell ref="C87:C91"/>
    <mergeCell ref="C92:C96"/>
    <mergeCell ref="C97:C101"/>
    <mergeCell ref="C102:C106"/>
    <mergeCell ref="C107:C111"/>
    <mergeCell ref="C112:C116"/>
    <mergeCell ref="C117:C121"/>
    <mergeCell ref="C122:C126"/>
    <mergeCell ref="E8:E9"/>
    <mergeCell ref="B8:D9"/>
  </mergeCells>
  <pageMargins left="0.7" right="0.7" top="0.75" bottom="0.75" header="0.3" footer="0.3"/>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FF0000"/>
  </sheetPr>
  <dimension ref="A1:I29"/>
  <sheetViews>
    <sheetView topLeftCell="A10" workbookViewId="0">
      <selection activeCell="N18" sqref="N18"/>
    </sheetView>
  </sheetViews>
  <sheetFormatPr defaultColWidth="9" defaultRowHeight="13.5"/>
  <cols>
    <col min="4" max="4" width="14.4416666666667" customWidth="1"/>
    <col min="5" max="5" width="17.1083333333333" customWidth="1"/>
    <col min="6" max="6" width="25.2166666666667" customWidth="1"/>
    <col min="8" max="8" width="29.1083333333333" customWidth="1"/>
    <col min="9" max="9" width="29.2166666666667"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472</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574</v>
      </c>
      <c r="E6" s="77"/>
      <c r="F6" s="74" t="s">
        <v>575</v>
      </c>
      <c r="G6" s="75"/>
      <c r="H6" s="78" t="s">
        <v>576</v>
      </c>
      <c r="I6" s="75"/>
    </row>
    <row r="7" ht="87" customHeight="1" spans="1:9">
      <c r="A7" s="74" t="s">
        <v>577</v>
      </c>
      <c r="B7" s="75"/>
      <c r="C7" s="75"/>
      <c r="D7" s="108" t="s">
        <v>578</v>
      </c>
      <c r="E7" s="77"/>
      <c r="F7" s="77"/>
      <c r="G7" s="77"/>
      <c r="H7" s="77"/>
      <c r="I7" s="77"/>
    </row>
    <row r="8" spans="1:9">
      <c r="A8" s="74" t="s">
        <v>579</v>
      </c>
      <c r="B8" s="75"/>
      <c r="C8" s="75"/>
      <c r="D8" s="76" t="s">
        <v>580</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55000</v>
      </c>
      <c r="E11" s="85"/>
      <c r="F11" s="85"/>
      <c r="G11" s="85"/>
      <c r="H11" s="86">
        <v>55000</v>
      </c>
      <c r="I11" s="85"/>
    </row>
    <row r="12" spans="1:9">
      <c r="A12" s="87" t="s">
        <v>589</v>
      </c>
      <c r="B12" s="74" t="s">
        <v>590</v>
      </c>
      <c r="C12" s="75"/>
      <c r="D12" s="75"/>
      <c r="E12" s="75"/>
      <c r="F12" s="74" t="s">
        <v>591</v>
      </c>
      <c r="G12" s="75"/>
      <c r="H12" s="75"/>
      <c r="I12" s="75"/>
    </row>
    <row r="13" ht="75.75" customHeight="1" spans="1:9">
      <c r="A13" s="77"/>
      <c r="B13" s="88"/>
      <c r="C13" s="89"/>
      <c r="D13" s="89"/>
      <c r="E13" s="89"/>
      <c r="F13" s="76" t="s">
        <v>592</v>
      </c>
      <c r="G13" s="77"/>
      <c r="H13" s="77"/>
      <c r="I13" s="77"/>
    </row>
    <row r="14" spans="1:9">
      <c r="A14" s="77"/>
      <c r="B14" s="76"/>
      <c r="C14" s="77"/>
      <c r="D14" s="77"/>
      <c r="E14" s="77"/>
      <c r="F14" s="76"/>
      <c r="G14" s="77"/>
      <c r="H14" s="77"/>
      <c r="I14" s="77"/>
    </row>
    <row r="15" spans="1:9">
      <c r="A15" s="90" t="s">
        <v>593</v>
      </c>
      <c r="B15" s="91" t="s">
        <v>510</v>
      </c>
      <c r="C15" s="91" t="s">
        <v>511</v>
      </c>
      <c r="D15" s="91" t="s">
        <v>512</v>
      </c>
      <c r="E15" s="91" t="s">
        <v>513</v>
      </c>
      <c r="F15" s="91" t="s">
        <v>511</v>
      </c>
      <c r="G15" s="91" t="s">
        <v>512</v>
      </c>
      <c r="H15" s="92"/>
      <c r="I15" s="91" t="s">
        <v>513</v>
      </c>
    </row>
    <row r="16" ht="38.25" customHeight="1" spans="1:9">
      <c r="A16" s="93"/>
      <c r="B16" s="94" t="s">
        <v>515</v>
      </c>
      <c r="C16" s="94"/>
      <c r="D16" s="94"/>
      <c r="E16" s="94"/>
      <c r="F16" s="94" t="s">
        <v>516</v>
      </c>
      <c r="G16" s="94" t="s">
        <v>594</v>
      </c>
      <c r="H16" s="95"/>
      <c r="I16" s="94" t="s">
        <v>595</v>
      </c>
    </row>
    <row r="17" ht="117.75" customHeight="1" spans="1:9">
      <c r="A17" s="96"/>
      <c r="B17" s="97" t="s">
        <v>515</v>
      </c>
      <c r="C17" s="98"/>
      <c r="D17" s="97"/>
      <c r="E17" s="97"/>
      <c r="F17" s="98" t="s">
        <v>516</v>
      </c>
      <c r="G17" s="97" t="s">
        <v>596</v>
      </c>
      <c r="H17" s="99"/>
      <c r="I17" s="97" t="s">
        <v>597</v>
      </c>
    </row>
    <row r="18" ht="78.75" customHeight="1" spans="1:9">
      <c r="A18" s="96"/>
      <c r="B18" s="97" t="s">
        <v>515</v>
      </c>
      <c r="C18" s="98"/>
      <c r="D18" s="97"/>
      <c r="E18" s="97"/>
      <c r="F18" s="98" t="s">
        <v>530</v>
      </c>
      <c r="G18" s="97" t="s">
        <v>598</v>
      </c>
      <c r="H18" s="99"/>
      <c r="I18" s="97" t="s">
        <v>518</v>
      </c>
    </row>
    <row r="19" ht="48" customHeight="1" spans="1:9">
      <c r="A19" s="96"/>
      <c r="B19" s="97" t="s">
        <v>515</v>
      </c>
      <c r="C19" s="98"/>
      <c r="D19" s="97"/>
      <c r="E19" s="97"/>
      <c r="F19" s="98" t="s">
        <v>539</v>
      </c>
      <c r="G19" s="97" t="s">
        <v>599</v>
      </c>
      <c r="H19" s="99"/>
      <c r="I19" s="97" t="s">
        <v>518</v>
      </c>
    </row>
    <row r="20" ht="55.5" customHeight="1" spans="1:9">
      <c r="A20" s="96"/>
      <c r="B20" s="97" t="s">
        <v>515</v>
      </c>
      <c r="C20" s="98"/>
      <c r="D20" s="97"/>
      <c r="E20" s="97"/>
      <c r="F20" s="98" t="s">
        <v>542</v>
      </c>
      <c r="G20" s="97" t="s">
        <v>600</v>
      </c>
      <c r="H20" s="99"/>
      <c r="I20" s="97" t="s">
        <v>601</v>
      </c>
    </row>
    <row r="21" ht="136.5" customHeight="1" spans="1:9">
      <c r="A21" s="96"/>
      <c r="B21" s="97" t="s">
        <v>544</v>
      </c>
      <c r="C21" s="98"/>
      <c r="D21" s="97"/>
      <c r="E21" s="97"/>
      <c r="F21" s="98" t="s">
        <v>545</v>
      </c>
      <c r="G21" s="97" t="s">
        <v>602</v>
      </c>
      <c r="H21" s="99"/>
      <c r="I21" s="97" t="s">
        <v>518</v>
      </c>
    </row>
    <row r="22" ht="120.75" customHeight="1" spans="1:9">
      <c r="A22" s="96"/>
      <c r="B22" s="97" t="s">
        <v>544</v>
      </c>
      <c r="C22" s="98"/>
      <c r="D22" s="97"/>
      <c r="E22" s="97"/>
      <c r="F22" s="98" t="s">
        <v>547</v>
      </c>
      <c r="G22" s="97" t="s">
        <v>603</v>
      </c>
      <c r="H22" s="99"/>
      <c r="I22" s="97" t="s">
        <v>603</v>
      </c>
    </row>
    <row r="23" ht="86.25" customHeight="1" spans="1:9">
      <c r="A23" s="96"/>
      <c r="B23" s="97" t="s">
        <v>544</v>
      </c>
      <c r="C23" s="98"/>
      <c r="D23" s="97"/>
      <c r="E23" s="97"/>
      <c r="F23" s="98" t="s">
        <v>551</v>
      </c>
      <c r="G23" s="97" t="s">
        <v>604</v>
      </c>
      <c r="H23" s="99"/>
      <c r="I23" s="97" t="s">
        <v>518</v>
      </c>
    </row>
    <row r="24" ht="27" spans="1:9">
      <c r="A24" s="96"/>
      <c r="B24" s="97" t="s">
        <v>553</v>
      </c>
      <c r="C24" s="98"/>
      <c r="D24" s="97"/>
      <c r="E24" s="97"/>
      <c r="F24" s="98" t="s">
        <v>553</v>
      </c>
      <c r="G24" s="97" t="s">
        <v>605</v>
      </c>
      <c r="H24" s="99"/>
      <c r="I24" s="97" t="s">
        <v>518</v>
      </c>
    </row>
    <row r="25" spans="1:9">
      <c r="A25" s="100"/>
      <c r="B25" s="101"/>
      <c r="C25" s="102"/>
      <c r="D25" s="101"/>
      <c r="E25" s="101"/>
      <c r="F25" s="102"/>
      <c r="G25" s="101"/>
      <c r="H25" s="103"/>
      <c r="I25" s="101"/>
    </row>
    <row r="26" spans="1:9">
      <c r="A26" s="77"/>
      <c r="B26" s="104"/>
      <c r="C26" s="105"/>
      <c r="D26" s="106"/>
      <c r="E26" s="76"/>
      <c r="F26" s="105"/>
      <c r="G26" s="76"/>
      <c r="H26" s="75"/>
      <c r="I26" s="76"/>
    </row>
    <row r="27" ht="50.25" customHeight="1" spans="1:9">
      <c r="A27" s="84" t="s">
        <v>606</v>
      </c>
      <c r="B27" s="75"/>
      <c r="C27" s="76" t="s">
        <v>607</v>
      </c>
      <c r="D27" s="77"/>
      <c r="E27" s="77"/>
      <c r="F27" s="77"/>
      <c r="G27" s="77"/>
      <c r="H27" s="77"/>
      <c r="I27" s="77"/>
    </row>
    <row r="28" ht="74.25" customHeight="1" spans="1:9">
      <c r="A28" s="84" t="s">
        <v>608</v>
      </c>
      <c r="B28" s="75"/>
      <c r="C28" s="76" t="s">
        <v>609</v>
      </c>
      <c r="D28" s="77"/>
      <c r="E28" s="77"/>
      <c r="F28" s="77"/>
      <c r="G28" s="77"/>
      <c r="H28" s="77"/>
      <c r="I28" s="77"/>
    </row>
    <row r="29" spans="1:9">
      <c r="A29" s="84" t="s">
        <v>559</v>
      </c>
      <c r="B29" s="75"/>
      <c r="C29" s="75"/>
      <c r="D29" s="78" t="s">
        <v>457</v>
      </c>
      <c r="E29" s="74" t="s">
        <v>560</v>
      </c>
      <c r="F29" s="78" t="s">
        <v>574</v>
      </c>
      <c r="G29" s="75"/>
      <c r="H29" s="74" t="s">
        <v>562</v>
      </c>
      <c r="I29" s="107" t="s">
        <v>563</v>
      </c>
    </row>
  </sheetData>
  <mergeCells count="49">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G15:H15"/>
    <mergeCell ref="G16:H16"/>
    <mergeCell ref="G17:H17"/>
    <mergeCell ref="G18:H18"/>
    <mergeCell ref="G19:H19"/>
    <mergeCell ref="G20:H20"/>
    <mergeCell ref="G21:H21"/>
    <mergeCell ref="G22:H22"/>
    <mergeCell ref="G23:H23"/>
    <mergeCell ref="G24:H24"/>
    <mergeCell ref="G25:H25"/>
    <mergeCell ref="G26:H26"/>
    <mergeCell ref="A27:B27"/>
    <mergeCell ref="C27:I27"/>
    <mergeCell ref="A28:B28"/>
    <mergeCell ref="C28:I28"/>
    <mergeCell ref="A29:C29"/>
    <mergeCell ref="F29:G29"/>
    <mergeCell ref="A12:A14"/>
    <mergeCell ref="A15:A26"/>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tabColor rgb="FFFF0000"/>
  </sheetPr>
  <dimension ref="A1:I40"/>
  <sheetViews>
    <sheetView workbookViewId="0">
      <selection activeCell="M25" sqref="M25"/>
    </sheetView>
  </sheetViews>
  <sheetFormatPr defaultColWidth="9" defaultRowHeight="13.5"/>
  <cols>
    <col min="4" max="4" width="14.775" customWidth="1"/>
    <col min="5" max="5" width="21.3333333333333" customWidth="1"/>
    <col min="6" max="6" width="22.8833333333333" customWidth="1"/>
    <col min="8" max="8" width="19.8833333333333" customWidth="1"/>
    <col min="9" max="9" width="32.2166666666667"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474</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610</v>
      </c>
      <c r="E6" s="77"/>
      <c r="F6" s="74" t="s">
        <v>575</v>
      </c>
      <c r="G6" s="75"/>
      <c r="H6" s="78" t="s">
        <v>611</v>
      </c>
      <c r="I6" s="75"/>
    </row>
    <row r="7" ht="71.25" customHeight="1" spans="1:9">
      <c r="A7" s="74" t="s">
        <v>577</v>
      </c>
      <c r="B7" s="75"/>
      <c r="C7" s="75"/>
      <c r="D7" s="108" t="s">
        <v>612</v>
      </c>
      <c r="E7" s="77"/>
      <c r="F7" s="77"/>
      <c r="G7" s="77"/>
      <c r="H7" s="77"/>
      <c r="I7" s="77"/>
    </row>
    <row r="8" spans="1:9">
      <c r="A8" s="74" t="s">
        <v>579</v>
      </c>
      <c r="B8" s="75"/>
      <c r="C8" s="75"/>
      <c r="D8" s="76" t="s">
        <v>613</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1602720</v>
      </c>
      <c r="E11" s="85"/>
      <c r="F11" s="85"/>
      <c r="G11" s="85"/>
      <c r="H11" s="86">
        <v>1602720</v>
      </c>
      <c r="I11" s="85"/>
    </row>
    <row r="12" spans="1:9">
      <c r="A12" s="87" t="s">
        <v>589</v>
      </c>
      <c r="B12" s="74" t="s">
        <v>590</v>
      </c>
      <c r="C12" s="75"/>
      <c r="D12" s="75"/>
      <c r="E12" s="75"/>
      <c r="F12" s="74" t="s">
        <v>591</v>
      </c>
      <c r="G12" s="75"/>
      <c r="H12" s="75"/>
      <c r="I12" s="75"/>
    </row>
    <row r="13" spans="1:9">
      <c r="A13" s="77"/>
      <c r="B13" s="88"/>
      <c r="C13" s="89"/>
      <c r="D13" s="89"/>
      <c r="E13" s="89"/>
      <c r="F13" s="76" t="s">
        <v>614</v>
      </c>
      <c r="G13" s="77"/>
      <c r="H13" s="77"/>
      <c r="I13" s="77"/>
    </row>
    <row r="14" spans="1:9">
      <c r="A14" s="77"/>
      <c r="B14" s="88"/>
      <c r="C14" s="89"/>
      <c r="D14" s="89"/>
      <c r="E14" s="89"/>
      <c r="F14" s="76"/>
      <c r="G14" s="77"/>
      <c r="H14" s="77"/>
      <c r="I14" s="77"/>
    </row>
    <row r="15" spans="1:9">
      <c r="A15" s="77"/>
      <c r="B15" s="88"/>
      <c r="C15" s="89"/>
      <c r="D15" s="89"/>
      <c r="E15" s="89"/>
      <c r="F15" s="76"/>
      <c r="G15" s="77"/>
      <c r="H15" s="77"/>
      <c r="I15" s="77"/>
    </row>
    <row r="16" spans="1:9">
      <c r="A16" s="77"/>
      <c r="B16" s="76"/>
      <c r="C16" s="77"/>
      <c r="D16" s="77"/>
      <c r="E16" s="77"/>
      <c r="F16" s="76"/>
      <c r="G16" s="77"/>
      <c r="H16" s="77"/>
      <c r="I16" s="77"/>
    </row>
    <row r="17" spans="1:9">
      <c r="A17" s="90" t="s">
        <v>593</v>
      </c>
      <c r="B17" s="91" t="s">
        <v>510</v>
      </c>
      <c r="C17" s="91" t="s">
        <v>511</v>
      </c>
      <c r="D17" s="91" t="s">
        <v>512</v>
      </c>
      <c r="E17" s="91" t="s">
        <v>513</v>
      </c>
      <c r="F17" s="91" t="s">
        <v>511</v>
      </c>
      <c r="G17" s="91" t="s">
        <v>512</v>
      </c>
      <c r="H17" s="92"/>
      <c r="I17" s="91" t="s">
        <v>513</v>
      </c>
    </row>
    <row r="18" ht="30" customHeight="1" spans="1:9">
      <c r="A18" s="93"/>
      <c r="B18" s="94" t="s">
        <v>615</v>
      </c>
      <c r="C18" s="94"/>
      <c r="D18" s="94"/>
      <c r="E18" s="94"/>
      <c r="F18" s="94" t="s">
        <v>516</v>
      </c>
      <c r="G18" s="94" t="s">
        <v>616</v>
      </c>
      <c r="H18" s="95"/>
      <c r="I18" s="94" t="s">
        <v>617</v>
      </c>
    </row>
    <row r="19" ht="30" customHeight="1" spans="1:9">
      <c r="A19" s="96"/>
      <c r="B19" s="97" t="s">
        <v>515</v>
      </c>
      <c r="C19" s="98"/>
      <c r="D19" s="97"/>
      <c r="E19" s="97"/>
      <c r="F19" s="98" t="s">
        <v>516</v>
      </c>
      <c r="G19" s="97" t="s">
        <v>618</v>
      </c>
      <c r="H19" s="99"/>
      <c r="I19" s="97" t="s">
        <v>619</v>
      </c>
    </row>
    <row r="20" ht="30" customHeight="1" spans="1:9">
      <c r="A20" s="96"/>
      <c r="B20" s="97" t="s">
        <v>515</v>
      </c>
      <c r="C20" s="98"/>
      <c r="D20" s="97"/>
      <c r="E20" s="97"/>
      <c r="F20" s="98" t="s">
        <v>516</v>
      </c>
      <c r="G20" s="97" t="s">
        <v>620</v>
      </c>
      <c r="H20" s="99"/>
      <c r="I20" s="97" t="s">
        <v>621</v>
      </c>
    </row>
    <row r="21" ht="30" customHeight="1" spans="1:9">
      <c r="A21" s="96"/>
      <c r="B21" s="97" t="s">
        <v>515</v>
      </c>
      <c r="C21" s="98"/>
      <c r="D21" s="97"/>
      <c r="E21" s="97"/>
      <c r="F21" s="98" t="s">
        <v>530</v>
      </c>
      <c r="G21" s="97" t="s">
        <v>622</v>
      </c>
      <c r="H21" s="99"/>
      <c r="I21" s="97" t="s">
        <v>623</v>
      </c>
    </row>
    <row r="22" ht="30" customHeight="1" spans="1:9">
      <c r="A22" s="96"/>
      <c r="B22" s="97" t="s">
        <v>515</v>
      </c>
      <c r="C22" s="98"/>
      <c r="D22" s="97"/>
      <c r="E22" s="97"/>
      <c r="F22" s="98" t="s">
        <v>530</v>
      </c>
      <c r="G22" s="97" t="s">
        <v>624</v>
      </c>
      <c r="H22" s="99"/>
      <c r="I22" s="97" t="s">
        <v>625</v>
      </c>
    </row>
    <row r="23" ht="30" customHeight="1" spans="1:9">
      <c r="A23" s="96"/>
      <c r="B23" s="97" t="s">
        <v>515</v>
      </c>
      <c r="C23" s="98"/>
      <c r="D23" s="97"/>
      <c r="E23" s="97"/>
      <c r="F23" s="98" t="s">
        <v>530</v>
      </c>
      <c r="G23" s="97" t="s">
        <v>620</v>
      </c>
      <c r="H23" s="99"/>
      <c r="I23" s="97" t="s">
        <v>626</v>
      </c>
    </row>
    <row r="24" ht="30" customHeight="1" spans="1:9">
      <c r="A24" s="96"/>
      <c r="B24" s="97" t="s">
        <v>515</v>
      </c>
      <c r="C24" s="98"/>
      <c r="D24" s="97"/>
      <c r="E24" s="97"/>
      <c r="F24" s="98" t="s">
        <v>539</v>
      </c>
      <c r="G24" s="97" t="s">
        <v>627</v>
      </c>
      <c r="H24" s="99"/>
      <c r="I24" s="97" t="s">
        <v>628</v>
      </c>
    </row>
    <row r="25" ht="30" customHeight="1" spans="1:9">
      <c r="A25" s="96"/>
      <c r="B25" s="97" t="s">
        <v>515</v>
      </c>
      <c r="C25" s="98"/>
      <c r="D25" s="97"/>
      <c r="E25" s="97"/>
      <c r="F25" s="98" t="s">
        <v>539</v>
      </c>
      <c r="G25" s="97" t="s">
        <v>629</v>
      </c>
      <c r="H25" s="99"/>
      <c r="I25" s="97" t="s">
        <v>630</v>
      </c>
    </row>
    <row r="26" ht="30" customHeight="1" spans="1:9">
      <c r="A26" s="96"/>
      <c r="B26" s="97" t="s">
        <v>515</v>
      </c>
      <c r="C26" s="98"/>
      <c r="D26" s="97"/>
      <c r="E26" s="97"/>
      <c r="F26" s="98" t="s">
        <v>539</v>
      </c>
      <c r="G26" s="97" t="s">
        <v>631</v>
      </c>
      <c r="H26" s="99"/>
      <c r="I26" s="97" t="s">
        <v>632</v>
      </c>
    </row>
    <row r="27" ht="30" customHeight="1" spans="1:9">
      <c r="A27" s="96"/>
      <c r="B27" s="97" t="s">
        <v>515</v>
      </c>
      <c r="C27" s="98"/>
      <c r="D27" s="97"/>
      <c r="E27" s="97"/>
      <c r="F27" s="98" t="s">
        <v>539</v>
      </c>
      <c r="G27" s="97" t="s">
        <v>633</v>
      </c>
      <c r="H27" s="99"/>
      <c r="I27" s="97" t="s">
        <v>632</v>
      </c>
    </row>
    <row r="28" ht="58.5" customHeight="1" spans="1:9">
      <c r="A28" s="96"/>
      <c r="B28" s="97" t="s">
        <v>515</v>
      </c>
      <c r="C28" s="98"/>
      <c r="D28" s="97"/>
      <c r="E28" s="97"/>
      <c r="F28" s="98" t="s">
        <v>542</v>
      </c>
      <c r="G28" s="97" t="s">
        <v>634</v>
      </c>
      <c r="H28" s="99"/>
      <c r="I28" s="97" t="s">
        <v>635</v>
      </c>
    </row>
    <row r="29" ht="30" customHeight="1" spans="1:9">
      <c r="A29" s="96"/>
      <c r="B29" s="97" t="s">
        <v>515</v>
      </c>
      <c r="C29" s="98"/>
      <c r="D29" s="97"/>
      <c r="E29" s="97"/>
      <c r="F29" s="98" t="s">
        <v>542</v>
      </c>
      <c r="G29" s="97" t="s">
        <v>636</v>
      </c>
      <c r="H29" s="99"/>
      <c r="I29" s="97" t="s">
        <v>637</v>
      </c>
    </row>
    <row r="30" ht="30" customHeight="1" spans="1:9">
      <c r="A30" s="96"/>
      <c r="B30" s="97" t="s">
        <v>515</v>
      </c>
      <c r="C30" s="98"/>
      <c r="D30" s="97"/>
      <c r="E30" s="97"/>
      <c r="F30" s="98" t="s">
        <v>542</v>
      </c>
      <c r="G30" s="97" t="s">
        <v>638</v>
      </c>
      <c r="H30" s="99"/>
      <c r="I30" s="97" t="s">
        <v>639</v>
      </c>
    </row>
    <row r="31" ht="57.75" customHeight="1" spans="1:9">
      <c r="A31" s="96"/>
      <c r="B31" s="97" t="s">
        <v>544</v>
      </c>
      <c r="C31" s="98"/>
      <c r="D31" s="97"/>
      <c r="E31" s="97"/>
      <c r="F31" s="98" t="s">
        <v>547</v>
      </c>
      <c r="G31" s="97" t="s">
        <v>640</v>
      </c>
      <c r="H31" s="99"/>
      <c r="I31" s="97" t="s">
        <v>640</v>
      </c>
    </row>
    <row r="32" ht="68.25" customHeight="1" spans="1:9">
      <c r="A32" s="96"/>
      <c r="B32" s="97" t="s">
        <v>544</v>
      </c>
      <c r="C32" s="98"/>
      <c r="D32" s="97"/>
      <c r="E32" s="97"/>
      <c r="F32" s="98" t="s">
        <v>547</v>
      </c>
      <c r="G32" s="97" t="s">
        <v>641</v>
      </c>
      <c r="H32" s="99"/>
      <c r="I32" s="97" t="s">
        <v>641</v>
      </c>
    </row>
    <row r="33" ht="62.25" customHeight="1" spans="1:9">
      <c r="A33" s="96"/>
      <c r="B33" s="97" t="s">
        <v>544</v>
      </c>
      <c r="C33" s="98"/>
      <c r="D33" s="97"/>
      <c r="E33" s="97"/>
      <c r="F33" s="98" t="s">
        <v>547</v>
      </c>
      <c r="G33" s="97" t="s">
        <v>642</v>
      </c>
      <c r="H33" s="99"/>
      <c r="I33" s="97" t="s">
        <v>642</v>
      </c>
    </row>
    <row r="34" ht="56.25" customHeight="1" spans="1:9">
      <c r="A34" s="96"/>
      <c r="B34" s="97" t="s">
        <v>544</v>
      </c>
      <c r="C34" s="98"/>
      <c r="D34" s="97"/>
      <c r="E34" s="97"/>
      <c r="F34" s="98" t="s">
        <v>551</v>
      </c>
      <c r="G34" s="97" t="s">
        <v>643</v>
      </c>
      <c r="H34" s="99"/>
      <c r="I34" s="97" t="s">
        <v>643</v>
      </c>
    </row>
    <row r="35" ht="30" customHeight="1" spans="1:9">
      <c r="A35" s="96"/>
      <c r="B35" s="97" t="s">
        <v>553</v>
      </c>
      <c r="C35" s="98"/>
      <c r="D35" s="97"/>
      <c r="E35" s="97"/>
      <c r="F35" s="98" t="s">
        <v>554</v>
      </c>
      <c r="G35" s="97" t="s">
        <v>555</v>
      </c>
      <c r="H35" s="99"/>
      <c r="I35" s="97" t="s">
        <v>555</v>
      </c>
    </row>
    <row r="36" spans="1:9">
      <c r="A36" s="100"/>
      <c r="B36" s="101"/>
      <c r="C36" s="102"/>
      <c r="D36" s="101"/>
      <c r="E36" s="101"/>
      <c r="F36" s="102"/>
      <c r="G36" s="101"/>
      <c r="H36" s="103"/>
      <c r="I36" s="101"/>
    </row>
    <row r="37" spans="1:9">
      <c r="A37" s="77"/>
      <c r="B37" s="104"/>
      <c r="C37" s="105"/>
      <c r="D37" s="106"/>
      <c r="E37" s="76"/>
      <c r="F37" s="105"/>
      <c r="G37" s="76"/>
      <c r="H37" s="75"/>
      <c r="I37" s="76"/>
    </row>
    <row r="38" ht="42" customHeight="1" spans="1:9">
      <c r="A38" s="84" t="s">
        <v>606</v>
      </c>
      <c r="B38" s="75"/>
      <c r="C38" s="76" t="s">
        <v>644</v>
      </c>
      <c r="D38" s="77"/>
      <c r="E38" s="77"/>
      <c r="F38" s="77"/>
      <c r="G38" s="77"/>
      <c r="H38" s="77"/>
      <c r="I38" s="77"/>
    </row>
    <row r="39" ht="39" customHeight="1" spans="1:9">
      <c r="A39" s="84" t="s">
        <v>608</v>
      </c>
      <c r="B39" s="75"/>
      <c r="C39" s="76" t="s">
        <v>645</v>
      </c>
      <c r="D39" s="77"/>
      <c r="E39" s="77"/>
      <c r="F39" s="77"/>
      <c r="G39" s="77"/>
      <c r="H39" s="77"/>
      <c r="I39" s="77"/>
    </row>
    <row r="40" spans="1:9">
      <c r="A40" s="84" t="s">
        <v>559</v>
      </c>
      <c r="B40" s="75"/>
      <c r="C40" s="75"/>
      <c r="D40" s="78" t="s">
        <v>457</v>
      </c>
      <c r="E40" s="74" t="s">
        <v>560</v>
      </c>
      <c r="F40" s="78" t="s">
        <v>610</v>
      </c>
      <c r="G40" s="75"/>
      <c r="H40" s="74" t="s">
        <v>562</v>
      </c>
      <c r="I40" s="107" t="s">
        <v>563</v>
      </c>
    </row>
  </sheetData>
  <mergeCells count="6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A38:B38"/>
    <mergeCell ref="C38:I38"/>
    <mergeCell ref="A39:B39"/>
    <mergeCell ref="C39:I39"/>
    <mergeCell ref="A40:C40"/>
    <mergeCell ref="F40:G40"/>
    <mergeCell ref="A12:A16"/>
    <mergeCell ref="A17:A37"/>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FF0000"/>
  </sheetPr>
  <dimension ref="A1:I32"/>
  <sheetViews>
    <sheetView topLeftCell="A25" workbookViewId="0">
      <selection activeCell="O23" sqref="O23"/>
    </sheetView>
  </sheetViews>
  <sheetFormatPr defaultColWidth="9" defaultRowHeight="13.5"/>
  <cols>
    <col min="4" max="4" width="13.4416666666667" customWidth="1"/>
    <col min="5" max="5" width="16.2166666666667" customWidth="1"/>
    <col min="7" max="7" width="12" customWidth="1"/>
    <col min="8" max="8" width="18" customWidth="1"/>
    <col min="9" max="9" width="25.1083333333333"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646</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647</v>
      </c>
      <c r="E6" s="77"/>
      <c r="F6" s="74" t="s">
        <v>575</v>
      </c>
      <c r="G6" s="75"/>
      <c r="H6" s="78" t="s">
        <v>648</v>
      </c>
      <c r="I6" s="75"/>
    </row>
    <row r="7" ht="55.5" customHeight="1" spans="1:9">
      <c r="A7" s="74" t="s">
        <v>577</v>
      </c>
      <c r="B7" s="75"/>
      <c r="C7" s="75"/>
      <c r="D7" s="76" t="s">
        <v>649</v>
      </c>
      <c r="E7" s="77"/>
      <c r="F7" s="77"/>
      <c r="G7" s="77"/>
      <c r="H7" s="77"/>
      <c r="I7" s="77"/>
    </row>
    <row r="8" spans="1:9">
      <c r="A8" s="74" t="s">
        <v>579</v>
      </c>
      <c r="B8" s="75"/>
      <c r="C8" s="75"/>
      <c r="D8" s="76" t="s">
        <v>650</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100000</v>
      </c>
      <c r="E11" s="85"/>
      <c r="F11" s="85"/>
      <c r="G11" s="85"/>
      <c r="H11" s="86">
        <v>100000</v>
      </c>
      <c r="I11" s="85"/>
    </row>
    <row r="12" spans="1:9">
      <c r="A12" s="87" t="s">
        <v>589</v>
      </c>
      <c r="B12" s="74" t="s">
        <v>590</v>
      </c>
      <c r="C12" s="75"/>
      <c r="D12" s="75"/>
      <c r="E12" s="75"/>
      <c r="F12" s="74" t="s">
        <v>591</v>
      </c>
      <c r="G12" s="75"/>
      <c r="H12" s="75"/>
      <c r="I12" s="75"/>
    </row>
    <row r="13" spans="1:9">
      <c r="A13" s="77"/>
      <c r="B13" s="88"/>
      <c r="C13" s="89"/>
      <c r="D13" s="89"/>
      <c r="E13" s="89"/>
      <c r="F13" s="76" t="s">
        <v>651</v>
      </c>
      <c r="G13" s="77"/>
      <c r="H13" s="77"/>
      <c r="I13" s="77"/>
    </row>
    <row r="14" spans="1:9">
      <c r="A14" s="77"/>
      <c r="B14" s="88"/>
      <c r="C14" s="89"/>
      <c r="D14" s="89"/>
      <c r="E14" s="89"/>
      <c r="F14" s="76" t="s">
        <v>652</v>
      </c>
      <c r="G14" s="77"/>
      <c r="H14" s="77"/>
      <c r="I14" s="77"/>
    </row>
    <row r="15" spans="1:9">
      <c r="A15" s="77"/>
      <c r="B15" s="88"/>
      <c r="C15" s="89"/>
      <c r="D15" s="89"/>
      <c r="E15" s="89"/>
      <c r="F15" s="76"/>
      <c r="G15" s="77"/>
      <c r="H15" s="77"/>
      <c r="I15" s="77"/>
    </row>
    <row r="16" spans="1:9">
      <c r="A16" s="77"/>
      <c r="B16" s="88"/>
      <c r="C16" s="89"/>
      <c r="D16" s="89"/>
      <c r="E16" s="89"/>
      <c r="F16" s="76"/>
      <c r="G16" s="77"/>
      <c r="H16" s="77"/>
      <c r="I16" s="77"/>
    </row>
    <row r="17" spans="1:9">
      <c r="A17" s="77"/>
      <c r="B17" s="76"/>
      <c r="C17" s="77"/>
      <c r="D17" s="77"/>
      <c r="E17" s="77"/>
      <c r="F17" s="76"/>
      <c r="G17" s="77"/>
      <c r="H17" s="77"/>
      <c r="I17" s="77"/>
    </row>
    <row r="18" ht="30" customHeight="1" spans="1:9">
      <c r="A18" s="90" t="s">
        <v>593</v>
      </c>
      <c r="B18" s="91" t="s">
        <v>510</v>
      </c>
      <c r="C18" s="91" t="s">
        <v>511</v>
      </c>
      <c r="D18" s="91" t="s">
        <v>512</v>
      </c>
      <c r="E18" s="91" t="s">
        <v>513</v>
      </c>
      <c r="F18" s="91" t="s">
        <v>511</v>
      </c>
      <c r="G18" s="91" t="s">
        <v>512</v>
      </c>
      <c r="H18" s="92"/>
      <c r="I18" s="91" t="s">
        <v>513</v>
      </c>
    </row>
    <row r="19" ht="48" customHeight="1" spans="1:9">
      <c r="A19" s="93"/>
      <c r="B19" s="94" t="s">
        <v>515</v>
      </c>
      <c r="C19" s="94"/>
      <c r="D19" s="94"/>
      <c r="E19" s="94"/>
      <c r="F19" s="94" t="s">
        <v>516</v>
      </c>
      <c r="G19" s="94" t="s">
        <v>653</v>
      </c>
      <c r="H19" s="95"/>
      <c r="I19" s="94" t="s">
        <v>654</v>
      </c>
    </row>
    <row r="20" ht="30" customHeight="1" spans="1:9">
      <c r="A20" s="96"/>
      <c r="B20" s="97" t="s">
        <v>515</v>
      </c>
      <c r="C20" s="98"/>
      <c r="D20" s="97"/>
      <c r="E20" s="97"/>
      <c r="F20" s="98" t="s">
        <v>516</v>
      </c>
      <c r="G20" s="97" t="s">
        <v>655</v>
      </c>
      <c r="H20" s="99"/>
      <c r="I20" s="97" t="s">
        <v>656</v>
      </c>
    </row>
    <row r="21" ht="45.75" customHeight="1" spans="1:9">
      <c r="A21" s="96"/>
      <c r="B21" s="97" t="s">
        <v>515</v>
      </c>
      <c r="C21" s="98"/>
      <c r="D21" s="97"/>
      <c r="E21" s="97"/>
      <c r="F21" s="98" t="s">
        <v>530</v>
      </c>
      <c r="G21" s="97" t="s">
        <v>657</v>
      </c>
      <c r="H21" s="99"/>
      <c r="I21" s="97" t="s">
        <v>657</v>
      </c>
    </row>
    <row r="22" ht="30" customHeight="1" spans="1:9">
      <c r="A22" s="96"/>
      <c r="B22" s="97" t="s">
        <v>515</v>
      </c>
      <c r="C22" s="98"/>
      <c r="D22" s="97"/>
      <c r="E22" s="97"/>
      <c r="F22" s="98" t="s">
        <v>539</v>
      </c>
      <c r="G22" s="97" t="s">
        <v>658</v>
      </c>
      <c r="H22" s="99"/>
      <c r="I22" s="97" t="s">
        <v>659</v>
      </c>
    </row>
    <row r="23" ht="30" customHeight="1" spans="1:9">
      <c r="A23" s="96"/>
      <c r="B23" s="97" t="s">
        <v>515</v>
      </c>
      <c r="C23" s="98"/>
      <c r="D23" s="97"/>
      <c r="E23" s="97"/>
      <c r="F23" s="98" t="s">
        <v>542</v>
      </c>
      <c r="G23" s="97" t="s">
        <v>660</v>
      </c>
      <c r="H23" s="99"/>
      <c r="I23" s="97" t="s">
        <v>661</v>
      </c>
    </row>
    <row r="24" ht="47.25" customHeight="1" spans="1:9">
      <c r="A24" s="96"/>
      <c r="B24" s="97" t="s">
        <v>544</v>
      </c>
      <c r="C24" s="98"/>
      <c r="D24" s="97"/>
      <c r="E24" s="97"/>
      <c r="F24" s="98" t="s">
        <v>545</v>
      </c>
      <c r="G24" s="97" t="s">
        <v>662</v>
      </c>
      <c r="H24" s="99"/>
      <c r="I24" s="97" t="s">
        <v>663</v>
      </c>
    </row>
    <row r="25" ht="38.25" customHeight="1" spans="1:9">
      <c r="A25" s="96"/>
      <c r="B25" s="97" t="s">
        <v>544</v>
      </c>
      <c r="C25" s="98"/>
      <c r="D25" s="97"/>
      <c r="E25" s="97"/>
      <c r="F25" s="98" t="s">
        <v>547</v>
      </c>
      <c r="G25" s="97" t="s">
        <v>664</v>
      </c>
      <c r="H25" s="99"/>
      <c r="I25" s="97" t="s">
        <v>664</v>
      </c>
    </row>
    <row r="26" ht="30" customHeight="1" spans="1:9">
      <c r="A26" s="96"/>
      <c r="B26" s="97" t="s">
        <v>544</v>
      </c>
      <c r="C26" s="98"/>
      <c r="D26" s="97"/>
      <c r="E26" s="97"/>
      <c r="F26" s="98" t="s">
        <v>549</v>
      </c>
      <c r="G26" s="97" t="s">
        <v>665</v>
      </c>
      <c r="H26" s="99"/>
      <c r="I26" s="97" t="s">
        <v>665</v>
      </c>
    </row>
    <row r="27" ht="40.5" customHeight="1" spans="1:9">
      <c r="A27" s="96"/>
      <c r="B27" s="97" t="s">
        <v>544</v>
      </c>
      <c r="C27" s="98"/>
      <c r="D27" s="97"/>
      <c r="E27" s="97"/>
      <c r="F27" s="98" t="s">
        <v>551</v>
      </c>
      <c r="G27" s="97" t="s">
        <v>666</v>
      </c>
      <c r="H27" s="99"/>
      <c r="I27" s="97" t="s">
        <v>666</v>
      </c>
    </row>
    <row r="28" ht="41.25" customHeight="1" spans="1:9">
      <c r="A28" s="100"/>
      <c r="B28" s="101" t="s">
        <v>553</v>
      </c>
      <c r="C28" s="102"/>
      <c r="D28" s="101"/>
      <c r="E28" s="101"/>
      <c r="F28" s="102" t="s">
        <v>554</v>
      </c>
      <c r="G28" s="101" t="s">
        <v>555</v>
      </c>
      <c r="H28" s="103"/>
      <c r="I28" s="101" t="s">
        <v>555</v>
      </c>
    </row>
    <row r="29" ht="30" customHeight="1" spans="1:9">
      <c r="A29" s="77"/>
      <c r="B29" s="104"/>
      <c r="C29" s="105"/>
      <c r="D29" s="106"/>
      <c r="E29" s="76"/>
      <c r="F29" s="105"/>
      <c r="G29" s="76"/>
      <c r="H29" s="75"/>
      <c r="I29" s="76"/>
    </row>
    <row r="30" ht="66" customHeight="1" spans="1:9">
      <c r="A30" s="84" t="s">
        <v>606</v>
      </c>
      <c r="B30" s="75"/>
      <c r="C30" s="76" t="s">
        <v>667</v>
      </c>
      <c r="D30" s="77"/>
      <c r="E30" s="77"/>
      <c r="F30" s="77"/>
      <c r="G30" s="77"/>
      <c r="H30" s="77"/>
      <c r="I30" s="77"/>
    </row>
    <row r="31" ht="63" customHeight="1" spans="1:9">
      <c r="A31" s="84" t="s">
        <v>608</v>
      </c>
      <c r="B31" s="75"/>
      <c r="C31" s="76" t="s">
        <v>649</v>
      </c>
      <c r="D31" s="77"/>
      <c r="E31" s="77"/>
      <c r="F31" s="77"/>
      <c r="G31" s="77"/>
      <c r="H31" s="77"/>
      <c r="I31" s="77"/>
    </row>
    <row r="32" spans="1:9">
      <c r="A32" s="84" t="s">
        <v>559</v>
      </c>
      <c r="B32" s="75"/>
      <c r="C32" s="75"/>
      <c r="D32" s="78" t="s">
        <v>457</v>
      </c>
      <c r="E32" s="74" t="s">
        <v>560</v>
      </c>
      <c r="F32" s="78" t="s">
        <v>647</v>
      </c>
      <c r="G32" s="75"/>
      <c r="H32" s="74" t="s">
        <v>562</v>
      </c>
      <c r="I32" s="107" t="s">
        <v>563</v>
      </c>
    </row>
  </sheetData>
  <mergeCells count="55">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A30:B30"/>
    <mergeCell ref="C30:I30"/>
    <mergeCell ref="A31:B31"/>
    <mergeCell ref="C31:I31"/>
    <mergeCell ref="A32:C32"/>
    <mergeCell ref="F32:G32"/>
    <mergeCell ref="A12:A17"/>
    <mergeCell ref="A18:A2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tabColor rgb="FFFF0000"/>
  </sheetPr>
  <dimension ref="A1:I33"/>
  <sheetViews>
    <sheetView topLeftCell="A10" workbookViewId="0">
      <selection activeCell="N22" sqref="N22"/>
    </sheetView>
  </sheetViews>
  <sheetFormatPr defaultColWidth="9" defaultRowHeight="13.5"/>
  <cols>
    <col min="4" max="4" width="14.4416666666667" customWidth="1"/>
    <col min="5" max="5" width="14.6666666666667" customWidth="1"/>
    <col min="8" max="8" width="16.775" customWidth="1"/>
    <col min="9" max="9" width="33.2166666666667" customWidth="1"/>
  </cols>
  <sheetData>
    <row r="1" spans="1:9">
      <c r="A1" s="40" t="s">
        <v>564</v>
      </c>
      <c r="B1" s="41"/>
      <c r="C1" s="41"/>
      <c r="D1" s="41"/>
      <c r="E1" s="41"/>
      <c r="F1" s="41"/>
      <c r="G1" s="41"/>
      <c r="H1" s="41"/>
      <c r="I1" s="41"/>
    </row>
    <row r="2" spans="1:9">
      <c r="A2" s="40" t="s">
        <v>565</v>
      </c>
      <c r="B2" s="41"/>
      <c r="C2" s="41"/>
      <c r="D2" s="41"/>
      <c r="E2" s="41"/>
      <c r="F2" s="41"/>
      <c r="G2" s="41"/>
      <c r="H2" s="41"/>
      <c r="I2" s="41"/>
    </row>
    <row r="3" spans="1:9">
      <c r="A3" s="40" t="s">
        <v>566</v>
      </c>
      <c r="B3" s="41"/>
      <c r="C3" s="41"/>
      <c r="D3" s="76" t="s">
        <v>476</v>
      </c>
      <c r="E3" s="43"/>
      <c r="F3" s="43"/>
      <c r="G3" s="43"/>
      <c r="H3" s="43"/>
      <c r="I3" s="43"/>
    </row>
    <row r="4" spans="1:9">
      <c r="A4" s="40" t="s">
        <v>567</v>
      </c>
      <c r="B4" s="41"/>
      <c r="C4" s="41"/>
      <c r="D4" s="42" t="s">
        <v>453</v>
      </c>
      <c r="E4" s="43"/>
      <c r="F4" s="40" t="s">
        <v>568</v>
      </c>
      <c r="G4" s="41"/>
      <c r="H4" s="44" t="s">
        <v>453</v>
      </c>
      <c r="I4" s="41"/>
    </row>
    <row r="5" spans="1:9">
      <c r="A5" s="40" t="s">
        <v>569</v>
      </c>
      <c r="B5" s="41"/>
      <c r="C5" s="41"/>
      <c r="D5" s="45" t="s">
        <v>570</v>
      </c>
      <c r="E5" s="46"/>
      <c r="F5" s="40" t="s">
        <v>571</v>
      </c>
      <c r="G5" s="41"/>
      <c r="H5" s="47" t="s">
        <v>572</v>
      </c>
      <c r="I5" s="48"/>
    </row>
    <row r="6" spans="1:9">
      <c r="A6" s="40" t="s">
        <v>573</v>
      </c>
      <c r="B6" s="41"/>
      <c r="C6" s="41"/>
      <c r="D6" s="42" t="s">
        <v>668</v>
      </c>
      <c r="E6" s="43"/>
      <c r="F6" s="40" t="s">
        <v>575</v>
      </c>
      <c r="G6" s="41"/>
      <c r="H6" s="44" t="s">
        <v>669</v>
      </c>
      <c r="I6" s="41"/>
    </row>
    <row r="7" ht="40.5" customHeight="1" spans="1:9">
      <c r="A7" s="40" t="s">
        <v>577</v>
      </c>
      <c r="B7" s="41"/>
      <c r="C7" s="41"/>
      <c r="D7" s="42" t="s">
        <v>670</v>
      </c>
      <c r="E7" s="43"/>
      <c r="F7" s="43"/>
      <c r="G7" s="43"/>
      <c r="H7" s="43"/>
      <c r="I7" s="43"/>
    </row>
    <row r="8" spans="1:9">
      <c r="A8" s="40" t="s">
        <v>579</v>
      </c>
      <c r="B8" s="41"/>
      <c r="C8" s="41"/>
      <c r="D8" s="42" t="s">
        <v>671</v>
      </c>
      <c r="E8" s="43"/>
      <c r="F8" s="43"/>
      <c r="G8" s="43"/>
      <c r="H8" s="43"/>
      <c r="I8" s="43"/>
    </row>
    <row r="9" spans="1:9">
      <c r="A9" s="48"/>
      <c r="B9" s="48"/>
      <c r="C9" s="48"/>
      <c r="D9" s="49" t="s">
        <v>581</v>
      </c>
      <c r="E9" s="49" t="s">
        <v>582</v>
      </c>
      <c r="F9" s="49" t="s">
        <v>583</v>
      </c>
      <c r="G9" s="49" t="s">
        <v>584</v>
      </c>
      <c r="H9" s="49" t="s">
        <v>585</v>
      </c>
      <c r="I9" s="49" t="s">
        <v>586</v>
      </c>
    </row>
    <row r="10" spans="1:9">
      <c r="A10" s="50" t="s">
        <v>587</v>
      </c>
      <c r="B10" s="48"/>
      <c r="C10" s="48"/>
      <c r="D10" s="51"/>
      <c r="E10" s="51"/>
      <c r="F10" s="51"/>
      <c r="G10" s="51"/>
      <c r="H10" s="51"/>
      <c r="I10" s="51"/>
    </row>
    <row r="11" spans="1:9">
      <c r="A11" s="40" t="s">
        <v>588</v>
      </c>
      <c r="B11" s="48"/>
      <c r="C11" s="48"/>
      <c r="D11" s="52">
        <v>162000</v>
      </c>
      <c r="E11" s="51"/>
      <c r="F11" s="51"/>
      <c r="G11" s="51"/>
      <c r="H11" s="52">
        <v>162000</v>
      </c>
      <c r="I11" s="51"/>
    </row>
    <row r="12" spans="1:9">
      <c r="A12" s="53" t="s">
        <v>589</v>
      </c>
      <c r="B12" s="40" t="s">
        <v>590</v>
      </c>
      <c r="C12" s="41"/>
      <c r="D12" s="41"/>
      <c r="E12" s="41"/>
      <c r="F12" s="40" t="s">
        <v>591</v>
      </c>
      <c r="G12" s="41"/>
      <c r="H12" s="41"/>
      <c r="I12" s="41"/>
    </row>
    <row r="13" ht="39" customHeight="1" spans="1:9">
      <c r="A13" s="43"/>
      <c r="B13" s="54"/>
      <c r="C13" s="55"/>
      <c r="D13" s="55"/>
      <c r="E13" s="55"/>
      <c r="F13" s="42" t="s">
        <v>672</v>
      </c>
      <c r="G13" s="43"/>
      <c r="H13" s="43"/>
      <c r="I13" s="43"/>
    </row>
    <row r="14" spans="1:9">
      <c r="A14" s="43"/>
      <c r="B14" s="54"/>
      <c r="C14" s="55"/>
      <c r="D14" s="55"/>
      <c r="E14" s="55"/>
      <c r="F14" s="42"/>
      <c r="G14" s="43"/>
      <c r="H14" s="43"/>
      <c r="I14" s="43"/>
    </row>
    <row r="15" spans="1:9">
      <c r="A15" s="43"/>
      <c r="B15" s="54"/>
      <c r="C15" s="55"/>
      <c r="D15" s="55"/>
      <c r="E15" s="55"/>
      <c r="F15" s="42"/>
      <c r="G15" s="43"/>
      <c r="H15" s="43"/>
      <c r="I15" s="43"/>
    </row>
    <row r="16" spans="1:9">
      <c r="A16" s="43"/>
      <c r="B16" s="54"/>
      <c r="C16" s="55"/>
      <c r="D16" s="55"/>
      <c r="E16" s="55"/>
      <c r="F16" s="42"/>
      <c r="G16" s="43"/>
      <c r="H16" s="43"/>
      <c r="I16" s="43"/>
    </row>
    <row r="17" spans="1:9">
      <c r="A17" s="43"/>
      <c r="B17" s="42"/>
      <c r="C17" s="43"/>
      <c r="D17" s="43"/>
      <c r="E17" s="43"/>
      <c r="F17" s="42"/>
      <c r="G17" s="43"/>
      <c r="H17" s="43"/>
      <c r="I17" s="43"/>
    </row>
    <row r="18" spans="1:9">
      <c r="A18" s="56" t="s">
        <v>593</v>
      </c>
      <c r="B18" s="57" t="s">
        <v>510</v>
      </c>
      <c r="C18" s="57" t="s">
        <v>511</v>
      </c>
      <c r="D18" s="57" t="s">
        <v>512</v>
      </c>
      <c r="E18" s="57" t="s">
        <v>513</v>
      </c>
      <c r="F18" s="57" t="s">
        <v>511</v>
      </c>
      <c r="G18" s="57" t="s">
        <v>512</v>
      </c>
      <c r="H18" s="58"/>
      <c r="I18" s="57" t="s">
        <v>513</v>
      </c>
    </row>
    <row r="19" ht="51.75" customHeight="1" spans="1:9">
      <c r="A19" s="59"/>
      <c r="B19" s="60" t="s">
        <v>515</v>
      </c>
      <c r="C19" s="60"/>
      <c r="D19" s="60"/>
      <c r="E19" s="60"/>
      <c r="F19" s="60" t="s">
        <v>673</v>
      </c>
      <c r="G19" s="60" t="s">
        <v>674</v>
      </c>
      <c r="H19" s="61"/>
      <c r="I19" s="60" t="s">
        <v>675</v>
      </c>
    </row>
    <row r="20" ht="30" customHeight="1" spans="1:9">
      <c r="A20" s="62"/>
      <c r="B20" s="63" t="s">
        <v>515</v>
      </c>
      <c r="C20" s="64"/>
      <c r="D20" s="63"/>
      <c r="E20" s="63"/>
      <c r="F20" s="64" t="s">
        <v>516</v>
      </c>
      <c r="G20" s="63" t="s">
        <v>676</v>
      </c>
      <c r="H20" s="65"/>
      <c r="I20" s="63" t="s">
        <v>677</v>
      </c>
    </row>
    <row r="21" ht="30" customHeight="1" spans="1:9">
      <c r="A21" s="62"/>
      <c r="B21" s="63" t="s">
        <v>515</v>
      </c>
      <c r="C21" s="64"/>
      <c r="D21" s="63"/>
      <c r="E21" s="63"/>
      <c r="F21" s="64" t="s">
        <v>530</v>
      </c>
      <c r="G21" s="63" t="s">
        <v>678</v>
      </c>
      <c r="H21" s="65"/>
      <c r="I21" s="63" t="s">
        <v>679</v>
      </c>
    </row>
    <row r="22" ht="30" customHeight="1" spans="1:9">
      <c r="A22" s="62"/>
      <c r="B22" s="63" t="s">
        <v>515</v>
      </c>
      <c r="C22" s="64"/>
      <c r="D22" s="63"/>
      <c r="E22" s="63"/>
      <c r="F22" s="64" t="s">
        <v>539</v>
      </c>
      <c r="G22" s="63" t="s">
        <v>680</v>
      </c>
      <c r="H22" s="65"/>
      <c r="I22" s="63" t="s">
        <v>681</v>
      </c>
    </row>
    <row r="23" ht="30" customHeight="1" spans="1:9">
      <c r="A23" s="62"/>
      <c r="B23" s="63" t="s">
        <v>515</v>
      </c>
      <c r="C23" s="64"/>
      <c r="D23" s="63"/>
      <c r="E23" s="63"/>
      <c r="F23" s="64" t="s">
        <v>539</v>
      </c>
      <c r="G23" s="63" t="s">
        <v>682</v>
      </c>
      <c r="H23" s="65"/>
      <c r="I23" s="63" t="s">
        <v>683</v>
      </c>
    </row>
    <row r="24" ht="94.5" customHeight="1" spans="1:9">
      <c r="A24" s="62"/>
      <c r="B24" s="63" t="s">
        <v>515</v>
      </c>
      <c r="C24" s="64"/>
      <c r="D24" s="63"/>
      <c r="E24" s="63"/>
      <c r="F24" s="64" t="s">
        <v>542</v>
      </c>
      <c r="G24" s="63" t="s">
        <v>684</v>
      </c>
      <c r="H24" s="65"/>
      <c r="I24" s="63" t="s">
        <v>685</v>
      </c>
    </row>
    <row r="25" ht="62.25" customHeight="1" spans="1:9">
      <c r="A25" s="62"/>
      <c r="B25" s="63" t="s">
        <v>515</v>
      </c>
      <c r="C25" s="64"/>
      <c r="D25" s="63"/>
      <c r="E25" s="63"/>
      <c r="F25" s="64" t="s">
        <v>542</v>
      </c>
      <c r="G25" s="63" t="s">
        <v>686</v>
      </c>
      <c r="H25" s="65"/>
      <c r="I25" s="63" t="s">
        <v>687</v>
      </c>
    </row>
    <row r="26" ht="43.5" customHeight="1" spans="1:9">
      <c r="A26" s="62"/>
      <c r="B26" s="63" t="s">
        <v>544</v>
      </c>
      <c r="C26" s="64"/>
      <c r="D26" s="63"/>
      <c r="E26" s="63"/>
      <c r="F26" s="64" t="s">
        <v>545</v>
      </c>
      <c r="G26" s="63" t="s">
        <v>688</v>
      </c>
      <c r="H26" s="65"/>
      <c r="I26" s="63" t="s">
        <v>688</v>
      </c>
    </row>
    <row r="27" ht="45" customHeight="1" spans="1:9">
      <c r="A27" s="62"/>
      <c r="B27" s="63" t="s">
        <v>544</v>
      </c>
      <c r="C27" s="64"/>
      <c r="D27" s="63"/>
      <c r="E27" s="63"/>
      <c r="F27" s="64" t="s">
        <v>547</v>
      </c>
      <c r="G27" s="63" t="s">
        <v>689</v>
      </c>
      <c r="H27" s="65"/>
      <c r="I27" s="63" t="s">
        <v>689</v>
      </c>
    </row>
    <row r="28" ht="51.75" customHeight="1" spans="1:9">
      <c r="A28" s="62"/>
      <c r="B28" s="63" t="s">
        <v>544</v>
      </c>
      <c r="C28" s="64"/>
      <c r="D28" s="63"/>
      <c r="E28" s="63"/>
      <c r="F28" s="64" t="s">
        <v>551</v>
      </c>
      <c r="G28" s="63" t="s">
        <v>690</v>
      </c>
      <c r="H28" s="65"/>
      <c r="I28" s="63" t="s">
        <v>690</v>
      </c>
    </row>
    <row r="29" ht="46.5" customHeight="1" spans="1:9">
      <c r="A29" s="66"/>
      <c r="B29" s="67" t="s">
        <v>553</v>
      </c>
      <c r="C29" s="68"/>
      <c r="D29" s="67"/>
      <c r="E29" s="67"/>
      <c r="F29" s="68" t="s">
        <v>554</v>
      </c>
      <c r="G29" s="67" t="s">
        <v>691</v>
      </c>
      <c r="H29" s="69"/>
      <c r="I29" s="67" t="s">
        <v>692</v>
      </c>
    </row>
    <row r="30" ht="30" customHeight="1" spans="1:9">
      <c r="A30" s="43"/>
      <c r="B30" s="70"/>
      <c r="C30" s="71"/>
      <c r="D30" s="72"/>
      <c r="E30" s="42"/>
      <c r="F30" s="71"/>
      <c r="G30" s="42"/>
      <c r="H30" s="41"/>
      <c r="I30" s="42"/>
    </row>
    <row r="31" ht="60.75" customHeight="1" spans="1:9">
      <c r="A31" s="50" t="s">
        <v>606</v>
      </c>
      <c r="B31" s="41"/>
      <c r="C31" s="42" t="s">
        <v>693</v>
      </c>
      <c r="D31" s="43"/>
      <c r="E31" s="43"/>
      <c r="F31" s="43"/>
      <c r="G31" s="43"/>
      <c r="H31" s="43"/>
      <c r="I31" s="43"/>
    </row>
    <row r="32" ht="114.75" customHeight="1" spans="1:9">
      <c r="A32" s="50" t="s">
        <v>608</v>
      </c>
      <c r="B32" s="41"/>
      <c r="C32" s="109" t="s">
        <v>694</v>
      </c>
      <c r="D32" s="43"/>
      <c r="E32" s="43"/>
      <c r="F32" s="43"/>
      <c r="G32" s="43"/>
      <c r="H32" s="43"/>
      <c r="I32" s="43"/>
    </row>
    <row r="33" spans="1:9">
      <c r="A33" s="50" t="s">
        <v>559</v>
      </c>
      <c r="B33" s="41"/>
      <c r="C33" s="41"/>
      <c r="D33" s="44" t="s">
        <v>457</v>
      </c>
      <c r="E33" s="40" t="s">
        <v>560</v>
      </c>
      <c r="F33" s="44" t="s">
        <v>668</v>
      </c>
      <c r="G33" s="41"/>
      <c r="H33" s="40" t="s">
        <v>562</v>
      </c>
      <c r="I33" s="73" t="s">
        <v>563</v>
      </c>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A31:B31"/>
    <mergeCell ref="C31:I31"/>
    <mergeCell ref="A32:B32"/>
    <mergeCell ref="C32:I32"/>
    <mergeCell ref="A33:C33"/>
    <mergeCell ref="F33:G33"/>
    <mergeCell ref="A12:A17"/>
    <mergeCell ref="A18:A30"/>
  </mergeCells>
  <pageMargins left="0.7" right="0.7" top="0.75" bottom="0.75" header="0.3" footer="0.3"/>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0000"/>
  </sheetPr>
  <dimension ref="A1:I36"/>
  <sheetViews>
    <sheetView topLeftCell="A25" workbookViewId="0">
      <selection activeCell="M30" sqref="M30"/>
    </sheetView>
  </sheetViews>
  <sheetFormatPr defaultColWidth="9" defaultRowHeight="13.5"/>
  <cols>
    <col min="4" max="4" width="13.775" customWidth="1"/>
    <col min="5" max="5" width="14.4416666666667" customWidth="1"/>
    <col min="6" max="6" width="17.2166666666667" customWidth="1"/>
    <col min="7" max="7" width="14.2166666666667" customWidth="1"/>
    <col min="8" max="8" width="23.2166666666667" customWidth="1"/>
    <col min="9" max="9" width="19.2166666666667"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695</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668</v>
      </c>
      <c r="E6" s="77"/>
      <c r="F6" s="74" t="s">
        <v>575</v>
      </c>
      <c r="G6" s="75"/>
      <c r="H6" s="78" t="s">
        <v>669</v>
      </c>
      <c r="I6" s="75"/>
    </row>
    <row r="7" ht="57.75" customHeight="1" spans="1:9">
      <c r="A7" s="74" t="s">
        <v>577</v>
      </c>
      <c r="B7" s="75"/>
      <c r="C7" s="75"/>
      <c r="D7" s="76" t="s">
        <v>696</v>
      </c>
      <c r="E7" s="77"/>
      <c r="F7" s="77"/>
      <c r="G7" s="77"/>
      <c r="H7" s="77"/>
      <c r="I7" s="77"/>
    </row>
    <row r="8" spans="1:9">
      <c r="A8" s="74" t="s">
        <v>579</v>
      </c>
      <c r="B8" s="75"/>
      <c r="C8" s="75"/>
      <c r="D8" s="76" t="s">
        <v>613</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2016000</v>
      </c>
      <c r="E11" s="85"/>
      <c r="F11" s="85"/>
      <c r="G11" s="85"/>
      <c r="H11" s="86">
        <v>2016000</v>
      </c>
      <c r="I11" s="85"/>
    </row>
    <row r="12" spans="1:9">
      <c r="A12" s="87" t="s">
        <v>589</v>
      </c>
      <c r="B12" s="74" t="s">
        <v>590</v>
      </c>
      <c r="C12" s="75"/>
      <c r="D12" s="75"/>
      <c r="E12" s="75"/>
      <c r="F12" s="74" t="s">
        <v>591</v>
      </c>
      <c r="G12" s="75"/>
      <c r="H12" s="75"/>
      <c r="I12" s="75"/>
    </row>
    <row r="13" ht="48" customHeight="1" spans="1:9">
      <c r="A13" s="77"/>
      <c r="B13" s="88"/>
      <c r="C13" s="89"/>
      <c r="D13" s="89"/>
      <c r="E13" s="89"/>
      <c r="F13" s="76" t="s">
        <v>697</v>
      </c>
      <c r="G13" s="77"/>
      <c r="H13" s="77"/>
      <c r="I13" s="77"/>
    </row>
    <row r="14" spans="1:9">
      <c r="A14" s="77"/>
      <c r="B14" s="88"/>
      <c r="C14" s="89"/>
      <c r="D14" s="89"/>
      <c r="E14" s="89"/>
      <c r="F14" s="76"/>
      <c r="G14" s="77"/>
      <c r="H14" s="77"/>
      <c r="I14" s="77"/>
    </row>
    <row r="15" spans="1:9">
      <c r="A15" s="77"/>
      <c r="B15" s="76"/>
      <c r="C15" s="77"/>
      <c r="D15" s="77"/>
      <c r="E15" s="77"/>
      <c r="F15" s="76"/>
      <c r="G15" s="77"/>
      <c r="H15" s="77"/>
      <c r="I15" s="77"/>
    </row>
    <row r="16" spans="1:9">
      <c r="A16" s="90" t="s">
        <v>593</v>
      </c>
      <c r="B16" s="91" t="s">
        <v>510</v>
      </c>
      <c r="C16" s="91" t="s">
        <v>511</v>
      </c>
      <c r="D16" s="91" t="s">
        <v>512</v>
      </c>
      <c r="E16" s="91" t="s">
        <v>513</v>
      </c>
      <c r="F16" s="91" t="s">
        <v>511</v>
      </c>
      <c r="G16" s="91" t="s">
        <v>512</v>
      </c>
      <c r="H16" s="92"/>
      <c r="I16" s="91" t="s">
        <v>513</v>
      </c>
    </row>
    <row r="17" ht="30" customHeight="1" spans="1:9">
      <c r="A17" s="93"/>
      <c r="B17" s="94" t="s">
        <v>515</v>
      </c>
      <c r="C17" s="94"/>
      <c r="D17" s="94"/>
      <c r="E17" s="94"/>
      <c r="F17" s="94" t="s">
        <v>516</v>
      </c>
      <c r="G17" s="94" t="s">
        <v>698</v>
      </c>
      <c r="H17" s="95"/>
      <c r="I17" s="94" t="s">
        <v>699</v>
      </c>
    </row>
    <row r="18" ht="30" customHeight="1" spans="1:9">
      <c r="A18" s="96"/>
      <c r="B18" s="94" t="s">
        <v>515</v>
      </c>
      <c r="C18" s="98"/>
      <c r="D18" s="97"/>
      <c r="E18" s="97"/>
      <c r="F18" s="98" t="s">
        <v>516</v>
      </c>
      <c r="G18" s="97" t="s">
        <v>700</v>
      </c>
      <c r="H18" s="99"/>
      <c r="I18" s="97" t="s">
        <v>701</v>
      </c>
    </row>
    <row r="19" ht="30" customHeight="1" spans="1:9">
      <c r="A19" s="96"/>
      <c r="B19" s="94" t="s">
        <v>515</v>
      </c>
      <c r="C19" s="98"/>
      <c r="D19" s="97"/>
      <c r="E19" s="97"/>
      <c r="F19" s="98" t="s">
        <v>516</v>
      </c>
      <c r="G19" s="97" t="s">
        <v>702</v>
      </c>
      <c r="H19" s="99"/>
      <c r="I19" s="97" t="s">
        <v>703</v>
      </c>
    </row>
    <row r="20" ht="44.25" customHeight="1" spans="1:9">
      <c r="A20" s="96"/>
      <c r="B20" s="94" t="s">
        <v>515</v>
      </c>
      <c r="C20" s="98"/>
      <c r="D20" s="97"/>
      <c r="E20" s="97"/>
      <c r="F20" s="98" t="s">
        <v>530</v>
      </c>
      <c r="G20" s="97" t="s">
        <v>704</v>
      </c>
      <c r="H20" s="99"/>
      <c r="I20" s="97" t="s">
        <v>705</v>
      </c>
    </row>
    <row r="21" ht="30" customHeight="1" spans="1:9">
      <c r="A21" s="96"/>
      <c r="B21" s="94" t="s">
        <v>515</v>
      </c>
      <c r="C21" s="98"/>
      <c r="D21" s="97"/>
      <c r="E21" s="97"/>
      <c r="F21" s="98" t="s">
        <v>530</v>
      </c>
      <c r="G21" s="97" t="s">
        <v>706</v>
      </c>
      <c r="H21" s="99"/>
      <c r="I21" s="97" t="s">
        <v>707</v>
      </c>
    </row>
    <row r="22" ht="52.5" customHeight="1" spans="1:9">
      <c r="A22" s="96"/>
      <c r="B22" s="94" t="s">
        <v>515</v>
      </c>
      <c r="C22" s="98"/>
      <c r="D22" s="97"/>
      <c r="E22" s="97"/>
      <c r="F22" s="98" t="s">
        <v>530</v>
      </c>
      <c r="G22" s="97" t="s">
        <v>708</v>
      </c>
      <c r="H22" s="99"/>
      <c r="I22" s="97" t="s">
        <v>709</v>
      </c>
    </row>
    <row r="23" ht="49.5" customHeight="1" spans="1:9">
      <c r="A23" s="96"/>
      <c r="B23" s="94" t="s">
        <v>515</v>
      </c>
      <c r="C23" s="98"/>
      <c r="D23" s="97"/>
      <c r="E23" s="97"/>
      <c r="F23" s="98" t="s">
        <v>539</v>
      </c>
      <c r="G23" s="97" t="s">
        <v>710</v>
      </c>
      <c r="H23" s="99"/>
      <c r="I23" s="97" t="s">
        <v>711</v>
      </c>
    </row>
    <row r="24" ht="30" customHeight="1" spans="1:9">
      <c r="A24" s="96"/>
      <c r="B24" s="94" t="s">
        <v>515</v>
      </c>
      <c r="C24" s="98"/>
      <c r="D24" s="97"/>
      <c r="E24" s="97"/>
      <c r="F24" s="98" t="s">
        <v>539</v>
      </c>
      <c r="G24" s="97" t="s">
        <v>712</v>
      </c>
      <c r="H24" s="99"/>
      <c r="I24" s="97" t="s">
        <v>683</v>
      </c>
    </row>
    <row r="25" ht="30" customHeight="1" spans="1:9">
      <c r="A25" s="96"/>
      <c r="B25" s="94" t="s">
        <v>515</v>
      </c>
      <c r="C25" s="98"/>
      <c r="D25" s="97"/>
      <c r="E25" s="97"/>
      <c r="F25" s="98" t="s">
        <v>539</v>
      </c>
      <c r="G25" s="97" t="s">
        <v>713</v>
      </c>
      <c r="H25" s="99"/>
      <c r="I25" s="97" t="s">
        <v>714</v>
      </c>
    </row>
    <row r="26" ht="69.75" customHeight="1" spans="1:9">
      <c r="A26" s="96"/>
      <c r="B26" s="94" t="s">
        <v>515</v>
      </c>
      <c r="C26" s="98"/>
      <c r="D26" s="97"/>
      <c r="E26" s="97"/>
      <c r="F26" s="98" t="s">
        <v>542</v>
      </c>
      <c r="G26" s="97" t="s">
        <v>715</v>
      </c>
      <c r="H26" s="99"/>
      <c r="I26" s="97" t="s">
        <v>716</v>
      </c>
    </row>
    <row r="27" ht="48.75" customHeight="1" spans="1:9">
      <c r="A27" s="96"/>
      <c r="B27" s="94" t="s">
        <v>515</v>
      </c>
      <c r="C27" s="98"/>
      <c r="D27" s="97"/>
      <c r="E27" s="97"/>
      <c r="F27" s="98" t="s">
        <v>542</v>
      </c>
      <c r="G27" s="97" t="s">
        <v>717</v>
      </c>
      <c r="H27" s="99"/>
      <c r="I27" s="97" t="s">
        <v>718</v>
      </c>
    </row>
    <row r="28" ht="39" customHeight="1" spans="1:9">
      <c r="A28" s="96"/>
      <c r="B28" s="94" t="s">
        <v>515</v>
      </c>
      <c r="C28" s="98"/>
      <c r="D28" s="97"/>
      <c r="E28" s="97"/>
      <c r="F28" s="98" t="s">
        <v>542</v>
      </c>
      <c r="G28" s="97" t="s">
        <v>719</v>
      </c>
      <c r="H28" s="99"/>
      <c r="I28" s="97" t="s">
        <v>720</v>
      </c>
    </row>
    <row r="29" ht="69" customHeight="1" spans="1:9">
      <c r="A29" s="96"/>
      <c r="B29" s="97" t="s">
        <v>544</v>
      </c>
      <c r="C29" s="98"/>
      <c r="D29" s="97"/>
      <c r="E29" s="97"/>
      <c r="F29" s="98" t="s">
        <v>545</v>
      </c>
      <c r="G29" s="97" t="s">
        <v>721</v>
      </c>
      <c r="H29" s="99"/>
      <c r="I29" s="97" t="s">
        <v>721</v>
      </c>
    </row>
    <row r="30" ht="30" customHeight="1" spans="1:9">
      <c r="A30" s="96"/>
      <c r="B30" s="97" t="s">
        <v>544</v>
      </c>
      <c r="C30" s="98"/>
      <c r="D30" s="97"/>
      <c r="E30" s="97"/>
      <c r="F30" s="98" t="s">
        <v>547</v>
      </c>
      <c r="G30" s="97" t="s">
        <v>722</v>
      </c>
      <c r="H30" s="99"/>
      <c r="I30" s="97" t="s">
        <v>722</v>
      </c>
    </row>
    <row r="31" ht="61.5" customHeight="1" spans="1:9">
      <c r="A31" s="96"/>
      <c r="B31" s="97" t="s">
        <v>544</v>
      </c>
      <c r="C31" s="98"/>
      <c r="D31" s="97"/>
      <c r="E31" s="97"/>
      <c r="F31" s="98" t="s">
        <v>551</v>
      </c>
      <c r="G31" s="97" t="s">
        <v>723</v>
      </c>
      <c r="H31" s="99"/>
      <c r="I31" s="97" t="s">
        <v>723</v>
      </c>
    </row>
    <row r="32" ht="30" customHeight="1" spans="1:9">
      <c r="A32" s="100"/>
      <c r="B32" s="97" t="s">
        <v>553</v>
      </c>
      <c r="C32" s="102"/>
      <c r="D32" s="101"/>
      <c r="E32" s="101"/>
      <c r="F32" s="102" t="s">
        <v>554</v>
      </c>
      <c r="G32" s="101" t="s">
        <v>724</v>
      </c>
      <c r="H32" s="103"/>
      <c r="I32" s="101" t="s">
        <v>725</v>
      </c>
    </row>
    <row r="33" spans="1:9">
      <c r="A33" s="77"/>
      <c r="B33" s="104"/>
      <c r="C33" s="105"/>
      <c r="D33" s="106"/>
      <c r="E33" s="76"/>
      <c r="F33" s="105"/>
      <c r="G33" s="76"/>
      <c r="H33" s="75"/>
      <c r="I33" s="76"/>
    </row>
    <row r="34" ht="63" customHeight="1" spans="1:9">
      <c r="A34" s="84" t="s">
        <v>606</v>
      </c>
      <c r="B34" s="75"/>
      <c r="C34" s="76" t="s">
        <v>726</v>
      </c>
      <c r="D34" s="77"/>
      <c r="E34" s="77"/>
      <c r="F34" s="77"/>
      <c r="G34" s="77"/>
      <c r="H34" s="77"/>
      <c r="I34" s="77"/>
    </row>
    <row r="35" ht="106.5" customHeight="1" spans="1:9">
      <c r="A35" s="84" t="s">
        <v>608</v>
      </c>
      <c r="B35" s="75"/>
      <c r="C35" s="108" t="s">
        <v>727</v>
      </c>
      <c r="D35" s="77"/>
      <c r="E35" s="77"/>
      <c r="F35" s="77"/>
      <c r="G35" s="77"/>
      <c r="H35" s="77"/>
      <c r="I35" s="77"/>
    </row>
    <row r="36" spans="1:9">
      <c r="A36" s="84" t="s">
        <v>559</v>
      </c>
      <c r="B36" s="75"/>
      <c r="C36" s="75"/>
      <c r="D36" s="78" t="s">
        <v>457</v>
      </c>
      <c r="E36" s="74" t="s">
        <v>560</v>
      </c>
      <c r="F36" s="78" t="s">
        <v>668</v>
      </c>
      <c r="G36" s="75"/>
      <c r="H36" s="74" t="s">
        <v>562</v>
      </c>
      <c r="I36" s="107" t="s">
        <v>563</v>
      </c>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A34:B34"/>
    <mergeCell ref="C34:I34"/>
    <mergeCell ref="A35:B35"/>
    <mergeCell ref="C35:I35"/>
    <mergeCell ref="A36:C36"/>
    <mergeCell ref="F36:G36"/>
    <mergeCell ref="A12:A15"/>
    <mergeCell ref="A16:A33"/>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F0000"/>
  </sheetPr>
  <dimension ref="A1:I37"/>
  <sheetViews>
    <sheetView topLeftCell="A25" workbookViewId="0">
      <selection activeCell="B31" sqref="B31"/>
    </sheetView>
  </sheetViews>
  <sheetFormatPr defaultColWidth="9" defaultRowHeight="13.5"/>
  <cols>
    <col min="4" max="4" width="13.775" customWidth="1"/>
    <col min="6" max="6" width="11.2166666666667" customWidth="1"/>
    <col min="7" max="7" width="13.2166666666667" customWidth="1"/>
    <col min="8" max="8" width="15.3333333333333" customWidth="1"/>
    <col min="9" max="9" width="21.4416666666667"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480</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668</v>
      </c>
      <c r="E6" s="77"/>
      <c r="F6" s="74" t="s">
        <v>575</v>
      </c>
      <c r="G6" s="75"/>
      <c r="H6" s="78" t="s">
        <v>669</v>
      </c>
      <c r="I6" s="75"/>
    </row>
    <row r="7" ht="40.5" customHeight="1" spans="1:9">
      <c r="A7" s="74" t="s">
        <v>577</v>
      </c>
      <c r="B7" s="75"/>
      <c r="C7" s="75"/>
      <c r="D7" s="76" t="s">
        <v>728</v>
      </c>
      <c r="E7" s="77"/>
      <c r="F7" s="77"/>
      <c r="G7" s="77"/>
      <c r="H7" s="77"/>
      <c r="I7" s="77"/>
    </row>
    <row r="8" spans="1:9">
      <c r="A8" s="74" t="s">
        <v>579</v>
      </c>
      <c r="B8" s="75"/>
      <c r="C8" s="75"/>
      <c r="D8" s="76" t="s">
        <v>613</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253500</v>
      </c>
      <c r="E11" s="85"/>
      <c r="F11" s="85"/>
      <c r="G11" s="85"/>
      <c r="H11" s="86">
        <v>253500</v>
      </c>
      <c r="I11" s="85"/>
    </row>
    <row r="12" ht="15" customHeight="1" spans="1:9">
      <c r="A12" s="87" t="s">
        <v>589</v>
      </c>
      <c r="B12" s="74" t="s">
        <v>590</v>
      </c>
      <c r="C12" s="75"/>
      <c r="D12" s="75"/>
      <c r="E12" s="75"/>
      <c r="F12" s="74" t="s">
        <v>591</v>
      </c>
      <c r="G12" s="75"/>
      <c r="H12" s="75"/>
      <c r="I12" s="75"/>
    </row>
    <row r="13" ht="59.25" customHeight="1" spans="1:9">
      <c r="A13" s="77"/>
      <c r="B13" s="88"/>
      <c r="C13" s="89"/>
      <c r="D13" s="89"/>
      <c r="E13" s="89"/>
      <c r="F13" s="76" t="s">
        <v>729</v>
      </c>
      <c r="G13" s="77"/>
      <c r="H13" s="77"/>
      <c r="I13" s="77"/>
    </row>
    <row r="14" spans="1:9">
      <c r="A14" s="77"/>
      <c r="B14" s="76"/>
      <c r="C14" s="77"/>
      <c r="D14" s="77"/>
      <c r="E14" s="77"/>
      <c r="F14" s="76"/>
      <c r="G14" s="77"/>
      <c r="H14" s="77"/>
      <c r="I14" s="77"/>
    </row>
    <row r="15" spans="1:9">
      <c r="A15" s="90" t="s">
        <v>593</v>
      </c>
      <c r="B15" s="91" t="s">
        <v>510</v>
      </c>
      <c r="C15" s="91" t="s">
        <v>511</v>
      </c>
      <c r="D15" s="91" t="s">
        <v>512</v>
      </c>
      <c r="E15" s="91" t="s">
        <v>513</v>
      </c>
      <c r="F15" s="91" t="s">
        <v>511</v>
      </c>
      <c r="G15" s="91" t="s">
        <v>512</v>
      </c>
      <c r="H15" s="92"/>
      <c r="I15" s="91" t="s">
        <v>513</v>
      </c>
    </row>
    <row r="16" ht="30" customHeight="1" spans="1:9">
      <c r="A16" s="93"/>
      <c r="B16" s="94" t="s">
        <v>515</v>
      </c>
      <c r="C16" s="94"/>
      <c r="D16" s="94"/>
      <c r="E16" s="94"/>
      <c r="F16" s="94" t="s">
        <v>516</v>
      </c>
      <c r="G16" s="94" t="s">
        <v>730</v>
      </c>
      <c r="H16" s="95"/>
      <c r="I16" s="94" t="s">
        <v>731</v>
      </c>
    </row>
    <row r="17" ht="75" customHeight="1" spans="1:9">
      <c r="A17" s="96"/>
      <c r="B17" s="97" t="s">
        <v>515</v>
      </c>
      <c r="C17" s="98"/>
      <c r="D17" s="97"/>
      <c r="E17" s="97"/>
      <c r="F17" s="98" t="s">
        <v>516</v>
      </c>
      <c r="G17" s="97" t="s">
        <v>730</v>
      </c>
      <c r="H17" s="99"/>
      <c r="I17" s="97" t="s">
        <v>732</v>
      </c>
    </row>
    <row r="18" ht="49.5" customHeight="1" spans="1:9">
      <c r="A18" s="96"/>
      <c r="B18" s="97" t="s">
        <v>515</v>
      </c>
      <c r="C18" s="98"/>
      <c r="D18" s="97"/>
      <c r="E18" s="97"/>
      <c r="F18" s="98" t="s">
        <v>516</v>
      </c>
      <c r="G18" s="97" t="s">
        <v>733</v>
      </c>
      <c r="H18" s="99"/>
      <c r="I18" s="97" t="s">
        <v>734</v>
      </c>
    </row>
    <row r="19" ht="30" customHeight="1" spans="1:9">
      <c r="A19" s="96"/>
      <c r="B19" s="97" t="s">
        <v>515</v>
      </c>
      <c r="C19" s="98"/>
      <c r="D19" s="97"/>
      <c r="E19" s="97"/>
      <c r="F19" s="98" t="s">
        <v>530</v>
      </c>
      <c r="G19" s="97" t="s">
        <v>735</v>
      </c>
      <c r="H19" s="99"/>
      <c r="I19" s="97" t="s">
        <v>736</v>
      </c>
    </row>
    <row r="20" ht="30" customHeight="1" spans="1:9">
      <c r="A20" s="96"/>
      <c r="B20" s="97" t="s">
        <v>515</v>
      </c>
      <c r="C20" s="98"/>
      <c r="D20" s="97"/>
      <c r="E20" s="97"/>
      <c r="F20" s="98" t="s">
        <v>530</v>
      </c>
      <c r="G20" s="97" t="s">
        <v>737</v>
      </c>
      <c r="H20" s="99"/>
      <c r="I20" s="97" t="s">
        <v>736</v>
      </c>
    </row>
    <row r="21" ht="48.75" customHeight="1" spans="1:9">
      <c r="A21" s="96"/>
      <c r="B21" s="97" t="s">
        <v>515</v>
      </c>
      <c r="C21" s="98"/>
      <c r="D21" s="97"/>
      <c r="E21" s="97"/>
      <c r="F21" s="98" t="s">
        <v>530</v>
      </c>
      <c r="G21" s="97" t="s">
        <v>738</v>
      </c>
      <c r="H21" s="99"/>
      <c r="I21" s="97" t="s">
        <v>736</v>
      </c>
    </row>
    <row r="22" ht="30" customHeight="1" spans="1:9">
      <c r="A22" s="96"/>
      <c r="B22" s="97" t="s">
        <v>515</v>
      </c>
      <c r="C22" s="98"/>
      <c r="D22" s="97"/>
      <c r="E22" s="97"/>
      <c r="F22" s="98" t="s">
        <v>539</v>
      </c>
      <c r="G22" s="97" t="s">
        <v>739</v>
      </c>
      <c r="H22" s="99"/>
      <c r="I22" s="97" t="s">
        <v>740</v>
      </c>
    </row>
    <row r="23" ht="30" customHeight="1" spans="1:9">
      <c r="A23" s="96"/>
      <c r="B23" s="97" t="s">
        <v>515</v>
      </c>
      <c r="C23" s="98"/>
      <c r="D23" s="97"/>
      <c r="E23" s="97"/>
      <c r="F23" s="98" t="s">
        <v>539</v>
      </c>
      <c r="G23" s="97" t="s">
        <v>741</v>
      </c>
      <c r="H23" s="99"/>
      <c r="I23" s="97" t="s">
        <v>742</v>
      </c>
    </row>
    <row r="24" ht="45" customHeight="1" spans="1:9">
      <c r="A24" s="96"/>
      <c r="B24" s="97" t="s">
        <v>515</v>
      </c>
      <c r="C24" s="98"/>
      <c r="D24" s="97"/>
      <c r="E24" s="97"/>
      <c r="F24" s="98" t="s">
        <v>539</v>
      </c>
      <c r="G24" s="97" t="s">
        <v>743</v>
      </c>
      <c r="H24" s="99"/>
      <c r="I24" s="97" t="s">
        <v>744</v>
      </c>
    </row>
    <row r="25" ht="30" customHeight="1" spans="1:9">
      <c r="A25" s="96"/>
      <c r="B25" s="97" t="s">
        <v>515</v>
      </c>
      <c r="C25" s="98"/>
      <c r="D25" s="97"/>
      <c r="E25" s="97"/>
      <c r="F25" s="98" t="s">
        <v>542</v>
      </c>
      <c r="G25" s="97" t="s">
        <v>745</v>
      </c>
      <c r="H25" s="99"/>
      <c r="I25" s="97" t="s">
        <v>746</v>
      </c>
    </row>
    <row r="26" ht="47.25" customHeight="1" spans="1:9">
      <c r="A26" s="96"/>
      <c r="B26" s="97" t="s">
        <v>515</v>
      </c>
      <c r="C26" s="98"/>
      <c r="D26" s="97"/>
      <c r="E26" s="97"/>
      <c r="F26" s="98" t="s">
        <v>542</v>
      </c>
      <c r="G26" s="97" t="s">
        <v>747</v>
      </c>
      <c r="H26" s="99"/>
      <c r="I26" s="97" t="s">
        <v>748</v>
      </c>
    </row>
    <row r="27" ht="44.25" customHeight="1" spans="1:9">
      <c r="A27" s="96"/>
      <c r="B27" s="97" t="s">
        <v>515</v>
      </c>
      <c r="C27" s="98"/>
      <c r="D27" s="97"/>
      <c r="E27" s="97"/>
      <c r="F27" s="98" t="s">
        <v>542</v>
      </c>
      <c r="G27" s="97" t="s">
        <v>749</v>
      </c>
      <c r="H27" s="99"/>
      <c r="I27" s="97" t="s">
        <v>750</v>
      </c>
    </row>
    <row r="28" ht="60.75" customHeight="1" spans="1:9">
      <c r="A28" s="96"/>
      <c r="B28" s="97" t="s">
        <v>544</v>
      </c>
      <c r="C28" s="98"/>
      <c r="D28" s="97"/>
      <c r="E28" s="97"/>
      <c r="F28" s="98" t="s">
        <v>545</v>
      </c>
      <c r="G28" s="97" t="s">
        <v>751</v>
      </c>
      <c r="H28" s="99"/>
      <c r="I28" s="97" t="s">
        <v>752</v>
      </c>
    </row>
    <row r="29" ht="63" customHeight="1" spans="1:9">
      <c r="A29" s="96"/>
      <c r="B29" s="97" t="s">
        <v>544</v>
      </c>
      <c r="C29" s="98"/>
      <c r="D29" s="97"/>
      <c r="E29" s="97"/>
      <c r="F29" s="98" t="s">
        <v>547</v>
      </c>
      <c r="G29" s="97" t="s">
        <v>753</v>
      </c>
      <c r="H29" s="99"/>
      <c r="I29" s="97" t="s">
        <v>754</v>
      </c>
    </row>
    <row r="30" ht="68.25" customHeight="1" spans="1:9">
      <c r="A30" s="96"/>
      <c r="B30" s="97" t="s">
        <v>544</v>
      </c>
      <c r="C30" s="98"/>
      <c r="D30" s="97"/>
      <c r="E30" s="97"/>
      <c r="F30" s="98" t="s">
        <v>551</v>
      </c>
      <c r="G30" s="97" t="s">
        <v>755</v>
      </c>
      <c r="H30" s="99"/>
      <c r="I30" s="97" t="s">
        <v>756</v>
      </c>
    </row>
    <row r="31" ht="30" customHeight="1" spans="1:9">
      <c r="A31" s="96"/>
      <c r="B31" s="97" t="s">
        <v>553</v>
      </c>
      <c r="C31" s="98"/>
      <c r="D31" s="97"/>
      <c r="E31" s="97"/>
      <c r="F31" s="98" t="s">
        <v>554</v>
      </c>
      <c r="G31" s="97" t="s">
        <v>757</v>
      </c>
      <c r="H31" s="99"/>
      <c r="I31" s="97" t="s">
        <v>758</v>
      </c>
    </row>
    <row r="32" spans="1:9">
      <c r="A32" s="96"/>
      <c r="B32" s="97"/>
      <c r="C32" s="98"/>
      <c r="D32" s="97"/>
      <c r="E32" s="97"/>
      <c r="F32" s="98"/>
      <c r="G32" s="97"/>
      <c r="H32" s="99"/>
      <c r="I32" s="97"/>
    </row>
    <row r="33" spans="1:9">
      <c r="A33" s="100"/>
      <c r="B33" s="101"/>
      <c r="C33" s="102"/>
      <c r="D33" s="101"/>
      <c r="E33" s="101"/>
      <c r="F33" s="102"/>
      <c r="G33" s="101"/>
      <c r="H33" s="103"/>
      <c r="I33" s="101"/>
    </row>
    <row r="34" spans="1:9">
      <c r="A34" s="77"/>
      <c r="B34" s="104"/>
      <c r="C34" s="105"/>
      <c r="D34" s="106"/>
      <c r="E34" s="76"/>
      <c r="F34" s="105"/>
      <c r="G34" s="76"/>
      <c r="H34" s="75"/>
      <c r="I34" s="76"/>
    </row>
    <row r="35" ht="91.5" customHeight="1" spans="1:9">
      <c r="A35" s="84" t="s">
        <v>606</v>
      </c>
      <c r="B35" s="75"/>
      <c r="C35" s="108" t="s">
        <v>759</v>
      </c>
      <c r="D35" s="77"/>
      <c r="E35" s="77"/>
      <c r="F35" s="77"/>
      <c r="G35" s="77"/>
      <c r="H35" s="77"/>
      <c r="I35" s="77"/>
    </row>
    <row r="36" ht="135.75" customHeight="1" spans="1:9">
      <c r="A36" s="84" t="s">
        <v>608</v>
      </c>
      <c r="B36" s="75"/>
      <c r="C36" s="108" t="s">
        <v>760</v>
      </c>
      <c r="D36" s="77"/>
      <c r="E36" s="77"/>
      <c r="F36" s="77"/>
      <c r="G36" s="77"/>
      <c r="H36" s="77"/>
      <c r="I36" s="77"/>
    </row>
    <row r="37" spans="1:9">
      <c r="A37" s="84" t="s">
        <v>559</v>
      </c>
      <c r="B37" s="75"/>
      <c r="C37" s="75"/>
      <c r="D37" s="78" t="s">
        <v>457</v>
      </c>
      <c r="E37" s="74" t="s">
        <v>560</v>
      </c>
      <c r="F37" s="78" t="s">
        <v>668</v>
      </c>
      <c r="G37" s="75"/>
      <c r="H37" s="74" t="s">
        <v>562</v>
      </c>
      <c r="I37" s="107" t="s">
        <v>761</v>
      </c>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G15:H15"/>
    <mergeCell ref="G16:H16"/>
    <mergeCell ref="G17: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A35:B35"/>
    <mergeCell ref="C35:I35"/>
    <mergeCell ref="A36:B36"/>
    <mergeCell ref="C36:I36"/>
    <mergeCell ref="A37:C37"/>
    <mergeCell ref="F37:G37"/>
    <mergeCell ref="A12:A14"/>
    <mergeCell ref="A15:A34"/>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tabColor rgb="FFFF0000"/>
  </sheetPr>
  <dimension ref="A1:I34"/>
  <sheetViews>
    <sheetView workbookViewId="0">
      <selection activeCell="M19" sqref="M19"/>
    </sheetView>
  </sheetViews>
  <sheetFormatPr defaultColWidth="9" defaultRowHeight="13.5"/>
  <cols>
    <col min="4" max="4" width="13.1083333333333" customWidth="1"/>
    <col min="7" max="7" width="12.3333333333333" customWidth="1"/>
    <col min="8" max="8" width="19.6666666666667" customWidth="1"/>
    <col min="9" max="9" width="31.2166666666667"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482</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762</v>
      </c>
      <c r="E6" s="77"/>
      <c r="F6" s="74" t="s">
        <v>575</v>
      </c>
      <c r="G6" s="75"/>
      <c r="H6" s="78" t="s">
        <v>763</v>
      </c>
      <c r="I6" s="75"/>
    </row>
    <row r="7" ht="59.25" customHeight="1" spans="1:9">
      <c r="A7" s="74" t="s">
        <v>577</v>
      </c>
      <c r="B7" s="75"/>
      <c r="C7" s="75"/>
      <c r="D7" s="76" t="s">
        <v>764</v>
      </c>
      <c r="E7" s="77"/>
      <c r="F7" s="77"/>
      <c r="G7" s="77"/>
      <c r="H7" s="77"/>
      <c r="I7" s="77"/>
    </row>
    <row r="8" spans="1:9">
      <c r="A8" s="74" t="s">
        <v>579</v>
      </c>
      <c r="B8" s="75"/>
      <c r="C8" s="75"/>
      <c r="D8" s="76" t="s">
        <v>613</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363200</v>
      </c>
      <c r="E11" s="85"/>
      <c r="F11" s="85"/>
      <c r="G11" s="85"/>
      <c r="H11" s="86">
        <v>363200</v>
      </c>
      <c r="I11" s="85"/>
    </row>
    <row r="12" spans="1:9">
      <c r="A12" s="87" t="s">
        <v>589</v>
      </c>
      <c r="B12" s="74" t="s">
        <v>590</v>
      </c>
      <c r="C12" s="75"/>
      <c r="D12" s="75"/>
      <c r="E12" s="75"/>
      <c r="F12" s="74" t="s">
        <v>591</v>
      </c>
      <c r="G12" s="75"/>
      <c r="H12" s="75"/>
      <c r="I12" s="75"/>
    </row>
    <row r="13" ht="49.5" customHeight="1" spans="1:9">
      <c r="A13" s="77"/>
      <c r="B13" s="88"/>
      <c r="C13" s="89"/>
      <c r="D13" s="89"/>
      <c r="E13" s="89"/>
      <c r="F13" s="76" t="s">
        <v>765</v>
      </c>
      <c r="G13" s="77"/>
      <c r="H13" s="77"/>
      <c r="I13" s="77"/>
    </row>
    <row r="14" spans="1:9">
      <c r="A14" s="77"/>
      <c r="B14" s="88"/>
      <c r="C14" s="89"/>
      <c r="D14" s="89"/>
      <c r="E14" s="89"/>
      <c r="F14" s="76"/>
      <c r="G14" s="77"/>
      <c r="H14" s="77"/>
      <c r="I14" s="77"/>
    </row>
    <row r="15" spans="1:9">
      <c r="A15" s="77"/>
      <c r="B15" s="88"/>
      <c r="C15" s="89"/>
      <c r="D15" s="89"/>
      <c r="E15" s="89"/>
      <c r="F15" s="76"/>
      <c r="G15" s="77"/>
      <c r="H15" s="77"/>
      <c r="I15" s="77"/>
    </row>
    <row r="16" spans="1:9">
      <c r="A16" s="77"/>
      <c r="B16" s="88"/>
      <c r="C16" s="89"/>
      <c r="D16" s="89"/>
      <c r="E16" s="89"/>
      <c r="F16" s="76" t="s">
        <v>766</v>
      </c>
      <c r="G16" s="77"/>
      <c r="H16" s="77"/>
      <c r="I16" s="77"/>
    </row>
    <row r="17" spans="1:9">
      <c r="A17" s="77"/>
      <c r="B17" s="76"/>
      <c r="C17" s="77"/>
      <c r="D17" s="77"/>
      <c r="E17" s="77"/>
      <c r="F17" s="76"/>
      <c r="G17" s="77"/>
      <c r="H17" s="77"/>
      <c r="I17" s="77"/>
    </row>
    <row r="18" spans="1:9">
      <c r="A18" s="90" t="s">
        <v>593</v>
      </c>
      <c r="B18" s="91" t="s">
        <v>510</v>
      </c>
      <c r="C18" s="91" t="s">
        <v>511</v>
      </c>
      <c r="D18" s="91" t="s">
        <v>512</v>
      </c>
      <c r="E18" s="91" t="s">
        <v>513</v>
      </c>
      <c r="F18" s="91" t="s">
        <v>511</v>
      </c>
      <c r="G18" s="91" t="s">
        <v>512</v>
      </c>
      <c r="H18" s="92"/>
      <c r="I18" s="91" t="s">
        <v>513</v>
      </c>
    </row>
    <row r="19" ht="46.5" customHeight="1" spans="1:9">
      <c r="A19" s="93"/>
      <c r="B19" s="94" t="s">
        <v>515</v>
      </c>
      <c r="C19" s="94"/>
      <c r="D19" s="94"/>
      <c r="E19" s="94"/>
      <c r="F19" s="94" t="s">
        <v>516</v>
      </c>
      <c r="G19" s="94" t="s">
        <v>767</v>
      </c>
      <c r="H19" s="95"/>
      <c r="I19" s="94" t="s">
        <v>768</v>
      </c>
    </row>
    <row r="20" ht="63" customHeight="1" spans="1:9">
      <c r="A20" s="96"/>
      <c r="B20" s="97" t="s">
        <v>515</v>
      </c>
      <c r="C20" s="98"/>
      <c r="D20" s="97"/>
      <c r="E20" s="97"/>
      <c r="F20" s="98" t="s">
        <v>516</v>
      </c>
      <c r="G20" s="97" t="s">
        <v>769</v>
      </c>
      <c r="H20" s="99"/>
      <c r="I20" s="97" t="s">
        <v>770</v>
      </c>
    </row>
    <row r="21" ht="86.25" customHeight="1" spans="1:9">
      <c r="A21" s="96"/>
      <c r="B21" s="97" t="s">
        <v>515</v>
      </c>
      <c r="C21" s="98"/>
      <c r="D21" s="97"/>
      <c r="E21" s="97"/>
      <c r="F21" s="98" t="s">
        <v>530</v>
      </c>
      <c r="G21" s="97" t="s">
        <v>771</v>
      </c>
      <c r="H21" s="99"/>
      <c r="I21" s="97" t="s">
        <v>772</v>
      </c>
    </row>
    <row r="22" ht="87" customHeight="1" spans="1:9">
      <c r="A22" s="96"/>
      <c r="B22" s="97" t="s">
        <v>515</v>
      </c>
      <c r="C22" s="98"/>
      <c r="D22" s="97"/>
      <c r="E22" s="97"/>
      <c r="F22" s="98" t="s">
        <v>539</v>
      </c>
      <c r="G22" s="97" t="s">
        <v>773</v>
      </c>
      <c r="H22" s="99"/>
      <c r="I22" s="97" t="s">
        <v>774</v>
      </c>
    </row>
    <row r="23" ht="30" customHeight="1" spans="1:9">
      <c r="A23" s="96"/>
      <c r="B23" s="97" t="s">
        <v>515</v>
      </c>
      <c r="C23" s="98"/>
      <c r="D23" s="97"/>
      <c r="E23" s="97"/>
      <c r="F23" s="98" t="s">
        <v>539</v>
      </c>
      <c r="G23" s="97" t="s">
        <v>775</v>
      </c>
      <c r="H23" s="99"/>
      <c r="I23" s="97" t="s">
        <v>776</v>
      </c>
    </row>
    <row r="24" ht="87.75" customHeight="1" spans="1:9">
      <c r="A24" s="96"/>
      <c r="B24" s="97" t="s">
        <v>515</v>
      </c>
      <c r="C24" s="98"/>
      <c r="D24" s="97"/>
      <c r="E24" s="97"/>
      <c r="F24" s="98" t="s">
        <v>542</v>
      </c>
      <c r="G24" s="97" t="s">
        <v>777</v>
      </c>
      <c r="H24" s="99"/>
      <c r="I24" s="97" t="s">
        <v>778</v>
      </c>
    </row>
    <row r="25" ht="61.5" customHeight="1" spans="1:9">
      <c r="A25" s="96"/>
      <c r="B25" s="97" t="s">
        <v>544</v>
      </c>
      <c r="C25" s="98"/>
      <c r="D25" s="97"/>
      <c r="E25" s="97"/>
      <c r="F25" s="98" t="s">
        <v>545</v>
      </c>
      <c r="G25" s="97" t="s">
        <v>779</v>
      </c>
      <c r="H25" s="99"/>
      <c r="I25" s="97" t="s">
        <v>736</v>
      </c>
    </row>
    <row r="26" ht="56.25" customHeight="1" spans="1:9">
      <c r="A26" s="96"/>
      <c r="B26" s="97" t="s">
        <v>544</v>
      </c>
      <c r="C26" s="98"/>
      <c r="D26" s="97"/>
      <c r="E26" s="97"/>
      <c r="F26" s="98" t="s">
        <v>547</v>
      </c>
      <c r="G26" s="97" t="s">
        <v>780</v>
      </c>
      <c r="H26" s="99"/>
      <c r="I26" s="97" t="s">
        <v>736</v>
      </c>
    </row>
    <row r="27" ht="47.25" customHeight="1" spans="1:9">
      <c r="A27" s="96"/>
      <c r="B27" s="97" t="s">
        <v>544</v>
      </c>
      <c r="C27" s="98"/>
      <c r="D27" s="97"/>
      <c r="E27" s="97"/>
      <c r="F27" s="98" t="s">
        <v>549</v>
      </c>
      <c r="G27" s="97" t="s">
        <v>781</v>
      </c>
      <c r="H27" s="99"/>
      <c r="I27" s="97" t="s">
        <v>736</v>
      </c>
    </row>
    <row r="28" ht="30" customHeight="1" spans="1:9">
      <c r="A28" s="96"/>
      <c r="B28" s="97" t="s">
        <v>544</v>
      </c>
      <c r="C28" s="98"/>
      <c r="D28" s="97"/>
      <c r="E28" s="97"/>
      <c r="F28" s="98" t="s">
        <v>551</v>
      </c>
      <c r="G28" s="97" t="s">
        <v>782</v>
      </c>
      <c r="H28" s="99"/>
      <c r="I28" s="97" t="s">
        <v>736</v>
      </c>
    </row>
    <row r="29" ht="42" customHeight="1" spans="1:9">
      <c r="A29" s="96"/>
      <c r="B29" s="97" t="s">
        <v>553</v>
      </c>
      <c r="C29" s="98"/>
      <c r="D29" s="97"/>
      <c r="E29" s="97"/>
      <c r="F29" s="98" t="s">
        <v>554</v>
      </c>
      <c r="G29" s="97" t="s">
        <v>783</v>
      </c>
      <c r="H29" s="99"/>
      <c r="I29" s="97" t="s">
        <v>784</v>
      </c>
    </row>
    <row r="30" spans="1:9">
      <c r="A30" s="100"/>
      <c r="B30" s="101"/>
      <c r="C30" s="102"/>
      <c r="D30" s="101"/>
      <c r="E30" s="101"/>
      <c r="F30" s="102"/>
      <c r="G30" s="101"/>
      <c r="H30" s="103"/>
      <c r="I30" s="101"/>
    </row>
    <row r="31" spans="1:9">
      <c r="A31" s="77"/>
      <c r="B31" s="104"/>
      <c r="C31" s="105"/>
      <c r="D31" s="106"/>
      <c r="E31" s="76"/>
      <c r="F31" s="105"/>
      <c r="G31" s="76"/>
      <c r="H31" s="75"/>
      <c r="I31" s="76"/>
    </row>
    <row r="32" ht="58.5" customHeight="1" spans="1:9">
      <c r="A32" s="84" t="s">
        <v>606</v>
      </c>
      <c r="B32" s="75"/>
      <c r="C32" s="76" t="s">
        <v>785</v>
      </c>
      <c r="D32" s="77"/>
      <c r="E32" s="77"/>
      <c r="F32" s="77"/>
      <c r="G32" s="77"/>
      <c r="H32" s="77"/>
      <c r="I32" s="77"/>
    </row>
    <row r="33" ht="143.25" customHeight="1" spans="1:9">
      <c r="A33" s="84" t="s">
        <v>608</v>
      </c>
      <c r="B33" s="75"/>
      <c r="C33" s="108" t="s">
        <v>786</v>
      </c>
      <c r="D33" s="77"/>
      <c r="E33" s="77"/>
      <c r="F33" s="77"/>
      <c r="G33" s="77"/>
      <c r="H33" s="77"/>
      <c r="I33" s="77"/>
    </row>
    <row r="34" spans="1:9">
      <c r="A34" s="84" t="s">
        <v>559</v>
      </c>
      <c r="B34" s="75"/>
      <c r="C34" s="75"/>
      <c r="D34" s="78" t="s">
        <v>457</v>
      </c>
      <c r="E34" s="74" t="s">
        <v>560</v>
      </c>
      <c r="F34" s="78" t="s">
        <v>762</v>
      </c>
      <c r="G34" s="75"/>
      <c r="H34" s="74" t="s">
        <v>562</v>
      </c>
      <c r="I34" s="107" t="s">
        <v>563</v>
      </c>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A32:B32"/>
    <mergeCell ref="C32:I32"/>
    <mergeCell ref="A33:B33"/>
    <mergeCell ref="C33:I33"/>
    <mergeCell ref="A34:C34"/>
    <mergeCell ref="F34:G34"/>
    <mergeCell ref="A12:A17"/>
    <mergeCell ref="A18:A31"/>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tabColor rgb="FFFF0000"/>
  </sheetPr>
  <dimension ref="A1:I40"/>
  <sheetViews>
    <sheetView workbookViewId="0">
      <selection activeCell="T20" sqref="T20"/>
    </sheetView>
  </sheetViews>
  <sheetFormatPr defaultColWidth="9" defaultRowHeight="13.5"/>
  <cols>
    <col min="4" max="4" width="15.4416666666667" customWidth="1"/>
    <col min="7" max="7" width="19.6666666666667" customWidth="1"/>
    <col min="8" max="8" width="12.8833333333333" customWidth="1"/>
    <col min="9" max="9" width="23.3333333333333"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487</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787</v>
      </c>
      <c r="E6" s="77"/>
      <c r="F6" s="74" t="s">
        <v>575</v>
      </c>
      <c r="G6" s="75"/>
      <c r="H6" s="78" t="s">
        <v>669</v>
      </c>
      <c r="I6" s="75"/>
    </row>
    <row r="7" ht="37.5" customHeight="1" spans="1:9">
      <c r="A7" s="74" t="s">
        <v>577</v>
      </c>
      <c r="B7" s="75"/>
      <c r="C7" s="75"/>
      <c r="D7" s="76" t="s">
        <v>788</v>
      </c>
      <c r="E7" s="77"/>
      <c r="F7" s="77"/>
      <c r="G7" s="77"/>
      <c r="H7" s="77"/>
      <c r="I7" s="77"/>
    </row>
    <row r="8" spans="1:9">
      <c r="A8" s="74" t="s">
        <v>579</v>
      </c>
      <c r="B8" s="75"/>
      <c r="C8" s="75"/>
      <c r="D8" s="76" t="s">
        <v>613</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147000</v>
      </c>
      <c r="E11" s="85"/>
      <c r="F11" s="85"/>
      <c r="G11" s="85"/>
      <c r="H11" s="86">
        <v>147000</v>
      </c>
      <c r="I11" s="85"/>
    </row>
    <row r="12" spans="1:9">
      <c r="A12" s="87" t="s">
        <v>589</v>
      </c>
      <c r="B12" s="74" t="s">
        <v>590</v>
      </c>
      <c r="C12" s="75"/>
      <c r="D12" s="75"/>
      <c r="E12" s="75"/>
      <c r="F12" s="74" t="s">
        <v>591</v>
      </c>
      <c r="G12" s="75"/>
      <c r="H12" s="75"/>
      <c r="I12" s="75"/>
    </row>
    <row r="13" ht="45.75" customHeight="1" spans="1:9">
      <c r="A13" s="77"/>
      <c r="B13" s="88"/>
      <c r="C13" s="89"/>
      <c r="D13" s="89"/>
      <c r="E13" s="89"/>
      <c r="F13" s="76" t="s">
        <v>789</v>
      </c>
      <c r="G13" s="77"/>
      <c r="H13" s="77"/>
      <c r="I13" s="77"/>
    </row>
    <row r="14" spans="1:9">
      <c r="A14" s="77"/>
      <c r="B14" s="88"/>
      <c r="C14" s="89"/>
      <c r="D14" s="89"/>
      <c r="E14" s="89"/>
      <c r="F14" s="76"/>
      <c r="G14" s="77"/>
      <c r="H14" s="77"/>
      <c r="I14" s="77"/>
    </row>
    <row r="15" spans="1:9">
      <c r="A15" s="77"/>
      <c r="B15" s="88"/>
      <c r="C15" s="89"/>
      <c r="D15" s="89"/>
      <c r="E15" s="89"/>
      <c r="F15" s="76"/>
      <c r="G15" s="77"/>
      <c r="H15" s="77"/>
      <c r="I15" s="77"/>
    </row>
    <row r="16" spans="1:9">
      <c r="A16" s="77"/>
      <c r="B16" s="88"/>
      <c r="C16" s="89"/>
      <c r="D16" s="89"/>
      <c r="E16" s="89"/>
      <c r="F16" s="76"/>
      <c r="G16" s="77"/>
      <c r="H16" s="77"/>
      <c r="I16" s="77"/>
    </row>
    <row r="17" spans="1:9">
      <c r="A17" s="77"/>
      <c r="B17" s="76"/>
      <c r="C17" s="77"/>
      <c r="D17" s="77"/>
      <c r="E17" s="77"/>
      <c r="F17" s="76"/>
      <c r="G17" s="77"/>
      <c r="H17" s="77"/>
      <c r="I17" s="77"/>
    </row>
    <row r="18" spans="1:9">
      <c r="A18" s="90" t="s">
        <v>593</v>
      </c>
      <c r="B18" s="91" t="s">
        <v>510</v>
      </c>
      <c r="C18" s="91" t="s">
        <v>511</v>
      </c>
      <c r="D18" s="91" t="s">
        <v>512</v>
      </c>
      <c r="E18" s="91" t="s">
        <v>513</v>
      </c>
      <c r="F18" s="91" t="s">
        <v>511</v>
      </c>
      <c r="G18" s="91" t="s">
        <v>512</v>
      </c>
      <c r="H18" s="92"/>
      <c r="I18" s="91" t="s">
        <v>513</v>
      </c>
    </row>
    <row r="19" ht="30" customHeight="1" spans="1:9">
      <c r="A19" s="93"/>
      <c r="B19" s="94" t="s">
        <v>515</v>
      </c>
      <c r="C19" s="94"/>
      <c r="D19" s="94"/>
      <c r="E19" s="94"/>
      <c r="F19" s="94" t="s">
        <v>516</v>
      </c>
      <c r="G19" s="94" t="s">
        <v>790</v>
      </c>
      <c r="H19" s="95"/>
      <c r="I19" s="94" t="s">
        <v>791</v>
      </c>
    </row>
    <row r="20" ht="30" customHeight="1" spans="1:9">
      <c r="A20" s="96"/>
      <c r="B20" s="97" t="s">
        <v>515</v>
      </c>
      <c r="C20" s="98"/>
      <c r="D20" s="97"/>
      <c r="E20" s="97"/>
      <c r="F20" s="98" t="s">
        <v>516</v>
      </c>
      <c r="G20" s="97" t="s">
        <v>792</v>
      </c>
      <c r="H20" s="99"/>
      <c r="I20" s="97" t="s">
        <v>793</v>
      </c>
    </row>
    <row r="21" ht="43.5" customHeight="1" spans="1:9">
      <c r="A21" s="96"/>
      <c r="B21" s="97" t="s">
        <v>515</v>
      </c>
      <c r="C21" s="98"/>
      <c r="D21" s="97"/>
      <c r="E21" s="97"/>
      <c r="F21" s="98" t="s">
        <v>516</v>
      </c>
      <c r="G21" s="97" t="s">
        <v>794</v>
      </c>
      <c r="H21" s="99"/>
      <c r="I21" s="97" t="s">
        <v>795</v>
      </c>
    </row>
    <row r="22" ht="30" customHeight="1" spans="1:9">
      <c r="A22" s="96"/>
      <c r="B22" s="97" t="s">
        <v>515</v>
      </c>
      <c r="C22" s="98"/>
      <c r="D22" s="97"/>
      <c r="E22" s="97"/>
      <c r="F22" s="98" t="s">
        <v>530</v>
      </c>
      <c r="G22" s="97" t="s">
        <v>796</v>
      </c>
      <c r="H22" s="99"/>
      <c r="I22" s="97" t="s">
        <v>797</v>
      </c>
    </row>
    <row r="23" ht="42.75" customHeight="1" spans="1:9">
      <c r="A23" s="96"/>
      <c r="B23" s="97" t="s">
        <v>515</v>
      </c>
      <c r="C23" s="98"/>
      <c r="D23" s="97"/>
      <c r="E23" s="97"/>
      <c r="F23" s="98" t="s">
        <v>530</v>
      </c>
      <c r="G23" s="97" t="s">
        <v>798</v>
      </c>
      <c r="H23" s="99"/>
      <c r="I23" s="97" t="s">
        <v>799</v>
      </c>
    </row>
    <row r="24" ht="30" customHeight="1" spans="1:9">
      <c r="A24" s="96"/>
      <c r="B24" s="97" t="s">
        <v>515</v>
      </c>
      <c r="C24" s="98"/>
      <c r="D24" s="97"/>
      <c r="E24" s="97"/>
      <c r="F24" s="98" t="s">
        <v>530</v>
      </c>
      <c r="G24" s="97" t="s">
        <v>800</v>
      </c>
      <c r="H24" s="99"/>
      <c r="I24" s="97" t="s">
        <v>801</v>
      </c>
    </row>
    <row r="25" ht="30" customHeight="1" spans="1:9">
      <c r="A25" s="96"/>
      <c r="B25" s="97" t="s">
        <v>515</v>
      </c>
      <c r="C25" s="98"/>
      <c r="D25" s="97"/>
      <c r="E25" s="97"/>
      <c r="F25" s="98" t="s">
        <v>539</v>
      </c>
      <c r="G25" s="97" t="s">
        <v>802</v>
      </c>
      <c r="H25" s="99"/>
      <c r="I25" s="97" t="s">
        <v>803</v>
      </c>
    </row>
    <row r="26" ht="30" customHeight="1" spans="1:9">
      <c r="A26" s="96"/>
      <c r="B26" s="97" t="s">
        <v>515</v>
      </c>
      <c r="C26" s="98"/>
      <c r="D26" s="97"/>
      <c r="E26" s="97"/>
      <c r="F26" s="98" t="s">
        <v>539</v>
      </c>
      <c r="G26" s="97" t="s">
        <v>804</v>
      </c>
      <c r="H26" s="99"/>
      <c r="I26" s="97" t="s">
        <v>628</v>
      </c>
    </row>
    <row r="27" ht="30" customHeight="1" spans="1:9">
      <c r="A27" s="96"/>
      <c r="B27" s="97" t="s">
        <v>515</v>
      </c>
      <c r="C27" s="98"/>
      <c r="D27" s="97"/>
      <c r="E27" s="97"/>
      <c r="F27" s="98" t="s">
        <v>539</v>
      </c>
      <c r="G27" s="97" t="s">
        <v>805</v>
      </c>
      <c r="H27" s="99"/>
      <c r="I27" s="97" t="s">
        <v>806</v>
      </c>
    </row>
    <row r="28" ht="156" customHeight="1" spans="1:9">
      <c r="A28" s="96"/>
      <c r="B28" s="97" t="s">
        <v>515</v>
      </c>
      <c r="C28" s="98"/>
      <c r="D28" s="97"/>
      <c r="E28" s="97"/>
      <c r="F28" s="98" t="s">
        <v>542</v>
      </c>
      <c r="G28" s="97" t="s">
        <v>807</v>
      </c>
      <c r="H28" s="99"/>
      <c r="I28" s="97" t="s">
        <v>808</v>
      </c>
    </row>
    <row r="29" ht="49.5" customHeight="1" spans="1:9">
      <c r="A29" s="96"/>
      <c r="B29" s="97" t="s">
        <v>515</v>
      </c>
      <c r="C29" s="98"/>
      <c r="D29" s="97"/>
      <c r="E29" s="97"/>
      <c r="F29" s="98" t="s">
        <v>542</v>
      </c>
      <c r="G29" s="97" t="s">
        <v>809</v>
      </c>
      <c r="H29" s="99"/>
      <c r="I29" s="97" t="s">
        <v>810</v>
      </c>
    </row>
    <row r="30" ht="55.5" customHeight="1" spans="1:9">
      <c r="A30" s="96"/>
      <c r="B30" s="97" t="s">
        <v>515</v>
      </c>
      <c r="C30" s="98"/>
      <c r="D30" s="97"/>
      <c r="E30" s="97"/>
      <c r="F30" s="98" t="s">
        <v>542</v>
      </c>
      <c r="G30" s="97" t="s">
        <v>811</v>
      </c>
      <c r="H30" s="99"/>
      <c r="I30" s="97" t="s">
        <v>812</v>
      </c>
    </row>
    <row r="31" ht="30" customHeight="1" spans="1:9">
      <c r="A31" s="96"/>
      <c r="B31" s="97" t="s">
        <v>544</v>
      </c>
      <c r="C31" s="98"/>
      <c r="D31" s="97"/>
      <c r="E31" s="97"/>
      <c r="F31" s="98" t="s">
        <v>545</v>
      </c>
      <c r="G31" s="97" t="s">
        <v>813</v>
      </c>
      <c r="H31" s="99"/>
      <c r="I31" s="97" t="s">
        <v>814</v>
      </c>
    </row>
    <row r="32" ht="30" customHeight="1" spans="1:9">
      <c r="A32" s="96"/>
      <c r="B32" s="97" t="s">
        <v>544</v>
      </c>
      <c r="C32" s="98"/>
      <c r="D32" s="97"/>
      <c r="E32" s="97"/>
      <c r="F32" s="98" t="s">
        <v>545</v>
      </c>
      <c r="G32" s="97" t="s">
        <v>815</v>
      </c>
      <c r="H32" s="99"/>
      <c r="I32" s="97" t="s">
        <v>816</v>
      </c>
    </row>
    <row r="33" ht="30" customHeight="1" spans="1:9">
      <c r="A33" s="96"/>
      <c r="B33" s="97" t="s">
        <v>544</v>
      </c>
      <c r="C33" s="98"/>
      <c r="D33" s="97"/>
      <c r="E33" s="97"/>
      <c r="F33" s="98" t="s">
        <v>545</v>
      </c>
      <c r="G33" s="97" t="s">
        <v>817</v>
      </c>
      <c r="H33" s="99"/>
      <c r="I33" s="97" t="s">
        <v>818</v>
      </c>
    </row>
    <row r="34" ht="60.75" customHeight="1" spans="1:9">
      <c r="A34" s="96"/>
      <c r="B34" s="97" t="s">
        <v>544</v>
      </c>
      <c r="C34" s="98"/>
      <c r="D34" s="97"/>
      <c r="E34" s="97"/>
      <c r="F34" s="98" t="s">
        <v>547</v>
      </c>
      <c r="G34" s="97" t="s">
        <v>819</v>
      </c>
      <c r="H34" s="99"/>
      <c r="I34" s="97" t="s">
        <v>819</v>
      </c>
    </row>
    <row r="35" ht="65.25" customHeight="1" spans="1:9">
      <c r="A35" s="96"/>
      <c r="B35" s="97" t="s">
        <v>544</v>
      </c>
      <c r="C35" s="98"/>
      <c r="D35" s="97"/>
      <c r="E35" s="97"/>
      <c r="F35" s="98" t="s">
        <v>551</v>
      </c>
      <c r="G35" s="97" t="s">
        <v>820</v>
      </c>
      <c r="H35" s="99"/>
      <c r="I35" s="97" t="s">
        <v>821</v>
      </c>
    </row>
    <row r="36" ht="68.25" customHeight="1" spans="1:9">
      <c r="A36" s="100"/>
      <c r="B36" s="101" t="s">
        <v>553</v>
      </c>
      <c r="C36" s="102"/>
      <c r="D36" s="101"/>
      <c r="E36" s="101"/>
      <c r="F36" s="102" t="s">
        <v>554</v>
      </c>
      <c r="G36" s="101" t="s">
        <v>822</v>
      </c>
      <c r="H36" s="103"/>
      <c r="I36" s="101" t="s">
        <v>822</v>
      </c>
    </row>
    <row r="37" spans="1:9">
      <c r="A37" s="77"/>
      <c r="B37" s="104"/>
      <c r="C37" s="105"/>
      <c r="D37" s="106"/>
      <c r="E37" s="76"/>
      <c r="F37" s="105"/>
      <c r="G37" s="76"/>
      <c r="H37" s="75"/>
      <c r="I37" s="76"/>
    </row>
    <row r="38" ht="27" customHeight="1" spans="1:9">
      <c r="A38" s="84" t="s">
        <v>606</v>
      </c>
      <c r="B38" s="75"/>
      <c r="C38" s="76" t="s">
        <v>823</v>
      </c>
      <c r="D38" s="77"/>
      <c r="E38" s="77"/>
      <c r="F38" s="77"/>
      <c r="G38" s="77"/>
      <c r="H38" s="77"/>
      <c r="I38" s="77"/>
    </row>
    <row r="39" ht="123" customHeight="1" spans="1:9">
      <c r="A39" s="84" t="s">
        <v>608</v>
      </c>
      <c r="B39" s="75"/>
      <c r="C39" s="108" t="s">
        <v>824</v>
      </c>
      <c r="D39" s="77"/>
      <c r="E39" s="77"/>
      <c r="F39" s="77"/>
      <c r="G39" s="77"/>
      <c r="H39" s="77"/>
      <c r="I39" s="77"/>
    </row>
    <row r="40" spans="1:9">
      <c r="A40" s="84" t="s">
        <v>559</v>
      </c>
      <c r="B40" s="75"/>
      <c r="C40" s="75"/>
      <c r="D40" s="78" t="s">
        <v>457</v>
      </c>
      <c r="E40" s="74" t="s">
        <v>560</v>
      </c>
      <c r="F40" s="78" t="s">
        <v>787</v>
      </c>
      <c r="G40" s="75"/>
      <c r="H40" s="74" t="s">
        <v>562</v>
      </c>
      <c r="I40" s="107" t="s">
        <v>563</v>
      </c>
    </row>
  </sheetData>
  <mergeCells count="6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A38:B38"/>
    <mergeCell ref="C38:I38"/>
    <mergeCell ref="A39:B39"/>
    <mergeCell ref="C39:I39"/>
    <mergeCell ref="A40:C40"/>
    <mergeCell ref="F40:G40"/>
    <mergeCell ref="A12:A17"/>
    <mergeCell ref="A18:A37"/>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tabColor rgb="FFFF0000"/>
  </sheetPr>
  <dimension ref="A1:I33"/>
  <sheetViews>
    <sheetView workbookViewId="0">
      <selection activeCell="D3" sqref="D3:I3"/>
    </sheetView>
  </sheetViews>
  <sheetFormatPr defaultColWidth="9" defaultRowHeight="13.5"/>
  <cols>
    <col min="4" max="4" width="15" customWidth="1"/>
    <col min="6" max="6" width="13.8833333333333" customWidth="1"/>
    <col min="8" max="8" width="17.6666666666667" customWidth="1"/>
    <col min="9" max="9" width="19"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489</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825</v>
      </c>
      <c r="E6" s="77"/>
      <c r="F6" s="74" t="s">
        <v>575</v>
      </c>
      <c r="G6" s="75"/>
      <c r="H6" s="78" t="s">
        <v>826</v>
      </c>
      <c r="I6" s="75"/>
    </row>
    <row r="7" ht="58.5" customHeight="1" spans="1:9">
      <c r="A7" s="74" t="s">
        <v>577</v>
      </c>
      <c r="B7" s="75"/>
      <c r="C7" s="75"/>
      <c r="D7" s="76" t="s">
        <v>827</v>
      </c>
      <c r="E7" s="77"/>
      <c r="F7" s="77"/>
      <c r="G7" s="77"/>
      <c r="H7" s="77"/>
      <c r="I7" s="77"/>
    </row>
    <row r="8" spans="1:9">
      <c r="A8" s="74" t="s">
        <v>579</v>
      </c>
      <c r="B8" s="75"/>
      <c r="C8" s="75"/>
      <c r="D8" s="76" t="s">
        <v>828</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4000000</v>
      </c>
      <c r="E11" s="85"/>
      <c r="F11" s="85"/>
      <c r="G11" s="85"/>
      <c r="H11" s="86">
        <v>4000000</v>
      </c>
      <c r="I11" s="85"/>
    </row>
    <row r="12" spans="1:9">
      <c r="A12" s="87" t="s">
        <v>589</v>
      </c>
      <c r="B12" s="74" t="s">
        <v>590</v>
      </c>
      <c r="C12" s="75"/>
      <c r="D12" s="75"/>
      <c r="E12" s="75"/>
      <c r="F12" s="74" t="s">
        <v>591</v>
      </c>
      <c r="G12" s="75"/>
      <c r="H12" s="75"/>
      <c r="I12" s="75"/>
    </row>
    <row r="13" spans="1:9">
      <c r="A13" s="77"/>
      <c r="B13" s="88"/>
      <c r="C13" s="89"/>
      <c r="D13" s="89"/>
      <c r="E13" s="89"/>
      <c r="F13" s="76" t="s">
        <v>829</v>
      </c>
      <c r="G13" s="77"/>
      <c r="H13" s="77"/>
      <c r="I13" s="77"/>
    </row>
    <row r="14" spans="1:9">
      <c r="A14" s="77"/>
      <c r="B14" s="88"/>
      <c r="C14" s="89"/>
      <c r="D14" s="89"/>
      <c r="E14" s="89"/>
      <c r="F14" s="76"/>
      <c r="G14" s="77"/>
      <c r="H14" s="77"/>
      <c r="I14" s="77"/>
    </row>
    <row r="15" spans="1:9">
      <c r="A15" s="77"/>
      <c r="B15" s="88"/>
      <c r="C15" s="89"/>
      <c r="D15" s="89"/>
      <c r="E15" s="89"/>
      <c r="F15" s="76"/>
      <c r="G15" s="77"/>
      <c r="H15" s="77"/>
      <c r="I15" s="77"/>
    </row>
    <row r="16" spans="1:9">
      <c r="A16" s="77"/>
      <c r="B16" s="88"/>
      <c r="C16" s="89"/>
      <c r="D16" s="89"/>
      <c r="E16" s="89"/>
      <c r="F16" s="76"/>
      <c r="G16" s="77"/>
      <c r="H16" s="77"/>
      <c r="I16" s="77"/>
    </row>
    <row r="17" spans="1:9">
      <c r="A17" s="77"/>
      <c r="B17" s="76"/>
      <c r="C17" s="77"/>
      <c r="D17" s="77"/>
      <c r="E17" s="77"/>
      <c r="F17" s="76"/>
      <c r="G17" s="77"/>
      <c r="H17" s="77"/>
      <c r="I17" s="77"/>
    </row>
    <row r="18" spans="1:9">
      <c r="A18" s="90" t="s">
        <v>593</v>
      </c>
      <c r="B18" s="91" t="s">
        <v>510</v>
      </c>
      <c r="C18" s="91" t="s">
        <v>511</v>
      </c>
      <c r="D18" s="91" t="s">
        <v>512</v>
      </c>
      <c r="E18" s="91" t="s">
        <v>513</v>
      </c>
      <c r="F18" s="91" t="s">
        <v>511</v>
      </c>
      <c r="G18" s="91" t="s">
        <v>512</v>
      </c>
      <c r="H18" s="92"/>
      <c r="I18" s="91" t="s">
        <v>513</v>
      </c>
    </row>
    <row r="19" ht="30" customHeight="1" spans="1:9">
      <c r="A19" s="93"/>
      <c r="B19" s="94" t="s">
        <v>515</v>
      </c>
      <c r="C19" s="94"/>
      <c r="D19" s="94"/>
      <c r="E19" s="94"/>
      <c r="F19" s="94" t="s">
        <v>830</v>
      </c>
      <c r="G19" s="94" t="s">
        <v>831</v>
      </c>
      <c r="H19" s="95"/>
      <c r="I19" s="94" t="s">
        <v>832</v>
      </c>
    </row>
    <row r="20" ht="30" customHeight="1" spans="1:9">
      <c r="A20" s="96"/>
      <c r="B20" s="97" t="s">
        <v>515</v>
      </c>
      <c r="C20" s="98"/>
      <c r="D20" s="97"/>
      <c r="E20" s="97"/>
      <c r="F20" s="98" t="s">
        <v>530</v>
      </c>
      <c r="G20" s="97" t="s">
        <v>833</v>
      </c>
      <c r="H20" s="99"/>
      <c r="I20" s="97" t="s">
        <v>834</v>
      </c>
    </row>
    <row r="21" ht="84" customHeight="1" spans="1:9">
      <c r="A21" s="96"/>
      <c r="B21" s="97" t="s">
        <v>515</v>
      </c>
      <c r="C21" s="98"/>
      <c r="D21" s="97"/>
      <c r="E21" s="97"/>
      <c r="F21" s="98" t="s">
        <v>539</v>
      </c>
      <c r="G21" s="97" t="s">
        <v>835</v>
      </c>
      <c r="H21" s="99"/>
      <c r="I21" s="97" t="s">
        <v>836</v>
      </c>
    </row>
    <row r="22" ht="30" customHeight="1" spans="1:9">
      <c r="A22" s="96"/>
      <c r="B22" s="97" t="s">
        <v>515</v>
      </c>
      <c r="C22" s="98"/>
      <c r="D22" s="97"/>
      <c r="E22" s="97"/>
      <c r="F22" s="98" t="s">
        <v>542</v>
      </c>
      <c r="G22" s="97" t="s">
        <v>837</v>
      </c>
      <c r="H22" s="99"/>
      <c r="I22" s="97" t="s">
        <v>838</v>
      </c>
    </row>
    <row r="23" ht="30" customHeight="1" spans="1:9">
      <c r="A23" s="96"/>
      <c r="B23" s="97" t="s">
        <v>544</v>
      </c>
      <c r="C23" s="98"/>
      <c r="D23" s="97"/>
      <c r="E23" s="97"/>
      <c r="F23" s="98" t="s">
        <v>545</v>
      </c>
      <c r="G23" s="97" t="s">
        <v>839</v>
      </c>
      <c r="H23" s="99"/>
      <c r="I23" s="97" t="s">
        <v>832</v>
      </c>
    </row>
    <row r="24" ht="66" customHeight="1" spans="1:9">
      <c r="A24" s="96"/>
      <c r="B24" s="97" t="s">
        <v>544</v>
      </c>
      <c r="C24" s="98"/>
      <c r="D24" s="97"/>
      <c r="E24" s="97"/>
      <c r="F24" s="98" t="s">
        <v>547</v>
      </c>
      <c r="G24" s="97" t="s">
        <v>840</v>
      </c>
      <c r="H24" s="99"/>
      <c r="I24" s="97" t="s">
        <v>518</v>
      </c>
    </row>
    <row r="25" ht="30" customHeight="1" spans="1:9">
      <c r="A25" s="96"/>
      <c r="B25" s="97" t="s">
        <v>544</v>
      </c>
      <c r="C25" s="98"/>
      <c r="D25" s="97"/>
      <c r="E25" s="97"/>
      <c r="F25" s="98" t="s">
        <v>549</v>
      </c>
      <c r="G25" s="97" t="s">
        <v>841</v>
      </c>
      <c r="H25" s="99"/>
      <c r="I25" s="97" t="s">
        <v>518</v>
      </c>
    </row>
    <row r="26" ht="58.5" customHeight="1" spans="1:9">
      <c r="A26" s="96"/>
      <c r="B26" s="97" t="s">
        <v>544</v>
      </c>
      <c r="C26" s="98"/>
      <c r="D26" s="97"/>
      <c r="E26" s="97"/>
      <c r="F26" s="98" t="s">
        <v>551</v>
      </c>
      <c r="G26" s="97" t="s">
        <v>842</v>
      </c>
      <c r="H26" s="99"/>
      <c r="I26" s="97" t="s">
        <v>518</v>
      </c>
    </row>
    <row r="27" ht="30" customHeight="1" spans="1:9">
      <c r="A27" s="96"/>
      <c r="B27" s="97" t="s">
        <v>553</v>
      </c>
      <c r="C27" s="98"/>
      <c r="D27" s="97"/>
      <c r="E27" s="97"/>
      <c r="F27" s="98" t="s">
        <v>554</v>
      </c>
      <c r="G27" s="97" t="s">
        <v>555</v>
      </c>
      <c r="H27" s="99"/>
      <c r="I27" s="97" t="s">
        <v>518</v>
      </c>
    </row>
    <row r="28" ht="30" customHeight="1" spans="1:9">
      <c r="A28" s="96"/>
      <c r="B28" s="97" t="s">
        <v>515</v>
      </c>
      <c r="C28" s="98"/>
      <c r="D28" s="97"/>
      <c r="E28" s="97"/>
      <c r="F28" s="98" t="s">
        <v>539</v>
      </c>
      <c r="G28" s="97" t="s">
        <v>843</v>
      </c>
      <c r="H28" s="99"/>
      <c r="I28" s="97" t="s">
        <v>836</v>
      </c>
    </row>
    <row r="29" ht="30" customHeight="1" spans="1:9">
      <c r="A29" s="100"/>
      <c r="B29" s="101" t="s">
        <v>515</v>
      </c>
      <c r="C29" s="102"/>
      <c r="D29" s="101"/>
      <c r="E29" s="101"/>
      <c r="F29" s="102" t="s">
        <v>542</v>
      </c>
      <c r="G29" s="101" t="s">
        <v>844</v>
      </c>
      <c r="H29" s="103"/>
      <c r="I29" s="101" t="s">
        <v>518</v>
      </c>
    </row>
    <row r="30" spans="1:9">
      <c r="A30" s="77"/>
      <c r="B30" s="104"/>
      <c r="C30" s="105"/>
      <c r="D30" s="106"/>
      <c r="E30" s="76"/>
      <c r="F30" s="105"/>
      <c r="G30" s="76"/>
      <c r="H30" s="75"/>
      <c r="I30" s="76"/>
    </row>
    <row r="31" ht="105.75" customHeight="1" spans="1:9">
      <c r="A31" s="84" t="s">
        <v>606</v>
      </c>
      <c r="B31" s="75"/>
      <c r="C31" s="108" t="s">
        <v>845</v>
      </c>
      <c r="D31" s="77"/>
      <c r="E31" s="77"/>
      <c r="F31" s="77"/>
      <c r="G31" s="77"/>
      <c r="H31" s="77"/>
      <c r="I31" s="77"/>
    </row>
    <row r="32" ht="114.75" customHeight="1" spans="1:9">
      <c r="A32" s="84" t="s">
        <v>608</v>
      </c>
      <c r="B32" s="75"/>
      <c r="C32" s="108" t="s">
        <v>846</v>
      </c>
      <c r="D32" s="77"/>
      <c r="E32" s="77"/>
      <c r="F32" s="77"/>
      <c r="G32" s="77"/>
      <c r="H32" s="77"/>
      <c r="I32" s="77"/>
    </row>
    <row r="33" spans="1:9">
      <c r="A33" s="84" t="s">
        <v>559</v>
      </c>
      <c r="B33" s="75"/>
      <c r="C33" s="75"/>
      <c r="D33" s="78" t="s">
        <v>457</v>
      </c>
      <c r="E33" s="74" t="s">
        <v>560</v>
      </c>
      <c r="F33" s="78" t="s">
        <v>825</v>
      </c>
      <c r="G33" s="75"/>
      <c r="H33" s="74" t="s">
        <v>562</v>
      </c>
      <c r="I33" s="107" t="s">
        <v>563</v>
      </c>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A31:B31"/>
    <mergeCell ref="C31:I31"/>
    <mergeCell ref="A32:B32"/>
    <mergeCell ref="C32:I32"/>
    <mergeCell ref="A33:C33"/>
    <mergeCell ref="F33:G33"/>
    <mergeCell ref="A12:A17"/>
    <mergeCell ref="A18:A30"/>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tabColor rgb="FFFF0000"/>
  </sheetPr>
  <dimension ref="A1:I36"/>
  <sheetViews>
    <sheetView workbookViewId="0">
      <selection activeCell="M20" sqref="M20"/>
    </sheetView>
  </sheetViews>
  <sheetFormatPr defaultColWidth="9" defaultRowHeight="13.5"/>
  <cols>
    <col min="4" max="4" width="15.3333333333333" customWidth="1"/>
    <col min="6" max="6" width="14.6666666666667" customWidth="1"/>
    <col min="8" max="8" width="20.775" customWidth="1"/>
    <col min="9" max="9" width="28.1083333333333"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491</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847</v>
      </c>
      <c r="E6" s="77"/>
      <c r="F6" s="74" t="s">
        <v>575</v>
      </c>
      <c r="G6" s="75"/>
      <c r="H6" s="78" t="s">
        <v>848</v>
      </c>
      <c r="I6" s="75"/>
    </row>
    <row r="7" ht="70.5" customHeight="1" spans="1:9">
      <c r="A7" s="74" t="s">
        <v>577</v>
      </c>
      <c r="B7" s="75"/>
      <c r="C7" s="75"/>
      <c r="D7" s="76" t="s">
        <v>492</v>
      </c>
      <c r="E7" s="77"/>
      <c r="F7" s="77"/>
      <c r="G7" s="77"/>
      <c r="H7" s="77"/>
      <c r="I7" s="77"/>
    </row>
    <row r="8" spans="1:9">
      <c r="A8" s="74" t="s">
        <v>579</v>
      </c>
      <c r="B8" s="75"/>
      <c r="C8" s="75"/>
      <c r="D8" s="76" t="s">
        <v>613</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500000</v>
      </c>
      <c r="E11" s="85"/>
      <c r="F11" s="85"/>
      <c r="G11" s="85"/>
      <c r="H11" s="86">
        <v>500000</v>
      </c>
      <c r="I11" s="85"/>
    </row>
    <row r="12" spans="1:9">
      <c r="A12" s="87" t="s">
        <v>589</v>
      </c>
      <c r="B12" s="74" t="s">
        <v>590</v>
      </c>
      <c r="C12" s="75"/>
      <c r="D12" s="75"/>
      <c r="E12" s="75"/>
      <c r="F12" s="74" t="s">
        <v>591</v>
      </c>
      <c r="G12" s="75"/>
      <c r="H12" s="75"/>
      <c r="I12" s="75"/>
    </row>
    <row r="13" ht="44.25" customHeight="1" spans="1:9">
      <c r="A13" s="77"/>
      <c r="B13" s="88"/>
      <c r="C13" s="89"/>
      <c r="D13" s="89"/>
      <c r="E13" s="89"/>
      <c r="F13" s="76" t="s">
        <v>849</v>
      </c>
      <c r="G13" s="77"/>
      <c r="H13" s="77"/>
      <c r="I13" s="77"/>
    </row>
    <row r="14" spans="1:9">
      <c r="A14" s="77"/>
      <c r="B14" s="88"/>
      <c r="C14" s="89"/>
      <c r="D14" s="89"/>
      <c r="E14" s="89"/>
      <c r="F14" s="76"/>
      <c r="G14" s="77"/>
      <c r="H14" s="77"/>
      <c r="I14" s="77"/>
    </row>
    <row r="15" spans="1:9">
      <c r="A15" s="77"/>
      <c r="B15" s="88"/>
      <c r="C15" s="89"/>
      <c r="D15" s="89"/>
      <c r="E15" s="89"/>
      <c r="F15" s="76"/>
      <c r="G15" s="77"/>
      <c r="H15" s="77"/>
      <c r="I15" s="77"/>
    </row>
    <row r="16" spans="1:9">
      <c r="A16" s="77"/>
      <c r="B16" s="88"/>
      <c r="C16" s="89"/>
      <c r="D16" s="89"/>
      <c r="E16" s="89"/>
      <c r="F16" s="76"/>
      <c r="G16" s="77"/>
      <c r="H16" s="77"/>
      <c r="I16" s="77"/>
    </row>
    <row r="17" spans="1:9">
      <c r="A17" s="77"/>
      <c r="B17" s="76"/>
      <c r="C17" s="77"/>
      <c r="D17" s="77"/>
      <c r="E17" s="77"/>
      <c r="F17" s="76"/>
      <c r="G17" s="77"/>
      <c r="H17" s="77"/>
      <c r="I17" s="77"/>
    </row>
    <row r="18" spans="1:9">
      <c r="A18" s="90" t="s">
        <v>593</v>
      </c>
      <c r="B18" s="91" t="s">
        <v>510</v>
      </c>
      <c r="C18" s="91" t="s">
        <v>511</v>
      </c>
      <c r="D18" s="91" t="s">
        <v>512</v>
      </c>
      <c r="E18" s="91" t="s">
        <v>513</v>
      </c>
      <c r="F18" s="91" t="s">
        <v>511</v>
      </c>
      <c r="G18" s="91" t="s">
        <v>512</v>
      </c>
      <c r="H18" s="92"/>
      <c r="I18" s="91" t="s">
        <v>513</v>
      </c>
    </row>
    <row r="19" ht="30" customHeight="1" spans="1:9">
      <c r="A19" s="93"/>
      <c r="B19" s="94" t="s">
        <v>515</v>
      </c>
      <c r="C19" s="94"/>
      <c r="D19" s="94"/>
      <c r="E19" s="94"/>
      <c r="F19" s="94" t="s">
        <v>516</v>
      </c>
      <c r="G19" s="94" t="s">
        <v>850</v>
      </c>
      <c r="H19" s="95"/>
      <c r="I19" s="94" t="s">
        <v>851</v>
      </c>
    </row>
    <row r="20" ht="30" customHeight="1" spans="1:9">
      <c r="A20" s="96"/>
      <c r="B20" s="97" t="s">
        <v>515</v>
      </c>
      <c r="C20" s="98"/>
      <c r="D20" s="97"/>
      <c r="E20" s="97"/>
      <c r="F20" s="98" t="s">
        <v>530</v>
      </c>
      <c r="G20" s="97" t="s">
        <v>852</v>
      </c>
      <c r="H20" s="99"/>
      <c r="I20" s="97" t="s">
        <v>852</v>
      </c>
    </row>
    <row r="21" ht="30" customHeight="1" spans="1:9">
      <c r="A21" s="96"/>
      <c r="B21" s="97" t="s">
        <v>515</v>
      </c>
      <c r="C21" s="98"/>
      <c r="D21" s="97"/>
      <c r="E21" s="97"/>
      <c r="F21" s="98" t="s">
        <v>530</v>
      </c>
      <c r="G21" s="97" t="s">
        <v>853</v>
      </c>
      <c r="H21" s="99"/>
      <c r="I21" s="97" t="s">
        <v>853</v>
      </c>
    </row>
    <row r="22" ht="30" customHeight="1" spans="1:9">
      <c r="A22" s="96"/>
      <c r="B22" s="97" t="s">
        <v>515</v>
      </c>
      <c r="C22" s="98"/>
      <c r="D22" s="97"/>
      <c r="E22" s="97"/>
      <c r="F22" s="98" t="s">
        <v>530</v>
      </c>
      <c r="G22" s="97" t="s">
        <v>854</v>
      </c>
      <c r="H22" s="99"/>
      <c r="I22" s="97" t="s">
        <v>854</v>
      </c>
    </row>
    <row r="23" ht="30" customHeight="1" spans="1:9">
      <c r="A23" s="96"/>
      <c r="B23" s="97" t="s">
        <v>515</v>
      </c>
      <c r="C23" s="98"/>
      <c r="D23" s="97"/>
      <c r="E23" s="97"/>
      <c r="F23" s="98" t="s">
        <v>530</v>
      </c>
      <c r="G23" s="97" t="s">
        <v>855</v>
      </c>
      <c r="H23" s="99"/>
      <c r="I23" s="97" t="s">
        <v>855</v>
      </c>
    </row>
    <row r="24" ht="30" customHeight="1" spans="1:9">
      <c r="A24" s="96"/>
      <c r="B24" s="97" t="s">
        <v>515</v>
      </c>
      <c r="C24" s="98"/>
      <c r="D24" s="97"/>
      <c r="E24" s="97"/>
      <c r="F24" s="98" t="s">
        <v>530</v>
      </c>
      <c r="G24" s="97" t="s">
        <v>856</v>
      </c>
      <c r="H24" s="99"/>
      <c r="I24" s="97" t="s">
        <v>856</v>
      </c>
    </row>
    <row r="25" ht="30" customHeight="1" spans="1:9">
      <c r="A25" s="96"/>
      <c r="B25" s="97" t="s">
        <v>515</v>
      </c>
      <c r="C25" s="98"/>
      <c r="D25" s="97"/>
      <c r="E25" s="97"/>
      <c r="F25" s="98" t="s">
        <v>530</v>
      </c>
      <c r="G25" s="97" t="s">
        <v>857</v>
      </c>
      <c r="H25" s="99"/>
      <c r="I25" s="97" t="s">
        <v>857</v>
      </c>
    </row>
    <row r="26" ht="188.25" customHeight="1" spans="1:9">
      <c r="A26" s="96"/>
      <c r="B26" s="97" t="s">
        <v>515</v>
      </c>
      <c r="C26" s="98"/>
      <c r="D26" s="97"/>
      <c r="E26" s="97"/>
      <c r="F26" s="98" t="s">
        <v>539</v>
      </c>
      <c r="G26" s="97" t="s">
        <v>858</v>
      </c>
      <c r="H26" s="99"/>
      <c r="I26" s="97" t="s">
        <v>859</v>
      </c>
    </row>
    <row r="27" ht="107.25" customHeight="1" spans="1:9">
      <c r="A27" s="96"/>
      <c r="B27" s="97" t="s">
        <v>515</v>
      </c>
      <c r="C27" s="98"/>
      <c r="D27" s="97"/>
      <c r="E27" s="97"/>
      <c r="F27" s="98" t="s">
        <v>542</v>
      </c>
      <c r="G27" s="97" t="s">
        <v>860</v>
      </c>
      <c r="H27" s="99"/>
      <c r="I27" s="97" t="s">
        <v>861</v>
      </c>
    </row>
    <row r="28" ht="30" customHeight="1" spans="1:9">
      <c r="A28" s="96"/>
      <c r="B28" s="97" t="s">
        <v>544</v>
      </c>
      <c r="C28" s="98"/>
      <c r="D28" s="97"/>
      <c r="E28" s="97"/>
      <c r="F28" s="98" t="s">
        <v>545</v>
      </c>
      <c r="G28" s="97" t="s">
        <v>862</v>
      </c>
      <c r="H28" s="99"/>
      <c r="I28" s="97" t="s">
        <v>863</v>
      </c>
    </row>
    <row r="29" ht="30" customHeight="1" spans="1:9">
      <c r="A29" s="96"/>
      <c r="B29" s="97" t="s">
        <v>544</v>
      </c>
      <c r="C29" s="98"/>
      <c r="D29" s="97"/>
      <c r="E29" s="97"/>
      <c r="F29" s="98" t="s">
        <v>547</v>
      </c>
      <c r="G29" s="97" t="s">
        <v>864</v>
      </c>
      <c r="H29" s="99"/>
      <c r="I29" s="97" t="s">
        <v>865</v>
      </c>
    </row>
    <row r="30" ht="30" customHeight="1" spans="1:9">
      <c r="A30" s="96"/>
      <c r="B30" s="97" t="s">
        <v>544</v>
      </c>
      <c r="C30" s="98"/>
      <c r="D30" s="97"/>
      <c r="E30" s="97"/>
      <c r="F30" s="98" t="s">
        <v>549</v>
      </c>
      <c r="G30" s="97" t="s">
        <v>866</v>
      </c>
      <c r="H30" s="99"/>
      <c r="I30" s="97" t="s">
        <v>866</v>
      </c>
    </row>
    <row r="31" ht="55.5" customHeight="1" spans="1:9">
      <c r="A31" s="96"/>
      <c r="B31" s="97" t="s">
        <v>544</v>
      </c>
      <c r="C31" s="98"/>
      <c r="D31" s="97"/>
      <c r="E31" s="97"/>
      <c r="F31" s="98" t="s">
        <v>551</v>
      </c>
      <c r="G31" s="97" t="s">
        <v>867</v>
      </c>
      <c r="H31" s="99"/>
      <c r="I31" s="97" t="s">
        <v>867</v>
      </c>
    </row>
    <row r="32" ht="30" customHeight="1" spans="1:9">
      <c r="A32" s="100"/>
      <c r="B32" s="101" t="s">
        <v>553</v>
      </c>
      <c r="C32" s="102"/>
      <c r="D32" s="101"/>
      <c r="E32" s="101"/>
      <c r="F32" s="102" t="s">
        <v>554</v>
      </c>
      <c r="G32" s="101" t="s">
        <v>555</v>
      </c>
      <c r="H32" s="103"/>
      <c r="I32" s="101" t="s">
        <v>518</v>
      </c>
    </row>
    <row r="33" spans="1:9">
      <c r="A33" s="77"/>
      <c r="B33" s="104"/>
      <c r="C33" s="105"/>
      <c r="D33" s="106"/>
      <c r="E33" s="76"/>
      <c r="F33" s="105"/>
      <c r="G33" s="76"/>
      <c r="H33" s="75"/>
      <c r="I33" s="76"/>
    </row>
    <row r="34" ht="49.5" customHeight="1" spans="1:9">
      <c r="A34" s="84" t="s">
        <v>606</v>
      </c>
      <c r="B34" s="75"/>
      <c r="C34" s="108" t="s">
        <v>868</v>
      </c>
      <c r="D34" s="77"/>
      <c r="E34" s="77"/>
      <c r="F34" s="77"/>
      <c r="G34" s="77"/>
      <c r="H34" s="77"/>
      <c r="I34" s="77"/>
    </row>
    <row r="35" ht="105" customHeight="1" spans="1:9">
      <c r="A35" s="84" t="s">
        <v>608</v>
      </c>
      <c r="B35" s="75"/>
      <c r="C35" s="108" t="s">
        <v>869</v>
      </c>
      <c r="D35" s="77"/>
      <c r="E35" s="77"/>
      <c r="F35" s="77"/>
      <c r="G35" s="77"/>
      <c r="H35" s="77"/>
      <c r="I35" s="77"/>
    </row>
    <row r="36" spans="1:9">
      <c r="A36" s="84" t="s">
        <v>559</v>
      </c>
      <c r="B36" s="75"/>
      <c r="C36" s="75"/>
      <c r="D36" s="78" t="s">
        <v>457</v>
      </c>
      <c r="E36" s="74" t="s">
        <v>560</v>
      </c>
      <c r="F36" s="78" t="s">
        <v>870</v>
      </c>
      <c r="G36" s="75"/>
      <c r="H36" s="74" t="s">
        <v>562</v>
      </c>
      <c r="I36" s="107" t="s">
        <v>563</v>
      </c>
    </row>
  </sheetData>
  <mergeCells count="59">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A34:B34"/>
    <mergeCell ref="C34:I34"/>
    <mergeCell ref="A35:B35"/>
    <mergeCell ref="C35:I35"/>
    <mergeCell ref="A36:C36"/>
    <mergeCell ref="F36:G36"/>
    <mergeCell ref="A12:A17"/>
    <mergeCell ref="A18:A33"/>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tabColor rgb="FFFF0000"/>
  </sheetPr>
  <dimension ref="A1:I39"/>
  <sheetViews>
    <sheetView workbookViewId="0">
      <selection activeCell="O15" sqref="O15"/>
    </sheetView>
  </sheetViews>
  <sheetFormatPr defaultColWidth="9" defaultRowHeight="13.5"/>
  <cols>
    <col min="4" max="4" width="14.1083333333333" customWidth="1"/>
    <col min="6" max="6" width="14.3333333333333" customWidth="1"/>
    <col min="7" max="7" width="19" customWidth="1"/>
    <col min="8" max="8" width="16.8833333333333" customWidth="1"/>
    <col min="9" max="9" width="27.2166666666667"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493</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871</v>
      </c>
      <c r="E6" s="77"/>
      <c r="F6" s="74" t="s">
        <v>575</v>
      </c>
      <c r="G6" s="75"/>
      <c r="H6" s="78" t="s">
        <v>872</v>
      </c>
      <c r="I6" s="75"/>
    </row>
    <row r="7" ht="70.5" customHeight="1" spans="1:9">
      <c r="A7" s="74" t="s">
        <v>577</v>
      </c>
      <c r="B7" s="75"/>
      <c r="C7" s="75"/>
      <c r="D7" s="76" t="s">
        <v>873</v>
      </c>
      <c r="E7" s="77"/>
      <c r="F7" s="77"/>
      <c r="G7" s="77"/>
      <c r="H7" s="77"/>
      <c r="I7" s="77"/>
    </row>
    <row r="8" spans="1:9">
      <c r="A8" s="74" t="s">
        <v>579</v>
      </c>
      <c r="B8" s="75"/>
      <c r="C8" s="75"/>
      <c r="D8" s="76" t="s">
        <v>613</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302581</v>
      </c>
      <c r="E11" s="85"/>
      <c r="F11" s="85"/>
      <c r="G11" s="85"/>
      <c r="H11" s="86">
        <v>302581</v>
      </c>
      <c r="I11" s="85"/>
    </row>
    <row r="12" spans="1:9">
      <c r="A12" s="87" t="s">
        <v>589</v>
      </c>
      <c r="B12" s="74" t="s">
        <v>590</v>
      </c>
      <c r="C12" s="75"/>
      <c r="D12" s="75"/>
      <c r="E12" s="75"/>
      <c r="F12" s="74" t="s">
        <v>591</v>
      </c>
      <c r="G12" s="75"/>
      <c r="H12" s="75"/>
      <c r="I12" s="75"/>
    </row>
    <row r="13" ht="31.5" customHeight="1" spans="1:9">
      <c r="A13" s="77"/>
      <c r="B13" s="88"/>
      <c r="C13" s="89"/>
      <c r="D13" s="89"/>
      <c r="E13" s="89"/>
      <c r="F13" s="76" t="s">
        <v>874</v>
      </c>
      <c r="G13" s="77"/>
      <c r="H13" s="77"/>
      <c r="I13" s="77"/>
    </row>
    <row r="14" ht="30" customHeight="1" spans="1:9">
      <c r="A14" s="77"/>
      <c r="B14" s="88"/>
      <c r="C14" s="89"/>
      <c r="D14" s="89"/>
      <c r="E14" s="89"/>
      <c r="F14" s="76" t="s">
        <v>875</v>
      </c>
      <c r="G14" s="77"/>
      <c r="H14" s="77"/>
      <c r="I14" s="77"/>
    </row>
    <row r="15" ht="38.25" customHeight="1" spans="1:9">
      <c r="A15" s="77"/>
      <c r="B15" s="88"/>
      <c r="C15" s="89"/>
      <c r="D15" s="89"/>
      <c r="E15" s="89"/>
      <c r="F15" s="76" t="s">
        <v>876</v>
      </c>
      <c r="G15" s="77"/>
      <c r="H15" s="77"/>
      <c r="I15" s="77"/>
    </row>
    <row r="16" spans="1:9">
      <c r="A16" s="77"/>
      <c r="B16" s="88"/>
      <c r="C16" s="89"/>
      <c r="D16" s="89"/>
      <c r="E16" s="89"/>
      <c r="F16" s="76"/>
      <c r="G16" s="77"/>
      <c r="H16" s="77"/>
      <c r="I16" s="77"/>
    </row>
    <row r="17" spans="1:9">
      <c r="A17" s="77"/>
      <c r="B17" s="76"/>
      <c r="C17" s="77"/>
      <c r="D17" s="77"/>
      <c r="E17" s="77"/>
      <c r="F17" s="76"/>
      <c r="G17" s="77"/>
      <c r="H17" s="77"/>
      <c r="I17" s="77"/>
    </row>
    <row r="18" spans="1:9">
      <c r="A18" s="90" t="s">
        <v>593</v>
      </c>
      <c r="B18" s="91" t="s">
        <v>510</v>
      </c>
      <c r="C18" s="91" t="s">
        <v>511</v>
      </c>
      <c r="D18" s="91" t="s">
        <v>512</v>
      </c>
      <c r="E18" s="91" t="s">
        <v>513</v>
      </c>
      <c r="F18" s="91" t="s">
        <v>511</v>
      </c>
      <c r="G18" s="91" t="s">
        <v>512</v>
      </c>
      <c r="H18" s="92"/>
      <c r="I18" s="91" t="s">
        <v>513</v>
      </c>
    </row>
    <row r="19" ht="63" customHeight="1" spans="1:9">
      <c r="A19" s="93"/>
      <c r="B19" s="94" t="s">
        <v>515</v>
      </c>
      <c r="C19" s="94"/>
      <c r="D19" s="94"/>
      <c r="E19" s="94"/>
      <c r="F19" s="94" t="s">
        <v>516</v>
      </c>
      <c r="G19" s="94" t="s">
        <v>877</v>
      </c>
      <c r="H19" s="95"/>
      <c r="I19" s="94" t="s">
        <v>878</v>
      </c>
    </row>
    <row r="20" ht="82.5" customHeight="1" spans="1:9">
      <c r="A20" s="96"/>
      <c r="B20" s="97" t="s">
        <v>515</v>
      </c>
      <c r="C20" s="98"/>
      <c r="D20" s="97"/>
      <c r="E20" s="97"/>
      <c r="F20" s="98" t="s">
        <v>516</v>
      </c>
      <c r="G20" s="97" t="s">
        <v>879</v>
      </c>
      <c r="H20" s="99"/>
      <c r="I20" s="97" t="s">
        <v>880</v>
      </c>
    </row>
    <row r="21" ht="30" customHeight="1" spans="1:9">
      <c r="A21" s="96"/>
      <c r="B21" s="97" t="s">
        <v>515</v>
      </c>
      <c r="C21" s="98"/>
      <c r="D21" s="97"/>
      <c r="E21" s="97"/>
      <c r="F21" s="98" t="s">
        <v>516</v>
      </c>
      <c r="G21" s="97" t="s">
        <v>881</v>
      </c>
      <c r="H21" s="99"/>
      <c r="I21" s="97" t="s">
        <v>882</v>
      </c>
    </row>
    <row r="22" ht="30" customHeight="1" spans="1:9">
      <c r="A22" s="96"/>
      <c r="B22" s="97" t="s">
        <v>515</v>
      </c>
      <c r="C22" s="98"/>
      <c r="D22" s="97"/>
      <c r="E22" s="97"/>
      <c r="F22" s="98" t="s">
        <v>530</v>
      </c>
      <c r="G22" s="97" t="s">
        <v>883</v>
      </c>
      <c r="H22" s="99"/>
      <c r="I22" s="97" t="s">
        <v>884</v>
      </c>
    </row>
    <row r="23" ht="30" customHeight="1" spans="1:9">
      <c r="A23" s="96"/>
      <c r="B23" s="97" t="s">
        <v>515</v>
      </c>
      <c r="C23" s="98"/>
      <c r="D23" s="97"/>
      <c r="E23" s="97"/>
      <c r="F23" s="98" t="s">
        <v>542</v>
      </c>
      <c r="G23" s="97" t="s">
        <v>885</v>
      </c>
      <c r="H23" s="99"/>
      <c r="I23" s="97" t="s">
        <v>886</v>
      </c>
    </row>
    <row r="24" ht="30" customHeight="1" spans="1:9">
      <c r="A24" s="96"/>
      <c r="B24" s="97" t="s">
        <v>515</v>
      </c>
      <c r="C24" s="98"/>
      <c r="D24" s="97"/>
      <c r="E24" s="97"/>
      <c r="F24" s="98" t="s">
        <v>542</v>
      </c>
      <c r="G24" s="97" t="s">
        <v>887</v>
      </c>
      <c r="H24" s="99"/>
      <c r="I24" s="97" t="s">
        <v>888</v>
      </c>
    </row>
    <row r="25" ht="54.75" customHeight="1" spans="1:9">
      <c r="A25" s="96"/>
      <c r="B25" s="97" t="s">
        <v>515</v>
      </c>
      <c r="C25" s="98"/>
      <c r="D25" s="97"/>
      <c r="E25" s="97"/>
      <c r="F25" s="98" t="s">
        <v>539</v>
      </c>
      <c r="G25" s="97" t="s">
        <v>889</v>
      </c>
      <c r="H25" s="99"/>
      <c r="I25" s="97" t="s">
        <v>890</v>
      </c>
    </row>
    <row r="26" ht="53.25" customHeight="1" spans="1:9">
      <c r="A26" s="96"/>
      <c r="B26" s="97" t="s">
        <v>515</v>
      </c>
      <c r="C26" s="98"/>
      <c r="D26" s="97"/>
      <c r="E26" s="97"/>
      <c r="F26" s="98" t="s">
        <v>539</v>
      </c>
      <c r="G26" s="97" t="s">
        <v>891</v>
      </c>
      <c r="H26" s="99"/>
      <c r="I26" s="97" t="s">
        <v>892</v>
      </c>
    </row>
    <row r="27" ht="30" customHeight="1" spans="1:9">
      <c r="A27" s="96"/>
      <c r="B27" s="97" t="s">
        <v>515</v>
      </c>
      <c r="C27" s="98"/>
      <c r="D27" s="97"/>
      <c r="E27" s="97"/>
      <c r="F27" s="98" t="s">
        <v>539</v>
      </c>
      <c r="G27" s="97" t="s">
        <v>893</v>
      </c>
      <c r="H27" s="99"/>
      <c r="I27" s="97" t="s">
        <v>894</v>
      </c>
    </row>
    <row r="28" ht="30" customHeight="1" spans="1:9">
      <c r="A28" s="96"/>
      <c r="B28" s="97" t="s">
        <v>515</v>
      </c>
      <c r="C28" s="98"/>
      <c r="D28" s="97"/>
      <c r="E28" s="97"/>
      <c r="F28" s="98" t="s">
        <v>539</v>
      </c>
      <c r="G28" s="97" t="s">
        <v>895</v>
      </c>
      <c r="H28" s="99"/>
      <c r="I28" s="97" t="s">
        <v>894</v>
      </c>
    </row>
    <row r="29" ht="30" customHeight="1" spans="1:9">
      <c r="A29" s="96"/>
      <c r="B29" s="97" t="s">
        <v>515</v>
      </c>
      <c r="C29" s="98"/>
      <c r="D29" s="97"/>
      <c r="E29" s="97"/>
      <c r="F29" s="98" t="s">
        <v>539</v>
      </c>
      <c r="G29" s="97" t="s">
        <v>896</v>
      </c>
      <c r="H29" s="99"/>
      <c r="I29" s="97" t="s">
        <v>897</v>
      </c>
    </row>
    <row r="30" ht="30" customHeight="1" spans="1:9">
      <c r="A30" s="96"/>
      <c r="B30" s="97" t="s">
        <v>515</v>
      </c>
      <c r="C30" s="98"/>
      <c r="D30" s="97"/>
      <c r="E30" s="97"/>
      <c r="F30" s="98" t="s">
        <v>539</v>
      </c>
      <c r="G30" s="97" t="s">
        <v>898</v>
      </c>
      <c r="H30" s="99"/>
      <c r="I30" s="97" t="s">
        <v>897</v>
      </c>
    </row>
    <row r="31" ht="55.5" customHeight="1" spans="1:9">
      <c r="A31" s="96"/>
      <c r="B31" s="97" t="s">
        <v>544</v>
      </c>
      <c r="C31" s="98"/>
      <c r="D31" s="97"/>
      <c r="E31" s="97"/>
      <c r="F31" s="98" t="s">
        <v>545</v>
      </c>
      <c r="G31" s="97" t="s">
        <v>899</v>
      </c>
      <c r="H31" s="99"/>
      <c r="I31" s="97" t="s">
        <v>900</v>
      </c>
    </row>
    <row r="32" ht="30" customHeight="1" spans="1:9">
      <c r="A32" s="96"/>
      <c r="B32" s="97" t="s">
        <v>544</v>
      </c>
      <c r="C32" s="98"/>
      <c r="D32" s="97"/>
      <c r="E32" s="97"/>
      <c r="F32" s="98" t="s">
        <v>547</v>
      </c>
      <c r="G32" s="97" t="s">
        <v>901</v>
      </c>
      <c r="H32" s="99"/>
      <c r="I32" s="97" t="s">
        <v>518</v>
      </c>
    </row>
    <row r="33" ht="30" customHeight="1" spans="1:9">
      <c r="A33" s="96"/>
      <c r="B33" s="97" t="s">
        <v>544</v>
      </c>
      <c r="C33" s="98"/>
      <c r="D33" s="97"/>
      <c r="E33" s="97"/>
      <c r="F33" s="98" t="s">
        <v>551</v>
      </c>
      <c r="G33" s="97" t="s">
        <v>902</v>
      </c>
      <c r="H33" s="99"/>
      <c r="I33" s="97" t="s">
        <v>518</v>
      </c>
    </row>
    <row r="34" ht="30" customHeight="1" spans="1:9">
      <c r="A34" s="96"/>
      <c r="B34" s="97" t="s">
        <v>553</v>
      </c>
      <c r="C34" s="98"/>
      <c r="D34" s="97"/>
      <c r="E34" s="97"/>
      <c r="F34" s="98" t="s">
        <v>554</v>
      </c>
      <c r="G34" s="97" t="s">
        <v>555</v>
      </c>
      <c r="H34" s="99"/>
      <c r="I34" s="97" t="s">
        <v>518</v>
      </c>
    </row>
    <row r="35" spans="1:9">
      <c r="A35" s="100"/>
      <c r="B35" s="101"/>
      <c r="C35" s="102"/>
      <c r="D35" s="101"/>
      <c r="E35" s="101"/>
      <c r="F35" s="102"/>
      <c r="G35" s="101"/>
      <c r="H35" s="103"/>
      <c r="I35" s="101"/>
    </row>
    <row r="36" spans="1:9">
      <c r="A36" s="77"/>
      <c r="B36" s="104"/>
      <c r="C36" s="105"/>
      <c r="D36" s="106"/>
      <c r="E36" s="76"/>
      <c r="F36" s="105"/>
      <c r="G36" s="76"/>
      <c r="H36" s="75"/>
      <c r="I36" s="76"/>
    </row>
    <row r="37" ht="30.75" customHeight="1" spans="1:9">
      <c r="A37" s="84" t="s">
        <v>606</v>
      </c>
      <c r="B37" s="75"/>
      <c r="C37" s="108" t="s">
        <v>903</v>
      </c>
      <c r="D37" s="77"/>
      <c r="E37" s="77"/>
      <c r="F37" s="77"/>
      <c r="G37" s="77"/>
      <c r="H37" s="77"/>
      <c r="I37" s="77"/>
    </row>
    <row r="38" ht="138" customHeight="1" spans="1:9">
      <c r="A38" s="84" t="s">
        <v>608</v>
      </c>
      <c r="B38" s="75"/>
      <c r="C38" s="108" t="s">
        <v>904</v>
      </c>
      <c r="D38" s="77"/>
      <c r="E38" s="77"/>
      <c r="F38" s="77"/>
      <c r="G38" s="77"/>
      <c r="H38" s="77"/>
      <c r="I38" s="77"/>
    </row>
    <row r="39" spans="1:9">
      <c r="A39" s="84" t="s">
        <v>559</v>
      </c>
      <c r="B39" s="75"/>
      <c r="C39" s="75"/>
      <c r="D39" s="78" t="s">
        <v>457</v>
      </c>
      <c r="E39" s="74" t="s">
        <v>560</v>
      </c>
      <c r="F39" s="78" t="s">
        <v>871</v>
      </c>
      <c r="G39" s="75"/>
      <c r="H39" s="74" t="s">
        <v>562</v>
      </c>
      <c r="I39" s="107" t="s">
        <v>563</v>
      </c>
    </row>
  </sheetData>
  <mergeCells count="62">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A37:B37"/>
    <mergeCell ref="C37:I37"/>
    <mergeCell ref="A38:B38"/>
    <mergeCell ref="C38:I38"/>
    <mergeCell ref="A39:C39"/>
    <mergeCell ref="F39:G39"/>
    <mergeCell ref="A12:A17"/>
    <mergeCell ref="A18:A36"/>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tabColor rgb="FFFF0000"/>
  </sheetPr>
  <dimension ref="A1:I34"/>
  <sheetViews>
    <sheetView workbookViewId="0">
      <selection activeCell="Q19" sqref="Q19"/>
    </sheetView>
  </sheetViews>
  <sheetFormatPr defaultColWidth="9" defaultRowHeight="13.5"/>
  <cols>
    <col min="4" max="4" width="13.6666666666667" customWidth="1"/>
    <col min="6" max="6" width="12.775" customWidth="1"/>
    <col min="7" max="7" width="11.4416666666667" customWidth="1"/>
    <col min="8" max="8" width="16.775" customWidth="1"/>
    <col min="9" max="9" width="20.775"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495</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905</v>
      </c>
      <c r="E6" s="77"/>
      <c r="F6" s="74" t="s">
        <v>575</v>
      </c>
      <c r="G6" s="75"/>
      <c r="H6" s="78" t="s">
        <v>906</v>
      </c>
      <c r="I6" s="75"/>
    </row>
    <row r="7" ht="83.25" customHeight="1" spans="1:9">
      <c r="A7" s="74" t="s">
        <v>577</v>
      </c>
      <c r="B7" s="75"/>
      <c r="C7" s="75"/>
      <c r="D7" s="76" t="s">
        <v>907</v>
      </c>
      <c r="E7" s="77"/>
      <c r="F7" s="77"/>
      <c r="G7" s="77"/>
      <c r="H7" s="77"/>
      <c r="I7" s="77"/>
    </row>
    <row r="8" spans="1:9">
      <c r="A8" s="74" t="s">
        <v>579</v>
      </c>
      <c r="B8" s="75"/>
      <c r="C8" s="75"/>
      <c r="D8" s="76" t="s">
        <v>613</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202200</v>
      </c>
      <c r="E11" s="85"/>
      <c r="F11" s="85"/>
      <c r="G11" s="85"/>
      <c r="H11" s="86">
        <v>202200</v>
      </c>
      <c r="I11" s="85"/>
    </row>
    <row r="12" spans="1:9">
      <c r="A12" s="87" t="s">
        <v>589</v>
      </c>
      <c r="B12" s="74" t="s">
        <v>590</v>
      </c>
      <c r="C12" s="75"/>
      <c r="D12" s="75"/>
      <c r="E12" s="75"/>
      <c r="F12" s="74" t="s">
        <v>591</v>
      </c>
      <c r="G12" s="75"/>
      <c r="H12" s="75"/>
      <c r="I12" s="75"/>
    </row>
    <row r="13" ht="32.25" customHeight="1" spans="1:9">
      <c r="A13" s="77"/>
      <c r="B13" s="88"/>
      <c r="C13" s="89"/>
      <c r="D13" s="89"/>
      <c r="E13" s="89"/>
      <c r="F13" s="76" t="s">
        <v>908</v>
      </c>
      <c r="G13" s="77"/>
      <c r="H13" s="77"/>
      <c r="I13" s="77"/>
    </row>
    <row r="14" ht="38.25" customHeight="1" spans="1:9">
      <c r="A14" s="77"/>
      <c r="B14" s="88"/>
      <c r="C14" s="89"/>
      <c r="D14" s="89"/>
      <c r="E14" s="89"/>
      <c r="F14" s="76" t="s">
        <v>909</v>
      </c>
      <c r="G14" s="77"/>
      <c r="H14" s="77"/>
      <c r="I14" s="77"/>
    </row>
    <row r="15" ht="45" customHeight="1" spans="1:9">
      <c r="A15" s="77"/>
      <c r="B15" s="88"/>
      <c r="C15" s="89"/>
      <c r="D15" s="89"/>
      <c r="E15" s="89"/>
      <c r="F15" s="76" t="s">
        <v>910</v>
      </c>
      <c r="G15" s="77"/>
      <c r="H15" s="77"/>
      <c r="I15" s="77"/>
    </row>
    <row r="16" spans="1:9">
      <c r="A16" s="77"/>
      <c r="B16" s="88"/>
      <c r="C16" s="89"/>
      <c r="D16" s="89"/>
      <c r="E16" s="89"/>
      <c r="F16" s="76"/>
      <c r="G16" s="77"/>
      <c r="H16" s="77"/>
      <c r="I16" s="77"/>
    </row>
    <row r="17" spans="1:9">
      <c r="A17" s="77"/>
      <c r="B17" s="76"/>
      <c r="C17" s="77"/>
      <c r="D17" s="77"/>
      <c r="E17" s="77"/>
      <c r="F17" s="76"/>
      <c r="G17" s="77"/>
      <c r="H17" s="77"/>
      <c r="I17" s="77"/>
    </row>
    <row r="18" spans="1:9">
      <c r="A18" s="90" t="s">
        <v>593</v>
      </c>
      <c r="B18" s="91" t="s">
        <v>510</v>
      </c>
      <c r="C18" s="91" t="s">
        <v>511</v>
      </c>
      <c r="D18" s="91" t="s">
        <v>512</v>
      </c>
      <c r="E18" s="91" t="s">
        <v>513</v>
      </c>
      <c r="F18" s="91" t="s">
        <v>511</v>
      </c>
      <c r="G18" s="91" t="s">
        <v>512</v>
      </c>
      <c r="H18" s="92"/>
      <c r="I18" s="91" t="s">
        <v>513</v>
      </c>
    </row>
    <row r="19" ht="27" spans="1:9">
      <c r="A19" s="93"/>
      <c r="B19" s="94" t="s">
        <v>515</v>
      </c>
      <c r="C19" s="94"/>
      <c r="D19" s="94"/>
      <c r="E19" s="94"/>
      <c r="F19" s="94" t="s">
        <v>516</v>
      </c>
      <c r="G19" s="94" t="s">
        <v>911</v>
      </c>
      <c r="H19" s="95"/>
      <c r="I19" s="94" t="s">
        <v>912</v>
      </c>
    </row>
    <row r="20" spans="1:9">
      <c r="A20" s="96"/>
      <c r="B20" s="97" t="s">
        <v>515</v>
      </c>
      <c r="C20" s="98"/>
      <c r="D20" s="97"/>
      <c r="E20" s="97"/>
      <c r="F20" s="98" t="s">
        <v>516</v>
      </c>
      <c r="G20" s="97" t="s">
        <v>913</v>
      </c>
      <c r="H20" s="99"/>
      <c r="I20" s="97" t="s">
        <v>914</v>
      </c>
    </row>
    <row r="21" ht="27" spans="1:9">
      <c r="A21" s="96"/>
      <c r="B21" s="97" t="s">
        <v>515</v>
      </c>
      <c r="C21" s="98"/>
      <c r="D21" s="97"/>
      <c r="E21" s="97"/>
      <c r="F21" s="98" t="s">
        <v>516</v>
      </c>
      <c r="G21" s="97" t="s">
        <v>915</v>
      </c>
      <c r="H21" s="99"/>
      <c r="I21" s="97" t="s">
        <v>916</v>
      </c>
    </row>
    <row r="22" spans="1:9">
      <c r="A22" s="96"/>
      <c r="B22" s="97" t="s">
        <v>515</v>
      </c>
      <c r="C22" s="98"/>
      <c r="D22" s="97"/>
      <c r="E22" s="97"/>
      <c r="F22" s="98" t="s">
        <v>539</v>
      </c>
      <c r="G22" s="97" t="s">
        <v>917</v>
      </c>
      <c r="H22" s="99"/>
      <c r="I22" s="97" t="s">
        <v>918</v>
      </c>
    </row>
    <row r="23" spans="1:9">
      <c r="A23" s="96"/>
      <c r="B23" s="97" t="s">
        <v>515</v>
      </c>
      <c r="C23" s="98"/>
      <c r="D23" s="97"/>
      <c r="E23" s="97"/>
      <c r="F23" s="98" t="s">
        <v>539</v>
      </c>
      <c r="G23" s="97" t="s">
        <v>919</v>
      </c>
      <c r="H23" s="99"/>
      <c r="I23" s="97" t="s">
        <v>920</v>
      </c>
    </row>
    <row r="24" spans="1:9">
      <c r="A24" s="96"/>
      <c r="B24" s="97" t="s">
        <v>515</v>
      </c>
      <c r="C24" s="98"/>
      <c r="D24" s="97"/>
      <c r="E24" s="97"/>
      <c r="F24" s="98" t="s">
        <v>539</v>
      </c>
      <c r="G24" s="97" t="s">
        <v>921</v>
      </c>
      <c r="H24" s="99"/>
      <c r="I24" s="97" t="s">
        <v>922</v>
      </c>
    </row>
    <row r="25" ht="63" customHeight="1" spans="1:9">
      <c r="A25" s="96"/>
      <c r="B25" s="97" t="s">
        <v>544</v>
      </c>
      <c r="C25" s="98"/>
      <c r="D25" s="97"/>
      <c r="E25" s="97"/>
      <c r="F25" s="98" t="s">
        <v>545</v>
      </c>
      <c r="G25" s="97" t="s">
        <v>923</v>
      </c>
      <c r="H25" s="99"/>
      <c r="I25" s="97" t="s">
        <v>518</v>
      </c>
    </row>
    <row r="26" ht="52.5" customHeight="1" spans="1:9">
      <c r="A26" s="96"/>
      <c r="B26" s="97" t="s">
        <v>544</v>
      </c>
      <c r="C26" s="98"/>
      <c r="D26" s="97"/>
      <c r="E26" s="97"/>
      <c r="F26" s="98" t="s">
        <v>545</v>
      </c>
      <c r="G26" s="97" t="s">
        <v>924</v>
      </c>
      <c r="H26" s="99"/>
      <c r="I26" s="97" t="s">
        <v>518</v>
      </c>
    </row>
    <row r="27" spans="1:9">
      <c r="A27" s="96"/>
      <c r="B27" s="97" t="s">
        <v>544</v>
      </c>
      <c r="C27" s="98"/>
      <c r="D27" s="97"/>
      <c r="E27" s="97"/>
      <c r="F27" s="98" t="s">
        <v>547</v>
      </c>
      <c r="G27" s="97" t="s">
        <v>925</v>
      </c>
      <c r="H27" s="99"/>
      <c r="I27" s="97" t="s">
        <v>518</v>
      </c>
    </row>
    <row r="28" spans="1:9">
      <c r="A28" s="96"/>
      <c r="B28" s="97" t="s">
        <v>544</v>
      </c>
      <c r="C28" s="98"/>
      <c r="D28" s="97"/>
      <c r="E28" s="97"/>
      <c r="F28" s="98" t="s">
        <v>549</v>
      </c>
      <c r="G28" s="97" t="s">
        <v>926</v>
      </c>
      <c r="H28" s="99"/>
      <c r="I28" s="97" t="s">
        <v>518</v>
      </c>
    </row>
    <row r="29" ht="75.75" customHeight="1" spans="1:9">
      <c r="A29" s="96"/>
      <c r="B29" s="97" t="s">
        <v>544</v>
      </c>
      <c r="C29" s="98"/>
      <c r="D29" s="97"/>
      <c r="E29" s="97"/>
      <c r="F29" s="98" t="s">
        <v>551</v>
      </c>
      <c r="G29" s="97" t="s">
        <v>927</v>
      </c>
      <c r="H29" s="99"/>
      <c r="I29" s="97" t="s">
        <v>518</v>
      </c>
    </row>
    <row r="30" ht="54" spans="1:9">
      <c r="A30" s="100"/>
      <c r="B30" s="101" t="s">
        <v>928</v>
      </c>
      <c r="C30" s="102"/>
      <c r="D30" s="101"/>
      <c r="E30" s="101"/>
      <c r="F30" s="102" t="s">
        <v>554</v>
      </c>
      <c r="G30" s="101" t="s">
        <v>929</v>
      </c>
      <c r="H30" s="103"/>
      <c r="I30" s="101" t="s">
        <v>518</v>
      </c>
    </row>
    <row r="31" spans="1:9">
      <c r="A31" s="77"/>
      <c r="B31" s="104"/>
      <c r="C31" s="105"/>
      <c r="D31" s="106"/>
      <c r="E31" s="76"/>
      <c r="F31" s="105"/>
      <c r="G31" s="76"/>
      <c r="H31" s="75"/>
      <c r="I31" s="76"/>
    </row>
    <row r="32" ht="63" customHeight="1" spans="1:9">
      <c r="A32" s="84" t="s">
        <v>606</v>
      </c>
      <c r="B32" s="75"/>
      <c r="C32" s="76" t="s">
        <v>930</v>
      </c>
      <c r="D32" s="77"/>
      <c r="E32" s="77"/>
      <c r="F32" s="77"/>
      <c r="G32" s="77"/>
      <c r="H32" s="77"/>
      <c r="I32" s="77"/>
    </row>
    <row r="33" ht="60" customHeight="1" spans="1:9">
      <c r="A33" s="84" t="s">
        <v>608</v>
      </c>
      <c r="B33" s="75"/>
      <c r="C33" s="76" t="s">
        <v>930</v>
      </c>
      <c r="D33" s="77"/>
      <c r="E33" s="77"/>
      <c r="F33" s="77"/>
      <c r="G33" s="77"/>
      <c r="H33" s="77"/>
      <c r="I33" s="77"/>
    </row>
    <row r="34" spans="1:9">
      <c r="A34" s="84" t="s">
        <v>559</v>
      </c>
      <c r="B34" s="75"/>
      <c r="C34" s="75"/>
      <c r="D34" s="78" t="s">
        <v>457</v>
      </c>
      <c r="E34" s="74" t="s">
        <v>560</v>
      </c>
      <c r="F34" s="78" t="s">
        <v>561</v>
      </c>
      <c r="G34" s="75"/>
      <c r="H34" s="74" t="s">
        <v>562</v>
      </c>
      <c r="I34" s="107" t="s">
        <v>563</v>
      </c>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A32:B32"/>
    <mergeCell ref="C32:I32"/>
    <mergeCell ref="A33:B33"/>
    <mergeCell ref="C33:I33"/>
    <mergeCell ref="A34:C34"/>
    <mergeCell ref="F34:G34"/>
    <mergeCell ref="A12:A17"/>
    <mergeCell ref="A18:A31"/>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tabColor rgb="FFFF0000"/>
  </sheetPr>
  <dimension ref="A1:I33"/>
  <sheetViews>
    <sheetView workbookViewId="0">
      <selection activeCell="P21" sqref="P21"/>
    </sheetView>
  </sheetViews>
  <sheetFormatPr defaultColWidth="9" defaultRowHeight="13.5"/>
  <cols>
    <col min="2" max="2" width="15.8833333333333" customWidth="1"/>
    <col min="3" max="3" width="13.775" customWidth="1"/>
    <col min="4" max="4" width="16.8833333333333" customWidth="1"/>
    <col min="6" max="6" width="19.3333333333333" customWidth="1"/>
    <col min="7" max="7" width="15.6666666666667" customWidth="1"/>
    <col min="8" max="8" width="14.6666666666667" customWidth="1"/>
    <col min="9" max="9" width="22.1083333333333" customWidth="1"/>
  </cols>
  <sheetData>
    <row r="1" spans="1:9">
      <c r="A1" s="74" t="s">
        <v>564</v>
      </c>
      <c r="B1" s="75"/>
      <c r="C1" s="75"/>
      <c r="D1" s="75"/>
      <c r="E1" s="75"/>
      <c r="F1" s="75"/>
      <c r="G1" s="75"/>
      <c r="H1" s="75"/>
      <c r="I1" s="75"/>
    </row>
    <row r="2" spans="1:9">
      <c r="A2" s="74" t="s">
        <v>565</v>
      </c>
      <c r="B2" s="75"/>
      <c r="C2" s="75"/>
      <c r="D2" s="75"/>
      <c r="E2" s="75"/>
      <c r="F2" s="75"/>
      <c r="G2" s="75"/>
      <c r="H2" s="75"/>
      <c r="I2" s="75"/>
    </row>
    <row r="3" spans="1:9">
      <c r="A3" s="74" t="s">
        <v>566</v>
      </c>
      <c r="B3" s="75"/>
      <c r="C3" s="75"/>
      <c r="D3" s="76" t="s">
        <v>497</v>
      </c>
      <c r="E3" s="77"/>
      <c r="F3" s="77"/>
      <c r="G3" s="77"/>
      <c r="H3" s="77"/>
      <c r="I3" s="77"/>
    </row>
    <row r="4" spans="1:9">
      <c r="A4" s="74" t="s">
        <v>567</v>
      </c>
      <c r="B4" s="75"/>
      <c r="C4" s="75"/>
      <c r="D4" s="76" t="s">
        <v>453</v>
      </c>
      <c r="E4" s="77"/>
      <c r="F4" s="74" t="s">
        <v>568</v>
      </c>
      <c r="G4" s="75"/>
      <c r="H4" s="78" t="s">
        <v>453</v>
      </c>
      <c r="I4" s="75"/>
    </row>
    <row r="5" spans="1:9">
      <c r="A5" s="74" t="s">
        <v>569</v>
      </c>
      <c r="B5" s="75"/>
      <c r="C5" s="75"/>
      <c r="D5" s="79" t="s">
        <v>570</v>
      </c>
      <c r="E5" s="80"/>
      <c r="F5" s="74" t="s">
        <v>571</v>
      </c>
      <c r="G5" s="75"/>
      <c r="H5" s="81" t="s">
        <v>572</v>
      </c>
      <c r="I5" s="82"/>
    </row>
    <row r="6" spans="1:9">
      <c r="A6" s="74" t="s">
        <v>573</v>
      </c>
      <c r="B6" s="75"/>
      <c r="C6" s="75"/>
      <c r="D6" s="76" t="s">
        <v>825</v>
      </c>
      <c r="E6" s="77"/>
      <c r="F6" s="74" t="s">
        <v>575</v>
      </c>
      <c r="G6" s="75"/>
      <c r="H6" s="78" t="s">
        <v>826</v>
      </c>
      <c r="I6" s="75"/>
    </row>
    <row r="7" ht="42.75" customHeight="1" spans="1:9">
      <c r="A7" s="74" t="s">
        <v>577</v>
      </c>
      <c r="B7" s="75"/>
      <c r="C7" s="75"/>
      <c r="D7" s="76" t="s">
        <v>931</v>
      </c>
      <c r="E7" s="77"/>
      <c r="F7" s="77"/>
      <c r="G7" s="77"/>
      <c r="H7" s="77"/>
      <c r="I7" s="77"/>
    </row>
    <row r="8" spans="1:9">
      <c r="A8" s="74" t="s">
        <v>579</v>
      </c>
      <c r="B8" s="75"/>
      <c r="C8" s="75"/>
      <c r="D8" s="76" t="s">
        <v>613</v>
      </c>
      <c r="E8" s="77"/>
      <c r="F8" s="77"/>
      <c r="G8" s="77"/>
      <c r="H8" s="77"/>
      <c r="I8" s="77"/>
    </row>
    <row r="9" spans="1:9">
      <c r="A9" s="82"/>
      <c r="B9" s="82"/>
      <c r="C9" s="82"/>
      <c r="D9" s="83" t="s">
        <v>581</v>
      </c>
      <c r="E9" s="83" t="s">
        <v>582</v>
      </c>
      <c r="F9" s="83" t="s">
        <v>583</v>
      </c>
      <c r="G9" s="83" t="s">
        <v>584</v>
      </c>
      <c r="H9" s="83" t="s">
        <v>585</v>
      </c>
      <c r="I9" s="83" t="s">
        <v>586</v>
      </c>
    </row>
    <row r="10" spans="1:9">
      <c r="A10" s="84" t="s">
        <v>587</v>
      </c>
      <c r="B10" s="82"/>
      <c r="C10" s="82"/>
      <c r="D10" s="85"/>
      <c r="E10" s="85"/>
      <c r="F10" s="85"/>
      <c r="G10" s="85"/>
      <c r="H10" s="85"/>
      <c r="I10" s="85"/>
    </row>
    <row r="11" spans="1:9">
      <c r="A11" s="74" t="s">
        <v>588</v>
      </c>
      <c r="B11" s="82"/>
      <c r="C11" s="82"/>
      <c r="D11" s="86">
        <v>200000</v>
      </c>
      <c r="E11" s="85"/>
      <c r="F11" s="85"/>
      <c r="G11" s="85"/>
      <c r="H11" s="86">
        <v>200000</v>
      </c>
      <c r="I11" s="85"/>
    </row>
    <row r="12" spans="1:9">
      <c r="A12" s="87" t="s">
        <v>589</v>
      </c>
      <c r="B12" s="74" t="s">
        <v>590</v>
      </c>
      <c r="C12" s="75"/>
      <c r="D12" s="75"/>
      <c r="E12" s="75"/>
      <c r="F12" s="74" t="s">
        <v>591</v>
      </c>
      <c r="G12" s="75"/>
      <c r="H12" s="75"/>
      <c r="I12" s="75"/>
    </row>
    <row r="13" ht="39.75" customHeight="1" spans="1:9">
      <c r="A13" s="77"/>
      <c r="B13" s="88"/>
      <c r="C13" s="89"/>
      <c r="D13" s="89"/>
      <c r="E13" s="89"/>
      <c r="F13" s="76" t="s">
        <v>932</v>
      </c>
      <c r="G13" s="77"/>
      <c r="H13" s="77"/>
      <c r="I13" s="77"/>
    </row>
    <row r="14" spans="1:9">
      <c r="A14" s="77"/>
      <c r="B14" s="88"/>
      <c r="C14" s="89"/>
      <c r="D14" s="89"/>
      <c r="E14" s="89"/>
      <c r="F14" s="76"/>
      <c r="G14" s="77"/>
      <c r="H14" s="77"/>
      <c r="I14" s="77"/>
    </row>
    <row r="15" spans="1:9">
      <c r="A15" s="77"/>
      <c r="B15" s="88"/>
      <c r="C15" s="89"/>
      <c r="D15" s="89"/>
      <c r="E15" s="89"/>
      <c r="F15" s="76"/>
      <c r="G15" s="77"/>
      <c r="H15" s="77"/>
      <c r="I15" s="77"/>
    </row>
    <row r="16" spans="1:9">
      <c r="A16" s="77"/>
      <c r="B16" s="88"/>
      <c r="C16" s="89"/>
      <c r="D16" s="89"/>
      <c r="E16" s="89"/>
      <c r="F16" s="76"/>
      <c r="G16" s="77"/>
      <c r="H16" s="77"/>
      <c r="I16" s="77"/>
    </row>
    <row r="17" spans="1:9">
      <c r="A17" s="77"/>
      <c r="B17" s="76"/>
      <c r="C17" s="77"/>
      <c r="D17" s="77"/>
      <c r="E17" s="77"/>
      <c r="F17" s="76"/>
      <c r="G17" s="77"/>
      <c r="H17" s="77"/>
      <c r="I17" s="77"/>
    </row>
    <row r="18" spans="1:9">
      <c r="A18" s="90" t="s">
        <v>593</v>
      </c>
      <c r="B18" s="91" t="s">
        <v>510</v>
      </c>
      <c r="C18" s="91" t="s">
        <v>511</v>
      </c>
      <c r="D18" s="91" t="s">
        <v>512</v>
      </c>
      <c r="E18" s="91" t="s">
        <v>513</v>
      </c>
      <c r="F18" s="91" t="s">
        <v>511</v>
      </c>
      <c r="G18" s="91" t="s">
        <v>512</v>
      </c>
      <c r="H18" s="92"/>
      <c r="I18" s="91" t="s">
        <v>513</v>
      </c>
    </row>
    <row r="19" ht="75" customHeight="1" spans="1:9">
      <c r="A19" s="93"/>
      <c r="B19" s="94" t="s">
        <v>515</v>
      </c>
      <c r="C19" s="94"/>
      <c r="D19" s="94"/>
      <c r="E19" s="94"/>
      <c r="F19" s="94" t="s">
        <v>516</v>
      </c>
      <c r="G19" s="94" t="s">
        <v>933</v>
      </c>
      <c r="H19" s="95"/>
      <c r="I19" s="94" t="s">
        <v>934</v>
      </c>
    </row>
    <row r="20" ht="30" customHeight="1" spans="1:9">
      <c r="A20" s="96"/>
      <c r="B20" s="97" t="s">
        <v>515</v>
      </c>
      <c r="C20" s="98"/>
      <c r="D20" s="97"/>
      <c r="E20" s="97"/>
      <c r="F20" s="98" t="s">
        <v>530</v>
      </c>
      <c r="G20" s="97" t="s">
        <v>935</v>
      </c>
      <c r="H20" s="99"/>
      <c r="I20" s="97" t="s">
        <v>834</v>
      </c>
    </row>
    <row r="21" ht="125.25" customHeight="1" spans="1:9">
      <c r="A21" s="96"/>
      <c r="B21" s="97" t="s">
        <v>515</v>
      </c>
      <c r="C21" s="98"/>
      <c r="D21" s="97"/>
      <c r="E21" s="97"/>
      <c r="F21" s="98" t="s">
        <v>539</v>
      </c>
      <c r="G21" s="97" t="s">
        <v>936</v>
      </c>
      <c r="H21" s="99"/>
      <c r="I21" s="97" t="s">
        <v>836</v>
      </c>
    </row>
    <row r="22" ht="56.25" customHeight="1" spans="1:9">
      <c r="A22" s="96"/>
      <c r="B22" s="97" t="s">
        <v>515</v>
      </c>
      <c r="C22" s="98"/>
      <c r="D22" s="97"/>
      <c r="E22" s="97"/>
      <c r="F22" s="98" t="s">
        <v>542</v>
      </c>
      <c r="G22" s="97" t="s">
        <v>937</v>
      </c>
      <c r="H22" s="99"/>
      <c r="I22" s="97" t="s">
        <v>938</v>
      </c>
    </row>
    <row r="23" ht="85.5" customHeight="1" spans="1:9">
      <c r="A23" s="96"/>
      <c r="B23" s="97" t="s">
        <v>544</v>
      </c>
      <c r="C23" s="98"/>
      <c r="D23" s="97"/>
      <c r="E23" s="97"/>
      <c r="F23" s="98" t="s">
        <v>545</v>
      </c>
      <c r="G23" s="97" t="s">
        <v>933</v>
      </c>
      <c r="H23" s="99"/>
      <c r="I23" s="97" t="s">
        <v>832</v>
      </c>
    </row>
    <row r="24" ht="57" customHeight="1" spans="1:9">
      <c r="A24" s="96"/>
      <c r="B24" s="97" t="s">
        <v>544</v>
      </c>
      <c r="C24" s="98"/>
      <c r="D24" s="97"/>
      <c r="E24" s="97"/>
      <c r="F24" s="98" t="s">
        <v>547</v>
      </c>
      <c r="G24" s="97" t="s">
        <v>939</v>
      </c>
      <c r="H24" s="99"/>
      <c r="I24" s="97" t="s">
        <v>518</v>
      </c>
    </row>
    <row r="25" ht="30" customHeight="1" spans="1:9">
      <c r="A25" s="96"/>
      <c r="B25" s="97" t="s">
        <v>544</v>
      </c>
      <c r="C25" s="98"/>
      <c r="D25" s="97"/>
      <c r="E25" s="97"/>
      <c r="F25" s="98" t="s">
        <v>549</v>
      </c>
      <c r="G25" s="97" t="s">
        <v>841</v>
      </c>
      <c r="H25" s="99"/>
      <c r="I25" s="97" t="s">
        <v>518</v>
      </c>
    </row>
    <row r="26" ht="72" customHeight="1" spans="1:9">
      <c r="A26" s="96"/>
      <c r="B26" s="97" t="s">
        <v>544</v>
      </c>
      <c r="C26" s="98"/>
      <c r="D26" s="97"/>
      <c r="E26" s="97"/>
      <c r="F26" s="98" t="s">
        <v>551</v>
      </c>
      <c r="G26" s="97" t="s">
        <v>933</v>
      </c>
      <c r="H26" s="99"/>
      <c r="I26" s="97" t="s">
        <v>518</v>
      </c>
    </row>
    <row r="27" ht="30" customHeight="1" spans="1:9">
      <c r="A27" s="96"/>
      <c r="B27" s="97" t="s">
        <v>553</v>
      </c>
      <c r="C27" s="98"/>
      <c r="D27" s="97"/>
      <c r="E27" s="97"/>
      <c r="F27" s="98" t="s">
        <v>554</v>
      </c>
      <c r="G27" s="97" t="s">
        <v>555</v>
      </c>
      <c r="H27" s="99"/>
      <c r="I27" s="97" t="s">
        <v>518</v>
      </c>
    </row>
    <row r="28" ht="30" customHeight="1" spans="1:9">
      <c r="A28" s="96"/>
      <c r="B28" s="97" t="s">
        <v>515</v>
      </c>
      <c r="C28" s="98"/>
      <c r="D28" s="97"/>
      <c r="E28" s="97"/>
      <c r="F28" s="98" t="s">
        <v>539</v>
      </c>
      <c r="G28" s="97" t="s">
        <v>940</v>
      </c>
      <c r="H28" s="99"/>
      <c r="I28" s="97" t="s">
        <v>836</v>
      </c>
    </row>
    <row r="29" ht="54" customHeight="1" spans="1:9">
      <c r="A29" s="100"/>
      <c r="B29" s="101" t="s">
        <v>515</v>
      </c>
      <c r="C29" s="102"/>
      <c r="D29" s="101"/>
      <c r="E29" s="101"/>
      <c r="F29" s="102" t="s">
        <v>542</v>
      </c>
      <c r="G29" s="101" t="s">
        <v>937</v>
      </c>
      <c r="H29" s="103"/>
      <c r="I29" s="101" t="s">
        <v>518</v>
      </c>
    </row>
    <row r="30" spans="1:9">
      <c r="A30" s="77"/>
      <c r="B30" s="104"/>
      <c r="C30" s="105"/>
      <c r="D30" s="106"/>
      <c r="E30" s="76"/>
      <c r="F30" s="105"/>
      <c r="G30" s="76"/>
      <c r="H30" s="75"/>
      <c r="I30" s="76"/>
    </row>
    <row r="31" ht="77.25" customHeight="1" spans="1:9">
      <c r="A31" s="84" t="s">
        <v>606</v>
      </c>
      <c r="B31" s="75"/>
      <c r="C31" s="76" t="s">
        <v>941</v>
      </c>
      <c r="D31" s="77"/>
      <c r="E31" s="77"/>
      <c r="F31" s="77"/>
      <c r="G31" s="77"/>
      <c r="H31" s="77"/>
      <c r="I31" s="77"/>
    </row>
    <row r="32" ht="72.75" customHeight="1" spans="1:9">
      <c r="A32" s="84" t="s">
        <v>608</v>
      </c>
      <c r="B32" s="75"/>
      <c r="C32" s="76" t="s">
        <v>942</v>
      </c>
      <c r="D32" s="77"/>
      <c r="E32" s="77"/>
      <c r="F32" s="77"/>
      <c r="G32" s="77"/>
      <c r="H32" s="77"/>
      <c r="I32" s="77"/>
    </row>
    <row r="33" spans="1:9">
      <c r="A33" s="84" t="s">
        <v>559</v>
      </c>
      <c r="B33" s="75"/>
      <c r="C33" s="75"/>
      <c r="D33" s="78" t="s">
        <v>457</v>
      </c>
      <c r="E33" s="74" t="s">
        <v>560</v>
      </c>
      <c r="F33" s="78" t="s">
        <v>825</v>
      </c>
      <c r="G33" s="75"/>
      <c r="H33" s="74" t="s">
        <v>562</v>
      </c>
      <c r="I33" s="107" t="s">
        <v>563</v>
      </c>
    </row>
  </sheetData>
  <mergeCells count="5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A31:B31"/>
    <mergeCell ref="C31:I31"/>
    <mergeCell ref="A32:B32"/>
    <mergeCell ref="C32:I32"/>
    <mergeCell ref="A33:C33"/>
    <mergeCell ref="F33:G33"/>
    <mergeCell ref="A12:A17"/>
    <mergeCell ref="A18:A30"/>
  </mergeCells>
  <pageMargins left="0.7" right="0.7" top="0.75" bottom="0.75" header="0.3" footer="0.3"/>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tabColor rgb="FFFF0000"/>
  </sheetPr>
  <dimension ref="A1:I40"/>
  <sheetViews>
    <sheetView workbookViewId="0">
      <selection activeCell="Q18" sqref="Q18"/>
    </sheetView>
  </sheetViews>
  <sheetFormatPr defaultColWidth="9" defaultRowHeight="13.5"/>
  <cols>
    <col min="4" max="4" width="16.6666666666667" customWidth="1"/>
    <col min="6" max="6" width="14.2166666666667" customWidth="1"/>
    <col min="7" max="7" width="18" customWidth="1"/>
    <col min="8" max="8" width="20" customWidth="1"/>
    <col min="9" max="9" width="29.6666666666667" customWidth="1"/>
  </cols>
  <sheetData>
    <row r="1" spans="1:9">
      <c r="A1" s="40" t="s">
        <v>564</v>
      </c>
      <c r="B1" s="41"/>
      <c r="C1" s="41"/>
      <c r="D1" s="41"/>
      <c r="E1" s="41"/>
      <c r="F1" s="41"/>
      <c r="G1" s="41"/>
      <c r="H1" s="41"/>
      <c r="I1" s="41"/>
    </row>
    <row r="2" spans="1:9">
      <c r="A2" s="40" t="s">
        <v>565</v>
      </c>
      <c r="B2" s="41"/>
      <c r="C2" s="41"/>
      <c r="D2" s="41"/>
      <c r="E2" s="41"/>
      <c r="F2" s="41"/>
      <c r="G2" s="41"/>
      <c r="H2" s="41"/>
      <c r="I2" s="41"/>
    </row>
    <row r="3" spans="1:9">
      <c r="A3" s="40" t="s">
        <v>566</v>
      </c>
      <c r="B3" s="41"/>
      <c r="C3" s="41"/>
      <c r="D3" s="42" t="s">
        <v>943</v>
      </c>
      <c r="E3" s="43"/>
      <c r="F3" s="43"/>
      <c r="G3" s="43"/>
      <c r="H3" s="43"/>
      <c r="I3" s="43"/>
    </row>
    <row r="4" spans="1:9">
      <c r="A4" s="40" t="s">
        <v>567</v>
      </c>
      <c r="B4" s="41"/>
      <c r="C4" s="41"/>
      <c r="D4" s="42" t="s">
        <v>453</v>
      </c>
      <c r="E4" s="43"/>
      <c r="F4" s="40" t="s">
        <v>568</v>
      </c>
      <c r="G4" s="41"/>
      <c r="H4" s="44" t="s">
        <v>453</v>
      </c>
      <c r="I4" s="41"/>
    </row>
    <row r="5" spans="1:9">
      <c r="A5" s="40" t="s">
        <v>569</v>
      </c>
      <c r="B5" s="41"/>
      <c r="C5" s="41"/>
      <c r="D5" s="45" t="s">
        <v>570</v>
      </c>
      <c r="E5" s="46"/>
      <c r="F5" s="40" t="s">
        <v>571</v>
      </c>
      <c r="G5" s="41"/>
      <c r="H5" s="47" t="s">
        <v>572</v>
      </c>
      <c r="I5" s="48"/>
    </row>
    <row r="6" spans="1:9">
      <c r="A6" s="40" t="s">
        <v>573</v>
      </c>
      <c r="B6" s="41"/>
      <c r="C6" s="41"/>
      <c r="D6" s="42" t="s">
        <v>871</v>
      </c>
      <c r="E6" s="43"/>
      <c r="F6" s="40" t="s">
        <v>575</v>
      </c>
      <c r="G6" s="41"/>
      <c r="H6" s="44" t="s">
        <v>872</v>
      </c>
      <c r="I6" s="41"/>
    </row>
    <row r="7" ht="91.5" customHeight="1" spans="1:9">
      <c r="A7" s="40" t="s">
        <v>577</v>
      </c>
      <c r="B7" s="41"/>
      <c r="C7" s="41"/>
      <c r="D7" s="42" t="s">
        <v>944</v>
      </c>
      <c r="E7" s="43"/>
      <c r="F7" s="43"/>
      <c r="G7" s="43"/>
      <c r="H7" s="43"/>
      <c r="I7" s="43"/>
    </row>
    <row r="8" spans="1:9">
      <c r="A8" s="40" t="s">
        <v>579</v>
      </c>
      <c r="B8" s="41"/>
      <c r="C8" s="41"/>
      <c r="D8" s="42" t="s">
        <v>613</v>
      </c>
      <c r="E8" s="43"/>
      <c r="F8" s="43"/>
      <c r="G8" s="43"/>
      <c r="H8" s="43"/>
      <c r="I8" s="43"/>
    </row>
    <row r="9" spans="1:9">
      <c r="A9" s="48"/>
      <c r="B9" s="48"/>
      <c r="C9" s="48"/>
      <c r="D9" s="49" t="s">
        <v>581</v>
      </c>
      <c r="E9" s="49" t="s">
        <v>582</v>
      </c>
      <c r="F9" s="49" t="s">
        <v>583</v>
      </c>
      <c r="G9" s="49" t="s">
        <v>584</v>
      </c>
      <c r="H9" s="49" t="s">
        <v>585</v>
      </c>
      <c r="I9" s="49" t="s">
        <v>586</v>
      </c>
    </row>
    <row r="10" spans="1:9">
      <c r="A10" s="50" t="s">
        <v>587</v>
      </c>
      <c r="B10" s="48"/>
      <c r="C10" s="48"/>
      <c r="D10" s="51"/>
      <c r="E10" s="51"/>
      <c r="F10" s="51"/>
      <c r="G10" s="51"/>
      <c r="H10" s="51"/>
      <c r="I10" s="51"/>
    </row>
    <row r="11" spans="1:9">
      <c r="A11" s="40" t="s">
        <v>588</v>
      </c>
      <c r="B11" s="48"/>
      <c r="C11" s="48"/>
      <c r="D11" s="52">
        <v>130800</v>
      </c>
      <c r="E11" s="51"/>
      <c r="F11" s="51"/>
      <c r="G11" s="51"/>
      <c r="H11" s="52">
        <v>130800</v>
      </c>
      <c r="I11" s="51"/>
    </row>
    <row r="12" spans="1:9">
      <c r="A12" s="53" t="s">
        <v>589</v>
      </c>
      <c r="B12" s="40" t="s">
        <v>590</v>
      </c>
      <c r="C12" s="41"/>
      <c r="D12" s="41"/>
      <c r="E12" s="41"/>
      <c r="F12" s="40" t="s">
        <v>591</v>
      </c>
      <c r="G12" s="41"/>
      <c r="H12" s="41"/>
      <c r="I12" s="41"/>
    </row>
    <row r="13" spans="1:9">
      <c r="A13" s="43"/>
      <c r="B13" s="54"/>
      <c r="C13" s="55"/>
      <c r="D13" s="55"/>
      <c r="E13" s="55"/>
      <c r="F13" s="42" t="s">
        <v>945</v>
      </c>
      <c r="G13" s="43"/>
      <c r="H13" s="43"/>
      <c r="I13" s="43"/>
    </row>
    <row r="14" spans="1:9">
      <c r="A14" s="43"/>
      <c r="B14" s="54"/>
      <c r="C14" s="55"/>
      <c r="D14" s="55"/>
      <c r="E14" s="55"/>
      <c r="F14" s="42" t="s">
        <v>946</v>
      </c>
      <c r="G14" s="43"/>
      <c r="H14" s="43"/>
      <c r="I14" s="43"/>
    </row>
    <row r="15" spans="1:9">
      <c r="A15" s="43"/>
      <c r="B15" s="54"/>
      <c r="C15" s="55"/>
      <c r="D15" s="55"/>
      <c r="E15" s="55"/>
      <c r="F15" s="42"/>
      <c r="G15" s="43"/>
      <c r="H15" s="43"/>
      <c r="I15" s="43"/>
    </row>
    <row r="16" spans="1:9">
      <c r="A16" s="43"/>
      <c r="B16" s="54"/>
      <c r="C16" s="55"/>
      <c r="D16" s="55"/>
      <c r="E16" s="55"/>
      <c r="F16" s="42"/>
      <c r="G16" s="43"/>
      <c r="H16" s="43"/>
      <c r="I16" s="43"/>
    </row>
    <row r="17" spans="1:9">
      <c r="A17" s="43"/>
      <c r="B17" s="42"/>
      <c r="C17" s="43"/>
      <c r="D17" s="43"/>
      <c r="E17" s="43"/>
      <c r="F17" s="42"/>
      <c r="G17" s="43"/>
      <c r="H17" s="43"/>
      <c r="I17" s="43"/>
    </row>
    <row r="18" spans="1:9">
      <c r="A18" s="56" t="s">
        <v>593</v>
      </c>
      <c r="B18" s="57" t="s">
        <v>510</v>
      </c>
      <c r="C18" s="57" t="s">
        <v>511</v>
      </c>
      <c r="D18" s="57" t="s">
        <v>512</v>
      </c>
      <c r="E18" s="57" t="s">
        <v>513</v>
      </c>
      <c r="F18" s="57" t="s">
        <v>511</v>
      </c>
      <c r="G18" s="57" t="s">
        <v>512</v>
      </c>
      <c r="H18" s="58"/>
      <c r="I18" s="57" t="s">
        <v>513</v>
      </c>
    </row>
    <row r="19" ht="30" customHeight="1" spans="1:9">
      <c r="A19" s="59"/>
      <c r="B19" s="60" t="s">
        <v>515</v>
      </c>
      <c r="C19" s="60"/>
      <c r="D19" s="60"/>
      <c r="E19" s="60"/>
      <c r="F19" s="60" t="s">
        <v>516</v>
      </c>
      <c r="G19" s="60" t="s">
        <v>947</v>
      </c>
      <c r="H19" s="61"/>
      <c r="I19" s="60" t="s">
        <v>948</v>
      </c>
    </row>
    <row r="20" ht="30" customHeight="1" spans="1:9">
      <c r="A20" s="62"/>
      <c r="B20" s="63" t="s">
        <v>515</v>
      </c>
      <c r="C20" s="64"/>
      <c r="D20" s="63"/>
      <c r="E20" s="63"/>
      <c r="F20" s="64" t="s">
        <v>530</v>
      </c>
      <c r="G20" s="63" t="s">
        <v>883</v>
      </c>
      <c r="H20" s="65"/>
      <c r="I20" s="63" t="s">
        <v>949</v>
      </c>
    </row>
    <row r="21" ht="30" customHeight="1" spans="1:9">
      <c r="A21" s="62"/>
      <c r="B21" s="63" t="s">
        <v>515</v>
      </c>
      <c r="C21" s="64"/>
      <c r="D21" s="63"/>
      <c r="E21" s="63"/>
      <c r="F21" s="64" t="s">
        <v>539</v>
      </c>
      <c r="G21" s="63" t="s">
        <v>950</v>
      </c>
      <c r="H21" s="65"/>
      <c r="I21" s="63" t="s">
        <v>951</v>
      </c>
    </row>
    <row r="22" ht="30" customHeight="1" spans="1:9">
      <c r="A22" s="62"/>
      <c r="B22" s="63" t="s">
        <v>515</v>
      </c>
      <c r="C22" s="64"/>
      <c r="D22" s="63"/>
      <c r="E22" s="63"/>
      <c r="F22" s="64" t="s">
        <v>539</v>
      </c>
      <c r="G22" s="63" t="s">
        <v>952</v>
      </c>
      <c r="H22" s="65"/>
      <c r="I22" s="63" t="s">
        <v>951</v>
      </c>
    </row>
    <row r="23" ht="30" customHeight="1" spans="1:9">
      <c r="A23" s="62"/>
      <c r="B23" s="63" t="s">
        <v>515</v>
      </c>
      <c r="C23" s="64"/>
      <c r="D23" s="63"/>
      <c r="E23" s="63"/>
      <c r="F23" s="64" t="s">
        <v>539</v>
      </c>
      <c r="G23" s="63" t="s">
        <v>953</v>
      </c>
      <c r="H23" s="65"/>
      <c r="I23" s="63" t="s">
        <v>954</v>
      </c>
    </row>
    <row r="24" ht="30" customHeight="1" spans="1:9">
      <c r="A24" s="62"/>
      <c r="B24" s="63" t="s">
        <v>515</v>
      </c>
      <c r="C24" s="64"/>
      <c r="D24" s="63"/>
      <c r="E24" s="63"/>
      <c r="F24" s="64" t="s">
        <v>539</v>
      </c>
      <c r="G24" s="63" t="s">
        <v>955</v>
      </c>
      <c r="H24" s="65"/>
      <c r="I24" s="63" t="s">
        <v>951</v>
      </c>
    </row>
    <row r="25" ht="30" customHeight="1" spans="1:9">
      <c r="A25" s="62"/>
      <c r="B25" s="63" t="s">
        <v>515</v>
      </c>
      <c r="C25" s="64"/>
      <c r="D25" s="63"/>
      <c r="E25" s="63"/>
      <c r="F25" s="64" t="s">
        <v>539</v>
      </c>
      <c r="G25" s="63" t="s">
        <v>956</v>
      </c>
      <c r="H25" s="65"/>
      <c r="I25" s="63" t="s">
        <v>951</v>
      </c>
    </row>
    <row r="26" ht="30" customHeight="1" spans="1:9">
      <c r="A26" s="62"/>
      <c r="B26" s="63" t="s">
        <v>515</v>
      </c>
      <c r="C26" s="64"/>
      <c r="D26" s="63"/>
      <c r="E26" s="63"/>
      <c r="F26" s="64" t="s">
        <v>539</v>
      </c>
      <c r="G26" s="63" t="s">
        <v>957</v>
      </c>
      <c r="H26" s="65"/>
      <c r="I26" s="63" t="s">
        <v>958</v>
      </c>
    </row>
    <row r="27" ht="30" customHeight="1" spans="1:9">
      <c r="A27" s="62"/>
      <c r="B27" s="63" t="s">
        <v>515</v>
      </c>
      <c r="C27" s="64"/>
      <c r="D27" s="63"/>
      <c r="E27" s="63"/>
      <c r="F27" s="64" t="s">
        <v>542</v>
      </c>
      <c r="G27" s="63" t="s">
        <v>959</v>
      </c>
      <c r="H27" s="65"/>
      <c r="I27" s="63" t="s">
        <v>960</v>
      </c>
    </row>
    <row r="28" ht="30" customHeight="1" spans="1:9">
      <c r="A28" s="62"/>
      <c r="B28" s="63" t="s">
        <v>515</v>
      </c>
      <c r="C28" s="64"/>
      <c r="D28" s="63"/>
      <c r="E28" s="63"/>
      <c r="F28" s="64" t="s">
        <v>542</v>
      </c>
      <c r="G28" s="63" t="s">
        <v>961</v>
      </c>
      <c r="H28" s="65"/>
      <c r="I28" s="63" t="s">
        <v>962</v>
      </c>
    </row>
    <row r="29" ht="30" customHeight="1" spans="1:9">
      <c r="A29" s="62"/>
      <c r="B29" s="63" t="s">
        <v>515</v>
      </c>
      <c r="C29" s="64"/>
      <c r="D29" s="63"/>
      <c r="E29" s="63"/>
      <c r="F29" s="64" t="s">
        <v>542</v>
      </c>
      <c r="G29" s="63" t="s">
        <v>963</v>
      </c>
      <c r="H29" s="65"/>
      <c r="I29" s="63" t="s">
        <v>964</v>
      </c>
    </row>
    <row r="30" ht="30" customHeight="1" spans="1:9">
      <c r="A30" s="62"/>
      <c r="B30" s="63" t="s">
        <v>515</v>
      </c>
      <c r="C30" s="64"/>
      <c r="D30" s="63"/>
      <c r="E30" s="63"/>
      <c r="F30" s="64" t="s">
        <v>542</v>
      </c>
      <c r="G30" s="63" t="s">
        <v>965</v>
      </c>
      <c r="H30" s="65"/>
      <c r="I30" s="63" t="s">
        <v>966</v>
      </c>
    </row>
    <row r="31" ht="30" customHeight="1" spans="1:9">
      <c r="A31" s="62"/>
      <c r="B31" s="63" t="s">
        <v>515</v>
      </c>
      <c r="C31" s="64"/>
      <c r="D31" s="63"/>
      <c r="E31" s="63"/>
      <c r="F31" s="64" t="s">
        <v>542</v>
      </c>
      <c r="G31" s="63" t="s">
        <v>967</v>
      </c>
      <c r="H31" s="65"/>
      <c r="I31" s="63" t="s">
        <v>968</v>
      </c>
    </row>
    <row r="32" ht="30" customHeight="1" spans="1:9">
      <c r="A32" s="62"/>
      <c r="B32" s="63" t="s">
        <v>515</v>
      </c>
      <c r="C32" s="64"/>
      <c r="D32" s="63"/>
      <c r="E32" s="63"/>
      <c r="F32" s="64" t="s">
        <v>542</v>
      </c>
      <c r="G32" s="63" t="s">
        <v>969</v>
      </c>
      <c r="H32" s="65"/>
      <c r="I32" s="63" t="s">
        <v>964</v>
      </c>
    </row>
    <row r="33" ht="30" customHeight="1" spans="1:9">
      <c r="A33" s="62"/>
      <c r="B33" s="63" t="s">
        <v>544</v>
      </c>
      <c r="C33" s="64"/>
      <c r="D33" s="63"/>
      <c r="E33" s="63"/>
      <c r="F33" s="64" t="s">
        <v>545</v>
      </c>
      <c r="G33" s="63" t="s">
        <v>970</v>
      </c>
      <c r="H33" s="65"/>
      <c r="I33" s="63" t="s">
        <v>971</v>
      </c>
    </row>
    <row r="34" ht="30" customHeight="1" spans="1:9">
      <c r="A34" s="62"/>
      <c r="B34" s="63" t="s">
        <v>544</v>
      </c>
      <c r="C34" s="64"/>
      <c r="D34" s="63"/>
      <c r="E34" s="63"/>
      <c r="F34" s="64" t="s">
        <v>547</v>
      </c>
      <c r="G34" s="63" t="s">
        <v>972</v>
      </c>
      <c r="H34" s="65"/>
      <c r="I34" s="63" t="s">
        <v>518</v>
      </c>
    </row>
    <row r="35" ht="30" customHeight="1" spans="1:9">
      <c r="A35" s="62"/>
      <c r="B35" s="63" t="s">
        <v>544</v>
      </c>
      <c r="C35" s="64"/>
      <c r="D35" s="63"/>
      <c r="E35" s="63"/>
      <c r="F35" s="64" t="s">
        <v>551</v>
      </c>
      <c r="G35" s="63" t="s">
        <v>973</v>
      </c>
      <c r="H35" s="65"/>
      <c r="I35" s="63" t="s">
        <v>518</v>
      </c>
    </row>
    <row r="36" ht="30" customHeight="1" spans="1:9">
      <c r="A36" s="66"/>
      <c r="B36" s="67" t="s">
        <v>553</v>
      </c>
      <c r="C36" s="68"/>
      <c r="D36" s="67"/>
      <c r="E36" s="67"/>
      <c r="F36" s="68" t="s">
        <v>554</v>
      </c>
      <c r="G36" s="67" t="s">
        <v>555</v>
      </c>
      <c r="H36" s="69"/>
      <c r="I36" s="67" t="s">
        <v>518</v>
      </c>
    </row>
    <row r="37" spans="1:9">
      <c r="A37" s="43"/>
      <c r="B37" s="70"/>
      <c r="C37" s="71"/>
      <c r="D37" s="72"/>
      <c r="E37" s="42"/>
      <c r="F37" s="71"/>
      <c r="G37" s="42"/>
      <c r="H37" s="41"/>
      <c r="I37" s="42"/>
    </row>
    <row r="38" ht="47.25" customHeight="1" spans="1:9">
      <c r="A38" s="50" t="s">
        <v>606</v>
      </c>
      <c r="B38" s="41"/>
      <c r="C38" s="42" t="s">
        <v>974</v>
      </c>
      <c r="D38" s="43"/>
      <c r="E38" s="43"/>
      <c r="F38" s="43"/>
      <c r="G38" s="43"/>
      <c r="H38" s="43"/>
      <c r="I38" s="43"/>
    </row>
    <row r="39" ht="35.25" customHeight="1" spans="1:9">
      <c r="A39" s="50" t="s">
        <v>608</v>
      </c>
      <c r="B39" s="41"/>
      <c r="C39" s="42" t="s">
        <v>975</v>
      </c>
      <c r="D39" s="43"/>
      <c r="E39" s="43"/>
      <c r="F39" s="43"/>
      <c r="G39" s="43"/>
      <c r="H39" s="43"/>
      <c r="I39" s="43"/>
    </row>
    <row r="40" spans="1:9">
      <c r="A40" s="50" t="s">
        <v>559</v>
      </c>
      <c r="B40" s="41"/>
      <c r="C40" s="41"/>
      <c r="D40" s="44" t="s">
        <v>457</v>
      </c>
      <c r="E40" s="40" t="s">
        <v>560</v>
      </c>
      <c r="F40" s="44" t="s">
        <v>871</v>
      </c>
      <c r="G40" s="41"/>
      <c r="H40" s="40" t="s">
        <v>562</v>
      </c>
      <c r="I40" s="73" t="s">
        <v>563</v>
      </c>
    </row>
  </sheetData>
  <mergeCells count="6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A38:B38"/>
    <mergeCell ref="C38:I38"/>
    <mergeCell ref="A39:B39"/>
    <mergeCell ref="C39:I39"/>
    <mergeCell ref="A40:C40"/>
    <mergeCell ref="F40:G40"/>
    <mergeCell ref="A12:A17"/>
    <mergeCell ref="A18:A37"/>
  </mergeCells>
  <pageMargins left="0.7" right="0.7" top="0.75" bottom="0.75" header="0.3" footer="0.3"/>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pageSetUpPr fitToPage="1"/>
  </sheetPr>
  <dimension ref="A1:H8"/>
  <sheetViews>
    <sheetView workbookViewId="0">
      <selection activeCell="A3" sqref="A3"/>
    </sheetView>
  </sheetViews>
  <sheetFormatPr defaultColWidth="8" defaultRowHeight="12" outlineLevelRow="7" outlineLevelCol="7"/>
  <cols>
    <col min="1" max="1" width="25.3333333333333" style="33"/>
    <col min="2" max="2" width="25.3333333333333" style="33" customWidth="1"/>
    <col min="3" max="5" width="20.6666666666667" style="33" customWidth="1"/>
    <col min="6" max="6" width="22" style="33" customWidth="1"/>
    <col min="7" max="7" width="16.4416666666667" style="33" customWidth="1"/>
    <col min="8" max="8" width="17.6666666666667" style="33" customWidth="1"/>
    <col min="9" max="16384" width="8" style="33"/>
  </cols>
  <sheetData>
    <row r="1" customFormat="1" ht="13.5" spans="1:5">
      <c r="A1" s="34"/>
      <c r="B1" s="35"/>
      <c r="C1" s="35"/>
      <c r="D1" s="35"/>
      <c r="E1" s="35"/>
    </row>
    <row r="2" ht="20.25" spans="1:8">
      <c r="A2" s="3" t="s">
        <v>976</v>
      </c>
      <c r="B2" s="3"/>
      <c r="C2" s="3"/>
      <c r="D2" s="3"/>
      <c r="E2" s="3"/>
      <c r="F2" s="3"/>
      <c r="G2" s="3"/>
      <c r="H2" s="3"/>
    </row>
    <row r="3" ht="13.5" spans="1:1">
      <c r="A3" s="36" t="s">
        <v>1</v>
      </c>
    </row>
    <row r="4" ht="44.25" customHeight="1" spans="1:8">
      <c r="A4" s="37" t="s">
        <v>977</v>
      </c>
      <c r="B4" s="37" t="s">
        <v>978</v>
      </c>
      <c r="C4" s="37" t="s">
        <v>510</v>
      </c>
      <c r="D4" s="37" t="s">
        <v>511</v>
      </c>
      <c r="E4" s="37" t="s">
        <v>512</v>
      </c>
      <c r="F4" s="37" t="s">
        <v>513</v>
      </c>
      <c r="G4" s="37" t="s">
        <v>979</v>
      </c>
      <c r="H4" s="37" t="s">
        <v>980</v>
      </c>
    </row>
    <row r="5" ht="14.25" spans="1:8">
      <c r="A5" s="37">
        <v>1</v>
      </c>
      <c r="B5" s="37">
        <v>2</v>
      </c>
      <c r="C5" s="37">
        <v>3</v>
      </c>
      <c r="D5" s="37">
        <v>4</v>
      </c>
      <c r="E5" s="37">
        <v>5</v>
      </c>
      <c r="F5" s="37">
        <v>6</v>
      </c>
      <c r="G5" s="37">
        <v>7</v>
      </c>
      <c r="H5" s="37">
        <v>8</v>
      </c>
    </row>
    <row r="6" ht="33" customHeight="1" spans="1:8">
      <c r="A6" s="38" t="s">
        <v>981</v>
      </c>
      <c r="B6" s="38"/>
      <c r="C6" s="38"/>
      <c r="D6" s="38"/>
      <c r="E6" s="37"/>
      <c r="F6" s="37"/>
      <c r="G6" s="37"/>
      <c r="H6" s="37"/>
    </row>
    <row r="7" ht="24" customHeight="1" spans="1:8">
      <c r="A7" s="39" t="s">
        <v>982</v>
      </c>
      <c r="B7" s="39" t="s">
        <v>983</v>
      </c>
      <c r="C7" s="39"/>
      <c r="D7" s="39"/>
      <c r="E7" s="37"/>
      <c r="F7" s="37"/>
      <c r="G7" s="37"/>
      <c r="H7" s="37"/>
    </row>
    <row r="8" ht="24" customHeight="1" spans="1:8">
      <c r="A8" s="39" t="s">
        <v>984</v>
      </c>
      <c r="B8" s="39"/>
      <c r="C8" s="39"/>
      <c r="D8" s="39"/>
      <c r="E8" s="37"/>
      <c r="F8" s="37"/>
      <c r="G8" s="37"/>
      <c r="H8" s="37"/>
    </row>
  </sheetData>
  <mergeCells count="1">
    <mergeCell ref="A2:H2"/>
  </mergeCells>
  <pageMargins left="0.751388888888889" right="0.751388888888889" top="1" bottom="1" header="0.511805555555556" footer="0.511805555555556"/>
  <pageSetup paperSize="9" scale="78" orientation="landscape"/>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H8"/>
  <sheetViews>
    <sheetView workbookViewId="0">
      <selection activeCell="D15" sqref="D15"/>
    </sheetView>
  </sheetViews>
  <sheetFormatPr defaultColWidth="8" defaultRowHeight="12" outlineLevelRow="7" outlineLevelCol="7"/>
  <cols>
    <col min="1" max="1" width="25.3333333333333" style="33"/>
    <col min="2" max="2" width="25.3333333333333" style="33" customWidth="1"/>
    <col min="3" max="5" width="20.6666666666667" style="33" customWidth="1"/>
    <col min="6" max="6" width="22" style="33" customWidth="1"/>
    <col min="7" max="7" width="16.4416666666667" style="33" customWidth="1"/>
    <col min="8" max="8" width="17.6666666666667" style="33" customWidth="1"/>
    <col min="9" max="16384" width="8" style="33"/>
  </cols>
  <sheetData>
    <row r="1" customFormat="1" ht="13.5" spans="1:5">
      <c r="A1" s="34"/>
      <c r="B1" s="35"/>
      <c r="C1" s="35"/>
      <c r="D1" s="35"/>
      <c r="E1" s="35"/>
    </row>
    <row r="2" ht="20.25" spans="1:8">
      <c r="A2" s="3" t="s">
        <v>985</v>
      </c>
      <c r="B2" s="3"/>
      <c r="C2" s="3"/>
      <c r="D2" s="3"/>
      <c r="E2" s="3"/>
      <c r="F2" s="3"/>
      <c r="G2" s="3"/>
      <c r="H2" s="3"/>
    </row>
    <row r="3" ht="13.5" spans="1:1">
      <c r="A3" s="36" t="s">
        <v>1</v>
      </c>
    </row>
    <row r="4" ht="44.25" customHeight="1" spans="1:8">
      <c r="A4" s="37" t="s">
        <v>977</v>
      </c>
      <c r="B4" s="37" t="s">
        <v>978</v>
      </c>
      <c r="C4" s="37" t="s">
        <v>510</v>
      </c>
      <c r="D4" s="37" t="s">
        <v>511</v>
      </c>
      <c r="E4" s="37" t="s">
        <v>512</v>
      </c>
      <c r="F4" s="37" t="s">
        <v>513</v>
      </c>
      <c r="G4" s="37" t="s">
        <v>979</v>
      </c>
      <c r="H4" s="37" t="s">
        <v>980</v>
      </c>
    </row>
    <row r="5" ht="21" customHeight="1" spans="1:8">
      <c r="A5" s="37">
        <v>1</v>
      </c>
      <c r="B5" s="37">
        <v>2</v>
      </c>
      <c r="C5" s="37">
        <v>3</v>
      </c>
      <c r="D5" s="37">
        <v>4</v>
      </c>
      <c r="E5" s="37">
        <v>5</v>
      </c>
      <c r="F5" s="37">
        <v>6</v>
      </c>
      <c r="G5" s="37">
        <v>7</v>
      </c>
      <c r="H5" s="37">
        <v>8</v>
      </c>
    </row>
    <row r="6" ht="33" customHeight="1" spans="1:8">
      <c r="A6" s="38" t="s">
        <v>981</v>
      </c>
      <c r="B6" s="38" t="s">
        <v>983</v>
      </c>
      <c r="C6" s="38"/>
      <c r="D6" s="38"/>
      <c r="E6" s="37"/>
      <c r="F6" s="37"/>
      <c r="G6" s="37"/>
      <c r="H6" s="37"/>
    </row>
    <row r="7" ht="24" customHeight="1" spans="1:8">
      <c r="A7" s="39" t="s">
        <v>986</v>
      </c>
      <c r="B7" s="39"/>
      <c r="C7" s="39"/>
      <c r="D7" s="39"/>
      <c r="E7" s="37"/>
      <c r="F7" s="37"/>
      <c r="G7" s="37"/>
      <c r="H7" s="37"/>
    </row>
    <row r="8" ht="24" customHeight="1" spans="1:8">
      <c r="A8" s="39" t="s">
        <v>987</v>
      </c>
      <c r="B8" s="39"/>
      <c r="C8" s="39"/>
      <c r="D8" s="39"/>
      <c r="E8" s="37"/>
      <c r="F8" s="37"/>
      <c r="G8" s="37"/>
      <c r="H8" s="37"/>
    </row>
  </sheetData>
  <mergeCells count="1">
    <mergeCell ref="A2:H2"/>
  </mergeCells>
  <pageMargins left="0.751388888888889" right="0.751388888888889" top="1" bottom="1" header="0.511805555555556" footer="0.511805555555556"/>
  <pageSetup paperSize="9" scale="78" orientation="landscape"/>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tabColor rgb="FFFF0000"/>
    <pageSetUpPr fitToPage="1"/>
  </sheetPr>
  <dimension ref="A1:V20"/>
  <sheetViews>
    <sheetView workbookViewId="0">
      <selection activeCell="K22" sqref="K22"/>
    </sheetView>
  </sheetViews>
  <sheetFormatPr defaultColWidth="8" defaultRowHeight="14.25" customHeight="1"/>
  <cols>
    <col min="1" max="1" width="17.6666666666667" style="1"/>
    <col min="2" max="2" width="9" style="1"/>
    <col min="3" max="3" width="5.21666666666667" style="1" customWidth="1"/>
    <col min="4" max="4" width="5.88333333333333" style="1" customWidth="1"/>
    <col min="5" max="5" width="9" style="1"/>
    <col min="6" max="6" width="9" style="1" customWidth="1"/>
    <col min="7" max="7" width="10.2166666666667" style="1" customWidth="1"/>
    <col min="8" max="8" width="10.4416666666667" style="1" customWidth="1"/>
    <col min="9" max="13" width="8.775" style="1" customWidth="1"/>
    <col min="14" max="15" width="10.6666666666667" style="1" customWidth="1"/>
    <col min="16" max="18" width="8.775" style="1" customWidth="1"/>
    <col min="19" max="20" width="8" style="1"/>
    <col min="21" max="21" width="11.1083333333333" style="1" customWidth="1"/>
    <col min="22" max="22" width="9.10833333333333" style="1" customWidth="1"/>
    <col min="23" max="16384" width="8" style="1"/>
  </cols>
  <sheetData>
    <row r="1" ht="13.5" customHeight="1" spans="1:22">
      <c r="A1" s="2"/>
      <c r="B1" s="2"/>
      <c r="C1" s="2"/>
      <c r="D1" s="2"/>
      <c r="E1" s="2"/>
      <c r="F1" s="2"/>
      <c r="G1" s="2"/>
      <c r="H1" s="2"/>
      <c r="I1" s="2"/>
      <c r="J1" s="2"/>
      <c r="K1" s="2"/>
      <c r="L1" s="2"/>
      <c r="M1" s="2"/>
      <c r="N1" s="2"/>
      <c r="O1" s="2"/>
      <c r="P1" s="2"/>
      <c r="Q1" s="2"/>
      <c r="R1" s="2"/>
      <c r="V1" s="28"/>
    </row>
    <row r="2" ht="27.75" customHeight="1" spans="1:22">
      <c r="A2" s="3" t="s">
        <v>988</v>
      </c>
      <c r="B2" s="3"/>
      <c r="C2" s="3"/>
      <c r="D2" s="3"/>
      <c r="E2" s="3"/>
      <c r="F2" s="3"/>
      <c r="G2" s="3"/>
      <c r="H2" s="3"/>
      <c r="I2" s="3"/>
      <c r="J2" s="3"/>
      <c r="K2" s="3"/>
      <c r="L2" s="3"/>
      <c r="M2" s="3"/>
      <c r="N2" s="3"/>
      <c r="O2" s="3"/>
      <c r="P2" s="3"/>
      <c r="Q2" s="3"/>
      <c r="R2" s="3"/>
      <c r="S2" s="3"/>
      <c r="T2" s="3"/>
      <c r="U2" s="3"/>
      <c r="V2" s="3"/>
    </row>
    <row r="3" ht="15" customHeight="1" spans="1:22">
      <c r="A3" s="4" t="s">
        <v>1</v>
      </c>
      <c r="B3" s="5"/>
      <c r="C3" s="5"/>
      <c r="D3" s="5"/>
      <c r="E3" s="5"/>
      <c r="F3" s="5"/>
      <c r="G3" s="5"/>
      <c r="H3" s="5"/>
      <c r="I3" s="5"/>
      <c r="J3" s="5"/>
      <c r="K3" s="5"/>
      <c r="L3" s="5"/>
      <c r="M3" s="5"/>
      <c r="N3" s="5"/>
      <c r="O3" s="5"/>
      <c r="P3" s="5"/>
      <c r="Q3" s="5"/>
      <c r="R3" s="5"/>
      <c r="V3" s="29" t="s">
        <v>41</v>
      </c>
    </row>
    <row r="4" ht="15.75" customHeight="1" spans="1:22">
      <c r="A4" s="6" t="s">
        <v>989</v>
      </c>
      <c r="B4" s="7" t="s">
        <v>990</v>
      </c>
      <c r="C4" s="7" t="s">
        <v>991</v>
      </c>
      <c r="D4" s="7" t="s">
        <v>992</v>
      </c>
      <c r="E4" s="7" t="s">
        <v>993</v>
      </c>
      <c r="F4" s="7" t="s">
        <v>994</v>
      </c>
      <c r="G4" s="8" t="s">
        <v>995</v>
      </c>
      <c r="H4" s="9" t="s">
        <v>178</v>
      </c>
      <c r="I4" s="9"/>
      <c r="J4" s="9"/>
      <c r="K4" s="9"/>
      <c r="L4" s="9"/>
      <c r="M4" s="9"/>
      <c r="N4" s="9"/>
      <c r="O4" s="9"/>
      <c r="P4" s="9"/>
      <c r="Q4" s="9"/>
      <c r="R4" s="9"/>
      <c r="S4" s="9"/>
      <c r="T4" s="9"/>
      <c r="U4" s="9"/>
      <c r="V4" s="9"/>
    </row>
    <row r="5" ht="17.25" customHeight="1" spans="1:22">
      <c r="A5" s="6"/>
      <c r="B5" s="10"/>
      <c r="C5" s="10"/>
      <c r="D5" s="10"/>
      <c r="E5" s="10"/>
      <c r="F5" s="10"/>
      <c r="G5" s="6"/>
      <c r="H5" s="11" t="s">
        <v>98</v>
      </c>
      <c r="I5" s="24" t="s">
        <v>182</v>
      </c>
      <c r="J5" s="25"/>
      <c r="K5" s="25"/>
      <c r="L5" s="25"/>
      <c r="M5" s="25"/>
      <c r="N5" s="25"/>
      <c r="O5" s="25"/>
      <c r="P5" s="26"/>
      <c r="Q5" s="27" t="s">
        <v>996</v>
      </c>
      <c r="R5" s="6" t="s">
        <v>997</v>
      </c>
      <c r="S5" s="30" t="s">
        <v>181</v>
      </c>
      <c r="T5" s="30"/>
      <c r="U5" s="30"/>
      <c r="V5" s="30"/>
    </row>
    <row r="6" ht="54" spans="1:22">
      <c r="A6" s="6"/>
      <c r="B6" s="12"/>
      <c r="C6" s="12"/>
      <c r="D6" s="12"/>
      <c r="E6" s="12"/>
      <c r="F6" s="12"/>
      <c r="G6" s="6"/>
      <c r="H6" s="13"/>
      <c r="I6" s="27" t="s">
        <v>102</v>
      </c>
      <c r="J6" s="27" t="s">
        <v>185</v>
      </c>
      <c r="K6" s="27" t="s">
        <v>186</v>
      </c>
      <c r="L6" s="27" t="s">
        <v>187</v>
      </c>
      <c r="M6" s="27" t="s">
        <v>188</v>
      </c>
      <c r="N6" s="6" t="s">
        <v>189</v>
      </c>
      <c r="O6" s="6" t="s">
        <v>190</v>
      </c>
      <c r="P6" s="6" t="s">
        <v>191</v>
      </c>
      <c r="Q6" s="31"/>
      <c r="R6" s="6"/>
      <c r="S6" s="32" t="s">
        <v>102</v>
      </c>
      <c r="T6" s="32" t="s">
        <v>192</v>
      </c>
      <c r="U6" s="32" t="s">
        <v>193</v>
      </c>
      <c r="V6" s="32" t="s">
        <v>194</v>
      </c>
    </row>
    <row r="7" ht="15" customHeight="1" spans="1:22">
      <c r="A7" s="9">
        <v>1</v>
      </c>
      <c r="B7" s="9">
        <v>2</v>
      </c>
      <c r="C7" s="9">
        <v>3</v>
      </c>
      <c r="D7" s="9">
        <v>4</v>
      </c>
      <c r="E7" s="9">
        <v>5</v>
      </c>
      <c r="F7" s="9">
        <v>6</v>
      </c>
      <c r="G7" s="9">
        <v>7</v>
      </c>
      <c r="H7" s="9">
        <v>8</v>
      </c>
      <c r="I7" s="9">
        <v>9</v>
      </c>
      <c r="J7" s="9">
        <v>10</v>
      </c>
      <c r="K7" s="9">
        <v>11</v>
      </c>
      <c r="L7" s="9">
        <v>12</v>
      </c>
      <c r="M7" s="9">
        <v>13</v>
      </c>
      <c r="N7" s="9">
        <v>14</v>
      </c>
      <c r="O7" s="9">
        <v>15</v>
      </c>
      <c r="P7" s="9">
        <v>16</v>
      </c>
      <c r="Q7" s="9">
        <v>17</v>
      </c>
      <c r="R7" s="9">
        <v>18</v>
      </c>
      <c r="S7" s="9">
        <v>19</v>
      </c>
      <c r="T7" s="9">
        <v>20</v>
      </c>
      <c r="U7" s="9">
        <v>21</v>
      </c>
      <c r="V7" s="9">
        <v>22</v>
      </c>
    </row>
    <row r="8" ht="18.75" customHeight="1" spans="1:22">
      <c r="A8" s="14" t="s">
        <v>315</v>
      </c>
      <c r="B8" s="15" t="s">
        <v>998</v>
      </c>
      <c r="C8" s="16" t="s">
        <v>999</v>
      </c>
      <c r="D8" s="17" t="s">
        <v>1000</v>
      </c>
      <c r="E8" s="17">
        <v>1</v>
      </c>
      <c r="F8" s="18"/>
      <c r="G8" s="19" t="s">
        <v>92</v>
      </c>
      <c r="H8" s="20">
        <f>I8+Q8+R8+S8</f>
        <v>0.1</v>
      </c>
      <c r="I8" s="20">
        <f>SUM(J8:P8)</f>
        <v>0.1</v>
      </c>
      <c r="J8" s="20">
        <v>0.1</v>
      </c>
      <c r="K8" s="20"/>
      <c r="L8" s="20"/>
      <c r="M8" s="20"/>
      <c r="N8" s="20"/>
      <c r="O8" s="20"/>
      <c r="P8" s="20"/>
      <c r="Q8" s="20"/>
      <c r="R8" s="20"/>
      <c r="S8" s="21"/>
      <c r="T8" s="21"/>
      <c r="U8" s="21"/>
      <c r="V8" s="21"/>
    </row>
    <row r="9" customHeight="1" spans="1:22">
      <c r="A9" s="14" t="s">
        <v>315</v>
      </c>
      <c r="B9" s="21" t="s">
        <v>1001</v>
      </c>
      <c r="C9" s="21" t="s">
        <v>1002</v>
      </c>
      <c r="D9" s="17" t="s">
        <v>1003</v>
      </c>
      <c r="E9" s="17">
        <v>4</v>
      </c>
      <c r="F9" s="21"/>
      <c r="G9" s="19" t="s">
        <v>92</v>
      </c>
      <c r="H9" s="20">
        <f t="shared" ref="H9:H16" si="0">I9+Q9+R9+S9</f>
        <v>0.24</v>
      </c>
      <c r="I9" s="20">
        <f t="shared" ref="I9:I16" si="1">SUM(J9:P9)</f>
        <v>0.24</v>
      </c>
      <c r="J9" s="21">
        <v>0.24</v>
      </c>
      <c r="K9" s="21"/>
      <c r="L9" s="21"/>
      <c r="M9" s="21"/>
      <c r="N9" s="21"/>
      <c r="O9" s="21"/>
      <c r="P9" s="21"/>
      <c r="Q9" s="21"/>
      <c r="R9" s="21"/>
      <c r="S9" s="21"/>
      <c r="T9" s="21"/>
      <c r="U9" s="21"/>
      <c r="V9" s="21"/>
    </row>
    <row r="10" customHeight="1" spans="1:22">
      <c r="A10" s="14" t="s">
        <v>315</v>
      </c>
      <c r="B10" s="21" t="s">
        <v>1004</v>
      </c>
      <c r="C10" s="21" t="s">
        <v>1005</v>
      </c>
      <c r="D10" s="17" t="s">
        <v>1003</v>
      </c>
      <c r="E10" s="17">
        <v>1</v>
      </c>
      <c r="F10" s="21"/>
      <c r="G10" s="19" t="s">
        <v>92</v>
      </c>
      <c r="H10" s="20">
        <f t="shared" si="0"/>
        <v>0.3</v>
      </c>
      <c r="I10" s="20">
        <f t="shared" si="1"/>
        <v>0.3</v>
      </c>
      <c r="J10" s="21">
        <v>0.3</v>
      </c>
      <c r="K10" s="21"/>
      <c r="L10" s="21"/>
      <c r="M10" s="21"/>
      <c r="N10" s="21"/>
      <c r="O10" s="21"/>
      <c r="P10" s="21"/>
      <c r="Q10" s="21"/>
      <c r="R10" s="21"/>
      <c r="S10" s="21"/>
      <c r="T10" s="21"/>
      <c r="U10" s="21"/>
      <c r="V10" s="21"/>
    </row>
    <row r="11" customHeight="1" spans="1:22">
      <c r="A11" s="14" t="s">
        <v>315</v>
      </c>
      <c r="B11" s="21" t="s">
        <v>1006</v>
      </c>
      <c r="C11" s="21" t="s">
        <v>1007</v>
      </c>
      <c r="D11" s="17" t="s">
        <v>1008</v>
      </c>
      <c r="E11" s="17">
        <v>1</v>
      </c>
      <c r="F11" s="21"/>
      <c r="G11" s="19" t="s">
        <v>92</v>
      </c>
      <c r="H11" s="20">
        <f t="shared" si="0"/>
        <v>3.5</v>
      </c>
      <c r="I11" s="20">
        <f t="shared" si="1"/>
        <v>3.5</v>
      </c>
      <c r="J11" s="21">
        <v>3.5</v>
      </c>
      <c r="K11" s="21"/>
      <c r="L11" s="21"/>
      <c r="M11" s="21"/>
      <c r="N11" s="21"/>
      <c r="O11" s="21"/>
      <c r="P11" s="21"/>
      <c r="Q11" s="21"/>
      <c r="R11" s="21"/>
      <c r="S11" s="21"/>
      <c r="T11" s="21"/>
      <c r="U11" s="21"/>
      <c r="V11" s="21"/>
    </row>
    <row r="12" customHeight="1" spans="1:22">
      <c r="A12" s="14" t="s">
        <v>315</v>
      </c>
      <c r="B12" s="21" t="s">
        <v>1009</v>
      </c>
      <c r="C12" s="21" t="s">
        <v>1010</v>
      </c>
      <c r="D12" s="17" t="s">
        <v>1008</v>
      </c>
      <c r="E12" s="17">
        <v>1</v>
      </c>
      <c r="F12" s="21"/>
      <c r="G12" s="19" t="s">
        <v>92</v>
      </c>
      <c r="H12" s="20">
        <f t="shared" si="0"/>
        <v>2.2</v>
      </c>
      <c r="I12" s="20">
        <f t="shared" si="1"/>
        <v>2.2</v>
      </c>
      <c r="J12" s="21">
        <v>2.2</v>
      </c>
      <c r="K12" s="21"/>
      <c r="L12" s="21"/>
      <c r="M12" s="21"/>
      <c r="N12" s="21"/>
      <c r="O12" s="21"/>
      <c r="P12" s="21"/>
      <c r="Q12" s="21"/>
      <c r="R12" s="21"/>
      <c r="S12" s="21"/>
      <c r="T12" s="21"/>
      <c r="U12" s="21"/>
      <c r="V12" s="21"/>
    </row>
    <row r="13" customHeight="1" spans="1:22">
      <c r="A13" s="14" t="s">
        <v>315</v>
      </c>
      <c r="B13" s="21" t="s">
        <v>1011</v>
      </c>
      <c r="C13" s="21" t="s">
        <v>1012</v>
      </c>
      <c r="D13" s="17" t="s">
        <v>1008</v>
      </c>
      <c r="E13" s="17">
        <v>1</v>
      </c>
      <c r="F13" s="21"/>
      <c r="G13" s="19" t="s">
        <v>92</v>
      </c>
      <c r="H13" s="20">
        <f t="shared" si="0"/>
        <v>0.25</v>
      </c>
      <c r="I13" s="20">
        <f t="shared" si="1"/>
        <v>0.25</v>
      </c>
      <c r="J13" s="21">
        <v>0.25</v>
      </c>
      <c r="K13" s="21"/>
      <c r="L13" s="21"/>
      <c r="M13" s="21"/>
      <c r="N13" s="21"/>
      <c r="O13" s="21"/>
      <c r="P13" s="21"/>
      <c r="Q13" s="21"/>
      <c r="R13" s="21"/>
      <c r="S13" s="21"/>
      <c r="T13" s="21"/>
      <c r="U13" s="21"/>
      <c r="V13" s="21"/>
    </row>
    <row r="14" customHeight="1" spans="1:22">
      <c r="A14" s="14" t="s">
        <v>315</v>
      </c>
      <c r="B14" s="21" t="s">
        <v>1013</v>
      </c>
      <c r="C14" s="21" t="s">
        <v>1002</v>
      </c>
      <c r="D14" s="17" t="s">
        <v>1003</v>
      </c>
      <c r="E14" s="17">
        <v>1</v>
      </c>
      <c r="F14" s="21"/>
      <c r="G14" s="19" t="s">
        <v>92</v>
      </c>
      <c r="H14" s="20">
        <f t="shared" si="0"/>
        <v>0.07</v>
      </c>
      <c r="I14" s="20">
        <f t="shared" si="1"/>
        <v>0.07</v>
      </c>
      <c r="J14" s="21">
        <v>0.07</v>
      </c>
      <c r="K14" s="21"/>
      <c r="L14" s="21"/>
      <c r="M14" s="21"/>
      <c r="N14" s="21"/>
      <c r="O14" s="21"/>
      <c r="P14" s="21"/>
      <c r="Q14" s="21"/>
      <c r="R14" s="21"/>
      <c r="S14" s="21"/>
      <c r="T14" s="21"/>
      <c r="U14" s="21"/>
      <c r="V14" s="21"/>
    </row>
    <row r="15" customHeight="1" spans="1:22">
      <c r="A15" s="14" t="s">
        <v>315</v>
      </c>
      <c r="B15" s="21" t="s">
        <v>1014</v>
      </c>
      <c r="C15" s="21" t="s">
        <v>999</v>
      </c>
      <c r="D15" s="17" t="s">
        <v>1015</v>
      </c>
      <c r="E15" s="17">
        <v>2</v>
      </c>
      <c r="F15" s="21"/>
      <c r="G15" s="19" t="s">
        <v>92</v>
      </c>
      <c r="H15" s="20">
        <f t="shared" si="0"/>
        <v>0.92</v>
      </c>
      <c r="I15" s="20">
        <f t="shared" si="1"/>
        <v>0.92</v>
      </c>
      <c r="J15" s="21">
        <v>0.92</v>
      </c>
      <c r="K15" s="21"/>
      <c r="L15" s="21"/>
      <c r="M15" s="21"/>
      <c r="N15" s="21"/>
      <c r="O15" s="21"/>
      <c r="P15" s="21"/>
      <c r="Q15" s="21"/>
      <c r="R15" s="21"/>
      <c r="S15" s="21"/>
      <c r="T15" s="21"/>
      <c r="U15" s="21"/>
      <c r="V15" s="21"/>
    </row>
    <row r="16" customHeight="1" spans="1:22">
      <c r="A16" s="14" t="s">
        <v>315</v>
      </c>
      <c r="B16" s="21" t="s">
        <v>1016</v>
      </c>
      <c r="C16" s="21" t="s">
        <v>1007</v>
      </c>
      <c r="D16" s="17" t="s">
        <v>1008</v>
      </c>
      <c r="E16" s="17">
        <v>1</v>
      </c>
      <c r="F16" s="21"/>
      <c r="G16" s="19" t="s">
        <v>92</v>
      </c>
      <c r="H16" s="20">
        <f t="shared" si="0"/>
        <v>0.4</v>
      </c>
      <c r="I16" s="20">
        <f t="shared" si="1"/>
        <v>0.4</v>
      </c>
      <c r="J16" s="21">
        <v>0.4</v>
      </c>
      <c r="K16" s="21"/>
      <c r="L16" s="21"/>
      <c r="M16" s="21"/>
      <c r="N16" s="21"/>
      <c r="O16" s="21"/>
      <c r="P16" s="21"/>
      <c r="Q16" s="21"/>
      <c r="R16" s="21"/>
      <c r="S16" s="21"/>
      <c r="T16" s="21"/>
      <c r="U16" s="21"/>
      <c r="V16" s="21"/>
    </row>
    <row r="17" customHeight="1" spans="1:22">
      <c r="A17" s="21"/>
      <c r="B17" s="21"/>
      <c r="C17" s="21"/>
      <c r="D17" s="21"/>
      <c r="E17" s="21"/>
      <c r="F17" s="22"/>
      <c r="G17" s="22"/>
      <c r="H17" s="21"/>
      <c r="I17" s="21"/>
      <c r="J17" s="21"/>
      <c r="K17" s="21"/>
      <c r="L17" s="21"/>
      <c r="M17" s="21"/>
      <c r="N17" s="21"/>
      <c r="O17" s="21"/>
      <c r="P17" s="21"/>
      <c r="Q17" s="21"/>
      <c r="R17" s="21"/>
      <c r="S17" s="21"/>
      <c r="T17" s="21"/>
      <c r="U17" s="21"/>
      <c r="V17" s="21"/>
    </row>
    <row r="18" customHeight="1" spans="1:22">
      <c r="A18" s="21"/>
      <c r="B18" s="21"/>
      <c r="C18" s="21"/>
      <c r="D18" s="21"/>
      <c r="E18" s="21"/>
      <c r="F18" s="22"/>
      <c r="G18" s="22"/>
      <c r="H18" s="21"/>
      <c r="I18" s="21"/>
      <c r="J18" s="21"/>
      <c r="K18" s="21"/>
      <c r="L18" s="21"/>
      <c r="M18" s="21"/>
      <c r="N18" s="21"/>
      <c r="O18" s="21"/>
      <c r="P18" s="21"/>
      <c r="Q18" s="21"/>
      <c r="R18" s="21"/>
      <c r="S18" s="21"/>
      <c r="T18" s="21"/>
      <c r="U18" s="21"/>
      <c r="V18" s="21"/>
    </row>
    <row r="20" customHeight="1" spans="1:4">
      <c r="A20" s="23"/>
      <c r="B20" s="23"/>
      <c r="C20" s="23"/>
      <c r="D20" s="23"/>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ageMargins left="0.751388888888889" right="0.751388888888889" top="1" bottom="1" header="0.511805555555556" footer="0.511805555555556"/>
  <pageSetup paperSize="9" scale="64"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27</vt:i4>
      </vt:variant>
    </vt:vector>
  </HeadingPairs>
  <TitlesOfParts>
    <vt:vector size="27"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_整体绩效目标</vt:lpstr>
      <vt:lpstr>项目支出绩效目标（金融办工作经费）</vt:lpstr>
      <vt:lpstr>项目支出绩效目标（国库管理工作经费）</vt:lpstr>
      <vt:lpstr>项目支出绩效目标（非税收入管理经费）</vt:lpstr>
      <vt:lpstr>项目支出绩效目标(村级委托代理中心工作业务经费)</vt:lpstr>
      <vt:lpstr>项目支出绩效目标(盘龙区2019年内控规范化建设工作经费)</vt:lpstr>
      <vt:lpstr>项目支出绩效目标(财政预算绩效管理经费)</vt:lpstr>
      <vt:lpstr>项目支出绩效目标(农村综合改革领导小组专项资金)</vt:lpstr>
      <vt:lpstr>项目支出绩效目标(会计管理及监督检查经费)</vt:lpstr>
      <vt:lpstr>项目支出绩效目标(税收清算业务费)</vt:lpstr>
      <vt:lpstr>项目支出绩效目标(财政投资评审专项经费)</vt:lpstr>
      <vt:lpstr>项目支出绩效目标(业务大楼运行经费)</vt:lpstr>
      <vt:lpstr>项目支出绩效目标(财政所业务补助经费)</vt:lpstr>
      <vt:lpstr>项目支出绩效目标(部门预算项目安排第三方评审费)</vt:lpstr>
      <vt:lpstr>项目支出绩效目标(财政管理软件及系统维护费)</vt:lpstr>
      <vt:lpstr>省本级绩效目标表-2</vt:lpstr>
      <vt:lpstr>省对下绩效目标表</vt:lpstr>
      <vt:lpstr>政府采购表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2006-09-16T00:00:00Z</dcterms:created>
  <dcterms:modified xsi:type="dcterms:W3CDTF">2021-05-21T07:49:30Z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