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6290" windowHeight="6210" firstSheet="15" activeTab="19"/>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整体支出绩效目标申报表" sheetId="17" r:id="rId10"/>
    <sheet name="昆明市盘龙区社会福利中心整体绩效目标" sheetId="44" r:id="rId11"/>
    <sheet name="昆明市盘龙区社会福利中心商品和服务支出—劳务费1项目绩效目标" sheetId="45" r:id="rId12"/>
    <sheet name="昆明市盘龙区社会福利中心商品和服务支出—劳务费2项目绩效目标" sheetId="46" r:id="rId13"/>
    <sheet name="昆明市盘龙区社会福利中心伙食费项目绩效目标" sheetId="47" r:id="rId14"/>
    <sheet name="昆明市盘龙区社会福利中心业务运行经费项目绩效目标" sheetId="48" r:id="rId15"/>
    <sheet name="盘龙区老年人活动中心整体绩效目标申报表" sheetId="49" r:id="rId16"/>
    <sheet name="盘龙区老年人活动中心老龄事务项目绩效目标生报表" sheetId="50" r:id="rId17"/>
    <sheet name="区本级绩效目标表-1" sheetId="43" r:id="rId18"/>
    <sheet name="区本级绩效目标表-2" sheetId="11" r:id="rId19"/>
    <sheet name="对下绩效目标表" sheetId="12" r:id="rId20"/>
    <sheet name="政府采购表" sheetId="13" r:id="rId21"/>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4519"/>
</workbook>
</file>

<file path=xl/calcChain.xml><?xml version="1.0" encoding="utf-8"?>
<calcChain xmlns="http://schemas.openxmlformats.org/spreadsheetml/2006/main">
  <c r="O58" i="8"/>
  <c r="N58"/>
  <c r="M129"/>
  <c r="M63"/>
  <c r="M64"/>
  <c r="M65"/>
  <c r="M66"/>
  <c r="M67"/>
  <c r="M68"/>
  <c r="M69"/>
  <c r="M70"/>
  <c r="M71"/>
  <c r="M72"/>
  <c r="M73"/>
  <c r="M74"/>
  <c r="M75"/>
  <c r="M76"/>
  <c r="M77"/>
  <c r="M78"/>
  <c r="M79"/>
  <c r="M80"/>
  <c r="M81"/>
  <c r="M82"/>
  <c r="M83"/>
  <c r="M84"/>
  <c r="M85"/>
  <c r="M86"/>
  <c r="M87"/>
  <c r="M88"/>
  <c r="M89"/>
  <c r="M90"/>
  <c r="M91"/>
  <c r="M92"/>
  <c r="M93"/>
  <c r="M94"/>
  <c r="M95"/>
  <c r="M96"/>
  <c r="M97"/>
  <c r="M98"/>
  <c r="M99"/>
  <c r="M100"/>
  <c r="M101"/>
  <c r="M102"/>
  <c r="M103"/>
  <c r="M104"/>
  <c r="M105"/>
  <c r="M106"/>
  <c r="M107"/>
  <c r="M108"/>
  <c r="M109"/>
  <c r="M110"/>
  <c r="M111"/>
  <c r="M112"/>
  <c r="M113"/>
  <c r="M114"/>
  <c r="M115"/>
  <c r="M116"/>
  <c r="M117"/>
  <c r="M118"/>
  <c r="M119"/>
  <c r="M120"/>
  <c r="M121"/>
  <c r="M122"/>
  <c r="M123"/>
  <c r="M124"/>
  <c r="M125"/>
  <c r="M126"/>
  <c r="M127"/>
  <c r="M128"/>
  <c r="M18"/>
  <c r="M19"/>
  <c r="M20"/>
  <c r="M21"/>
  <c r="M22"/>
  <c r="M23"/>
  <c r="M24"/>
  <c r="M25"/>
  <c r="M26"/>
  <c r="M27"/>
  <c r="M28"/>
  <c r="M29"/>
  <c r="M30"/>
  <c r="M31"/>
  <c r="M32"/>
  <c r="M33"/>
  <c r="M34"/>
  <c r="M35"/>
  <c r="M36"/>
  <c r="M37"/>
  <c r="M38"/>
  <c r="M39"/>
  <c r="M40"/>
  <c r="M41"/>
  <c r="M42"/>
  <c r="M43"/>
  <c r="M44"/>
  <c r="M45"/>
  <c r="M46"/>
  <c r="M47"/>
  <c r="M48"/>
  <c r="M49"/>
  <c r="M50"/>
  <c r="M51"/>
  <c r="M52"/>
  <c r="M53"/>
  <c r="M54"/>
  <c r="M55"/>
  <c r="M13"/>
  <c r="G60" i="6"/>
  <c r="F126"/>
  <c r="E126"/>
  <c r="D126"/>
  <c r="F120"/>
  <c r="E120"/>
  <c r="D120"/>
  <c r="F115"/>
  <c r="E115"/>
  <c r="D115"/>
  <c r="F110"/>
  <c r="E110"/>
  <c r="D110"/>
  <c r="F102"/>
  <c r="E102"/>
  <c r="D102"/>
  <c r="F95"/>
  <c r="E95"/>
  <c r="D95"/>
  <c r="F89"/>
  <c r="E89"/>
  <c r="D89"/>
  <c r="F82"/>
  <c r="E82"/>
  <c r="D82"/>
  <c r="F77"/>
  <c r="E77"/>
  <c r="D77"/>
  <c r="F73"/>
  <c r="E73"/>
  <c r="D73"/>
  <c r="F65"/>
  <c r="E65"/>
  <c r="D65"/>
  <c r="F57"/>
  <c r="E57"/>
  <c r="D57"/>
  <c r="F52"/>
  <c r="E52"/>
  <c r="D52"/>
  <c r="F47"/>
  <c r="E47"/>
  <c r="D47"/>
  <c r="F42"/>
  <c r="E42"/>
  <c r="D42"/>
  <c r="F35"/>
  <c r="E35"/>
  <c r="D35"/>
  <c r="F30"/>
  <c r="E30"/>
  <c r="D30"/>
  <c r="F24"/>
  <c r="E24"/>
  <c r="D24"/>
  <c r="F20"/>
  <c r="E20"/>
  <c r="D20"/>
  <c r="F15"/>
  <c r="E15"/>
  <c r="D15"/>
  <c r="F82" i="5"/>
  <c r="F77"/>
  <c r="G77"/>
  <c r="H77"/>
  <c r="I77"/>
  <c r="J77"/>
  <c r="K77"/>
  <c r="L77"/>
  <c r="M77"/>
  <c r="N77"/>
  <c r="O77"/>
  <c r="P77"/>
  <c r="R78"/>
  <c r="Q78"/>
  <c r="R79"/>
  <c r="Q79"/>
  <c r="R80"/>
  <c r="Q80"/>
  <c r="R81"/>
  <c r="Q81"/>
  <c r="R82"/>
  <c r="Q82"/>
  <c r="Q77"/>
  <c r="R77"/>
  <c r="S77"/>
  <c r="T77"/>
  <c r="U77"/>
  <c r="V77"/>
  <c r="W77"/>
  <c r="X77"/>
  <c r="Y77"/>
  <c r="Z77"/>
  <c r="AA77"/>
  <c r="AB77"/>
  <c r="E82"/>
  <c r="E77"/>
  <c r="G61"/>
  <c r="H61"/>
  <c r="I61"/>
  <c r="J61"/>
  <c r="K61"/>
  <c r="L61"/>
  <c r="M61"/>
  <c r="N61"/>
  <c r="O61"/>
  <c r="P61"/>
  <c r="R62"/>
  <c r="Q62"/>
  <c r="R63"/>
  <c r="Q63"/>
  <c r="R64"/>
  <c r="Q64"/>
  <c r="R65"/>
  <c r="Q65"/>
  <c r="R66"/>
  <c r="Q66"/>
  <c r="R67"/>
  <c r="Q67"/>
  <c r="R68"/>
  <c r="Q68"/>
  <c r="R69"/>
  <c r="Q69"/>
  <c r="R70"/>
  <c r="Q70"/>
  <c r="R71"/>
  <c r="Q71"/>
  <c r="R72"/>
  <c r="Q72"/>
  <c r="Q61"/>
  <c r="R61"/>
  <c r="S61"/>
  <c r="T61"/>
  <c r="U61"/>
  <c r="V61"/>
  <c r="W61"/>
  <c r="X61"/>
  <c r="Y61"/>
  <c r="Z61"/>
  <c r="AA61"/>
  <c r="AB61"/>
  <c r="F67"/>
  <c r="F72"/>
  <c r="F61"/>
  <c r="E67"/>
  <c r="E72"/>
  <c r="E61"/>
  <c r="R38"/>
  <c r="Q38"/>
  <c r="G33"/>
  <c r="H33"/>
  <c r="I33"/>
  <c r="J33"/>
  <c r="K33"/>
  <c r="L33"/>
  <c r="M33"/>
  <c r="N33"/>
  <c r="O33"/>
  <c r="P33"/>
  <c r="R37"/>
  <c r="Q37"/>
  <c r="Q33"/>
  <c r="R33"/>
  <c r="S33"/>
  <c r="T33"/>
  <c r="U33"/>
  <c r="V33"/>
  <c r="W33"/>
  <c r="X33"/>
  <c r="Y33"/>
  <c r="Z33"/>
  <c r="AA33"/>
  <c r="AB33"/>
  <c r="F38"/>
  <c r="F33"/>
  <c r="E38"/>
  <c r="E33"/>
  <c r="R24"/>
  <c r="Q24"/>
  <c r="F24"/>
  <c r="E24"/>
  <c r="M62" i="8"/>
  <c r="M12"/>
  <c r="M14"/>
  <c r="M15"/>
  <c r="M16"/>
  <c r="M17"/>
  <c r="F62" i="6"/>
  <c r="E62"/>
  <c r="D62"/>
  <c r="F63"/>
  <c r="E63"/>
  <c r="D63"/>
  <c r="F64"/>
  <c r="E64"/>
  <c r="D64"/>
  <c r="F66"/>
  <c r="E66"/>
  <c r="D66"/>
  <c r="F67"/>
  <c r="E67"/>
  <c r="D67"/>
  <c r="F68"/>
  <c r="E68"/>
  <c r="D68"/>
  <c r="F69"/>
  <c r="E69"/>
  <c r="D69"/>
  <c r="F70"/>
  <c r="E70"/>
  <c r="D70"/>
  <c r="F71"/>
  <c r="E71"/>
  <c r="D71"/>
  <c r="F72"/>
  <c r="E72"/>
  <c r="D72"/>
  <c r="F74"/>
  <c r="E74"/>
  <c r="D74"/>
  <c r="F75"/>
  <c r="E75"/>
  <c r="D75"/>
  <c r="F76"/>
  <c r="E76"/>
  <c r="D76"/>
  <c r="F78"/>
  <c r="E78"/>
  <c r="D78"/>
  <c r="F79"/>
  <c r="E79"/>
  <c r="D79"/>
  <c r="F80"/>
  <c r="E80"/>
  <c r="D80"/>
  <c r="F81"/>
  <c r="E81"/>
  <c r="D81"/>
  <c r="F83"/>
  <c r="E83"/>
  <c r="D83"/>
  <c r="F84"/>
  <c r="E84"/>
  <c r="D84"/>
  <c r="F85"/>
  <c r="E85"/>
  <c r="D85"/>
  <c r="F86"/>
  <c r="E86"/>
  <c r="D86"/>
  <c r="F87"/>
  <c r="E87"/>
  <c r="D87"/>
  <c r="F88"/>
  <c r="E88"/>
  <c r="D88"/>
  <c r="F90"/>
  <c r="E90"/>
  <c r="D90"/>
  <c r="F91"/>
  <c r="E91"/>
  <c r="D91"/>
  <c r="F92"/>
  <c r="E92"/>
  <c r="D92"/>
  <c r="F93"/>
  <c r="E93"/>
  <c r="D93"/>
  <c r="F94"/>
  <c r="E94"/>
  <c r="D94"/>
  <c r="F96"/>
  <c r="E96"/>
  <c r="D96"/>
  <c r="F97"/>
  <c r="E97"/>
  <c r="D97"/>
  <c r="F98"/>
  <c r="E98"/>
  <c r="D98"/>
  <c r="F99"/>
  <c r="E99"/>
  <c r="D99"/>
  <c r="F100"/>
  <c r="E100"/>
  <c r="D100"/>
  <c r="F101"/>
  <c r="E101"/>
  <c r="D101"/>
  <c r="F103"/>
  <c r="E103"/>
  <c r="D103"/>
  <c r="F104"/>
  <c r="E104"/>
  <c r="D104"/>
  <c r="F105"/>
  <c r="E105"/>
  <c r="D105"/>
  <c r="F106"/>
  <c r="E106"/>
  <c r="D106"/>
  <c r="F107"/>
  <c r="E107"/>
  <c r="D107"/>
  <c r="F108"/>
  <c r="E108"/>
  <c r="D108"/>
  <c r="F109"/>
  <c r="E109"/>
  <c r="D109"/>
  <c r="F111"/>
  <c r="E111"/>
  <c r="D111"/>
  <c r="F112"/>
  <c r="E112"/>
  <c r="D112"/>
  <c r="F113"/>
  <c r="E113"/>
  <c r="D113"/>
  <c r="F114"/>
  <c r="E114"/>
  <c r="D114"/>
  <c r="F116"/>
  <c r="E116"/>
  <c r="D116"/>
  <c r="F117"/>
  <c r="E117"/>
  <c r="D117"/>
  <c r="F118"/>
  <c r="E118"/>
  <c r="D118"/>
  <c r="F119"/>
  <c r="E119"/>
  <c r="D119"/>
  <c r="F121"/>
  <c r="E121"/>
  <c r="D121"/>
  <c r="F122"/>
  <c r="E122"/>
  <c r="D122"/>
  <c r="F123"/>
  <c r="E123"/>
  <c r="D123"/>
  <c r="F124"/>
  <c r="E124"/>
  <c r="D124"/>
  <c r="F125"/>
  <c r="E125"/>
  <c r="D125"/>
  <c r="F12"/>
  <c r="F13"/>
  <c r="F14"/>
  <c r="F16"/>
  <c r="F17"/>
  <c r="F18"/>
  <c r="F19"/>
  <c r="F21"/>
  <c r="F22"/>
  <c r="F23"/>
  <c r="F25"/>
  <c r="F26"/>
  <c r="F27"/>
  <c r="F28"/>
  <c r="F29"/>
  <c r="F31"/>
  <c r="F32"/>
  <c r="F33"/>
  <c r="F34"/>
  <c r="F36"/>
  <c r="F37"/>
  <c r="F38"/>
  <c r="F39"/>
  <c r="F40"/>
  <c r="F41"/>
  <c r="F43"/>
  <c r="F44"/>
  <c r="F45"/>
  <c r="F46"/>
  <c r="F48"/>
  <c r="F49"/>
  <c r="F50"/>
  <c r="F51"/>
  <c r="F53"/>
  <c r="F54"/>
  <c r="F55"/>
  <c r="F56"/>
  <c r="F58"/>
  <c r="F59"/>
  <c r="E12"/>
  <c r="E13"/>
  <c r="E14"/>
  <c r="E16"/>
  <c r="E17"/>
  <c r="E18"/>
  <c r="E19"/>
  <c r="E21"/>
  <c r="E22"/>
  <c r="E23"/>
  <c r="E25"/>
  <c r="E26"/>
  <c r="E27"/>
  <c r="E28"/>
  <c r="E29"/>
  <c r="E31"/>
  <c r="E32"/>
  <c r="E33"/>
  <c r="E34"/>
  <c r="E36"/>
  <c r="E37"/>
  <c r="E38"/>
  <c r="E39"/>
  <c r="E40"/>
  <c r="E41"/>
  <c r="E43"/>
  <c r="E44"/>
  <c r="E45"/>
  <c r="E46"/>
  <c r="E48"/>
  <c r="E49"/>
  <c r="E50"/>
  <c r="E51"/>
  <c r="E53"/>
  <c r="E54"/>
  <c r="E55"/>
  <c r="E56"/>
  <c r="E58"/>
  <c r="E59"/>
  <c r="D12"/>
  <c r="D13"/>
  <c r="D14"/>
  <c r="D16"/>
  <c r="D17"/>
  <c r="D18"/>
  <c r="D19"/>
  <c r="D21"/>
  <c r="D22"/>
  <c r="D23"/>
  <c r="D25"/>
  <c r="D26"/>
  <c r="D27"/>
  <c r="D28"/>
  <c r="D29"/>
  <c r="D31"/>
  <c r="D32"/>
  <c r="D33"/>
  <c r="D34"/>
  <c r="D36"/>
  <c r="D37"/>
  <c r="D38"/>
  <c r="D39"/>
  <c r="D40"/>
  <c r="D41"/>
  <c r="D43"/>
  <c r="D44"/>
  <c r="D45"/>
  <c r="D46"/>
  <c r="D48"/>
  <c r="D49"/>
  <c r="D50"/>
  <c r="D51"/>
  <c r="D53"/>
  <c r="D54"/>
  <c r="D55"/>
  <c r="D56"/>
  <c r="D58"/>
  <c r="D59"/>
  <c r="R26" i="5"/>
  <c r="Q26"/>
  <c r="R23"/>
  <c r="Q23"/>
  <c r="F81"/>
  <c r="E81"/>
  <c r="F66"/>
  <c r="F71"/>
  <c r="E66"/>
  <c r="E71"/>
  <c r="F37"/>
  <c r="E37"/>
  <c r="T19"/>
  <c r="U19"/>
  <c r="V19"/>
  <c r="W19"/>
  <c r="X19"/>
  <c r="Y19"/>
  <c r="Z19"/>
  <c r="AA19"/>
  <c r="AB19"/>
  <c r="S19"/>
  <c r="R21"/>
  <c r="R22"/>
  <c r="R25"/>
  <c r="R19"/>
  <c r="Q21"/>
  <c r="Q22"/>
  <c r="Q25"/>
  <c r="Q19"/>
  <c r="O19"/>
  <c r="P19"/>
  <c r="G19"/>
  <c r="H19"/>
  <c r="I19"/>
  <c r="J19"/>
  <c r="K19"/>
  <c r="L19"/>
  <c r="M19"/>
  <c r="N19"/>
  <c r="F23"/>
  <c r="F26"/>
  <c r="F19"/>
  <c r="E23"/>
  <c r="E26"/>
  <c r="E19"/>
  <c r="C9" i="9"/>
  <c r="B9"/>
  <c r="M61" i="8"/>
  <c r="M11"/>
  <c r="M56"/>
  <c r="M57"/>
  <c r="H60" i="6"/>
  <c r="I60"/>
  <c r="J60"/>
  <c r="K60"/>
  <c r="L60"/>
  <c r="M60"/>
  <c r="N60"/>
  <c r="O60"/>
  <c r="V80" i="5"/>
  <c r="F80"/>
  <c r="E80"/>
  <c r="V70"/>
  <c r="F70"/>
  <c r="E70"/>
  <c r="V65"/>
  <c r="F65"/>
  <c r="E65"/>
  <c r="R45"/>
  <c r="R46"/>
  <c r="Q45"/>
  <c r="Q46"/>
  <c r="F46"/>
  <c r="F45"/>
  <c r="E45"/>
  <c r="E46"/>
  <c r="V42"/>
  <c r="R42"/>
  <c r="Q42"/>
  <c r="F42"/>
  <c r="E42"/>
  <c r="M60" i="8"/>
  <c r="M10"/>
  <c r="Q85" i="5"/>
  <c r="V85"/>
  <c r="R85"/>
  <c r="Q75"/>
  <c r="Q74"/>
  <c r="V75"/>
  <c r="V74"/>
  <c r="R75"/>
  <c r="R74"/>
  <c r="V63"/>
  <c r="V64"/>
  <c r="V68"/>
  <c r="V69"/>
  <c r="V62"/>
  <c r="Q59"/>
  <c r="V59"/>
  <c r="R59"/>
  <c r="Q57"/>
  <c r="V57"/>
  <c r="R57"/>
  <c r="Q55"/>
  <c r="V55"/>
  <c r="R55"/>
  <c r="V53"/>
  <c r="Q53"/>
  <c r="R53"/>
  <c r="Q52"/>
  <c r="V52"/>
  <c r="R52"/>
  <c r="Q50"/>
  <c r="V50"/>
  <c r="R50"/>
  <c r="Q41"/>
  <c r="Q43"/>
  <c r="R44"/>
  <c r="Q44"/>
  <c r="Q47"/>
  <c r="Q48"/>
  <c r="Q40"/>
  <c r="R41"/>
  <c r="R43"/>
  <c r="R47"/>
  <c r="R48"/>
  <c r="R40"/>
  <c r="V48"/>
  <c r="V47"/>
  <c r="V41"/>
  <c r="V43"/>
  <c r="V40"/>
  <c r="Q35"/>
  <c r="Q36"/>
  <c r="Q34"/>
  <c r="V35"/>
  <c r="V36"/>
  <c r="V34"/>
  <c r="R35"/>
  <c r="R36"/>
  <c r="R34"/>
  <c r="Q29"/>
  <c r="Q30"/>
  <c r="Q31"/>
  <c r="Q32"/>
  <c r="Q28"/>
  <c r="V29"/>
  <c r="V30"/>
  <c r="V31"/>
  <c r="V32"/>
  <c r="V28"/>
  <c r="V21"/>
  <c r="V22"/>
  <c r="V25"/>
  <c r="V20"/>
  <c r="R29"/>
  <c r="R30"/>
  <c r="R31"/>
  <c r="R32"/>
  <c r="R28"/>
  <c r="AA39"/>
  <c r="AB39"/>
  <c r="F69"/>
  <c r="V79"/>
  <c r="V78"/>
  <c r="F79"/>
  <c r="E79"/>
  <c r="F78"/>
  <c r="E78"/>
  <c r="F64"/>
  <c r="E64"/>
  <c r="E69"/>
  <c r="F48"/>
  <c r="E48"/>
  <c r="F44"/>
  <c r="E44"/>
  <c r="F40"/>
  <c r="E40"/>
  <c r="F41"/>
  <c r="E41"/>
  <c r="F43"/>
  <c r="E43"/>
  <c r="F47"/>
  <c r="E47"/>
  <c r="E39"/>
  <c r="F39"/>
  <c r="F22"/>
  <c r="E22"/>
  <c r="D7" i="4"/>
  <c r="D32"/>
  <c r="B8"/>
  <c r="B7"/>
  <c r="B32"/>
  <c r="C29" i="3"/>
  <c r="C14" i="2"/>
  <c r="D30" i="1"/>
  <c r="B30"/>
  <c r="D8" i="9"/>
  <c r="E8"/>
  <c r="D9"/>
  <c r="E9"/>
  <c r="D11"/>
  <c r="E11"/>
  <c r="B6"/>
  <c r="C6"/>
  <c r="D6"/>
  <c r="E6"/>
  <c r="D7"/>
  <c r="D10"/>
  <c r="R194" i="8"/>
  <c r="Q194"/>
  <c r="O130"/>
  <c r="O8"/>
  <c r="O142"/>
  <c r="O147"/>
  <c r="O194"/>
  <c r="N8"/>
  <c r="N130"/>
  <c r="N142"/>
  <c r="N147"/>
  <c r="N194"/>
  <c r="R189"/>
  <c r="Q189"/>
  <c r="O189"/>
  <c r="N189"/>
  <c r="R186"/>
  <c r="Q186"/>
  <c r="O186"/>
  <c r="N186"/>
  <c r="R180"/>
  <c r="Q180"/>
  <c r="O180"/>
  <c r="N180"/>
  <c r="R177"/>
  <c r="Q177"/>
  <c r="O177"/>
  <c r="N177"/>
  <c r="R160"/>
  <c r="Q160"/>
  <c r="O160"/>
  <c r="N160"/>
  <c r="R147"/>
  <c r="Q147"/>
  <c r="R142"/>
  <c r="Q142"/>
  <c r="P142"/>
  <c r="P143"/>
  <c r="P144"/>
  <c r="P145"/>
  <c r="P146"/>
  <c r="P147"/>
  <c r="P148"/>
  <c r="P149"/>
  <c r="P150"/>
  <c r="P151"/>
  <c r="P152"/>
  <c r="P153"/>
  <c r="P154"/>
  <c r="P155"/>
  <c r="P156"/>
  <c r="P157"/>
  <c r="P158"/>
  <c r="P159"/>
  <c r="P160"/>
  <c r="P161"/>
  <c r="P162"/>
  <c r="P163"/>
  <c r="P164"/>
  <c r="P165"/>
  <c r="P166"/>
  <c r="P167"/>
  <c r="P168"/>
  <c r="P169"/>
  <c r="P170"/>
  <c r="P171"/>
  <c r="P172"/>
  <c r="P173"/>
  <c r="P174"/>
  <c r="P175"/>
  <c r="P176"/>
  <c r="P177"/>
  <c r="P178"/>
  <c r="P179"/>
  <c r="P180"/>
  <c r="P181"/>
  <c r="P182"/>
  <c r="P183"/>
  <c r="P184"/>
  <c r="P185"/>
  <c r="P186"/>
  <c r="P187"/>
  <c r="P188"/>
  <c r="P189"/>
  <c r="P190"/>
  <c r="P191"/>
  <c r="P192"/>
  <c r="P193"/>
  <c r="P194"/>
  <c r="M142"/>
  <c r="M143"/>
  <c r="M144"/>
  <c r="M145"/>
  <c r="M146"/>
  <c r="M147"/>
  <c r="M148"/>
  <c r="M149"/>
  <c r="M150"/>
  <c r="M151"/>
  <c r="M152"/>
  <c r="M153"/>
  <c r="M154"/>
  <c r="M155"/>
  <c r="M156"/>
  <c r="M157"/>
  <c r="M158"/>
  <c r="M159"/>
  <c r="M160"/>
  <c r="M161"/>
  <c r="M162"/>
  <c r="M163"/>
  <c r="M164"/>
  <c r="M165"/>
  <c r="M166"/>
  <c r="M167"/>
  <c r="M168"/>
  <c r="M169"/>
  <c r="M170"/>
  <c r="M171"/>
  <c r="M172"/>
  <c r="M173"/>
  <c r="M174"/>
  <c r="M175"/>
  <c r="M176"/>
  <c r="M177"/>
  <c r="M178"/>
  <c r="M179"/>
  <c r="M180"/>
  <c r="M181"/>
  <c r="M182"/>
  <c r="M183"/>
  <c r="M184"/>
  <c r="M185"/>
  <c r="M186"/>
  <c r="M187"/>
  <c r="M188"/>
  <c r="M189"/>
  <c r="M190"/>
  <c r="M191"/>
  <c r="M192"/>
  <c r="M193"/>
  <c r="M194"/>
  <c r="R130"/>
  <c r="Q130"/>
  <c r="R58"/>
  <c r="Q58"/>
  <c r="P9"/>
  <c r="P14"/>
  <c r="P19"/>
  <c r="P23"/>
  <c r="P24"/>
  <c r="P29"/>
  <c r="P34"/>
  <c r="P36"/>
  <c r="P41"/>
  <c r="P46"/>
  <c r="P51"/>
  <c r="P56"/>
  <c r="P57"/>
  <c r="P58"/>
  <c r="P59"/>
  <c r="P64"/>
  <c r="P65"/>
  <c r="P66"/>
  <c r="P67"/>
  <c r="P72"/>
  <c r="P76"/>
  <c r="P81"/>
  <c r="P82"/>
  <c r="P83"/>
  <c r="P88"/>
  <c r="P89"/>
  <c r="P94"/>
  <c r="P95"/>
  <c r="P97"/>
  <c r="P102"/>
  <c r="P104"/>
  <c r="P105"/>
  <c r="P106"/>
  <c r="P107"/>
  <c r="P109"/>
  <c r="P110"/>
  <c r="P113"/>
  <c r="P118"/>
  <c r="P123"/>
  <c r="P124"/>
  <c r="P125"/>
  <c r="P130"/>
  <c r="P131"/>
  <c r="P132"/>
  <c r="P133"/>
  <c r="P134"/>
  <c r="P135"/>
  <c r="P136"/>
  <c r="P137"/>
  <c r="P138"/>
  <c r="P139"/>
  <c r="P140"/>
  <c r="P141"/>
  <c r="M9"/>
  <c r="M58"/>
  <c r="M59"/>
  <c r="M130"/>
  <c r="M131"/>
  <c r="M132"/>
  <c r="M133"/>
  <c r="M134"/>
  <c r="M135"/>
  <c r="M136"/>
  <c r="M137"/>
  <c r="M138"/>
  <c r="M139"/>
  <c r="M140"/>
  <c r="M141"/>
  <c r="R8"/>
  <c r="Q8"/>
  <c r="P8"/>
  <c r="M8"/>
  <c r="D8"/>
  <c r="R127" i="6"/>
  <c r="S127"/>
  <c r="Q127"/>
  <c r="H127"/>
  <c r="I127"/>
  <c r="J127"/>
  <c r="K127"/>
  <c r="L127"/>
  <c r="M127"/>
  <c r="N127"/>
  <c r="O127"/>
  <c r="G127"/>
  <c r="P61"/>
  <c r="P66"/>
  <c r="P67"/>
  <c r="P68"/>
  <c r="P69"/>
  <c r="P74"/>
  <c r="P78"/>
  <c r="P83"/>
  <c r="P84"/>
  <c r="P85"/>
  <c r="P90"/>
  <c r="P91"/>
  <c r="P96"/>
  <c r="P97"/>
  <c r="P98"/>
  <c r="P103"/>
  <c r="P104"/>
  <c r="P105"/>
  <c r="P106"/>
  <c r="P107"/>
  <c r="P108"/>
  <c r="P109"/>
  <c r="P111"/>
  <c r="P116"/>
  <c r="P121"/>
  <c r="P122"/>
  <c r="P123"/>
  <c r="P127"/>
  <c r="P128"/>
  <c r="P129"/>
  <c r="P130"/>
  <c r="P131"/>
  <c r="P132"/>
  <c r="P133"/>
  <c r="P134"/>
  <c r="P135"/>
  <c r="P136"/>
  <c r="P137"/>
  <c r="P138"/>
  <c r="P11"/>
  <c r="P16"/>
  <c r="P21"/>
  <c r="P25"/>
  <c r="P26"/>
  <c r="P31"/>
  <c r="P36"/>
  <c r="P38"/>
  <c r="P43"/>
  <c r="P48"/>
  <c r="P53"/>
  <c r="P58"/>
  <c r="P59"/>
  <c r="Q60"/>
  <c r="R60"/>
  <c r="S60"/>
  <c r="P60"/>
  <c r="F60"/>
  <c r="E60"/>
  <c r="D60"/>
  <c r="F61"/>
  <c r="E61"/>
  <c r="D61"/>
  <c r="F127"/>
  <c r="E127"/>
  <c r="D127"/>
  <c r="F128"/>
  <c r="E128"/>
  <c r="D128"/>
  <c r="F129"/>
  <c r="E129"/>
  <c r="D129"/>
  <c r="F130"/>
  <c r="E130"/>
  <c r="D130"/>
  <c r="F131"/>
  <c r="E131"/>
  <c r="D131"/>
  <c r="F132"/>
  <c r="E132"/>
  <c r="D132"/>
  <c r="F133"/>
  <c r="E133"/>
  <c r="D133"/>
  <c r="F134"/>
  <c r="E134"/>
  <c r="D134"/>
  <c r="F135"/>
  <c r="E135"/>
  <c r="D135"/>
  <c r="F136"/>
  <c r="E136"/>
  <c r="D136"/>
  <c r="F137"/>
  <c r="E137"/>
  <c r="D137"/>
  <c r="F138"/>
  <c r="E138"/>
  <c r="D138"/>
  <c r="F11"/>
  <c r="E11"/>
  <c r="R10"/>
  <c r="S10"/>
  <c r="Q10"/>
  <c r="H10"/>
  <c r="I10"/>
  <c r="J10"/>
  <c r="K10"/>
  <c r="L10"/>
  <c r="M10"/>
  <c r="N10"/>
  <c r="O10"/>
  <c r="G10"/>
  <c r="D11"/>
  <c r="F10"/>
  <c r="P10"/>
  <c r="E10"/>
  <c r="D10"/>
  <c r="E9"/>
  <c r="F9"/>
  <c r="G9"/>
  <c r="H9"/>
  <c r="I9"/>
  <c r="J9"/>
  <c r="K9"/>
  <c r="L9"/>
  <c r="M9"/>
  <c r="N9"/>
  <c r="O9"/>
  <c r="P9"/>
  <c r="Q9"/>
  <c r="R9"/>
  <c r="S9"/>
  <c r="D9"/>
  <c r="AB12" i="5"/>
  <c r="AB51"/>
  <c r="AB11"/>
  <c r="F73"/>
  <c r="G73"/>
  <c r="H73"/>
  <c r="I73"/>
  <c r="J73"/>
  <c r="K73"/>
  <c r="L73"/>
  <c r="M73"/>
  <c r="N73"/>
  <c r="O73"/>
  <c r="P73"/>
  <c r="Q73"/>
  <c r="R73"/>
  <c r="S73"/>
  <c r="T73"/>
  <c r="U73"/>
  <c r="V73"/>
  <c r="W73"/>
  <c r="X73"/>
  <c r="Y73"/>
  <c r="Z73"/>
  <c r="AA73"/>
  <c r="AB73"/>
  <c r="E73"/>
  <c r="F62"/>
  <c r="E62"/>
  <c r="F63"/>
  <c r="E63"/>
  <c r="F68"/>
  <c r="E68"/>
  <c r="E60"/>
  <c r="F60"/>
  <c r="G60"/>
  <c r="H60"/>
  <c r="I60"/>
  <c r="K60"/>
  <c r="L60"/>
  <c r="M60"/>
  <c r="N60"/>
  <c r="O60"/>
  <c r="P60"/>
  <c r="Q60"/>
  <c r="R60"/>
  <c r="S60"/>
  <c r="T60"/>
  <c r="U60"/>
  <c r="V60"/>
  <c r="W60"/>
  <c r="X60"/>
  <c r="Y60"/>
  <c r="Z60"/>
  <c r="AA60"/>
  <c r="AB60"/>
  <c r="J60"/>
  <c r="AA12"/>
  <c r="AA27"/>
  <c r="AA49"/>
  <c r="AA51"/>
  <c r="AA54"/>
  <c r="AA56"/>
  <c r="AA58"/>
  <c r="AA11"/>
  <c r="AA76"/>
  <c r="AA84"/>
  <c r="AA83"/>
  <c r="AA10"/>
  <c r="AB27"/>
  <c r="AB49"/>
  <c r="AB54"/>
  <c r="AB56"/>
  <c r="AB76"/>
  <c r="AB84"/>
  <c r="AB83"/>
  <c r="AB10"/>
  <c r="G84"/>
  <c r="H84"/>
  <c r="I84"/>
  <c r="J84"/>
  <c r="K84"/>
  <c r="L84"/>
  <c r="M84"/>
  <c r="N84"/>
  <c r="O84"/>
  <c r="P84"/>
  <c r="Q84"/>
  <c r="R84"/>
  <c r="S84"/>
  <c r="T84"/>
  <c r="U84"/>
  <c r="V84"/>
  <c r="W84"/>
  <c r="X84"/>
  <c r="Y84"/>
  <c r="Z84"/>
  <c r="G58"/>
  <c r="H58"/>
  <c r="I58"/>
  <c r="J58"/>
  <c r="K58"/>
  <c r="L58"/>
  <c r="M58"/>
  <c r="N58"/>
  <c r="O58"/>
  <c r="P58"/>
  <c r="Q58"/>
  <c r="R58"/>
  <c r="S58"/>
  <c r="T58"/>
  <c r="U58"/>
  <c r="V58"/>
  <c r="W58"/>
  <c r="X58"/>
  <c r="Y58"/>
  <c r="Z58"/>
  <c r="AB58"/>
  <c r="Z12"/>
  <c r="Z27"/>
  <c r="Z39"/>
  <c r="Z49"/>
  <c r="Z51"/>
  <c r="Z54"/>
  <c r="Z56"/>
  <c r="Z11"/>
  <c r="Y12"/>
  <c r="Y27"/>
  <c r="Y39"/>
  <c r="Y49"/>
  <c r="Y51"/>
  <c r="Y54"/>
  <c r="Y56"/>
  <c r="Y11"/>
  <c r="X12"/>
  <c r="X27"/>
  <c r="X39"/>
  <c r="X49"/>
  <c r="X51"/>
  <c r="X54"/>
  <c r="X56"/>
  <c r="X11"/>
  <c r="W12"/>
  <c r="W27"/>
  <c r="W39"/>
  <c r="W49"/>
  <c r="W51"/>
  <c r="W54"/>
  <c r="W56"/>
  <c r="W11"/>
  <c r="V12"/>
  <c r="V27"/>
  <c r="V39"/>
  <c r="V49"/>
  <c r="V51"/>
  <c r="V54"/>
  <c r="V56"/>
  <c r="V11"/>
  <c r="U12"/>
  <c r="U27"/>
  <c r="U39"/>
  <c r="U49"/>
  <c r="U51"/>
  <c r="U54"/>
  <c r="U56"/>
  <c r="U11"/>
  <c r="T12"/>
  <c r="T27"/>
  <c r="T39"/>
  <c r="T49"/>
  <c r="T51"/>
  <c r="T54"/>
  <c r="T56"/>
  <c r="T11"/>
  <c r="S12"/>
  <c r="S27"/>
  <c r="S39"/>
  <c r="S49"/>
  <c r="S51"/>
  <c r="S54"/>
  <c r="S56"/>
  <c r="S11"/>
  <c r="R13"/>
  <c r="R14"/>
  <c r="R15"/>
  <c r="R16"/>
  <c r="R17"/>
  <c r="R18"/>
  <c r="R12"/>
  <c r="R20"/>
  <c r="R27"/>
  <c r="R39"/>
  <c r="R49"/>
  <c r="R51"/>
  <c r="R54"/>
  <c r="R56"/>
  <c r="R11"/>
  <c r="Q13"/>
  <c r="Q14"/>
  <c r="Q15"/>
  <c r="Q16"/>
  <c r="Q17"/>
  <c r="Q18"/>
  <c r="Q12"/>
  <c r="Q20"/>
  <c r="Q27"/>
  <c r="Q39"/>
  <c r="Q49"/>
  <c r="Q51"/>
  <c r="Q54"/>
  <c r="Q56"/>
  <c r="Q11"/>
  <c r="P12"/>
  <c r="P27"/>
  <c r="P39"/>
  <c r="P49"/>
  <c r="P51"/>
  <c r="P54"/>
  <c r="P56"/>
  <c r="P11"/>
  <c r="O12"/>
  <c r="O27"/>
  <c r="O39"/>
  <c r="O49"/>
  <c r="O51"/>
  <c r="O54"/>
  <c r="O56"/>
  <c r="O11"/>
  <c r="N12"/>
  <c r="N27"/>
  <c r="N39"/>
  <c r="N49"/>
  <c r="N51"/>
  <c r="N54"/>
  <c r="N56"/>
  <c r="N11"/>
  <c r="M12"/>
  <c r="M27"/>
  <c r="M39"/>
  <c r="M49"/>
  <c r="M51"/>
  <c r="M54"/>
  <c r="M56"/>
  <c r="M11"/>
  <c r="L12"/>
  <c r="L27"/>
  <c r="L39"/>
  <c r="L49"/>
  <c r="L51"/>
  <c r="L54"/>
  <c r="L56"/>
  <c r="L11"/>
  <c r="K12"/>
  <c r="K27"/>
  <c r="K39"/>
  <c r="K49"/>
  <c r="K51"/>
  <c r="K54"/>
  <c r="K56"/>
  <c r="K11"/>
  <c r="J12"/>
  <c r="J27"/>
  <c r="J39"/>
  <c r="J49"/>
  <c r="J51"/>
  <c r="J54"/>
  <c r="J56"/>
  <c r="J11"/>
  <c r="I12"/>
  <c r="I27"/>
  <c r="I39"/>
  <c r="I49"/>
  <c r="I51"/>
  <c r="I54"/>
  <c r="I56"/>
  <c r="I11"/>
  <c r="H12"/>
  <c r="H27"/>
  <c r="H39"/>
  <c r="H49"/>
  <c r="H51"/>
  <c r="H54"/>
  <c r="H56"/>
  <c r="H11"/>
  <c r="G12"/>
  <c r="G27"/>
  <c r="G39"/>
  <c r="G49"/>
  <c r="G51"/>
  <c r="G54"/>
  <c r="G56"/>
  <c r="G11"/>
  <c r="F14"/>
  <c r="E14"/>
  <c r="F15"/>
  <c r="E15"/>
  <c r="F16"/>
  <c r="E16"/>
  <c r="F17"/>
  <c r="E17"/>
  <c r="F18"/>
  <c r="E18"/>
  <c r="F13"/>
  <c r="E13"/>
  <c r="E12"/>
  <c r="F20"/>
  <c r="E20"/>
  <c r="F21"/>
  <c r="E21"/>
  <c r="F25"/>
  <c r="E25"/>
  <c r="F28"/>
  <c r="E28"/>
  <c r="F29"/>
  <c r="E29"/>
  <c r="F30"/>
  <c r="E30"/>
  <c r="F31"/>
  <c r="E31"/>
  <c r="F32"/>
  <c r="E32"/>
  <c r="E27"/>
  <c r="F50"/>
  <c r="E50"/>
  <c r="E49"/>
  <c r="F52"/>
  <c r="E52"/>
  <c r="F53"/>
  <c r="E53"/>
  <c r="E51"/>
  <c r="F55"/>
  <c r="E55"/>
  <c r="E54"/>
  <c r="F57"/>
  <c r="E57"/>
  <c r="E56"/>
  <c r="E11"/>
  <c r="F12"/>
  <c r="F27"/>
  <c r="F49"/>
  <c r="F51"/>
  <c r="F54"/>
  <c r="F56"/>
  <c r="F11"/>
  <c r="F85"/>
  <c r="E85"/>
  <c r="F84"/>
  <c r="E84"/>
  <c r="Z83"/>
  <c r="Y83"/>
  <c r="X83"/>
  <c r="W83"/>
  <c r="V83"/>
  <c r="U83"/>
  <c r="T83"/>
  <c r="S83"/>
  <c r="R83"/>
  <c r="Q83"/>
  <c r="P83"/>
  <c r="O83"/>
  <c r="N83"/>
  <c r="M83"/>
  <c r="L83"/>
  <c r="K83"/>
  <c r="J83"/>
  <c r="I83"/>
  <c r="H83"/>
  <c r="G83"/>
  <c r="F83"/>
  <c r="E83"/>
  <c r="F58"/>
  <c r="F59"/>
  <c r="E58"/>
  <c r="E59"/>
  <c r="F76"/>
  <c r="G76"/>
  <c r="H76"/>
  <c r="I76"/>
  <c r="J76"/>
  <c r="K76"/>
  <c r="L76"/>
  <c r="M76"/>
  <c r="N76"/>
  <c r="O76"/>
  <c r="P76"/>
  <c r="Q76"/>
  <c r="R76"/>
  <c r="S76"/>
  <c r="T76"/>
  <c r="U76"/>
  <c r="V76"/>
  <c r="W76"/>
  <c r="X76"/>
  <c r="Y76"/>
  <c r="Z76"/>
  <c r="F10"/>
  <c r="G10"/>
  <c r="H10"/>
  <c r="I10"/>
  <c r="J10"/>
  <c r="K10"/>
  <c r="L10"/>
  <c r="M10"/>
  <c r="N10"/>
  <c r="O10"/>
  <c r="P10"/>
  <c r="Q10"/>
  <c r="R10"/>
  <c r="S10"/>
  <c r="T10"/>
  <c r="U10"/>
  <c r="V10"/>
  <c r="W10"/>
  <c r="X10"/>
  <c r="Y10"/>
  <c r="Z10"/>
  <c r="E76"/>
  <c r="E10"/>
  <c r="F34"/>
  <c r="E34"/>
  <c r="F35"/>
  <c r="E35"/>
  <c r="F36"/>
  <c r="E36"/>
</calcChain>
</file>

<file path=xl/sharedStrings.xml><?xml version="1.0" encoding="utf-8"?>
<sst xmlns="http://schemas.openxmlformats.org/spreadsheetml/2006/main" count="3779" uniqueCount="1416">
  <si>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</si>
  <si>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</si>
  <si>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</si>
  <si>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</si>
  <si>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</si>
  <si>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</si>
  <si>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</si>
  <si>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</si>
  <si>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</si>
  <si>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</si>
  <si>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</si>
  <si>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</si>
  <si>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</si>
  <si>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</si>
  <si>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</si>
  <si>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</si>
  <si>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</si>
  <si>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</si>
  <si>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</si>
  <si>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</si>
  <si>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</si>
  <si>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</si>
  <si>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</si>
  <si>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</si>
  <si>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</si>
  <si>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</si>
  <si>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</si>
  <si>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</si>
  <si>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</si>
  <si>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</si>
  <si>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</si>
  <si>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</si>
  <si>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</si>
  <si>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</si>
  <si>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</si>
  <si>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</si>
  <si>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</si>
  <si>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</si>
  <si>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</si>
  <si>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</si>
  <si>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</si>
  <si>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</si>
  <si>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</si>
  <si>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</si>
  <si>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</si>
  <si>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</si>
  <si>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</si>
  <si>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</si>
  <si>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</si>
  <si>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</si>
  <si>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</si>
  <si>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</si>
  <si>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</si>
  <si>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</si>
  <si>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</si>
  <si>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</si>
  <si>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</si>
  <si>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</si>
  <si>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</si>
  <si>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</si>
  <si>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</si>
  <si>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</si>
  <si>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</si>
  <si>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</si>
  <si>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</si>
  <si>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</si>
  <si>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</si>
  <si>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</si>
  <si>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</si>
  <si>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</si>
  <si>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</si>
  <si>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</si>
  <si>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</si>
  <si>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</si>
  <si>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</si>
  <si>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</si>
  <si>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</si>
  <si>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</si>
  <si>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</si>
  <si>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</si>
  <si>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</si>
  <si>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</si>
  <si>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</si>
  <si>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</si>
  <si>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</si>
  <si>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</si>
  <si>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</si>
  <si>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</si>
  <si>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</si>
  <si>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</si>
  <si>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</si>
  <si>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</si>
  <si>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</si>
  <si>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</si>
  <si>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</si>
  <si>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</si>
  <si>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</si>
  <si>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</si>
  <si>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</si>
  <si>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</si>
  <si>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</si>
  <si>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</si>
  <si>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</si>
  <si>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</si>
  <si>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</si>
  <si>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</si>
  <si>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</si>
  <si>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</si>
  <si>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</si>
  <si>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</si>
  <si>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</si>
  <si>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</si>
  <si>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</si>
  <si>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</si>
  <si>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</si>
  <si>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</si>
  <si>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</si>
  <si>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</si>
  <si>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</si>
  <si>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</si>
  <si>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</si>
  <si>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</si>
  <si>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</si>
  <si>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</si>
  <si>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</si>
  <si>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</si>
  <si>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</si>
  <si>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</si>
  <si>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</si>
  <si>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</si>
  <si>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</si>
  <si>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</si>
  <si>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</si>
  <si>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</si>
  <si>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</si>
  <si>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</si>
  <si>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</si>
  <si>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</si>
  <si>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</si>
  <si>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</si>
  <si>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</si>
  <si>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</si>
  <si>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</si>
  <si>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</si>
  <si>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</si>
  <si>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</si>
  <si>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</si>
  <si>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</si>
  <si>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</si>
  <si>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</si>
  <si>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</si>
  <si>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</si>
  <si>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</si>
  <si>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</si>
  <si>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</si>
  <si>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</si>
  <si>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</si>
  <si>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</si>
  <si>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</si>
  <si>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</si>
  <si>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</si>
  <si>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</si>
  <si>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</si>
  <si>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</si>
  <si>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</si>
  <si>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</si>
  <si>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</si>
  <si>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</si>
  <si>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</si>
  <si>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</si>
  <si>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</si>
  <si>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</si>
  <si>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</si>
  <si>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</si>
  <si>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</si>
  <si>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</si>
  <si>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</si>
  <si>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</si>
  <si>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</si>
  <si>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</si>
  <si>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</si>
  <si>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</si>
  <si>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</si>
  <si>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</si>
  <si>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</si>
  <si>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</si>
  <si>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</si>
  <si>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</si>
  <si>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</si>
  <si>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</si>
  <si>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</si>
  <si>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</si>
  <si>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</si>
  <si>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</si>
  <si>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</si>
  <si>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</si>
  <si>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</si>
  <si>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</si>
  <si>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</si>
  <si>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</si>
  <si>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</si>
  <si>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</si>
  <si>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</si>
  <si>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</si>
  <si>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</si>
  <si>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</si>
  <si>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</si>
  <si>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</si>
  <si>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</si>
  <si>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</si>
  <si>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</si>
  <si>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</si>
  <si>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</si>
  <si>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</si>
  <si>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</si>
  <si>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</si>
  <si>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</si>
  <si>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</si>
  <si>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</si>
  <si>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</si>
  <si>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</si>
  <si>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</si>
  <si>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</si>
  <si>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</si>
  <si>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</si>
  <si>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</si>
  <si>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</si>
  <si>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</si>
  <si>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</si>
  <si>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</si>
  <si>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</si>
  <si>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</si>
  <si>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</si>
  <si>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</si>
  <si>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</si>
  <si>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</si>
  <si>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</si>
  <si>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</si>
  <si>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</si>
  <si>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</si>
  <si>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</si>
  <si>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</si>
  <si>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</si>
  <si>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</si>
  <si>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</si>
  <si>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</si>
  <si>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</si>
  <si>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</si>
  <si>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</si>
  <si>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</si>
  <si>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</si>
  <si>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</si>
  <si>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</si>
  <si>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</si>
  <si>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</si>
  <si>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</si>
  <si>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</si>
  <si>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</si>
  <si>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</si>
  <si>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</si>
  <si>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</si>
  <si>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</si>
  <si>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</si>
  <si>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</si>
  <si>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</si>
  <si>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</si>
  <si>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</si>
  <si>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</si>
  <si>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</si>
  <si>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</si>
  <si>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</si>
  <si>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</si>
  <si>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</si>
  <si>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</si>
  <si>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</si>
  <si>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</si>
  <si>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</si>
  <si>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</si>
  <si>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</si>
  <si>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</si>
  <si>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</si>
  <si>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</si>
  <si>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</si>
  <si>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</si>
  <si>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</si>
  <si>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</si>
  <si>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</si>
  <si>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</si>
  <si>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</si>
  <si>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</si>
  <si>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</si>
  <si>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</si>
  <si>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</si>
  <si>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</si>
  <si>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</si>
  <si>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</si>
  <si>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</si>
  <si>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</si>
  <si>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</si>
  <si>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</si>
  <si>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</si>
  <si>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</si>
  <si>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</si>
  <si>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</si>
  <si>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</si>
  <si>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</si>
  <si>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</si>
  <si>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</si>
  <si>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</si>
  <si>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</si>
  <si>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</si>
  <si>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</si>
  <si>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</si>
  <si>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</si>
  <si>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</si>
  <si>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</si>
  <si>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</si>
  <si>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</si>
  <si>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</si>
  <si>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</si>
  <si>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</si>
  <si>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</si>
  <si>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</si>
  <si>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</si>
  <si>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</si>
  <si>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</si>
  <si>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</si>
  <si>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</si>
  <si>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</si>
  <si>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</si>
  <si>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</si>
  <si>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</si>
  <si>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</si>
  <si>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</si>
  <si>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</si>
  <si>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</si>
  <si>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</si>
  <si>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</si>
  <si>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</si>
  <si>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</si>
  <si>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</si>
  <si>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</si>
  <si>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</si>
  <si>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</si>
  <si>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</si>
  <si>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</si>
  <si>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</si>
  <si>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</si>
  <si>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</si>
  <si>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</si>
  <si>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</si>
  <si>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</si>
  <si>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</si>
  <si>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</si>
  <si>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</si>
  <si>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</si>
  <si>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</si>
  <si>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</si>
  <si>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</si>
  <si>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</si>
  <si>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</si>
  <si>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</si>
  <si>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</si>
  <si>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</si>
  <si>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</si>
  <si>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</si>
  <si>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</si>
  <si>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</si>
  <si>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</si>
  <si>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</si>
  <si>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</si>
  <si>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</si>
  <si>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</si>
  <si>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</si>
  <si>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</si>
  <si>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</si>
  <si>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</si>
  <si>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</si>
  <si>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</si>
  <si>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</si>
  <si>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</si>
  <si>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</si>
  <si>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</si>
  <si>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</si>
  <si>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</si>
  <si>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</si>
  <si>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</si>
  <si>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</si>
  <si>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</si>
  <si>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</si>
  <si>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</si>
  <si>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</si>
  <si>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</si>
  <si>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</si>
  <si>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</si>
  <si>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</si>
  <si>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</si>
  <si>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</si>
  <si>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</si>
  <si>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</si>
  <si>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</si>
  <si>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</si>
  <si>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</si>
  <si>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</si>
  <si>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</si>
  <si>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</si>
  <si>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</si>
  <si>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</si>
  <si>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</si>
  <si>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</si>
  <si>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</si>
  <si>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</si>
  <si>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</si>
  <si>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单位名称、项目名称</t>
  </si>
  <si>
    <t>项目目标</t>
  </si>
  <si>
    <t>一级指标</t>
  </si>
  <si>
    <t>二级指标</t>
  </si>
  <si>
    <t>三级指标</t>
  </si>
  <si>
    <t>指标值</t>
  </si>
  <si>
    <t>绩效指标值设定依据及数据来源</t>
  </si>
  <si>
    <t>说明</t>
  </si>
  <si>
    <t>单位</t>
  </si>
  <si>
    <t>6-13 部门政府采购情况表</t>
  </si>
  <si>
    <t>预算项目</t>
  </si>
  <si>
    <t>采购项目</t>
  </si>
  <si>
    <t>采购目录</t>
  </si>
  <si>
    <t>计量
单位</t>
  </si>
  <si>
    <t>数量</t>
  </si>
  <si>
    <t>面向中小企业预留资金</t>
  </si>
  <si>
    <t>基本支出/项目支出</t>
  </si>
  <si>
    <t>政府性
基金</t>
  </si>
  <si>
    <t>国有资本经营收益</t>
  </si>
  <si>
    <r>
      <t>0</t>
    </r>
    <r>
      <rPr>
        <sz val="11"/>
        <color theme="1"/>
        <rFont val="宋体"/>
        <family val="3"/>
        <charset val="134"/>
        <scheme val="minor"/>
      </rPr>
      <t>2</t>
    </r>
    <phoneticPr fontId="24" type="noConversion"/>
  </si>
  <si>
    <t>02</t>
    <phoneticPr fontId="24" type="noConversion"/>
  </si>
  <si>
    <t>01</t>
    <phoneticPr fontId="24" type="noConversion"/>
  </si>
  <si>
    <t>04</t>
    <phoneticPr fontId="24" type="noConversion"/>
  </si>
  <si>
    <t>06</t>
    <phoneticPr fontId="24" type="noConversion"/>
  </si>
  <si>
    <t>07</t>
    <phoneticPr fontId="24" type="noConversion"/>
  </si>
  <si>
    <t>08</t>
    <phoneticPr fontId="24" type="noConversion"/>
  </si>
  <si>
    <t>99</t>
    <phoneticPr fontId="24" type="noConversion"/>
  </si>
  <si>
    <t>05</t>
    <phoneticPr fontId="24" type="noConversion"/>
  </si>
  <si>
    <t>03</t>
    <phoneticPr fontId="24" type="noConversion"/>
  </si>
  <si>
    <t>09</t>
    <phoneticPr fontId="24" type="noConversion"/>
  </si>
  <si>
    <t>10</t>
    <phoneticPr fontId="24" type="noConversion"/>
  </si>
  <si>
    <t>19</t>
    <phoneticPr fontId="24" type="noConversion"/>
  </si>
  <si>
    <t>20</t>
    <phoneticPr fontId="24" type="noConversion"/>
  </si>
  <si>
    <t>21</t>
    <phoneticPr fontId="24" type="noConversion"/>
  </si>
  <si>
    <t>25</t>
    <phoneticPr fontId="24" type="noConversion"/>
  </si>
  <si>
    <t>11</t>
    <phoneticPr fontId="24" type="noConversion"/>
  </si>
  <si>
    <t>社会保障和就业支出</t>
  </si>
  <si>
    <t xml:space="preserve">  民政管理事务</t>
  </si>
  <si>
    <t xml:space="preserve">    行政运行</t>
  </si>
  <si>
    <t xml:space="preserve">    民间组织管理</t>
  </si>
  <si>
    <t xml:space="preserve">    行政区划和地名管理</t>
  </si>
  <si>
    <t xml:space="preserve">    基层政权和社区建设</t>
  </si>
  <si>
    <t xml:space="preserve">    其他民政管理事务支出</t>
  </si>
  <si>
    <t xml:space="preserve">  行政事业单位离退休</t>
  </si>
  <si>
    <r>
      <t xml:space="preserve"> </t>
    </r>
    <r>
      <rPr>
        <sz val="10"/>
        <color indexed="8"/>
        <rFont val="宋体"/>
        <family val="3"/>
        <charset val="134"/>
      </rPr>
      <t xml:space="preserve">   </t>
    </r>
    <r>
      <rPr>
        <sz val="10"/>
        <color indexed="8"/>
        <rFont val="宋体"/>
        <family val="3"/>
        <charset val="134"/>
      </rPr>
      <t>机关事业单位基本养老保险缴费支出</t>
    </r>
  </si>
  <si>
    <t xml:space="preserve">  社会福利</t>
  </si>
  <si>
    <t xml:space="preserve">    儿童福利</t>
  </si>
  <si>
    <t xml:space="preserve">    老年福利</t>
  </si>
  <si>
    <t xml:space="preserve">    殡葬</t>
  </si>
  <si>
    <t xml:space="preserve">    其他社会福利支出</t>
  </si>
  <si>
    <r>
      <t xml:space="preserve"> </t>
    </r>
    <r>
      <rPr>
        <sz val="10"/>
        <color indexed="8"/>
        <rFont val="宋体"/>
        <family val="3"/>
        <charset val="134"/>
      </rPr>
      <t xml:space="preserve"> </t>
    </r>
    <r>
      <rPr>
        <sz val="10"/>
        <color indexed="8"/>
        <rFont val="宋体"/>
        <family val="3"/>
        <charset val="134"/>
      </rPr>
      <t xml:space="preserve">城市居民最低生活保障 </t>
    </r>
  </si>
  <si>
    <r>
      <t xml:space="preserve"> </t>
    </r>
    <r>
      <rPr>
        <sz val="10"/>
        <color indexed="8"/>
        <rFont val="宋体"/>
        <family val="3"/>
        <charset val="134"/>
      </rPr>
      <t xml:space="preserve">   </t>
    </r>
    <r>
      <rPr>
        <sz val="10"/>
        <color indexed="8"/>
        <rFont val="宋体"/>
        <family val="3"/>
        <charset val="134"/>
      </rPr>
      <t xml:space="preserve">城市居民最低生活保障 </t>
    </r>
  </si>
  <si>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</si>
  <si>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</si>
  <si>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</si>
  <si>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</si>
  <si>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</si>
  <si>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其他城市生活救助</t>
  </si>
  <si>
    <t>医疗卫生与计划生育支出</t>
  </si>
  <si>
    <t xml:space="preserve">  行政事业单位医疗</t>
  </si>
  <si>
    <t xml:space="preserve">    行政单位医疗</t>
  </si>
  <si>
    <t xml:space="preserve">    事业单位医疗</t>
  </si>
  <si>
    <t xml:space="preserve">    公务员医疗</t>
  </si>
  <si>
    <t>住房保障支出</t>
  </si>
  <si>
    <t xml:space="preserve">  住房改革支出</t>
  </si>
  <si>
    <t xml:space="preserve">    住房公积金</t>
  </si>
  <si>
    <t>208</t>
    <phoneticPr fontId="24" type="noConversion"/>
  </si>
  <si>
    <t xml:space="preserve">    机关事业单位职业年金缴费支出</t>
    <phoneticPr fontId="24" type="noConversion"/>
  </si>
  <si>
    <t>208</t>
    <phoneticPr fontId="24" type="noConversion"/>
  </si>
  <si>
    <t>28</t>
    <phoneticPr fontId="24" type="noConversion"/>
  </si>
  <si>
    <t xml:space="preserve">    拥军优属</t>
    <phoneticPr fontId="24" type="noConversion"/>
  </si>
  <si>
    <t xml:space="preserve">  其他生活救助</t>
    <phoneticPr fontId="24" type="noConversion"/>
  </si>
  <si>
    <t>07</t>
    <phoneticPr fontId="24" type="noConversion"/>
  </si>
  <si>
    <t xml:space="preserve">    地方自然灾害生活补助</t>
    <phoneticPr fontId="24" type="noConversion"/>
  </si>
  <si>
    <t xml:space="preserve">    军队移交政府离退休干部管理机构</t>
    <phoneticPr fontId="24" type="noConversion"/>
  </si>
  <si>
    <t>13</t>
    <phoneticPr fontId="24" type="noConversion"/>
  </si>
  <si>
    <t xml:space="preserve">  医疗救助</t>
    <phoneticPr fontId="24" type="noConversion"/>
  </si>
  <si>
    <t xml:space="preserve">   疾病应急救助</t>
    <phoneticPr fontId="24" type="noConversion"/>
  </si>
  <si>
    <t>单位名称：昆明市盘龙区民政局</t>
    <phoneticPr fontId="24" type="noConversion"/>
  </si>
  <si>
    <t>单位名称：昆明市盘龙区民政局</t>
    <phoneticPr fontId="24" type="noConversion"/>
  </si>
  <si>
    <t>部门：昆明市盘龙区民政局</t>
    <phoneticPr fontId="24" type="noConversion"/>
  </si>
  <si>
    <t>本年无政府采购预算</t>
  </si>
  <si>
    <t xml:space="preserve">  自然灾害救灾及恢复重建支出</t>
    <phoneticPr fontId="24" type="noConversion"/>
  </si>
  <si>
    <t>部门（单位）整体支出绩效目标申报表</t>
  </si>
  <si>
    <t>（2019）年度</t>
  </si>
  <si>
    <t>单位编码</t>
  </si>
  <si>
    <t>124128</t>
  </si>
  <si>
    <t>单位名称</t>
  </si>
  <si>
    <t>昆明市盘龙区民政局</t>
  </si>
  <si>
    <t>主管部门编码</t>
  </si>
  <si>
    <t>主管部门名称</t>
  </si>
  <si>
    <t>单位负责人</t>
  </si>
  <si>
    <t>杨隽</t>
  </si>
  <si>
    <t xml:space="preserve"> 联系电话</t>
  </si>
  <si>
    <t>65623352</t>
  </si>
  <si>
    <t>人员编制数</t>
  </si>
  <si>
    <t xml:space="preserve"> 实有人数</t>
  </si>
  <si>
    <t>31人</t>
  </si>
  <si>
    <t xml:space="preserve">单位职能(2000字以内)    </t>
  </si>
  <si>
    <t>贯彻落实城乡居民最低生活保障制度、社会福利事业政策、优待抚恤政策；负责全区社会救济工作；负责城市、农村救灾工作；负责军队退役士兵、复员干部的安置和服务管理；负责军队离退休干部、无军籍退休职工的接收安置和服务管理工作；负责基层政权建设和社区建设；负责社团、民办非企业单位的登记管理；负责区划地名管理；负责婚姻登记管理工作、负责殡葬管理工作、负责老龄工作。</t>
  </si>
  <si>
    <t>年度主要工作内容</t>
  </si>
  <si>
    <t>任务名称</t>
  </si>
  <si>
    <t>主要内容</t>
  </si>
  <si>
    <t>预算金额（万元）</t>
  </si>
  <si>
    <t>总额</t>
  </si>
  <si>
    <t>其他资金</t>
  </si>
  <si>
    <t>拥军优属工作</t>
  </si>
  <si>
    <t>走访慰问驻区部队，解决驻区部队公交车费用，随军家属生活困难补助等</t>
  </si>
  <si>
    <t>民间组织管理</t>
  </si>
  <si>
    <t>民间组织管理服务经费，民间组织年检公告费，社会组织培育、孵化、评估、扶持、党建等费用</t>
  </si>
  <si>
    <t>行政区划和地名管理工作</t>
  </si>
  <si>
    <t>第二次全国地名普查工作，乡级（街道）行政管辖线联合检查工作，县区行政区域界线联检及维护更换界桩工作等</t>
  </si>
  <si>
    <t>城市居民最低生活保障</t>
  </si>
  <si>
    <t>城市居民最低生活保障金，节日慰问费</t>
  </si>
  <si>
    <t>其他城市生活救助工作</t>
  </si>
  <si>
    <t>除低保、临时救助外的城市生活困难居民生活救助的其他支出，全区三无人员护理费、医药费等；对市儿童福利院、市社会福利院、市精神病院、区属敬老院、老年公寓、全区“三无对象”等节日慰问</t>
  </si>
  <si>
    <t>特困人员救助供养</t>
  </si>
  <si>
    <t>特困供养人员保障金及两节慰问。</t>
  </si>
  <si>
    <t>地方自然灾害生活补助</t>
  </si>
  <si>
    <t>购救灾粮、衣被、倒损房修建、灾民救济等。</t>
  </si>
  <si>
    <t>开展正常工作基本运行经费</t>
  </si>
  <si>
    <t>含在职人员工资福利支出、商品和服务支出、对个人和家庭补助，以及地方代管人员离退休工资。</t>
  </si>
  <si>
    <t>基层政权和社区建设项目</t>
  </si>
  <si>
    <t>正常离任村干部生活补贴、原退养居委会干部节日慰问金及丧葬补助、城市社区专职工作人员职级补助、社区工作人员培训经费、社区办公用房建设、社区、村“两委”换届选举</t>
  </si>
  <si>
    <t>死亡抚恤经费</t>
  </si>
  <si>
    <t>用于死亡抚恤相关经费</t>
  </si>
  <si>
    <t>伤残抚恤</t>
  </si>
  <si>
    <t>主要支出伤残保健金，在乡伤残军人护理费、伤残人员辅助器械费主要由区级承担。</t>
  </si>
  <si>
    <t>在乡复员、退伍军人生活补助</t>
  </si>
  <si>
    <t>昆民通[2014]76号，在乡复员军人95人、带病回乡退伍军人25、三属人员51，定补资金主要由上级承担。</t>
  </si>
  <si>
    <t>城镇义务兵优待金</t>
  </si>
  <si>
    <t>用于城镇义务兵经费</t>
  </si>
  <si>
    <t xml:space="preserve">其他优抚支出 </t>
  </si>
  <si>
    <t>1、重点优抚对象临时困难救助10万元；2、维稳工作经费10万元；3、优抚对象4000人春节、“八一”慰问费160万元；4、复员干部“两保”、生活补助、慰问费，预计90万元；5、复员干部临时困难补助7万；6、省解困相关文件需150万元；7、市解困文件450万元。</t>
  </si>
  <si>
    <t>退役军人安置经费</t>
  </si>
  <si>
    <t>用于退役军人安置经费</t>
  </si>
  <si>
    <t xml:space="preserve">军队离退休干部及无军籍职工人员经费 </t>
  </si>
  <si>
    <t>用于无军籍退休职工上缴医保、无军籍职工“春节、八一、敬老节”慰问、军队离退休干部活动费、军退离退休干部上缴医保、军队离退休干部慰问费、军队无军籍退休职工津补贴。</t>
  </si>
  <si>
    <t>盘龙区军队离退休服务管理站经费</t>
  </si>
  <si>
    <t>用于安办及军休服务管理站相关经费。</t>
  </si>
  <si>
    <t>散居孤儿生活补助</t>
  </si>
  <si>
    <t>散居孤儿基本生活费、集中供养在昆明市儿童福利院孤儿补助、医保参保</t>
  </si>
  <si>
    <t>老年福利项目</t>
  </si>
  <si>
    <t>用于80-100周岁老年人相关保健补助、民办养老服务机构运营补助、政府居家养老服务经费、街道公办养老机构经费、“爱心食堂”启动资金及工作人员补助经费、居家养老服务中心建设补助、昆明市城乡社居家养老服务设施建设及运营管理实施意见、民办养老服务机构一次性建设补助资金、春节敬老节慰问及活动经费。</t>
  </si>
  <si>
    <t>殡葬改革</t>
  </si>
  <si>
    <t>辖区内无名尸体处理、农村火化补助、生态安葬补助、骨灰盒补助、殡葬救济、殡葬改革宣传。</t>
  </si>
  <si>
    <t>盘龙慈善协会工作经费</t>
  </si>
  <si>
    <t>用于办公经费开支。</t>
  </si>
  <si>
    <t>流浪乞讨人员救助经费</t>
  </si>
  <si>
    <t>流浪乞讨人员救助经费专门用于生活无着的流浪、乞讨人员，包括主动救助、生活救助、医疗救治、教育矫治、返乡救助、临时安置以及未成年人社会保护等救助保护支出。</t>
  </si>
  <si>
    <t>特殊困难群众救济基金</t>
  </si>
  <si>
    <t>根据国务院《社会救助暂行办法》，和《云南省社会救助实施办法》，结合盘龙区实际，设立特殊困难群众救助基金（以下简称"特困基金"），专门用于救助盘龙区户籍的特困群众。</t>
  </si>
  <si>
    <t>临时困难群众救济基金</t>
  </si>
  <si>
    <t>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t>
  </si>
  <si>
    <t>城市医疗救助经费</t>
  </si>
  <si>
    <t>根据《社会救助暂行办法》、《昆明市盘龙区医疗救助实施细则【试行】》开展以下工作：1.资助“特殊人群”参加城镇居民基本医疗保险。2.医疗优待3.住院医疗救助4.门诊医疗5.临时医疗救助救助6.慈善医疗援助</t>
  </si>
  <si>
    <t>重特大疾病基金预算</t>
  </si>
  <si>
    <t>按《昆明市重特大疾病医疗救助基金管理暂行办法》要求,对因重特大疾病产生困难的群众进行救助</t>
  </si>
  <si>
    <t>购买社会服务经费</t>
  </si>
  <si>
    <t>根据《关于对购买社会救助服务工作的批复》盘政复〔2017〕38号，预计2019年盘龙区民政局购买社会救助服务人员5名</t>
  </si>
  <si>
    <t>城市低保工作经费</t>
  </si>
  <si>
    <t>用于城市低保工作经费</t>
  </si>
  <si>
    <t>城乡医疗救助（一站式专线）工作经费</t>
  </si>
  <si>
    <t>城乡医疗救助（一站式专线）工作经费(查询个人经济状况：1800*13=2.34万元)</t>
  </si>
  <si>
    <t>救灾工作经费</t>
  </si>
  <si>
    <t>购置常用救灾工作用品，开展防灾减灾宣传</t>
  </si>
  <si>
    <t>退役士兵安置工作经费</t>
  </si>
  <si>
    <t>选岗工作经费、退役士兵培训经费、宣传材料制作经费。</t>
  </si>
  <si>
    <t>婚姻登记工作经费</t>
  </si>
  <si>
    <t>购婚姻登记证工本、特殊纪念日、节日结婚登记应急产生的费用、印制婚姻登记相关表格、婚姻登记档案专用档案壳经费、服务耗材经费等。</t>
  </si>
  <si>
    <t>流浪救助工作经费</t>
  </si>
  <si>
    <t>聘用1名流浪乞讨人员救助专职工作人员经费、日常救助工作所需物资等经费</t>
  </si>
  <si>
    <t>公共交通专项经费</t>
  </si>
  <si>
    <t>按不超过车改单位涉改人员全年公务交通补贴总额的10%编制。</t>
  </si>
  <si>
    <t>用于公务接待经费</t>
  </si>
  <si>
    <t>用于有关会议经费</t>
  </si>
  <si>
    <t>视频会议系统维护费</t>
  </si>
  <si>
    <t>用于视频会议系统维护费</t>
  </si>
  <si>
    <t>年度总体目标</t>
  </si>
  <si>
    <t>预期实现的效益</t>
  </si>
  <si>
    <t>产出指标</t>
  </si>
  <si>
    <t>数量指标</t>
  </si>
  <si>
    <t>按相关文件及规定的要求完成</t>
  </si>
  <si>
    <t>2.各类民政对象实际发放补贴人数和应该发放人数一致</t>
  </si>
  <si>
    <t>一致</t>
  </si>
  <si>
    <t>质量指标</t>
  </si>
  <si>
    <t>1.按文件规定审核审批各项民政经费；按标准发放、下拨</t>
  </si>
  <si>
    <t>按要求下发</t>
  </si>
  <si>
    <t>2.检查申请、审批资料，申请人员符合条件，申请、审批程序规范</t>
  </si>
  <si>
    <t>按要求完成</t>
  </si>
  <si>
    <t>3.相关手续、单据、资料齐全</t>
  </si>
  <si>
    <t>按要求准备齐全</t>
  </si>
  <si>
    <t>时效指标</t>
  </si>
  <si>
    <t>1.合理预算，安排好各项经费的计划，资金及时到位</t>
  </si>
  <si>
    <t>及时完成</t>
  </si>
  <si>
    <t>2.及时审批并在规定时间发放完成</t>
  </si>
  <si>
    <t>及时发放</t>
  </si>
  <si>
    <t>成本指标</t>
  </si>
  <si>
    <t>681.56万元</t>
  </si>
  <si>
    <t>3953.2万元</t>
  </si>
  <si>
    <t>2442.92万元</t>
  </si>
  <si>
    <t>城市居民最低生活保障金</t>
  </si>
  <si>
    <t>其他生活救助类支出</t>
  </si>
  <si>
    <t>26.62万元</t>
  </si>
  <si>
    <t>临时救助类支出</t>
  </si>
  <si>
    <t>157.50万元</t>
  </si>
  <si>
    <t>自然灾害生活救助类支出</t>
  </si>
  <si>
    <t>50万元</t>
  </si>
  <si>
    <t>256.28万元</t>
  </si>
  <si>
    <t>基层政权和社区建设类支出</t>
  </si>
  <si>
    <t>745.8万元</t>
  </si>
  <si>
    <t>医疗卫生类支出</t>
  </si>
  <si>
    <t>956.18万元</t>
  </si>
  <si>
    <t>民政管理事务类支出</t>
  </si>
  <si>
    <t>161.61万元</t>
  </si>
  <si>
    <t>效益指标</t>
  </si>
  <si>
    <t>经济效益指标</t>
  </si>
  <si>
    <t>优抚对象领取定期生活补助、慰问费，达到一定经济效益。</t>
  </si>
  <si>
    <t>有一定经济效益，促进社会经济发展</t>
  </si>
  <si>
    <t>困难群众领取定期生活补助、医疗救助，达到一定经济效益</t>
  </si>
  <si>
    <t>会产生一定的经济效益</t>
  </si>
  <si>
    <t>相关机构单位领取运营补助、公办补助经费、居家养老中心补助，达到一定经济效益</t>
  </si>
  <si>
    <t>产生一定经济效益</t>
  </si>
  <si>
    <t>社会效益指标</t>
  </si>
  <si>
    <t>1.维护社会稳定、和谐，促进社会协调发展</t>
  </si>
  <si>
    <t>促进社会和谐稳定发展</t>
  </si>
  <si>
    <t>2.民政对象的基本生活得到改善</t>
  </si>
  <si>
    <t>改善部分群众生活，促进社会和谐发展</t>
  </si>
  <si>
    <t>3.为社会组织的健康发展创造良好的社会环境，加大社会组织培育力度，指导社区社会组织参与社会服务和治理工作。</t>
  </si>
  <si>
    <t>有利于加强社会服务和治理工作</t>
  </si>
  <si>
    <t>4.城市社区活动场所办公用房及配套服务等基本设施建设</t>
  </si>
  <si>
    <t>满足群众需求，促进社会和谐</t>
  </si>
  <si>
    <t>生态效益指标</t>
  </si>
  <si>
    <t>殡葬管理专项工作，有一定保护生态，节约土地资源，对生态效益有一定作用</t>
  </si>
  <si>
    <t>对生态效益有一定促进作用</t>
  </si>
  <si>
    <t>可持续影响指标</t>
  </si>
  <si>
    <t>对社会可持续发展、社会稳定有积极影响。</t>
  </si>
  <si>
    <t>促进社会可持续发展</t>
  </si>
  <si>
    <t>殡葬管理专项工作，对生态环境有一定可持续影响。</t>
  </si>
  <si>
    <t>改进生态环境，有利于可持续发展</t>
  </si>
  <si>
    <t>为社会组织的健康发展创造良好可持续的社会环境，加大社会组织培育力度，指导社区社会组织参与社会服务和治理工作。</t>
  </si>
  <si>
    <t>对于社会产生积极正面的影响，对于社会可持续发展有推进作用</t>
  </si>
  <si>
    <t>满意度指标</t>
  </si>
  <si>
    <t>服务对象满意度指标</t>
  </si>
  <si>
    <t>1.通过问卷调查，90%以上的优抚类对象对相关服务认可和满意</t>
  </si>
  <si>
    <t>满意度达90%</t>
  </si>
  <si>
    <t>2.通过问卷调查，90%以上的老龄类对象对相关服务认可和满意</t>
  </si>
  <si>
    <t>3.通过问卷调查，90%以上的低保类对象对相关服务认可和满意</t>
  </si>
  <si>
    <t>4.通过问卷调查，90%以上的社区服务对象对相关服务认可和满意</t>
  </si>
  <si>
    <t>年度预算测算依据及说明</t>
  </si>
  <si>
    <t>1.《社会救助暂行办法》《昆明市城市居民最低生活保障实施办法》（市政府54号令 ）《昆明市盘龙区城市最低生活保障工作实施细则》《昆明市盘龙区城乡困难群体重特大疾病医疗救助实施意见》（试行）《盘龙区特殊困难群众救济基金管理办法》2.《社会团体登记管理条例》《民办非企业单位登记管理暂行条例》中华人民共和国国务院令第250号、251号；3.国务院《关于开展第二次全国地名普查的通知》（国发[2014]3号）以及省市相关通知。4.《民政部关于加强全国社区管理和服务创新实验区工作的意见》（民发（民函［2013］13号），《关于印发&lt;对农村原大队一级部分离职半脱产干部实行定期生活补助的办法&gt;的通知》 （云组发1989〕55号  ），《中共云南省委组织部等六部门关于进一步加强城市社区活动场所办公用房及配套服务等基本设施建设的通知》（云民基〔2011〕3号）等</t>
  </si>
  <si>
    <t>单位负责人：</t>
  </si>
  <si>
    <t>填报人：</t>
  </si>
  <si>
    <t>马爱华</t>
  </si>
  <si>
    <t>填报日期：</t>
  </si>
  <si>
    <t>2018-10-31</t>
  </si>
  <si>
    <t>项目支出绩效目标申报表（生成表）</t>
  </si>
  <si>
    <t>（2019年度）</t>
  </si>
  <si>
    <t>项目名称</t>
  </si>
  <si>
    <t>主管部门及代码</t>
  </si>
  <si>
    <t>实施单位</t>
  </si>
  <si>
    <t>项目属性</t>
  </si>
  <si>
    <t>002 延续性项目</t>
  </si>
  <si>
    <t>项目周期</t>
  </si>
  <si>
    <t>经常性项目</t>
  </si>
  <si>
    <t>项目负责人</t>
  </si>
  <si>
    <t>联系电话</t>
  </si>
  <si>
    <t>项目概况</t>
  </si>
  <si>
    <t>项目立项依据</t>
  </si>
  <si>
    <t>上级党委、政府文件</t>
  </si>
  <si>
    <t>总投入</t>
  </si>
  <si>
    <t>中央财政</t>
  </si>
  <si>
    <t>省级财政</t>
  </si>
  <si>
    <t>市级财政</t>
  </si>
  <si>
    <t>县（区）级财政</t>
  </si>
  <si>
    <t>其他</t>
  </si>
  <si>
    <t>中期资金来源（元）</t>
  </si>
  <si>
    <t>年度资金来源（元）</t>
  </si>
  <si>
    <t>总  体   目  标</t>
  </si>
  <si>
    <t>中期目标</t>
  </si>
  <si>
    <t>年度目标</t>
  </si>
  <si>
    <t>绩  效  指  标</t>
  </si>
  <si>
    <t>服务对象满意度</t>
  </si>
  <si>
    <t>优抚对象对优抚工作的满意度</t>
  </si>
  <si>
    <t>90%</t>
  </si>
  <si>
    <t>项目产出</t>
  </si>
  <si>
    <t>发放人数</t>
  </si>
  <si>
    <t>根据实际死亡人数发放</t>
  </si>
  <si>
    <t>项目效益</t>
  </si>
  <si>
    <t>家属得到一定经济补助</t>
  </si>
  <si>
    <t>是否维护稳定，促进协调发展</t>
  </si>
  <si>
    <t>维护稳定，促进协调发展</t>
  </si>
  <si>
    <t>此项目不涉及生态效益</t>
  </si>
  <si>
    <t>对社会发展有一定可持续影响</t>
  </si>
  <si>
    <t>优抚对象抚恤和生活补助足额兑现率</t>
  </si>
  <si>
    <t>100%</t>
  </si>
  <si>
    <t>是否及时审批并在规定时间发放完成</t>
  </si>
  <si>
    <t>及时审批，按季度发放，2019年12月31日前全部完成</t>
  </si>
  <si>
    <t>专项经费</t>
  </si>
  <si>
    <t>控制在7000000元（具体标准见2019年附件）</t>
  </si>
  <si>
    <t>单位已有的保障项目实施的制度措施</t>
  </si>
  <si>
    <t>预算绩效说明</t>
  </si>
  <si>
    <t>伤残抚恤经费</t>
  </si>
  <si>
    <t>残疾军人配备假肢等器具满意率</t>
  </si>
  <si>
    <t>80%</t>
  </si>
  <si>
    <t>实际发放人数和应该发放人数是否一致</t>
  </si>
  <si>
    <t>实际发放人数和应该发放人数一致</t>
  </si>
  <si>
    <t>残疾军人假肢等器具配备完成情况</t>
  </si>
  <si>
    <t>及时审批并在2019年12月31日前完成</t>
  </si>
  <si>
    <t>资金及时到位</t>
  </si>
  <si>
    <t>控制在200000元（具体发放标准见附件）</t>
  </si>
  <si>
    <t>伤残军人得到一定经济补助</t>
  </si>
  <si>
    <t>满意度</t>
  </si>
  <si>
    <t>预计2019年在乡复员军人95人、带病回乡退伍军人25、三属人员51</t>
  </si>
  <si>
    <t>在乡老复员军人生活补助率</t>
  </si>
  <si>
    <t>及时审批并在规定时间发放完成，半年发一次</t>
  </si>
  <si>
    <t>控制在100000元。（具体发放标准见附件）</t>
  </si>
  <si>
    <t>在乡复员退伍军人得到一定经济补助</t>
  </si>
  <si>
    <t>退役安置满意度</t>
  </si>
  <si>
    <t>退役士兵生活补助预计发放50人，退役士兵一次性经济补助预计发放150人，退役士兵一次性自谋职业补助金预计发放30人，退役士兵技能培训预计发放50人，一年以上职业教育培训预计发放100人。</t>
  </si>
  <si>
    <t>退役士兵安置情况</t>
  </si>
  <si>
    <t>及时审批并在规定时间2019年12月31日前完成发放完成</t>
  </si>
  <si>
    <t>根据实际情况按标准发放</t>
  </si>
  <si>
    <t>控制在6500000元，退役士兵一次性自谋职业补助金预计20万元/人（区级承担），退役士兵技能培训预计800元/人，一年以上职业教育培训预计2000元/人。</t>
  </si>
  <si>
    <t>退役士兵得到一定经济补助</t>
  </si>
  <si>
    <t>接收安置对象满意度</t>
  </si>
  <si>
    <t>军队移交政府无军籍职工安置情况</t>
  </si>
  <si>
    <t>预计2019年安置412人</t>
  </si>
  <si>
    <t>规范审批，按标准发放</t>
  </si>
  <si>
    <t>及时审批并在规定时间发放完成，每月按时发放</t>
  </si>
  <si>
    <t>控制在26211500元（具体发放标准见项目内容资金申报说明）</t>
  </si>
  <si>
    <t>军休干部得到一定经济补助</t>
  </si>
  <si>
    <t>军休干部得到一定经济补助，为军队无军籍退休职工做好生活保障工作</t>
  </si>
  <si>
    <t>军队移交政府离退休人员安置情况</t>
  </si>
  <si>
    <t>预计2019年安置50人</t>
  </si>
  <si>
    <t>服务管理对象满意度</t>
  </si>
  <si>
    <t>按照计划完成相关人员资金发放，安办聘用人员5人</t>
  </si>
  <si>
    <t>产出数量</t>
  </si>
  <si>
    <t>及时审批并在规定时间发放完成</t>
  </si>
  <si>
    <t>控制在50000元，安办聘用人员5人（含2018年4人），5人×2600×12=156000元，聘用人员五险单位承担每人每月1154.63元，5人×1154.63×12=69277.8元</t>
  </si>
  <si>
    <t>此项目不涉及经济效益</t>
  </si>
  <si>
    <t>散居儿童福利人数</t>
  </si>
  <si>
    <t>2018年22人，2019年预计32人（人数上下浮动10%左右）</t>
  </si>
  <si>
    <t>享受儿童福利对象满意度</t>
  </si>
  <si>
    <t>85%</t>
  </si>
  <si>
    <t>享受集中供养孤儿福利人数</t>
  </si>
  <si>
    <t>2018年192人，预计2019年230人（人数上下浮动10%左右）</t>
  </si>
  <si>
    <t xml:space="preserve">应补实补完成率
</t>
  </si>
  <si>
    <t>每年12月15日前发放整年生活补助，每月及时审批及时发放</t>
  </si>
  <si>
    <t>按各级标准发放</t>
  </si>
  <si>
    <t>控制在2574000元（具体发放标准见项目内容资金申报说明）</t>
  </si>
  <si>
    <t>孤儿得到一定经济补助</t>
  </si>
  <si>
    <t>享受80-100岁老年人保健补助福利人数</t>
  </si>
  <si>
    <t>预计2019年80-89岁新增1300人、90-99岁新增300人、百岁老人25人</t>
  </si>
  <si>
    <t>享受老人福利对象满意度</t>
  </si>
  <si>
    <t>及时审批并在规定时间完成，12月31日前全年发放完成.</t>
  </si>
  <si>
    <t>80-100岁老年人保健补助专项经费</t>
  </si>
  <si>
    <t>控制在15013680元（具体发放标准见附件《老年福利项目内容》）</t>
  </si>
  <si>
    <t>享受补助对象是否得到经济补助</t>
  </si>
  <si>
    <t>得到经济补助</t>
  </si>
  <si>
    <t>构建和谐社会促进社会稳定</t>
  </si>
  <si>
    <t>实际发放补助民办养老院数和应该发放数是否一致</t>
  </si>
  <si>
    <t>一致,支持社会力量兴办养老服务机构</t>
  </si>
  <si>
    <t>享受政府居家养老服务人数</t>
  </si>
  <si>
    <t>预计2019年累计服务10000人次、95000小时。（人数上下浮动10%左右）</t>
  </si>
  <si>
    <t>享受街道公办养老机构经费老人福利人数</t>
  </si>
  <si>
    <t>滇源敬老院预计收住20名特困人员、阿子营敬老院预计收住25名特困人员。滇源敬老院、阿子营敬老院工作人员按每个敬老院4人，共计8人。（人数上下浮动10%左右）</t>
  </si>
  <si>
    <t>享受“爱心食堂”启动资金补助数量</t>
  </si>
  <si>
    <t>全区有14家“爱心食堂”，预计2019年新增4家</t>
  </si>
  <si>
    <t>享受春节敬老节慰问及活动补助的福利人数</t>
  </si>
  <si>
    <t>2018年底60岁以上老年人口有120812人,2019年预计增加到137540人。预计2019年区老龄办计划春节慰问特困、贫困、独居、空巢及百岁老年人500人</t>
  </si>
  <si>
    <t>享受居家养老服务中心建设补助的数量</t>
  </si>
  <si>
    <t>预计2019年全区安排3个居家养老服务中心、农村互助养老服务站1个、老年活动中心(站、站、室、老年协会）建设项目4个</t>
  </si>
  <si>
    <t>养老机构一次性建设和运营奖补率</t>
  </si>
  <si>
    <t>民办养老服务机构运营补助专项</t>
  </si>
  <si>
    <t>控制在780000元，预计每个床位1200元/年</t>
  </si>
  <si>
    <t>政府居家养老服务经费专项</t>
  </si>
  <si>
    <t>控制在1900000元，预计累计服务10000人次、95000小时，资金：95000*20=190万元</t>
  </si>
  <si>
    <t>街道公办养老机构专项经费</t>
  </si>
  <si>
    <t>控制在367760元（具体发放标准见附件《老年福利项目内容》）</t>
  </si>
  <si>
    <t>“爱心食堂”启动资金及工作人员补助专项经费</t>
  </si>
  <si>
    <t>控制在626000元（具体发放标准见附件《老年福利项目内容》）</t>
  </si>
  <si>
    <t>居家养老服务中心建设补助专项经费</t>
  </si>
  <si>
    <t>控制在740000元（具体发放标准见附件《老年福利项目内容》）</t>
  </si>
  <si>
    <t>昆明市城乡社居家养老服务设施建设及运营管理实施意见专项经费</t>
  </si>
  <si>
    <t>控制在252000元（具体发放标准见附件《老年福利项目内容》）</t>
  </si>
  <si>
    <t>民办养老服务机构一次性建设补助资金专项经费</t>
  </si>
  <si>
    <t>控制在750000元（具体发放标准见附件《老年福利项目内容》）</t>
  </si>
  <si>
    <t>春节敬老节慰问及活动专项经费</t>
  </si>
  <si>
    <t>控制在220000元（具体发放标准见附件《老年福利项目内容》）</t>
  </si>
  <si>
    <t>预计无名尸体处理数</t>
  </si>
  <si>
    <t>预计无名尸体处理50具</t>
  </si>
  <si>
    <t>殡葬管理专项经费对象满意度</t>
  </si>
  <si>
    <t>92%</t>
  </si>
  <si>
    <t>预计殡葬火化工具数</t>
  </si>
  <si>
    <t>预计农村火化补助550具、骨灰抛洒生态安葬补助5具、树葬等生态安葬补助20具、特殊人员火化补助10具、骨灰盒补助500个</t>
  </si>
  <si>
    <t>农村享受火化补助率</t>
  </si>
  <si>
    <t>及时审批并在2019年12月15日前发放完成</t>
  </si>
  <si>
    <t>控制在1175800元。每具尸体980元，每套农村火化补助工具1500元，骨灰抛洒生态安葬补助工具每套1000元，树葬等生态安葬补助工具每套500元，特殊人员火化补助工具每套500元，骨灰盒补助每个200元。</t>
  </si>
  <si>
    <t>保护生态，节约土地资源</t>
  </si>
  <si>
    <t>按规定审批及时足额发放城市最低生活保障金，使低保人员得到一定经济补助，构建和谐社会促进社会稳定,对社会发展有一定可持续影响</t>
  </si>
  <si>
    <t>接受救济对象的满意度</t>
  </si>
  <si>
    <t>82%</t>
  </si>
  <si>
    <t>城乡居民低保保障人数</t>
  </si>
  <si>
    <t>预计2019年保障人数17000人。（上下浮动10%左右）</t>
  </si>
  <si>
    <t>及时审批按时发放，每月及时审批及时发放。</t>
  </si>
  <si>
    <t>按照规定发放补助</t>
  </si>
  <si>
    <t>控制在66725000元，最低生活保障标准：590元/人/月</t>
  </si>
  <si>
    <t>低保人员得到一定经济补助</t>
  </si>
  <si>
    <t>实际救助人数和应该救助人数</t>
  </si>
  <si>
    <t>按照“发现一人，救助一人”的原则实施救助</t>
  </si>
  <si>
    <t>实际发放人数与应发放人数是否一致</t>
  </si>
  <si>
    <t>实际发放人数与应发放人数一致</t>
  </si>
  <si>
    <t>及时审批，及时发放</t>
  </si>
  <si>
    <t>2019年底完成</t>
  </si>
  <si>
    <t>控制在50000元（具体标准见附件《盘龙区流浪乞讨人员救助资金管理办法》）</t>
  </si>
  <si>
    <t>流浪乞讨人员得到一定物资救助</t>
  </si>
  <si>
    <t>维护稳定，净化市容市貌</t>
  </si>
  <si>
    <t>享受特困供养救助人数</t>
  </si>
  <si>
    <t>1、特困供养：2019年预计月均人数80人。2、分散供养，2019年预计月均人数220人。（人数上下浮动10%左右）</t>
  </si>
  <si>
    <t>城市特困人员救助对象满意度</t>
  </si>
  <si>
    <t>86%</t>
  </si>
  <si>
    <t>及时审批按计划完成</t>
  </si>
  <si>
    <t>每月定期发放，2019年12月15日前完成,当月审批次月享受．</t>
  </si>
  <si>
    <t>控制在2562800元（具体发放标准见项目内容资金申报说明）</t>
  </si>
  <si>
    <t>维护稳定，促进协调发展对社会发展有一定可持续影响</t>
  </si>
  <si>
    <t>盘龙区“两案”人员情况：共计4人，“六十年代精简退人员”28人，退养农民生活补助19人，精神病人住院治疗及护理费32人</t>
  </si>
  <si>
    <t>其他城市生活救助救助对象满意度</t>
  </si>
  <si>
    <t>88%</t>
  </si>
  <si>
    <t>其他城市生活救助救助率</t>
  </si>
  <si>
    <t>89%</t>
  </si>
  <si>
    <t>及时审批并在规定时间发放完成，每月定期发放</t>
  </si>
  <si>
    <t>根据规定按照各级标准发放</t>
  </si>
  <si>
    <t>控制在266205元（具体标准见项目内容资金申报说明）</t>
  </si>
  <si>
    <t>“两案人员”、“六十年代精简退人员”、退养农民、精神病人得到一定经济补助</t>
  </si>
  <si>
    <t>临时困难群众救助人数</t>
  </si>
  <si>
    <t>2019年预计救助人数500人（人数上下浮动10%左右）</t>
  </si>
  <si>
    <t>临时困难群众救助对象满意度</t>
  </si>
  <si>
    <t>实际发放实际发放人数和应该发放人数一致</t>
  </si>
  <si>
    <t>控制在525000元2019年预计救助人数500人，预计资金150万元，省级承担：150*65%=97.5万元，区级承担：150*35%=52.5万元。</t>
  </si>
  <si>
    <t>救灾物资及救灾储备粮</t>
  </si>
  <si>
    <t>预计2019年购买55吨储备粮，2100件救灾物资</t>
  </si>
  <si>
    <t>自然灾害生活补助对象满意度</t>
  </si>
  <si>
    <t>储备救灾粮食物资</t>
  </si>
  <si>
    <t>根据自然灾害需求完善补充物资</t>
  </si>
  <si>
    <t>救灾物资实际发放数量与应发放数量是否一致</t>
  </si>
  <si>
    <t>救灾物资实际发放数量与应发放数量一致</t>
  </si>
  <si>
    <t>及时审批及时发放</t>
  </si>
  <si>
    <t xml:space="preserve">控制在500000，2018年1-9月支出57.47万元。2018年，由于单点雨量较大我区多地发生自然灾害，造成群众不同程度受灾，1-9月下拨茨坝、双龙、松华、滇源、阿子营街道冬春救灾大米43吨，衣被1450件，帐篷100顶。根据今年灾情情况我区受灾情况较晚年比较为严重，经分析灾情主要集中在水源区，按照人口分布和受灾情况拟在滇源、阿子营救灾物资储备点加大救灾物资储备力度，在2018年基础上上浮30%预计支出75万元。
</t>
  </si>
  <si>
    <t>受灾群众领取粮食物资得到一定经济补助</t>
  </si>
  <si>
    <t>正常离任村干部定期生活补助人数</t>
  </si>
  <si>
    <t>预计2019年360人（上下浮动20%）</t>
  </si>
  <si>
    <t>受补助对象满意度</t>
  </si>
  <si>
    <t>实际发放人数和应该发放人数</t>
  </si>
  <si>
    <t>发放手续的规范性；按标准发放</t>
  </si>
  <si>
    <t>按照《印发&lt;关于进一步做好正常离任村干部生活补贴相关工作的方案（试行）&gt;的通知》(昆组通〔2018〕93号)执行。</t>
  </si>
  <si>
    <t>及时审批按时完成</t>
  </si>
  <si>
    <t>正常离任村干部生活补贴专项经费</t>
  </si>
  <si>
    <t>控制在2540000元，2019年预计人数增加至364人，预计发放253.34万元</t>
  </si>
  <si>
    <t>原退养居委会干部补助人数</t>
  </si>
  <si>
    <t>预计2019年10人</t>
  </si>
  <si>
    <t>城市社区专职工作人员职级补助人数</t>
  </si>
  <si>
    <t>预计2019年299人（上下浮动20%）</t>
  </si>
  <si>
    <t>社区工作人员培训人数</t>
  </si>
  <si>
    <t>预计2019年300人（上下浮动10%）</t>
  </si>
  <si>
    <t>社区办公用房装修</t>
  </si>
  <si>
    <t>预计装修6个社区</t>
  </si>
  <si>
    <t>根据盘龙区人民政府办公室《关于规范社区办公用房活动场所装修经费》的通知盘政办通（2015）135号执行</t>
  </si>
  <si>
    <t>原退养居委会干部节日慰问金及丧葬补助专项经费</t>
  </si>
  <si>
    <t>控制在34000元，2019年节日慰问金：12人*2000元/年=24000元，丧葬补助5人*2000元/人=10000元</t>
  </si>
  <si>
    <t>城市社区专职工作人员职级补助专项经费</t>
  </si>
  <si>
    <t>控制在2884000元，2018年起对全区城市社区643名工作人员进行职级评档，符合要求299人，2018年发放奖金2383200元。2019年预计有人数增长和职级增长情况，预计增加50万元。</t>
  </si>
  <si>
    <t>社区办公用房建设专项经费</t>
  </si>
  <si>
    <t>控制在2000000元，2018年共拨付两房建设面积达标的6个社区装修经费1235608元；我局只涉及社区办公用房装修经费。2018共拨付80万，无结余。按街道报2019预计装修6家。</t>
  </si>
  <si>
    <t>城市医疗救助人次</t>
  </si>
  <si>
    <t>预计2019年41500人（人次上下浮动10%）</t>
  </si>
  <si>
    <t>城市医疗救助对象满意度</t>
  </si>
  <si>
    <t>是否及时审批并在规定时间发放下拨</t>
  </si>
  <si>
    <t>及时审核计算，及时发放，并在2019年12月15日前完成及时审批并在规定时间发放下拨，每月及时审批及时发放</t>
  </si>
  <si>
    <t>资金到位率、及时足额下拨</t>
  </si>
  <si>
    <t>控制在8761800元（具体标准见项目内容资金申报说明）</t>
  </si>
  <si>
    <t>2018-10-30</t>
  </si>
  <si>
    <t>其他证明文件</t>
  </si>
  <si>
    <t>驻区部队慰问满意度</t>
  </si>
  <si>
    <t>慰问住区部队数量</t>
  </si>
  <si>
    <t>预计2019年24家左右</t>
  </si>
  <si>
    <t>驻区部队慰问足额兑现率</t>
  </si>
  <si>
    <t>一般在春节、“八一”建军节前发完，做到及时审批，及时发放。</t>
  </si>
  <si>
    <t>控制在850000元，1、春节八一走访慰问驻区部队105万元，春节：6*1+3*8+2*8+1*5+0.5*4=55万元；八一慰问：3*9+2*9+5（营级部队如邀请“八一”活动慰问标准参照春节，预留4万元作为机动慰问经费）=50万元 2、部队帮助双拥办工作人员补贴2万元；3、解决驻区部队公交费用8.06万元；4、双拥共建活动5万元；5、2019年新兵回访20万元。6、订购双拥杂志4000元。合计140.46万元。</t>
  </si>
  <si>
    <t>慰问驻区部队得到一定经济补助</t>
  </si>
  <si>
    <t>民间组织管理服务数量</t>
  </si>
  <si>
    <t>根据实际情况发放</t>
  </si>
  <si>
    <t>民间组织管理服务对象满意度</t>
  </si>
  <si>
    <t>实际支出和应该支出数是否一致</t>
  </si>
  <si>
    <t>民间组织管理服务率</t>
  </si>
  <si>
    <t>是否按计划完成</t>
  </si>
  <si>
    <t>按计划在2019年12月15日之前完成</t>
  </si>
  <si>
    <t>控制在272000元</t>
  </si>
  <si>
    <t>审批单位负责法人离任审计，注销审计，民非组织间接得到一定经济补助</t>
  </si>
  <si>
    <t>享受城镇义务优待兵户数</t>
  </si>
  <si>
    <t>预计563户（户数上下浮动15%左右）</t>
  </si>
  <si>
    <t>及时审批并在2019年8月1日前完成</t>
  </si>
  <si>
    <t>按实际家庭数按要求发放</t>
  </si>
  <si>
    <t>控制在6610000元，2019年530户×12000元（按照区政府常务会确定标准发放）=636万元。进藏补助50人×5000元=25万元，共计661万元</t>
  </si>
  <si>
    <t>义务兵家庭得到一定经济补助</t>
  </si>
  <si>
    <t>得到一定经济补助</t>
  </si>
  <si>
    <t>维护稳定，促进协调发展，对义务兵家庭优待金及时、足额、全面地进行发放，有力解决现役军人的后顾之忧</t>
  </si>
  <si>
    <t>进藏补助人数</t>
  </si>
  <si>
    <t>预计50人左右</t>
  </si>
  <si>
    <t>春节、八一节慰问优抚对象人数</t>
  </si>
  <si>
    <t>预计4000人左右</t>
  </si>
  <si>
    <t>控制在8770000元（具体标准见项目内容资金申报说明）</t>
  </si>
  <si>
    <t>优抚对象得到一定经济补助</t>
  </si>
  <si>
    <t>行政区划和地名管理经费</t>
  </si>
  <si>
    <t>社会效益</t>
  </si>
  <si>
    <t>区划地名服务满意度</t>
  </si>
  <si>
    <t>预计完成数量</t>
  </si>
  <si>
    <t>预计制作工作图100幅,全区门牌查缺补漏约4000块,农村自然村地名标志牌约204块,城区街路巷地名标志牌约155块</t>
  </si>
  <si>
    <t>实际完成数与计划完成数是否一致</t>
  </si>
  <si>
    <t>实际完成数与计划完成数一致</t>
  </si>
  <si>
    <t>是否在规定时间完成</t>
  </si>
  <si>
    <t>按规定时间在2019年12月31日前完成</t>
  </si>
  <si>
    <t>控制在710000元，1、制作工作图100幅，其中：区工作图40幅，每幅约750元、需要资金3万元，12个街道每个街道制作5幅，需要制作60幅，每幅350元，需要资金2.1万元；共5.1万元。2、全区门牌查缺补漏约4000块，其中，城区门牌约1000块，滇源、阿子营行政区划后门牌需更换和其它需制作门牌合计3000块，合计4000块.每块约32元，共计12.8万元。3、农村自然村地名标志牌约204块。其中滇源99块，阿子营105块、每块约1400元，共计28.56万元； 4、城区街路巷地名标志牌约155块，每块约1700元，共计26.5万元（2018年前由城管局制作）。
2018年45万未付，收回</t>
  </si>
  <si>
    <t>促进经济社会协调发展</t>
  </si>
  <si>
    <t>做好普查成果验收上报，为履行各项行政管理和社会服务职能提供重要依据</t>
  </si>
  <si>
    <t>聘用流浪乞讨人员专职工作人员人数</t>
  </si>
  <si>
    <t>1人</t>
  </si>
  <si>
    <t>应发放实发放完成率</t>
  </si>
  <si>
    <t>控制在80000元，聘用1名流浪乞讨人员救助专职工作人员经费近2.5万元（月工资及五险按2500元计算），日常救助工作所需物资等经费5.5万元。</t>
  </si>
  <si>
    <t>帮助流浪乞讨人员更好的得到一定物资救助</t>
  </si>
  <si>
    <t>预计办理结婚登记几对</t>
  </si>
  <si>
    <t>13000对</t>
  </si>
  <si>
    <t>应发实发完成率</t>
  </si>
  <si>
    <t>控制在100000元，1、购婚姻登记证工本13000对*6元/本=7.8万元，特殊纪念日、节日结婚登记应急产生的费用0.2万元。2、印制婚姻登记相关表格、婚姻登记档案专用档案壳0.5万元；3、服务耗材1.5万元：不锈钢订书钉、订书机、双面胶、碳素笔、剪刀、印油、文件盒等、窗口电脑、一体机、打印机等耗材；</t>
  </si>
  <si>
    <t>为社会带来一定经济效益</t>
  </si>
  <si>
    <t>预计80人左右</t>
  </si>
  <si>
    <t xml:space="preserve">
发放人数</t>
  </si>
  <si>
    <t>特殊困难群众满意度</t>
  </si>
  <si>
    <t>与应该发放人数一致</t>
  </si>
  <si>
    <t>实际发放人数与应该发放人数是否一致</t>
  </si>
  <si>
    <t>是否及时完成审批</t>
  </si>
  <si>
    <t>每个月月初及时完成审批</t>
  </si>
  <si>
    <t>控制在1000000元（具体发放标准见附件《昆明市盘龙区特殊困难救助标准》）</t>
  </si>
  <si>
    <t>特殊困难群众得到一定经济补助</t>
  </si>
  <si>
    <t>重特大疾病人数</t>
  </si>
  <si>
    <t>2019年预计救助人数200人，增加180人。（人数上下浮动10%左右）</t>
  </si>
  <si>
    <t>享受重特大疾病基金人员满意度</t>
  </si>
  <si>
    <t>下拨经费数与审批数是否一致</t>
  </si>
  <si>
    <t>及时按标准审批及时发放到困难群众，对因重特大疾病产生困难的群众进行救助.</t>
  </si>
  <si>
    <t>是否及时审批及时发放</t>
  </si>
  <si>
    <t xml:space="preserve">及时审批及时发放   </t>
  </si>
  <si>
    <t xml:space="preserve">专项经费
</t>
  </si>
  <si>
    <t>控制在800000元，省级承担资金：200*60%=120万元，区级承担资金：200*40%=80万元。</t>
  </si>
  <si>
    <t>盘龙区民政局购买社会救助服务人员几名</t>
  </si>
  <si>
    <t>5名</t>
  </si>
  <si>
    <t>2019年底完成，每月按时发放</t>
  </si>
  <si>
    <t>控制在212500元，标准：每人每年4.25万元，预计需要区级财政承担资金4.25*5=  21.25万元。</t>
  </si>
  <si>
    <t>通过购买社会服务，聘请人员，加强民政工作有序推进，为社会带来一定经济效益</t>
  </si>
  <si>
    <t>通过购买社会服务，聘请人员，加强民政工作有序推进，对社会发展有一定可持续影响</t>
  </si>
  <si>
    <t>208</t>
    <phoneticPr fontId="24" type="noConversion"/>
  </si>
  <si>
    <t>10</t>
    <phoneticPr fontId="24" type="noConversion"/>
  </si>
  <si>
    <t>05</t>
    <phoneticPr fontId="24" type="noConversion"/>
  </si>
  <si>
    <t xml:space="preserve">    社会福利事业单位</t>
    <phoneticPr fontId="24" type="noConversion"/>
  </si>
  <si>
    <t>208</t>
    <phoneticPr fontId="24" type="noConversion"/>
  </si>
  <si>
    <t>124201</t>
  </si>
  <si>
    <t>昆明市盘龙区社会福利中心</t>
  </si>
  <si>
    <t>姜志卫</t>
  </si>
  <si>
    <t>63335750</t>
  </si>
  <si>
    <t>针对盘龙区户籍的城市“特困”人员和农村“五保户”提供无偿护理服务，为盘龙区户籍的低保或低收入家庭中孤寡、失能、高龄老人提供低收费护理服务，为盘龙区户籍的特困难人群中的失能、高龄老人提供适当的优惠护理服务。兼顾面向社会失能、高龄老人提供自费护理，提供残疾儿童康复训练等护理服务；按要求提供集中养老、托养服务、收养民政"特困"对象、残疾儿童康复训练，单位具备养生文化、生活照料、精神慰藉、休闲娱乐等功能。让特困对象的基本生活得到改善、让住养老人舒适、愉快的安度晚年、给老人提供安全舒适的生活环境；体现了政府公办养老机构"托底"供养、护理服务功能，同时解决了33个劳动力的就业问题，减轻了社会就业压力，对社会发展具有一定可持续影响；解决老人子女后顾之忧.维护社会稳定、和谐，促进社会协调发展。</t>
  </si>
  <si>
    <t>工资福利、商品服务、对个人和家庭补助</t>
  </si>
  <si>
    <t>集中供养“特困”人员补贴人工劳务费</t>
  </si>
  <si>
    <t>临时人员劳务费</t>
  </si>
  <si>
    <t>住养老人伙食费</t>
  </si>
  <si>
    <t>业务运行经费</t>
  </si>
  <si>
    <t>体现政府公办养老机构“托底”供养、护理服务功能、空余床位面向社会提供优质的养老服务。严格管理、规范操作，努力打造全区养老机构示范性单位。</t>
  </si>
  <si>
    <t>给老人提供安全舒适的生活环境。提高老人的生活质量。创维稳、和谐社会。</t>
  </si>
  <si>
    <t>解决了33个劳动力的就业问题，减轻了社会就业压力，对社会发展具有一定可持续影响。</t>
  </si>
  <si>
    <t>精神慰藉服务、解决老人子女后顾之忧.</t>
  </si>
  <si>
    <t>自费住养老人</t>
  </si>
  <si>
    <t>95人</t>
  </si>
  <si>
    <t>集中供养特困人员</t>
  </si>
  <si>
    <t>26人</t>
  </si>
  <si>
    <t>中心在职人员</t>
  </si>
  <si>
    <t>9人</t>
  </si>
  <si>
    <t>中心编外聘请人员</t>
  </si>
  <si>
    <t>33人</t>
  </si>
  <si>
    <t>中心编制人数</t>
  </si>
  <si>
    <t>13人</t>
  </si>
  <si>
    <t>按要求提供集中养老、托养服务、收养民政"特困"对象、残疾儿童康复训练、集养生文化、生活照料、精神慰藉、休闲娱乐等功能.</t>
  </si>
  <si>
    <t>合规</t>
  </si>
  <si>
    <t xml:space="preserve">按政府采购规定采购、相关手续、单据、资料齐全
</t>
  </si>
  <si>
    <t>齐全</t>
  </si>
  <si>
    <t>合格</t>
  </si>
  <si>
    <t>达标</t>
  </si>
  <si>
    <t>合理预算，安排好各项经费的计划，资金及时到位
。</t>
  </si>
  <si>
    <t>及时到位</t>
  </si>
  <si>
    <t>151.57万元</t>
  </si>
  <si>
    <t>124.76万元</t>
  </si>
  <si>
    <t>伙食费</t>
  </si>
  <si>
    <t>89.16万元</t>
  </si>
  <si>
    <t>99.24万元</t>
  </si>
  <si>
    <t>完成</t>
  </si>
  <si>
    <t>优</t>
  </si>
  <si>
    <t xml:space="preserve">完善雨污分流管道系统从根本上遏制污染
</t>
  </si>
  <si>
    <t>良</t>
  </si>
  <si>
    <t>&gt;=95%</t>
  </si>
  <si>
    <t>走访调查</t>
  </si>
  <si>
    <t>1、数量指标的设计是根据上级部门及财政局文件要求，其他指标根据本单位当年度的计划书设定，数据由办公室、膳食科、护理科、财务科、总务科统计，年终由单位自评小组评价。2、根据本单位财务管理制度对资金进行管理，并对资金进行季度使用情况分析，过程中进行绩效跟踪分析，及时调整项目进度及支付进度；3、该项目绩效目标实施主体为办公室、膳食科护理科、总务科，绩效目标的控制和完成，成本的把控由办公室、膳食科、护理科、总务科负责，实施时间截止2019年底；4、项目的业务为本单位用工劳务费、住养老人伙食费、单位业务运行经费，符合制度，按相关规定签订合同；5、项目实施过程中由办公室、膳食科、护理科、财务科、总务科分季度进行绩效阶段跟踪及考核，及时调整跟踪方案，修正指标。6、基本支出151.57万元，主要用于：中心在职在编人员的工资发放，工会经费、社保费、公积金等的缴纳。项目支出131.64万元，主要用于：中心水、电、燃气、零星维修费，发放中心用工工作人员劳务费、支付住养老人伙食费及中心业务运行所需开支。按政府、财政相关文件及单位当年计划全额编制2019年预算，严格管理、规范操作，努力打造全区养老机构示范性单位。项目纳入财政预算管理由基本户支付，按限额审批。</t>
  </si>
  <si>
    <t>赵伟</t>
  </si>
  <si>
    <t>2019-01-30</t>
  </si>
  <si>
    <t>积极吸引中央、省、市福彩公益金改善老人住寓环境，2018年老人住养费基本能维持单位业务运行，已完成预期目标。</t>
    <phoneticPr fontId="24" type="noConversion"/>
  </si>
  <si>
    <t>工作人员岗前培训、护理人员定期进行岗位知识培训考试、护理人员业务开展率和服务能力测评通过率</t>
    <phoneticPr fontId="24" type="noConversion"/>
  </si>
  <si>
    <t>监督麦德龙、鑫仪升食材配送来源，保证食材安全、卫生，保证食材营养搭配合理。</t>
    <phoneticPr fontId="24" type="noConversion"/>
  </si>
  <si>
    <t>每月10日前支付上月工作人员劳务费，纳入财政预算管理由基本户支付.</t>
    <phoneticPr fontId="24" type="noConversion"/>
  </si>
  <si>
    <t>每月月底与麦德龙、鑫仪升食材配送单位对账，保证预付资金合理使用，纳入财政预算管理由基本户支付</t>
    <phoneticPr fontId="24" type="noConversion"/>
  </si>
  <si>
    <t>针对部分服务对象家属及住养老人进行问卷调查</t>
    <phoneticPr fontId="24" type="noConversion"/>
  </si>
  <si>
    <t>走访调查</t>
    <phoneticPr fontId="24" type="noConversion"/>
  </si>
  <si>
    <t>集中供养特困人员，做好政府部分“托底”工作，维护社会稳定、和谐，促进社会协调发展</t>
    <phoneticPr fontId="24" type="noConversion"/>
  </si>
  <si>
    <t>临终关怀、精神慰藉服务、解决老人子女后顾之忧.维护社会稳定、和谐，促进社会协调发展</t>
    <phoneticPr fontId="24" type="noConversion"/>
  </si>
  <si>
    <t>体现了政府公办养老机构"托底"供养、护理服务功能，创维稳、和谐社会，同时解决了33个劳动力的就业问题，减轻了社会就业压力，对社会发展具有一定可持续影响。</t>
    <phoneticPr fontId="24" type="noConversion"/>
  </si>
  <si>
    <t>集中供养特困人员</t>
    <phoneticPr fontId="24" type="noConversion"/>
  </si>
  <si>
    <t>特困对象的基本生活得到改善、让住养老人舒适、愉快的安度晚年、给老人提供安全舒适的生活环境</t>
    <phoneticPr fontId="24" type="noConversion"/>
  </si>
  <si>
    <t>维护社会稳定、和谐，促进社会协调发展</t>
    <phoneticPr fontId="24" type="noConversion"/>
  </si>
  <si>
    <t>自费住养老人</t>
    <phoneticPr fontId="24" type="noConversion"/>
  </si>
  <si>
    <t>对住养老人生活起居日常活动提供帮助、提升住养老人服务质量水平、提升住养老人满意度</t>
    <phoneticPr fontId="24" type="noConversion"/>
  </si>
  <si>
    <t>业务运行经费</t>
    <phoneticPr fontId="24" type="noConversion"/>
  </si>
  <si>
    <t>伙食费</t>
    <phoneticPr fontId="24" type="noConversion"/>
  </si>
  <si>
    <t>临时人员劳务费</t>
    <phoneticPr fontId="24" type="noConversion"/>
  </si>
  <si>
    <t>基本支出151.57万元元，主要用于：中心在职在编人员的工资发放，工会经费（含退休人员）、社保费、公积金等的缴纳。</t>
    <phoneticPr fontId="24" type="noConversion"/>
  </si>
  <si>
    <t>根据我单位业务运行情况合理合规正确使用业务运行经费，纳入财政预算管理由基本户支付</t>
    <phoneticPr fontId="24" type="noConversion"/>
  </si>
  <si>
    <t>基本支出按财政相关规定支出</t>
    <phoneticPr fontId="24" type="noConversion"/>
  </si>
  <si>
    <t>姜志卫</t>
    <phoneticPr fontId="24" type="noConversion"/>
  </si>
  <si>
    <t>商品和服务支出---劳务费</t>
  </si>
  <si>
    <t>该项经费主要用于中心聘请老人护理工作人员的支出，中心工作人员33名，工作人员主要给老人（包括不能自理、半自理老人）的生活起居日常活动提供帮助，与老人谈谈心、聊聊天等，让老人舒服，愉快的安度晚年，解决老人子女的后顾之忧，让老人的子女放心工作。中心宗旨“服务好老人一切”，创维稳、和谐社会。</t>
  </si>
  <si>
    <t>提供养老，疗养、康复、保健、休闲服务。</t>
  </si>
  <si>
    <t>为老人生活起居日常活动提供帮助，让老人的舒服，愉快的安度晚年，解决老人子女的后顾之忧，让老人的子女放心工作。</t>
  </si>
  <si>
    <t>中心宗旨“服务好老人一切”，创维稳、和谐社会。</t>
  </si>
  <si>
    <t>中心现聘请工作人员30人，为社会增加30个就业岗位。</t>
  </si>
  <si>
    <t>30人</t>
  </si>
  <si>
    <t>集中供养特困人员26人，收养自费住养老人95人。</t>
  </si>
  <si>
    <t>121人</t>
  </si>
  <si>
    <t>126人</t>
  </si>
  <si>
    <t>护理人员定期进行岗位知识培训考试。</t>
  </si>
  <si>
    <t>每月10日前支付上月劳务费，12月底支付12月劳务费</t>
  </si>
  <si>
    <t>对住养老人生活起居日常活动提供帮助，解决老人子女后顾之忧，创维稳、和谐社会。</t>
  </si>
  <si>
    <t>高效</t>
  </si>
  <si>
    <t>解决老人子女后顾之忧，创维稳、和谐社会。</t>
  </si>
  <si>
    <t>任意选取部分入住老人问卷调查服务满意度。</t>
  </si>
  <si>
    <t>》=95%</t>
  </si>
  <si>
    <t>社保1150元/人/月</t>
  </si>
  <si>
    <t>1242000元</t>
  </si>
  <si>
    <t>414000元</t>
  </si>
  <si>
    <t>基本工资2000元/人/月</t>
  </si>
  <si>
    <t>2160000元</t>
  </si>
  <si>
    <t>基本工资1950元/人/月</t>
  </si>
  <si>
    <t>702000元</t>
  </si>
  <si>
    <t>中心建立健全各科室管理制度，有健全的护理人员护理制度及工作管理制度，管理人员定期进行培训，培训合格才能上岗；单位每天随机进行内部检查，严格管理，“一切为老人服务、服务好老人一切”为单位的服务宗旨；临时人员符合用工合同制度，在工资支付方面严格按照相关规定支付。</t>
  </si>
  <si>
    <t>1、数量指标的设计是根据主管局会议纪要要求，其他指标根据本单位当年度的计划书设定，数据由办公室、膳食科、护理科统计，年终由单位自评小组评价。2、根据本单位财务管理制度对资金进行管理，并对资金进行季度使用情况分析，过程中进行绩效跟踪分析，及时调整项目进度及支付进度；3、该项目绩效目标实施主体为办公室、膳食科护理科，绩效目标的控制和完成，成本的把控由办公室、膳食科、护理科负责，实施时间按月支付临时人员劳务费，截止2019年底完成支付；4、项目的业务为本单位用工劳务费，符合用工制度，签订劳动合同；由于临时人员执行期间可能会有变动，所以支付额度会增加；5、项目实施过程中由办公室、膳食科、护理科分季度进行绩效阶段跟踪及考核，及时调整跟踪方案，修正指标。</t>
  </si>
  <si>
    <t>2019-01-18</t>
  </si>
  <si>
    <t>集中供养“特困”人员补贴--劳务费</t>
  </si>
  <si>
    <t>该经费用于政府托底供养“特困”人员护理费，根据政府供养10人特困人员可补助1名工作人员护理费，截止目前单位集中住养特困人员26人，创维稳、和谐社会。</t>
  </si>
  <si>
    <t>做好政府托底供养“特困”人员</t>
  </si>
  <si>
    <t>创维稳、和谐社会。</t>
  </si>
  <si>
    <t>36人</t>
  </si>
  <si>
    <t>护理人员</t>
  </si>
  <si>
    <t>4人</t>
  </si>
  <si>
    <t>3人</t>
  </si>
  <si>
    <t>社会保险费1150元/人/月</t>
  </si>
  <si>
    <t>5.52万元</t>
  </si>
  <si>
    <t>4.14万元</t>
  </si>
  <si>
    <t>床位补贴50元*40*12</t>
  </si>
  <si>
    <t>2.4万元</t>
  </si>
  <si>
    <t>床位补贴50元*30*12</t>
  </si>
  <si>
    <t>1.8万元</t>
  </si>
  <si>
    <t>基本工资2000*13*4</t>
  </si>
  <si>
    <t>10.4万元</t>
  </si>
  <si>
    <t>基本工资1852.3*13*3</t>
  </si>
  <si>
    <t>7.23万元</t>
  </si>
  <si>
    <t>每月10日前发放前月劳务费，12月底发12月劳务费</t>
  </si>
  <si>
    <t>集中供养特困人员，创维稳、和谐社会</t>
  </si>
  <si>
    <t>经济效益</t>
  </si>
  <si>
    <t>集中供养特困人员，做好政府的部分托底工作</t>
  </si>
  <si>
    <t>创维稳、和谐社会，做好政府的部分托底工作</t>
  </si>
  <si>
    <t>采取问卷调查</t>
  </si>
  <si>
    <t>&gt;=96%</t>
  </si>
  <si>
    <t>中心根据《昆明市人民政府关于进一步健全特困人员救助供养制度的实施意见》昆政发【2018】32号申请特困人员人工劳务费补贴，中心建立健全各科室管理制度，有健全的护理人员护理制度及工作管理制度，管理人员定期进行培训，培训合格才能上岗；单位每天随机进行内部检查，严格管理，“服务好特困人员”为单位的服务宗旨；临时人员符合用工合同制度，在劳务费支付方面严格按照相关规定支付。</t>
  </si>
  <si>
    <t>1、数量指标的设计是根据主管局会议纪要要求，其他指标根据本单位当年度的计划书设定，数据由护理科统计，年终由单位自评小组评价。2、根据本单位财务管理制度对资金进行管理，并对资金进行季度使用情况分析，过程中进行绩效跟踪分析，及时调整项目进度及支付进度；3、该项目绩效目标实施主体为护理科，绩效目标的控制和完成，成本的把控由护理科负责，实施时间按月支付截止2019年底完成支付；4、项目的业务为本单位用工劳务费，符合用工制度，签订劳动合同；5、项目实施过程中由护理科分季度进行绩效阶段跟踪及考核，及时调整跟踪方案，修正指标。</t>
  </si>
  <si>
    <t>该项经费主要用于中心自费住养老人每天的伙食开支（不含集中供养特困人员26人，集中供养特困人员盘龙区民政局每月每人定额拨款供养金770元），为住养老人提供干净卫生、营养丰富的食材，并与麦德龙超市及升义鑫批发部签订“食材”配送合同。中心的宗旨“一切为老人服务、服务好老人一切”。创维稳、和谐社会。</t>
  </si>
  <si>
    <t>服务好老人一切。</t>
  </si>
  <si>
    <t>为老人提供干净卫生、营养丰富的食材。</t>
  </si>
  <si>
    <t>为特困及高龄老人提供养老，疗养、康复、保健、休闲服务。</t>
  </si>
  <si>
    <t>自费住养老人95人</t>
  </si>
  <si>
    <t>保证食材安全、卫生保证食材营养搭配合理</t>
  </si>
  <si>
    <t>每月底支付升义鑫配菜款，每月初支付麦德龙预付款</t>
  </si>
  <si>
    <t>提升住养老人服务质量水平，解决老人子女后顾之忧。</t>
  </si>
  <si>
    <t>提升住养老人服务质量水平，解决老人子女后顾之忧。。</t>
  </si>
  <si>
    <t>创维稳、和谐社会，提升住养老人服务质量水平，解决老人子女后顾之忧。</t>
  </si>
  <si>
    <t>提供住养老人合理的膳食，解决老人子女后顾之忧。</t>
  </si>
  <si>
    <t>人均每天21.1元</t>
  </si>
  <si>
    <t>0.21万元</t>
  </si>
  <si>
    <t>0.07万元</t>
  </si>
  <si>
    <t>月支出</t>
  </si>
  <si>
    <t>22.3万元</t>
  </si>
  <si>
    <t>7.43万元</t>
  </si>
  <si>
    <t>年支出</t>
  </si>
  <si>
    <t>267万元</t>
  </si>
  <si>
    <t>膳食科有健全的管理制度，有健全的食品采购制度，有健全的财务制度，不相容岗位相分离，定期进行内部审计，符合《会计基本准则》的要求，食品采购由升义鑫、麦德龙提供，每年签订采购合同，在资金使用方面严格按照相关规定支付。</t>
  </si>
  <si>
    <t>1、数量指标的设计是根据主管局会议纪要要求，其他指标根据本单位当年度的计划书设定，数据膳食科统计，年终由单位自评小组评价。2、根据本单位财务管理制度对资金进行管理，并对资金进行季度使用情况分析，过程中进行绩效跟踪分析，及时调整项目进度及支付进度；3、该项目绩效目标实施主体为膳食科，绩效目标的控制和完成，成本的把控由膳食科，实施时间按月支付，截止2019年底完成支付；4、项目的业务为本单位住养老人伙食费，食品采购由升义鑫、麦德龙提供，每年签订采购合同；5、项目实施过程中有膳食科分季度进行绩效阶段跟踪及考核，及时调整跟踪方案，修正指标。</t>
  </si>
  <si>
    <t>该项经费主要用于中心老人生活活动区的房屋、电梯、休闲健身场所、厨房等的维修及服务老人的电视、宽带、邮电、报刊、生活物料用品，水电维护服务外包、弱电服务外包、卫生保洁服务外包、保安服务外包，中心绿化养护等的费用支出。给老人提供安全舒适的生活环境。提高老人的生活质量。创维稳、和谐社会。</t>
  </si>
  <si>
    <t>提供住养老人基本生活保障，提高老人的生活质量。</t>
  </si>
  <si>
    <t>给老人提供安全舒适的生活环境。</t>
  </si>
  <si>
    <t>解决老人子女后顾之忧</t>
  </si>
  <si>
    <t>自费住养老人、集中供养特困人员</t>
  </si>
  <si>
    <t>纳入财政预算管理由基本户支付使用率，截止12月。</t>
  </si>
  <si>
    <t>》=98%</t>
  </si>
  <si>
    <t>做好中心后勤保障</t>
  </si>
  <si>
    <t>提升住养老人服务质量水平</t>
  </si>
  <si>
    <t>解决老人子女后顾之忧，创维稳、和谐社会</t>
  </si>
  <si>
    <t>临终关怀、精神慰藉服务、解决老人子女后顾之忧</t>
  </si>
  <si>
    <t>选取部分入住老人问卷调查</t>
  </si>
  <si>
    <t>业务运行费</t>
  </si>
  <si>
    <t>218.9万元</t>
  </si>
  <si>
    <t>办公及耗材</t>
  </si>
  <si>
    <t>7万元</t>
  </si>
  <si>
    <t>电梯维护保养</t>
  </si>
  <si>
    <t>4万元</t>
  </si>
  <si>
    <t>2万元</t>
  </si>
  <si>
    <t>清洁用品</t>
  </si>
  <si>
    <t>6.6万元</t>
  </si>
  <si>
    <t>2.2万元</t>
  </si>
  <si>
    <t>厨房用品</t>
  </si>
  <si>
    <t>21万元</t>
  </si>
  <si>
    <t>卫生保洁服务</t>
  </si>
  <si>
    <t>29.4万元</t>
  </si>
  <si>
    <t>9.8万元</t>
  </si>
  <si>
    <t>保安服务</t>
  </si>
  <si>
    <t>18万元</t>
  </si>
  <si>
    <t>6万元</t>
  </si>
  <si>
    <t>水电维修维护外包</t>
  </si>
  <si>
    <t>绿化养护</t>
  </si>
  <si>
    <t>8.4万元</t>
  </si>
  <si>
    <t>2.8万元</t>
  </si>
  <si>
    <t>弱电外包服务</t>
  </si>
  <si>
    <t>15.6万元</t>
  </si>
  <si>
    <t>5.2万元</t>
  </si>
  <si>
    <t>物料用品</t>
  </si>
  <si>
    <t>零星维修</t>
  </si>
  <si>
    <t>69万元</t>
  </si>
  <si>
    <t>23万元</t>
  </si>
  <si>
    <t>水电、燃气</t>
  </si>
  <si>
    <t>57万元</t>
  </si>
  <si>
    <t>19万元</t>
  </si>
  <si>
    <t>其它支出</t>
  </si>
  <si>
    <t>9.6万元</t>
  </si>
  <si>
    <t>3.2万元</t>
  </si>
  <si>
    <t>中心建立健全各科室管理制度，有健全的维修监管领导小组，有健全的财务制度，不相容岗位相分离，定期进行内部审计，符合《会计基本准则》的要求在资金使用方面严格按照相关规定支付。</t>
  </si>
  <si>
    <t>1、数量指标的设计是根据主管局会议纪要要求，其他指标根据本单位当年度的计划书设定，数据由总务科统计，年终由单位自评小组评价。2、根据本单位财务管理制度对资金进行管理，并对资金进行季度使用情况分析，过程中进行绩效跟踪分析，及时调整项目进度及支付进度；3、该项目绩效目标实施主体为总务科，绩效目标的控制和完成，成本的把控由总务科实施，时间：每月完成月度支付，截止2019年底完成支付；4、项目的业务为本单位后勤保障；5、项目实施过程中由总务科分季度进行绩效阶段跟踪及考核，及时调整跟踪方案，修正指标。</t>
  </si>
  <si>
    <t>老龄事务</t>
  </si>
  <si>
    <t>盘龙区老年人活动中心</t>
  </si>
  <si>
    <t>张云</t>
  </si>
  <si>
    <t>63810189</t>
  </si>
  <si>
    <t>1.为老年人服务，提供各种文体活动，发挥场地优势，联合涉老部门举办大型活动，开展尊老爱老助老专题系列活动，老年大学教学楼、乒乓球馆、羽毛球馆可同时容纳1200名老年人进行授课及活动，使老年人活动中心真正成为多样性的老年文化活动阵地，丰富老年人的精神文化生活.2.制定政策，推进养老设施规划，做好《老年优待证》发放、做好高龄保健补助金发放管理工作、做好老年人健康体检工作，开展“关爱失能老人.共享生命尊严”试点工作，督促社区老年人“爱心食堂”建设，老年人权益保障法宣传工作，开展创建“敬老文明号”活动，加强养老服务中心建设全区老年人口追踪调查，敬老节、春节慰问60岁以上贫困、特困、独居、空巢老人、GPS助老服务平台为老年人提供更好地更便捷地服务。</t>
  </si>
  <si>
    <t>1.开展窗口服务，优化服务，加强中心工作人员管理，发挥场地优势，利用羽毛球馆、乒乓球馆、老年大学，联合涉老部门开展活动扩大社会影响，增强吸引力，使更多的老同志参与活动，使活动中心真正成为多样性的老年文化活动阵地。</t>
  </si>
  <si>
    <t>2.制定政策，推进雁落设施规划，做好高龄津贴管理工作，做好老年优待证发放工作，为65周岁老年人免费体检，为失能、半失能老人提供优质的居家养老服务，协助社区老年人爱心食堂的建设</t>
  </si>
  <si>
    <t>3.加大老年人合法权益的宣传工作力度，做好信访接待</t>
  </si>
  <si>
    <t>4.做好节日宣传活动，开展敬老文明号创建活动，做好春节敬老节走访慰问全区困难、特困、独居、空巢、百岁老人900余人，坚持建设服务网络，夯实10分钟养老服务生活圈，</t>
  </si>
  <si>
    <t>5.加强社区居家养老服务中心建设，扶持民办养老机构发展，做好旧城改造及新建小区养老服务设施配建</t>
  </si>
  <si>
    <t>督导、培训、普查</t>
  </si>
  <si>
    <t>全区老年人口12万人及老龄工作人员120人，7个民办敬老院</t>
  </si>
  <si>
    <t>80岁-99岁高龄老人及百岁老人高龄补助金</t>
  </si>
  <si>
    <t>47000人</t>
  </si>
  <si>
    <t>15589人</t>
  </si>
  <si>
    <t>符合办理老年优待证</t>
  </si>
  <si>
    <t>28800本</t>
  </si>
  <si>
    <t>9600本</t>
  </si>
  <si>
    <t>失能、半失能老人提供居家养老服务</t>
  </si>
  <si>
    <t>180人</t>
  </si>
  <si>
    <t>60名</t>
  </si>
  <si>
    <t>节日走访慰问</t>
  </si>
  <si>
    <t>3000人</t>
  </si>
  <si>
    <t>978人</t>
  </si>
  <si>
    <t>对40.50就业困难人员、低保人员进行免费老年护理培训</t>
  </si>
  <si>
    <t>1950人次</t>
  </si>
  <si>
    <t>650人次</t>
  </si>
  <si>
    <t>高龄保健补助信息管理率</t>
  </si>
  <si>
    <t>99%</t>
  </si>
  <si>
    <t>老年优待证管理率</t>
  </si>
  <si>
    <t>老年人服务网络覆盖率</t>
  </si>
  <si>
    <t>完成全区高龄保健补助金的审核及发放</t>
  </si>
  <si>
    <t>6月.12月</t>
  </si>
  <si>
    <t>老年优待证办理</t>
  </si>
  <si>
    <t>直接办理、直接取证</t>
  </si>
  <si>
    <t>推行爱心食堂</t>
  </si>
  <si>
    <t>新增9个</t>
  </si>
  <si>
    <t>2019年新增3个</t>
  </si>
  <si>
    <t>每季度完成对社区独居空巢老人统计</t>
  </si>
  <si>
    <t>12家办事处</t>
  </si>
  <si>
    <t>按照区政府年初预算要求积极组织非税收入</t>
  </si>
  <si>
    <t>足额完成非税收入征收工作</t>
  </si>
  <si>
    <t>合理利用活动场地丰富老年人的晚年生活，充分利用主流媒体和网络广泛开展老龄宣传，健全老年法律救助服务网络扩大老年法律救助的覆盖面营造敬老爱老助老良好氛围</t>
  </si>
  <si>
    <t>老人无忧，利于生活的和谐发展</t>
  </si>
  <si>
    <t>改善老年人生活质量及健康水平，提高自我保护、保健意识</t>
  </si>
  <si>
    <t>健全养老服务管理制度提升养老服务水平</t>
  </si>
  <si>
    <t>确保资金高效、规范使用制定老龄政策、发展老龄事业提供决策参考</t>
  </si>
  <si>
    <t>调查问卷</t>
  </si>
  <si>
    <t>满意度到达90%</t>
  </si>
  <si>
    <t>115200</t>
  </si>
  <si>
    <t>38400元</t>
  </si>
  <si>
    <t>场地维护费</t>
  </si>
  <si>
    <t>90000</t>
  </si>
  <si>
    <t>30000元</t>
  </si>
  <si>
    <t>水电费</t>
  </si>
  <si>
    <t>270000</t>
  </si>
  <si>
    <t>90000元</t>
  </si>
  <si>
    <t>1450800</t>
  </si>
  <si>
    <t>483600元</t>
  </si>
  <si>
    <t>社保费</t>
  </si>
  <si>
    <t>556920</t>
  </si>
  <si>
    <t>185640元</t>
  </si>
  <si>
    <t>39000</t>
  </si>
  <si>
    <t>13000元</t>
  </si>
  <si>
    <t>工会活动经费</t>
  </si>
  <si>
    <t>54600</t>
  </si>
  <si>
    <t>18200元</t>
  </si>
  <si>
    <t>150000</t>
  </si>
  <si>
    <t>50000元</t>
  </si>
  <si>
    <t>309000</t>
  </si>
  <si>
    <t>103000元</t>
  </si>
  <si>
    <t>老龄事务发展促进会工作经费</t>
  </si>
  <si>
    <t>180000</t>
  </si>
  <si>
    <t>60000元</t>
  </si>
  <si>
    <t>《老年活动中心经费支出管理办法》《盘龙区老龄工作目标管理责任制总结》《实施幸福盘龙 加快发展健康养老2017年设施方案》《实施幸福盘龙加快发展健康养老三年行动计划》《盘龙区关于城乡社区居家养老服务设施建设及营运管理设施意见》《盘龙区关于开展居家和社区养老服务改革试点工作的实施方案》《盘龙区养老服务体系建设“十三五”规划》《盘龙区“互联网+养老”信息服务平台建设设施方案》《中华人民共和国老年人权益保障法》</t>
  </si>
  <si>
    <t>1、数量指标的设计是根据主管局会议纪要要求，其他指标根据本单位当年度的计划书设定，数据由办公室、老龄办，年终由单位自评小组评价。2、根据本单位财务管理制度对资金进行管理，并对资金进行季度使用情况分析，过程中进行绩效跟踪分析，及时调整项目进度及支付进度；3、该项目绩效目标实施主体为办公室、老龄办，绩效目标的控制和完成，成本的把控由办公室、老龄办负责，实施时间截止2019年底；4、项目的业务为本单位用工劳务费，符合用工制度，签订劳动合同；5、项目实施过程中由办公室、膳食科、护理科分季度进行绩效阶段跟踪及考核，及时调整跟踪方案，修正指标。</t>
  </si>
  <si>
    <t>岳海山</t>
  </si>
  <si>
    <t>124202</t>
  </si>
  <si>
    <t>为老年人服务，提供各种文体活动，发挥场地优势，联合涉老部门举办大型活动，开展尊老爱老助老专题系列活动，老年大学教学楼、乒乓球馆、羽毛球馆可同时容纳1200名老年人进行授课及活动，使老年人活动中心真正成为多样性的老年文化活动阵地，丰富老年人的精神文化生活.2.制定政策，推进养老设施规划，做好《老年优待证》发放、做好高龄保健补助金发放管理工作、做好老年人健康体检工作，开展“关爱失能老人.共享生命尊严”试点工作，督促社区老年人“爱心食堂”建设，老年人权益保障法宣传工作，开展创建“敬老文明号”活动，加强养老服务中心建设全区老年人口追踪调查，敬老节、春节慰问60岁以上贫困、特困、独居、空巢老人、GPS助老服务平台为老年人提供更好地更便捷地服务。</t>
  </si>
  <si>
    <t>为老年人服务，提供各种文体活动，丰富老年人的精神文化生活，办理老年证、高龄保健补助金、全区老年人口追踪调查，敬老节、春节慰问60岁以上老人、GPS助老服务平台为老年人提供更好地更便捷地服务。</t>
  </si>
  <si>
    <t>为老年人服务，提供各种文体活动，丰富老年人的精神文化生活，办理老年证、高龄保健补助金、全区老年人口追踪调查，敬老节、春节慰问60岁以上贫困、特困、独居、空巢老人、GPS助老服务平台为老年人提供更好地更便捷地服务。聘用劳务派遣工作人员工资及各项保险费，场馆定期维护及更换设施。</t>
  </si>
  <si>
    <t>人员工资、退休人员公用经费等正常运行费</t>
  </si>
  <si>
    <t>盘龙区老龄事业发展促进会</t>
  </si>
  <si>
    <t>工作经费</t>
  </si>
  <si>
    <t>召开会议</t>
  </si>
  <si>
    <t>接待费</t>
  </si>
  <si>
    <t>公务接待</t>
  </si>
  <si>
    <t>为老年人服务，提供各种文体活动，丰富老年人的精神文化生活，办理老年证、高龄保健补助金、全区老年人口追踪调查，敬老节、春节慰问60岁以上贫困、特困、独居、空巢老人、GPS助老服务平台为老年人提供更好地更便捷地服务。聘用劳务派遣工作人员工资及各项保险费，场馆定期维护及更换设施。及正常运行费。</t>
  </si>
  <si>
    <t>达到99%</t>
  </si>
  <si>
    <t>2018年新增3个</t>
  </si>
  <si>
    <t>办公耗材、宣传资料刷</t>
  </si>
  <si>
    <t>3.84万元</t>
  </si>
  <si>
    <t>场地维护</t>
  </si>
  <si>
    <t>3万元</t>
  </si>
  <si>
    <t>9万元</t>
  </si>
  <si>
    <t>48.36万元</t>
  </si>
  <si>
    <t>18.56万元</t>
  </si>
  <si>
    <t>1.3万元</t>
  </si>
  <si>
    <t>工会活动费</t>
  </si>
  <si>
    <t>1.82万元</t>
  </si>
  <si>
    <t>5万元</t>
  </si>
  <si>
    <t>10.3万元</t>
  </si>
  <si>
    <t>0.5万元</t>
  </si>
  <si>
    <t>1万元</t>
  </si>
  <si>
    <t>109.17万元</t>
  </si>
  <si>
    <t>事业单位医疗和公务员医疗补助</t>
  </si>
  <si>
    <t>13.84万元</t>
  </si>
  <si>
    <t>12.28万元</t>
  </si>
  <si>
    <t>对社会产生积极正面的影响，促进社会和谐发展</t>
  </si>
  <si>
    <t>完善雨污管道分流，从根本上遏制环境污染</t>
  </si>
  <si>
    <t>健全养老服务管理制度提升养老服务水平，改善老年人生活质量及健康水平，提高自我保护、保健意识</t>
  </si>
  <si>
    <t>走访谈话调查</t>
  </si>
  <si>
    <t>《老年活动中心经费支出管理办法》《盘龙区老龄工作目标管理责任制总结》《实施幸福盘龙 加快发展健康养老2017年设施方案》《实施幸福盘龙加快发展健康养老三年行动计划》《盘龙区关于城乡社区居家养老服务设施建设及营运管理设施意见》《盘龙区关于开展居家和社区养老服务改革试点工作的实施方案》《盘龙区养老服务体系建设“十三五”规划》《盘龙区“互联网+养老”信息服务平台建设设施方案》《中华人民共和国老年人权益保障法》及时发放活动中心聘用人员工资、GPS平台人员工资及缴纳各项保险费等，保障活动中心、老龄工作、场馆正常正常运行，GPS平台支付电脑系统维护、光纤维护、语音专线费按签订合同执行。上级部门安排的各项工作。为老年人服务，提供各种文体活动，发挥场地优势，联合涉老部门举办大型活动，开展尊老爱老助老专题系列活动，老年大学教学楼、乒乓球馆、羽毛球馆可同时容纳1200名老年人进行授课及活动，使老年人活动中心真正成为多样性的老年文化活动阵地，丰富老年人的精神文化生活制定政策，推进养老设施规划，做好《老年优待证》发放、做好高龄保健补助金发放管理工作，开展“关爱失能老人.共享生命尊严”试点工作，督促社区老年人“爱心食堂”建设，老年人权益保障法宣传工作，开展创建“敬老文明号”活动，加强养老服务中心建设全区老年人口追踪调查，敬老节、春节慰问60岁以上贫困、特困、独居、空巢老人、GPS助老服务平台为老年人提供更好地更便捷地服务。</t>
  </si>
  <si>
    <t>张云</t>
    <phoneticPr fontId="24" type="noConversion"/>
  </si>
  <si>
    <t>单位名称：昆明市盘龙区民政局</t>
    <phoneticPr fontId="24" type="noConversion"/>
  </si>
  <si>
    <t>本年度无政府性基金预算</t>
    <phoneticPr fontId="24" type="noConversion"/>
  </si>
  <si>
    <t>单位名称：昆明市盘龙区民政局</t>
    <phoneticPr fontId="24"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</si>
  <si>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二、“三公”经费增减变化原因说明:2019年车辆运行费支出预算补助定额增加。</t>
    <phoneticPr fontId="24" type="noConversion"/>
  </si>
  <si>
    <t>死亡一次性抚恤金</t>
    <phoneticPr fontId="24" type="noConversion"/>
  </si>
  <si>
    <t>符合条件的牺牲、病故一次性抚恤费，按有关文件及时审批，按标准在规定时间发放完成，完成相关资料归档工作</t>
    <phoneticPr fontId="24" type="noConversion"/>
  </si>
  <si>
    <t>根据《关于加强我区民政事业费发放管理的通知》（盘民联〔2008〕116）、《盘龙区民政局财务管理制度》（盘民〔2005〕125）、《盘龙区民政局经费使用审批制度（试行）》（盘民〔2005〕124）.《军人抚恤优待条例》,昆民优【2007】13号，云民优[2012]4号</t>
    <phoneticPr fontId="24" type="noConversion"/>
  </si>
  <si>
    <t>根据相关文件，做好前期准备工作。由优抚科负责审批，审核牺牲、病故军人家属提供的相关资料。计算出应发放的一次性抚恤费后交分管领导审核，主管领导审批，交计划财务科通过银行代发划款到家属提供的个人帐号，做到及时审批、及时发放。</t>
    <phoneticPr fontId="24" type="noConversion"/>
  </si>
  <si>
    <t>6-10 区本级项目支出绩效目标表（本次下达）</t>
    <phoneticPr fontId="24" type="noConversion"/>
  </si>
  <si>
    <t xml:space="preserve">    2018年计划开展创新重点工作有：强化救灾救助工作，确保困难群众生活；推动老龄事业全面协调可持续发展；提升公共服务水平，夯实社会事务管理能力，依法做好婚姻登记工作；社会福利政策得到落实；加大流浪乞讨救助工作力度；规范地名命名、管理工作，做好第二次全国地名普查收尾工作，推进区划调整；依法做好民间组织登记管理工作；深入推进殡葬改革，落实惠民殡葬政策；积极开展慈善捐赠；贯彻落实双拥优抚安置政策；全面推进"五级治理"工作；推进信息化建设；加强民政事业经费管理
</t>
  </si>
  <si>
    <t xml:space="preserve">1.按年度计划完成拥军优属、民间组织管理、行政区划和地名管理、基层政权和社区建设、抚恤工作、退役安置工作、社会福利工作、城市最低生活保障工作、特困人员救助供养、城乡医疗救助工作、地方自然灾害生活补助、	正常工作基本运行等民政工作。			</t>
  </si>
  <si>
    <t xml:space="preserve">开展正常工作基本运行经费		</t>
  </si>
  <si>
    <t xml:space="preserve">抚恤类支出经费	</t>
  </si>
  <si>
    <t xml:space="preserve">社会福利类经费	</t>
  </si>
  <si>
    <t xml:space="preserve">6672.5万元	</t>
  </si>
  <si>
    <t>根据规定按时足额审批发放，使伤残军人得到一定经济补助，维护社会稳定，促进协调发展</t>
    <phoneticPr fontId="24" type="noConversion"/>
  </si>
  <si>
    <t>《关于加强我区民政事业费发放管理的通知》（盘民联〔2008〕116）、《盘龙区民政局财务管理制度》（盘民〔2005〕125）、《盘龙区民政局经费使用审批制度（试行）》（盘民〔2005〕124）、昆民优[2006]8号</t>
    <phoneticPr fontId="24" type="noConversion"/>
  </si>
  <si>
    <t>根据相关文件，做好前期准备工作，由具体分管科室优抚科，1.审核伤残军人个人信息，按伤残级别应发放的伤残抚恤，编制发放表后交分管领导审核，主管领导审批，交计划财务科通过银行代发划款到本人提供的个人帐号；2.审核伤残军人家属提供的相关资料，计算出应领取的抚恤费后交分管领导审核，主管领导审批，交计划财务科通过银行代发划款到家属提供的个人帐号。</t>
    <phoneticPr fontId="24" type="noConversion"/>
  </si>
  <si>
    <t>按规定及时足额给在乡复员、退伍军人发放各项生活补助，以改善在乡复员、退伍军人生活。</t>
    <phoneticPr fontId="24" type="noConversion"/>
  </si>
  <si>
    <t>《关于加强我区民政事业费发放管理的通知》（盘民联〔2008〕116）、《盘龙区民政局财务管理制度》（盘民〔2005〕125）、《盘龙区民政局经费使用审批制度（试行）》（盘民〔2005〕124）、昆民通[2014]76号</t>
    <phoneticPr fontId="24" type="noConversion"/>
  </si>
  <si>
    <t>根据相关文件，做好前期准备工作，每半年由具体分管科室优抚科，审核办事处上报的相关资料，计算出应发放的定期生活补助后交分管领导审核，主管领导审批，城区办事处交计划财务科划款到银行统一代发，涉农办事处交计划财务科划款到各办事处发放。</t>
    <phoneticPr fontId="24" type="noConversion"/>
  </si>
  <si>
    <t>在乡复员、退伍军人生活补助经费</t>
    <phoneticPr fontId="24" type="noConversion"/>
  </si>
  <si>
    <t>退役士兵安置经费</t>
    <phoneticPr fontId="24" type="noConversion"/>
  </si>
  <si>
    <t>按规定及时足额发放各项补助，提高退役士兵生活补助、一次性经济补助、一次性自谋职业补助金。</t>
    <phoneticPr fontId="24" type="noConversion"/>
  </si>
  <si>
    <t>根据《盘龙区民政局财务管理制度》（盘民〔2005〕125）、《盘龙区民政局经费使用审批制度（试行）》（盘民〔2005〕124）</t>
    <phoneticPr fontId="24" type="noConversion"/>
  </si>
  <si>
    <t>根据相关文件，做好前期准备工作，分管科室优抚科审核相关资料，计算出应发放的退役士兵待分配期间生活补助费、自谋职业一次性补助金及自主就业一次性补助经费后，交分管领导审核，主管领导审批，交计划财务科划款到银行统一代发，特殊情况发放现金。</t>
    <phoneticPr fontId="24" type="noConversion"/>
  </si>
  <si>
    <t>军队离退休干部及无军籍职工人员经费</t>
    <phoneticPr fontId="24" type="noConversion"/>
  </si>
  <si>
    <t>按相关文件规定，落实军休干部“两个待遇”，按时按标准发放军队离退休干部、无军籍职工离退休工资，组织好有关活动。</t>
    <phoneticPr fontId="24" type="noConversion"/>
  </si>
  <si>
    <t>落实移交政府管理的军队离退休干部的“政治待遇、生活待遇”和移交政府管理的军队无军籍退休职工的生活保障，认真贯彻落实国务院、中央军委、总政治部、财政部、民政部相关文件精神，落实军休干部“两个待遇”，军队无军籍退休职工的生活保障</t>
    <phoneticPr fontId="24" type="noConversion"/>
  </si>
  <si>
    <t>根据相关文件，做好前期准备工作，每月由具体分管科室安置科，审核应发放离退休工资的军休干部、无军籍职工相关资料，编制出发放的离退休工资表后交分管领导审核，主管领导审批，交计划财务科划款到银行统一代发；病故抚恤由安置科审核病故老干部家属提供的相关资料，计算出应发放的抚恤费后交分管领导审核，主管领导审批，交计划财务科通过银行代发划款到家属提供的个人帐号。其他军休安置工作按年度计划开展。</t>
    <phoneticPr fontId="24" type="noConversion"/>
  </si>
  <si>
    <t>盘龙区军队离退休服务管理站经费</t>
    <phoneticPr fontId="24" type="noConversion"/>
  </si>
  <si>
    <t>按时发放工作人员经费，为军休干部、无军籍退休职工做好服务管理工作。按规定报批，购置解甲园军休干部活动室活动设备</t>
    <phoneticPr fontId="24" type="noConversion"/>
  </si>
  <si>
    <t>《盘龙区民政局财务管理制度》（盘民〔2005〕125）、《盘龙区民政局经费使用审批制度（试行）》（盘民〔2005〕124）</t>
    <phoneticPr fontId="24" type="noConversion"/>
  </si>
  <si>
    <t>根据相关文件，做好前期准备工作，为老干部做好服务工作，根据文件精神落实“政治待遇，生活待遇”</t>
    <phoneticPr fontId="24" type="noConversion"/>
  </si>
  <si>
    <t>儿童福利服务经费支出</t>
    <phoneticPr fontId="24" type="noConversion"/>
  </si>
  <si>
    <t>及时审批按时按标准发放生活补助，使孤儿得到一定经济补助，开展农村留守儿童和困境儿童关爱活动，开展儿童收养评估工作。</t>
    <phoneticPr fontId="24" type="noConversion"/>
  </si>
  <si>
    <t>《关于加强我区民政事业费发放管理的通知》（盘民联〔2008〕116）、《盘龙区民政局财务管理制度》（盘民〔2005〕125）、《盘龙区民政局经费使用审批制度（试行）》（盘民〔2005〕124）</t>
    <phoneticPr fontId="24" type="noConversion"/>
  </si>
  <si>
    <t>根据相关文件，做好前期准备工作，孤儿生活补助由分管科室社会福利科管理，每月核实孤儿情况，编制发放表交分管领导审核，主管领导审批，交计划财务科划款到银行统一代发。</t>
    <phoneticPr fontId="24" type="noConversion"/>
  </si>
  <si>
    <t>老年福利项目</t>
    <phoneticPr fontId="24" type="noConversion"/>
  </si>
  <si>
    <t>《关于加强我区民政事业费发放管理的通知》（盘民联〔2008〕116）、《关于加强我区民政事业费发放管理的通知》（盘民联〔2008〕116）、《盘龙区居家养老服务管理办法》、《盘龙区居家养老服务资金管理办法（试行）》、《盘龙区民政局财务管理制度》（盘民〔2005〕125）、《盘龙区民政局经费使用审批制度（试行）》（盘民〔2005〕124）</t>
    <phoneticPr fontId="24" type="noConversion"/>
  </si>
  <si>
    <t>根据相关文件，做好前期准备工作。80-99岁高龄保健补助金按季度发放，发放程序为：符合条件的老年人到户口所在地社区工作站、村委会进行申请，社区初审后张榜公示，公示期满后报办事处审核，办事处审核合格最后上报区老龄委办公室进行审批。经过区老龄工作委员会办公室专人审核符合发放条件后，由区老龄办拟出核发通知书及审核核拨单。审核核拨单经经办人、民政局分管老龄工作领导、民政局负责人审核后签字报送民政局财务科。之后由老龄办通知办事处工作人员领取核拨通知书，办事处凭核拨通知到民政局财务科划拨相关款项后发放高龄保健补助金。100岁及以上的长寿补贴每月由老龄办编制发放表交计划财务科划款银行统一发放。二、民办养老服务机构运营补助。支持社会力量兴办养老服务机构,民办养老服务机构床位运营补助，每年由老龄办进行床位入住情况核查后，编制发放表报局领导批准后，交计划财务科下拨民办养老服务机构。三、政府居家养老服务经费。服务对象由街道报社会救助科审批，发放服务劵到各街道，再由各街道发服务对象，居家养老服务中心人员完成服务，交服务劵到居家养老服务中心登记，居家养老服务中心与社会救助科每月核对服务费，报批后计划财务科拨经费到居家养老服务中心。四、街道公办养老机构经费。公办养老机构经费工资按时拨付，工作经费考核后拨付街道。五、“爱心食堂”启动资金及工作人员补助经费。由老龄办管理：符合条件的社区报街道办事处，办事处审核后报区老龄办，区老龄办审核后报局办公会同意，下拨经费到具体项目实施办事处。解决老年人及子女后顾之忧.六、居家养老服务中心建设补助。居家养老服务中心建设由老龄办管理：符合条件的社区报街道办事处，办事处审核后报区老龄办，区老龄办审核后上报市老龄办、省老龄办申报，项目经费下达到民政局后，由区老龄办报局办公会同意，下拨到具体项目实施办事处。促进社会发展,构建和谐社会.七、昆明市城乡社居家养老服务设施建设及运营管理实施意见。《昆明市城乡社居家养老服务设施建设及运营管理实施意见》昆老办[2016]29号，按公办、民办居家养老服中心（站）建成投入使用后，在中央、省资金迟滞下，每年由市、县级财政纳入年度预算补助。由老龄办负责此项工作。八、民办养老服务机构一次性建设补助资金。由老龄办管理：符合条件的项目报区老龄办，区老龄办审核后上报市老龄办、省老龄办申报，项目经费下达到民政局后，由区老龄办报局办公会同意，下拨到具体项目实施单位。九、春节敬老节慰问及活动经费。由老龄办负责开展对辖区困难老年人进行节日慰问，按计划开展春节及敬老月专项活动。</t>
    <phoneticPr fontId="24" type="noConversion"/>
  </si>
  <si>
    <t>一、80-100岁老年人保健补助。按规定及时足额发放高龄保健补助金，高龄老人得到一定经济补助，构建和谐社会促进社会稳定，对社会发展有一定可持续影响。二、民办养老服务机构运营补助。按规定发放民办养老服务机构营运补助，鼓励社会力量参与养老服务，积极应对人口老龄化发展。促进社会和谐稳定，对社会发展有一定可持续影响。 三、政府居家养老服务经费。让困难老年人、残疾人获得帮扶，实现居家养老，同时解决一批40、50岁就业困难人员及低保对象的就业岗位问题。四、街道公办养老机构经费。按时下拨补助经费，街道公办养老机构改善条件，规范管理，更好为入住老年人服务。构建和谐社会促进社会稳定,对社会发展有一定可持续影响.五、“爱心食堂”启动资金及工作人员补助经费。让老年人共享社会经济发展成果，改善老年人生活水平、尊老敬老爱老风气形成、社会生活更加融洽。六、居家养老服务中心建设补助。按年度计划完成2个居家养老服务中心建设构建和谐社会促进社会稳定,对社会发展有一定可持续影响.七、昆明市城乡社居家养老服务设施建设及运营管理实施意见。按文件要求核实民办养老机构一次性建设补助资金的申报条件，落实上级补助经费，及时完成内部审批程序下拨到项目单位.八、民办养老服务机构一次性建设补助资金。按文件要求核实民办养老机构一次性建设补助资金的申报条件，落实上级补助经费，及时完成内部审批程序下拨到项目单位。九、春节敬老节慰问及活动经费。按年度计划在春节对辖区困难老年人进行节日慰问，开展春节及敬老月专项活动，慰问对象得到一定经济补助，构建和谐社会促进社会稳定,对社会发展有一定可持续影响.</t>
    <phoneticPr fontId="24" type="noConversion"/>
  </si>
  <si>
    <t>殡葬管理专项经费</t>
    <phoneticPr fontId="24" type="noConversion"/>
  </si>
  <si>
    <t>深化殡葬工作改革，加大宣传力度。做好惠民殡葬工作，做好殡葬监管和执法力度，确保火化率、安葬率达到100%。保护生态，节约土地资源，构建和谐社会促进社会稳定,对社会发展有一定可持续影响。</t>
    <phoneticPr fontId="24" type="noConversion"/>
  </si>
  <si>
    <t>《关于加强我区民政事业费发放管理的通知》（盘民联〔2008〕116）、《盘龙区民政局财务管理制度》（盘民〔2005〕125）、《盘龙区民政局经费使用审批制度（试行）》（盘民〔2005〕124）</t>
    <phoneticPr fontId="24" type="noConversion"/>
  </si>
  <si>
    <t>《关于加强我区民政事业费发放管理的通知》（盘民联〔2008〕116）、《盘龙区民政局财务管理制度》（盘民〔2005〕125）、《盘龙区民政局经费使用审批制度（试行）》（盘民〔2005〕124）</t>
    <phoneticPr fontId="24" type="noConversion"/>
  </si>
  <si>
    <t>根据相关文件，做好前期准备工作。分管科室殡葬管理所审核相关资料，计算出应预拨的火化补助，提交办公会研究通过后，交计划财务科划款到个办事处，办事处审核报殡葬管理所批准后，发放火化补助，年终对账清零。</t>
    <phoneticPr fontId="24" type="noConversion"/>
  </si>
  <si>
    <t>城市居民最低生活保障金</t>
    <phoneticPr fontId="24" type="noConversion"/>
  </si>
  <si>
    <t>根据相关文件，做好前期准备工作。城市低保资金实行社会化发放，每月的10日前，社会救助科审核完成交计划财务科，将低保金通过银行发放到低保户存折上。城市低保资金财政专户、民政专户核算管理，每月民政报计划，财政下拨资金，年底民政专户余额上缴财政专户，由区财政统一编报决算，年终结余在区财政专户。</t>
    <phoneticPr fontId="24" type="noConversion"/>
  </si>
  <si>
    <t>流浪乞讨人员救助经费</t>
    <phoneticPr fontId="24" type="noConversion"/>
  </si>
  <si>
    <t>指导和组织实施生活无着的流浪乞讨人员救助管理工作</t>
    <phoneticPr fontId="24" type="noConversion"/>
  </si>
  <si>
    <t>《关于加强我区民政事业费发放管理的通知》（盘民联〔2008〕116）、《盘龙区民政局财务管理制度》（盘民〔2005〕125）、《盘龙区民政局经费使用审批制度（试行）》（盘民〔2005〕124）、《盘龙区流浪乞讨人员救助补助资金管理办法》</t>
    <phoneticPr fontId="24" type="noConversion"/>
  </si>
  <si>
    <t>根据相关文件，做好前期准备工作。由社会福利科管理：社会福利科负责提出流浪乞讨人员救助补助资金分配使用，报局领导、局办公会批准后使用。</t>
    <phoneticPr fontId="24" type="noConversion"/>
  </si>
  <si>
    <t>城市特困人员救助供养经费支出</t>
    <phoneticPr fontId="24" type="noConversion"/>
  </si>
  <si>
    <t>及时审批支付特困供养人员救助供养经费支出</t>
    <phoneticPr fontId="24" type="noConversion"/>
  </si>
  <si>
    <t>根据相关文件，做好前期准备工作。由局社会救助科负责，集中供养特困人员产生的丧葬费、护理费等费用，由集中供养机构报社会救助科审核，社会救助科审核报局领导审批后，计划财务科支付费用。分散供养特困人员产生的丧葬费、护理费等费用由所属街道报社会救助科审核，社会救助科审核报局领导审批后，计划财务科支付费用。每月定期社会化发放特困人员生活补助。</t>
    <phoneticPr fontId="24" type="noConversion"/>
  </si>
  <si>
    <t>其他城市生活救助</t>
    <phoneticPr fontId="24" type="noConversion"/>
  </si>
  <si>
    <t>及时审批并在规定时间按标准发放生活补助，使退养农民、精神病人得到一定经济补助，构建和谐社会促进社会稳定,对社会发展有一定可持续影响。“两案人员”、“六十年代精简退人员”补助按要求及时发放。</t>
    <phoneticPr fontId="24" type="noConversion"/>
  </si>
  <si>
    <t>根据相关文件，做好前期准备工作。“两案人员”、“六十年代精简退人员”由社会救助科管理，每月定期社会化发放，社会救助科编制发放名册报局领导审批后，交计划财务科银行统一发放到个人。市救助站、市儿童福利院、退养农民生活补助，进行节日慰问，精神病人住院治疗及护理费等由福利科管理，每月定期发放。</t>
    <phoneticPr fontId="24" type="noConversion"/>
  </si>
  <si>
    <t>临时救助经费支出</t>
    <phoneticPr fontId="24" type="noConversion"/>
  </si>
  <si>
    <t>按时审批，按规定发放临时救助经费，使严重困难的家庭得到一定经济补助，维护稳定，促进协调发展，对社会发展有一定可持续影响</t>
    <phoneticPr fontId="24" type="noConversion"/>
  </si>
  <si>
    <t>根据相关文件，做好前期准备工作。由社会救助科负责，年初根据上年支出预拨临时救济经费到各办事处，每月办事处报需救济对象资料到社会救助科，救助科审核后报局领导审批，交计划财务科相关报表列支出，年终计划财务科、社会救助科与办事处对账，办事处未支出款项交回民政局专户。</t>
    <phoneticPr fontId="24" type="noConversion"/>
  </si>
  <si>
    <t>自然灾害生活补助经费</t>
    <phoneticPr fontId="24" type="noConversion"/>
  </si>
  <si>
    <t>采购救灾储备粮、冬寒物资，发放自然灾害生活补助经费等，受灾群众领取粮食物资得到一定经济补助，维护稳定，促进协调发展，对社会发展有一定可持续影响</t>
    <phoneticPr fontId="24" type="noConversion"/>
  </si>
  <si>
    <t>《关于加强我区民政事业费发放管理的通知》（盘民联〔2008〕116）、《盘龙区民政局财务管理制度》（盘民〔2005〕125）、《盘龙区民政局经费使用审批制度（试行）》（盘民〔2005〕124）、《盘龙区救灾储备物资管理办法》（盘民〔2015〕97号）、《盘龙区救灾资金（物资）经办人员和村（居）"三委"干部近亲属领取救灾资金（物资）备案制度》（盘民〔2015〕98号）</t>
    <phoneticPr fontId="24" type="noConversion"/>
  </si>
  <si>
    <t>根据相关文件，做好前期准备工作。救灾福利科负责：采购救灾储备粮、冬寒物资，管理、发放救灾储备粮、冬寒物资。根据自然灾害的具体情况审批发放自然灾害生活补助经费等</t>
    <phoneticPr fontId="24" type="noConversion"/>
  </si>
  <si>
    <t>基层政权和社区建设项目</t>
    <phoneticPr fontId="24" type="noConversion"/>
  </si>
  <si>
    <t xml:space="preserve">一、正常离任村干部生活补贴。按时按标准发放生活补助，使此类民政对象得到一定经济补助，构建和谐社会促进社会稳定,对社会发展有一定可持续影响。二、原退养居委会干部节日慰问金及丧葬补助。按时发放慰问费，按审批发放丧葬补助，退养居委会干部得到一定经济补助，构建和谐社会促进社会稳定,对社会发展有一定可持续影响。三、城市社区专职工作人员职级补助。按计划完成社区工作人员职级评档，并给予相应补助。四、社区工作人员培训经费。加强我区人才队伍建设。五、社区办公用房建设经费。按计划完成社区办公用房及活动场所装修相关手续 。六、社区、村“两委”换届选举。按计划开展社区、村（居）民委员会换届选举工作 </t>
    <phoneticPr fontId="24" type="noConversion"/>
  </si>
  <si>
    <t>《关于加强我区民政事业费发放管理的通知》（盘民联〔2008〕116）、《盘龙区民政局财务管理制度》（盘民〔2005〕125）、《盘龙区民政局经费使用审批制度（试行）》（盘民〔2005〕124）</t>
    <phoneticPr fontId="24" type="noConversion"/>
  </si>
  <si>
    <t>根据相关文件，做好前期准备工作。一、正常离任村干部生活补贴。社区科负责：每季度社区科收集各街道发放名册，审核后报局领导审批，交计划财务科拨款到各街道，由各街道发放到个人。二、原退养居委会干部节日慰问金及丧葬补助。社区科负责：按季度发放，社区科审核各街道发放名册，报局领导审批后交计划财务科拨款各街道，由各街道发放到个人。三、城市社区专职工作人员职级补助。我区于2017年10月9日召开社区治理工作会，从2018年起对全区城市社区580名工作人员进行职级评档，并给予相应补助。由社区科负责此项工作。四、社区工作人员培训经费。按照相关文件和区领导指示精神，按年度工作计划开展社区的办公用房活动场所及社区办公用房活动场所装修工作。五、社区、村“两委”换届选举。社区科负责开展社区、村（居）民委员会换届选举工作。</t>
    <phoneticPr fontId="24" type="noConversion"/>
  </si>
  <si>
    <t>单位：昆明市盘龙区民政局</t>
    <phoneticPr fontId="24" type="noConversion"/>
  </si>
  <si>
    <t>城市医疗救助经费</t>
    <phoneticPr fontId="24" type="noConversion"/>
  </si>
  <si>
    <t>按规定完成医疗救助经费审批发放解决群众困难</t>
    <phoneticPr fontId="24" type="noConversion"/>
  </si>
  <si>
    <t>根据相关文件，做好前期准备工作。社会救助科负责：城市医疗救助经费，每年年初预拨经费到各街道，每月社会救助科审核各街道上报医疗救助相关资料，报局领导审批完由街道发放到个人，审批表交计划财务科列支出，年终对账，街道未支出余额交回民政局专户。开立了城市医疗救助专户，办理资金的归集、核拨等业务，专户实行封闭运行，年终账户余额上缴区财政专户。</t>
    <phoneticPr fontId="24" type="noConversion"/>
  </si>
  <si>
    <t>拥军优属经费</t>
    <phoneticPr fontId="24" type="noConversion"/>
  </si>
  <si>
    <t>开展双拥活动，进一步提高双拥工作整体水平，加深军民鱼水情茫保持和发扬双拥优良传统，构建和谐社会促进社会稳定,对社会发展有一定可持续影响</t>
    <phoneticPr fontId="24" type="noConversion"/>
  </si>
  <si>
    <t>根据相关文件，做好前期准备工作。由具体分管科室优抚科，拟定慰问方案，报分管领导审核，主管领导审批，交计划财务科领出转账支票，在区领导带领下到驻区部队进行慰问。帮助77256部队解决部队出行问题，优抚科协调好部队和公交公司的派车，公交公司每年一次到民政局结清车费。争创第十届省级双拥模范城,根据省市上级部门的要求开展创建工作。</t>
    <phoneticPr fontId="24" type="noConversion"/>
  </si>
  <si>
    <t>民间组织管理服务经费</t>
    <phoneticPr fontId="24" type="noConversion"/>
  </si>
  <si>
    <t>按年度工作计划开展年检结果、成立登记、变更登记、注销登记公告费，社会组织培育含社会组织评估、扶持社会组织发展、组织社会组织开展公益活动。社会团体、民办非企业法人代表离任审计，社会团体、民办非企业注销清算报告审计、社会组织孵化中心建设工作</t>
    <phoneticPr fontId="24" type="noConversion"/>
  </si>
  <si>
    <t>根据相关文件，做好前期准备工作。民间组织管理科负责，按规定报分管领导、主管领导同意后，按工作计划进行。</t>
    <phoneticPr fontId="24" type="noConversion"/>
  </si>
  <si>
    <t>城镇义务兵优待金</t>
    <phoneticPr fontId="24" type="noConversion"/>
  </si>
  <si>
    <t>对义务兵家庭优待金及时、足额、全面地进行发放，有力解决现役军人的后顾之忧</t>
    <phoneticPr fontId="24" type="noConversion"/>
  </si>
  <si>
    <t>根据相关文件，做好前期准备工作。由具体分管科室优抚科，审核办事处上报的相关资料，计算出应发放的义务兵优待金后交分管领导审核，主管领导审批，交计划财务科划款各办事处发放，应征入伍服义务兵役高校在校生优待金根据具体情况决定发放方式。</t>
    <phoneticPr fontId="24" type="noConversion"/>
  </si>
  <si>
    <t>其他用于优抚方面的经费</t>
    <phoneticPr fontId="24" type="noConversion"/>
  </si>
  <si>
    <t>按规定及时足额发放各项补助。</t>
    <phoneticPr fontId="24" type="noConversion"/>
  </si>
  <si>
    <t>根据相关文件，做好前期准备工作。每半年由具体分管科室优抚科，审核办事处上报的相关资料，计算出应发放的定期生活补助后交分管领导审核，主管领导审批。军队复员干部生活困难补助金到银行统一代发，60周岁以上农村籍退役士兵老年生活补助金、参战参核退役人员生活补助金发放交计划财务科划款到各办事处发放，军队复员干部缴纳医保、社保保险费交计划财务科划款。</t>
    <phoneticPr fontId="24" type="noConversion"/>
  </si>
  <si>
    <t>按计划完成区划调整村牌、门牌更换、城市道路命名、路牌制作和门牌制作、印制盘龙区、街道行政区域工作图等工作，为社会提供全面准确的地名信息，促进经济社会协调发展，加强社会交流交往，方便人民群众生活，提高政府管理水平和公共服务能力。</t>
    <phoneticPr fontId="24" type="noConversion"/>
  </si>
  <si>
    <t>根据相关文件，做好前期准备工作。区划地名科具体负责，按照昆明市民政局年度目标要求，按计划完成区划调整村牌、门牌更换、城市道路命名、路牌制作和门牌制作、印制盘龙区、街道行政区域工作图等工作，为社会提供全面准确的地名信息，促进经济社会协调发展，加强社会交流交往，方便人民群众生活，提高政府管理水平和公共服务能力。</t>
    <phoneticPr fontId="24" type="noConversion"/>
  </si>
  <si>
    <t>流浪救助工作经费</t>
    <phoneticPr fontId="24" type="noConversion"/>
  </si>
  <si>
    <t>按时发放工作人员经费，为指导和组织实施生活无着的流浪乞讨人员救助管理工作做好保障。按规定报批，购置日常救助工作所需物资。</t>
    <phoneticPr fontId="24" type="noConversion"/>
  </si>
  <si>
    <t>根据《社会救助暂行办法》、《中华人民共和国未成年人保护法》及相关规定</t>
    <phoneticPr fontId="24" type="noConversion"/>
  </si>
  <si>
    <t>根据相关文件，做好前期准备工作，为流浪乞讨人员做好服务工作，根据文件精神落实“政治待遇，生活待遇”。由社会福利科管理：社会福利科负责提出相关聘用人员及相关需要的物资分配使用情况，报局领导、局办公会批准后使用。</t>
    <phoneticPr fontId="24" type="noConversion"/>
  </si>
  <si>
    <t>婚姻登记工作经费</t>
    <phoneticPr fontId="24" type="noConversion"/>
  </si>
  <si>
    <t>购婚姻登记证工本；印制婚姻登记相关表格、婚姻登记档案专用档案壳；购买相关服务耗材。保障婚姻登记工作的完成。</t>
    <phoneticPr fontId="24" type="noConversion"/>
  </si>
  <si>
    <t>《盘龙区民政局财务管理制度》（盘民〔2005〕125）、《盘龙区民政局经费使用审批制度（试行）》（盘民〔2005〕124）</t>
    <phoneticPr fontId="24" type="noConversion"/>
  </si>
  <si>
    <t>严格按照相关文件要求，做好前期工作，为办理婚姻登记的人员做好服务工作。</t>
    <phoneticPr fontId="24" type="noConversion"/>
  </si>
  <si>
    <t>特殊困难群众救济基金</t>
    <phoneticPr fontId="24" type="noConversion"/>
  </si>
  <si>
    <t>及时按文件审批,下拨各街道,各街道按审批金额发放到困难群众</t>
    <phoneticPr fontId="24" type="noConversion"/>
  </si>
  <si>
    <t>《关于加强我区民政事业费发放管理的通知》（盘民联〔2008〕116）、《盘龙区民政局财务管理制度》（盘民〔2005〕125）、《盘龙区民政局经费使用审批制度（试行）》（盘民〔2005〕125）</t>
    <phoneticPr fontId="24" type="noConversion"/>
  </si>
  <si>
    <t>根据相关文件，做好前期准备工作。救助款由民政局年初预拨付给街道办事处，经民政局审批符合救助条件的，由街道办事处通过银行实行社会化发放，直接发放到被救助者个人账户。</t>
    <phoneticPr fontId="24" type="noConversion"/>
  </si>
  <si>
    <t>重特大疾病基金</t>
    <phoneticPr fontId="24" type="noConversion"/>
  </si>
  <si>
    <t>及时按标准审批及时发放到困难群众，对因重特大疾病产生困难的群众进行救助，构建和谐社会促进社会稳定,对社会发展有一定可持续影响</t>
    <phoneticPr fontId="24" type="noConversion"/>
  </si>
  <si>
    <t>根据相关文件，做好前期准备工作。重特大疾病医疗救助后,患者及家庭仍无法承担剩余巨额医药费的启动重特大疾病基金。</t>
    <phoneticPr fontId="24" type="noConversion"/>
  </si>
  <si>
    <t>购买社会服务经费</t>
    <phoneticPr fontId="24" type="noConversion"/>
  </si>
  <si>
    <t>确保各项救助政策“落实到位”，救助对象认定精准，救助资金投放准确，切实保障好困难群众的基本生活。为广大人民群众提供优质高效的服务。</t>
    <phoneticPr fontId="24" type="noConversion"/>
  </si>
  <si>
    <t>根据《关于对购买社会救助服务工作的批复》盘政复〔2017〕38号，《昆明市关于购买社会服务管理办法》。</t>
    <phoneticPr fontId="24" type="noConversion"/>
  </si>
  <si>
    <t>根据相关文件，做好前期准备工作。由局机关将聘用人员工资拨给劳务派遣公司，由派遣公司发放聘用人员工资。</t>
    <phoneticPr fontId="24" type="noConversion"/>
  </si>
  <si>
    <t>6-12  对下转移支付绩效目标表</t>
    <phoneticPr fontId="24" type="noConversion"/>
  </si>
  <si>
    <t>6-11 区本级项目支出绩效目标表（另文下达）</t>
    <phoneticPr fontId="24" type="noConversion"/>
  </si>
  <si>
    <t>对下二级项目1</t>
    <phoneticPr fontId="24" type="noConversion"/>
  </si>
  <si>
    <t>对下二级项目2</t>
    <phoneticPr fontId="24" type="noConversion"/>
  </si>
  <si>
    <t>区本级二级项目1</t>
    <phoneticPr fontId="24" type="noConversion"/>
  </si>
  <si>
    <t>区本级二级项目2</t>
    <phoneticPr fontId="24" type="noConversion"/>
  </si>
  <si>
    <t xml:space="preserve">    一般行政管理事务</t>
    <phoneticPr fontId="24" type="noConversion"/>
  </si>
  <si>
    <t xml:space="preserve">    未归口管理的行政单位</t>
    <phoneticPr fontId="24" type="noConversion"/>
  </si>
  <si>
    <t xml:space="preserve">    机关事业单位职业年金缴费支出</t>
    <phoneticPr fontId="24" type="noConversion"/>
  </si>
  <si>
    <t xml:space="preserve">  抚恤</t>
    <phoneticPr fontId="24" type="noConversion"/>
  </si>
  <si>
    <t xml:space="preserve">    死亡抚恤</t>
    <phoneticPr fontId="24" type="noConversion"/>
  </si>
  <si>
    <t xml:space="preserve">    伤残抚恤</t>
    <phoneticPr fontId="24" type="noConversion"/>
  </si>
  <si>
    <t xml:space="preserve">    在乡复员、退伍军人生活补助</t>
    <phoneticPr fontId="24" type="noConversion"/>
  </si>
  <si>
    <t xml:space="preserve">    义务兵优待</t>
    <phoneticPr fontId="24" type="noConversion"/>
  </si>
  <si>
    <t xml:space="preserve">    其他优抚支出</t>
    <phoneticPr fontId="24" type="noConversion"/>
  </si>
  <si>
    <t xml:space="preserve">  退役安置</t>
    <phoneticPr fontId="24" type="noConversion"/>
  </si>
  <si>
    <t xml:space="preserve">    退役士兵安置</t>
    <phoneticPr fontId="24" type="noConversion"/>
  </si>
  <si>
    <t xml:space="preserve">    军队移交政府的离退休人员安置</t>
    <phoneticPr fontId="24" type="noConversion"/>
  </si>
  <si>
    <t xml:space="preserve">    其他社会福利支出</t>
    <phoneticPr fontId="24" type="noConversion"/>
  </si>
  <si>
    <t xml:space="preserve"> 退役军人管理事物</t>
    <phoneticPr fontId="24" type="noConversion"/>
  </si>
  <si>
    <t xml:space="preserve">   城乡医疗救助</t>
    <phoneticPr fontId="24" type="noConversion"/>
  </si>
  <si>
    <t>灾害防治及应急管理支出</t>
    <phoneticPr fontId="24" type="noConversion"/>
  </si>
  <si>
    <t>本年度无区本级项目</t>
    <phoneticPr fontId="24" type="noConversion"/>
  </si>
  <si>
    <t>单位名称：昆明市盘龙区民政局</t>
    <phoneticPr fontId="24" type="noConversion"/>
  </si>
  <si>
    <t>本年度无对下支付项目</t>
    <phoneticPr fontId="24" type="noConversion"/>
  </si>
</sst>
</file>

<file path=xl/styles.xml><?xml version="1.0" encoding="utf-8"?>
<styleSheet xmlns="http://schemas.openxmlformats.org/spreadsheetml/2006/main">
  <numFmts count="10">
    <numFmt numFmtId="43" formatCode="_ * #,##0.00_ ;_ * \-#,##0.00_ ;_ * &quot;-&quot;??_ ;_ @_ "/>
    <numFmt numFmtId="176" formatCode="yyyy\-mm\-dd"/>
    <numFmt numFmtId="177" formatCode="#,##0.00_ ;[Red]\-#,##0.00\ "/>
    <numFmt numFmtId="178" formatCode="#,##0.00_ "/>
    <numFmt numFmtId="179" formatCode="0.00_ "/>
    <numFmt numFmtId="180" formatCode="#,##0_ "/>
    <numFmt numFmtId="181" formatCode="0.00_ ;[Red]\-0.00\ ;;"/>
    <numFmt numFmtId="182" formatCode="#,##0.00_ ;[Red]\-#,##0.00\ ;;"/>
    <numFmt numFmtId="183" formatCode="yyyy/mm/dd"/>
    <numFmt numFmtId="184" formatCode="0.00_);[Red]\(0.00\)"/>
  </numFmts>
  <fonts count="28">
    <font>
      <sz val="11"/>
      <color theme="1"/>
      <name val="宋体"/>
      <charset val="134"/>
      <scheme val="minor"/>
    </font>
    <font>
      <sz val="10"/>
      <name val="宋体"/>
      <family val="3"/>
      <charset val="134"/>
    </font>
    <font>
      <sz val="10"/>
      <color indexed="8"/>
      <name val="宋体"/>
      <family val="3"/>
      <charset val="134"/>
    </font>
    <font>
      <sz val="16"/>
      <name val="方正小标宋简体"/>
      <family val="3"/>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family val="3"/>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1"/>
      <color theme="1"/>
      <name val="宋体"/>
      <family val="3"/>
      <charset val="134"/>
      <scheme val="minor"/>
    </font>
    <font>
      <sz val="10"/>
      <name val="Arial"/>
      <family val="2"/>
    </font>
    <font>
      <sz val="10"/>
      <name val="宋体"/>
      <family val="3"/>
      <charset val="134"/>
    </font>
    <font>
      <sz val="9"/>
      <name val="宋体"/>
      <family val="3"/>
      <charset val="134"/>
      <scheme val="minor"/>
    </font>
    <font>
      <sz val="10"/>
      <color indexed="8"/>
      <name val="宋体"/>
      <family val="3"/>
      <charset val="134"/>
    </font>
    <font>
      <sz val="12"/>
      <color theme="1"/>
      <name val="宋体"/>
      <family val="3"/>
      <charset val="134"/>
    </font>
    <font>
      <b/>
      <sz val="14"/>
      <color theme="1"/>
      <name val="宋体"/>
      <family val="3"/>
      <charset val="134"/>
      <scheme val="minor"/>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right/>
      <top style="thin">
        <color indexed="23"/>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s>
  <cellStyleXfs count="14">
    <xf numFmtId="0" fontId="0" fillId="0" borderId="0"/>
    <xf numFmtId="0" fontId="17" fillId="0" borderId="0"/>
    <xf numFmtId="0" fontId="4" fillId="0" borderId="0">
      <alignment vertical="center"/>
    </xf>
    <xf numFmtId="0" fontId="22" fillId="0" borderId="0"/>
    <xf numFmtId="0" fontId="17" fillId="0" borderId="0">
      <alignment vertical="center"/>
    </xf>
    <xf numFmtId="0" fontId="1" fillId="0" borderId="0"/>
    <xf numFmtId="0" fontId="15" fillId="0" borderId="0"/>
    <xf numFmtId="0" fontId="17" fillId="0" borderId="0"/>
    <xf numFmtId="0" fontId="23" fillId="0" borderId="0"/>
    <xf numFmtId="0" fontId="23" fillId="0" borderId="0"/>
    <xf numFmtId="43" fontId="4" fillId="0" borderId="0" applyFont="0" applyFill="0" applyBorder="0" applyAlignment="0" applyProtection="0">
      <alignment vertical="center"/>
    </xf>
    <xf numFmtId="0" fontId="21" fillId="0" borderId="0"/>
    <xf numFmtId="0" fontId="4" fillId="0" borderId="0"/>
    <xf numFmtId="0" fontId="6" fillId="0" borderId="0"/>
  </cellStyleXfs>
  <cellXfs count="496">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center" wrapText="1" readingOrder="1"/>
      <protection locked="0"/>
    </xf>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8"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8"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8"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0" fontId="23" fillId="0" borderId="0" xfId="3" applyFont="1" applyFill="1" applyBorder="1" applyAlignment="1"/>
    <xf numFmtId="0" fontId="0" fillId="0" borderId="0" xfId="0"/>
    <xf numFmtId="0" fontId="0" fillId="0" borderId="31" xfId="0" applyBorder="1"/>
    <xf numFmtId="49" fontId="21" fillId="0" borderId="1" xfId="0" applyNumberFormat="1" applyFont="1" applyBorder="1"/>
    <xf numFmtId="179" fontId="6" fillId="0" borderId="1" xfId="0" applyNumberFormat="1" applyFont="1" applyFill="1" applyBorder="1" applyAlignment="1"/>
    <xf numFmtId="179" fontId="17" fillId="0" borderId="1" xfId="1" applyNumberFormat="1" applyFont="1" applyFill="1" applyBorder="1" applyAlignment="1">
      <alignment horizontal="center" vertical="center" wrapText="1"/>
    </xf>
    <xf numFmtId="179" fontId="0" fillId="0" borderId="31" xfId="0" applyNumberFormat="1" applyBorder="1"/>
    <xf numFmtId="179" fontId="0" fillId="0" borderId="1" xfId="0" applyNumberFormat="1" applyBorder="1"/>
    <xf numFmtId="49" fontId="21" fillId="0" borderId="31" xfId="0" applyNumberFormat="1" applyFont="1" applyBorder="1"/>
    <xf numFmtId="0" fontId="25" fillId="3" borderId="31" xfId="11" applyFont="1" applyFill="1" applyBorder="1" applyAlignment="1">
      <alignment horizontal="left" vertical="center"/>
    </xf>
    <xf numFmtId="0" fontId="25" fillId="3" borderId="31" xfId="11" applyFont="1" applyFill="1" applyBorder="1" applyAlignment="1">
      <alignment horizontal="left" vertical="center"/>
    </xf>
    <xf numFmtId="0" fontId="25" fillId="3" borderId="31" xfId="11" applyFont="1" applyFill="1" applyBorder="1" applyAlignment="1">
      <alignment horizontal="left" vertical="center"/>
    </xf>
    <xf numFmtId="179" fontId="11" fillId="0" borderId="1" xfId="0" applyNumberFormat="1" applyFont="1" applyFill="1" applyBorder="1" applyAlignment="1">
      <alignment vertical="center"/>
    </xf>
    <xf numFmtId="49" fontId="4" fillId="0" borderId="33" xfId="0" applyNumberFormat="1" applyFont="1" applyFill="1" applyBorder="1" applyAlignment="1" applyProtection="1">
      <alignment wrapText="1"/>
    </xf>
    <xf numFmtId="49" fontId="21" fillId="0" borderId="33" xfId="0" applyNumberFormat="1" applyFont="1" applyBorder="1"/>
    <xf numFmtId="0" fontId="25" fillId="3" borderId="33" xfId="11" applyFont="1" applyFill="1" applyBorder="1" applyAlignment="1">
      <alignment horizontal="left" vertical="center"/>
    </xf>
    <xf numFmtId="179" fontId="0" fillId="0" borderId="33" xfId="0" applyNumberFormat="1" applyBorder="1"/>
    <xf numFmtId="49" fontId="6" fillId="0" borderId="31" xfId="3" applyNumberFormat="1" applyFont="1" applyFill="1" applyBorder="1" applyAlignment="1">
      <alignment horizontal="center" vertical="center"/>
    </xf>
    <xf numFmtId="179" fontId="17" fillId="0" borderId="31" xfId="1" applyNumberFormat="1" applyFont="1" applyFill="1" applyBorder="1" applyAlignment="1">
      <alignment horizontal="center" vertical="center" wrapText="1"/>
    </xf>
    <xf numFmtId="0" fontId="6" fillId="0" borderId="31" xfId="1" applyFont="1" applyFill="1" applyBorder="1" applyAlignment="1">
      <alignment horizontal="center" vertical="center"/>
    </xf>
    <xf numFmtId="0" fontId="21" fillId="0" borderId="0" xfId="11"/>
    <xf numFmtId="0" fontId="7" fillId="0" borderId="0" xfId="11" applyFont="1"/>
    <xf numFmtId="0" fontId="21" fillId="0" borderId="0" xfId="11" applyFont="1"/>
    <xf numFmtId="0" fontId="8" fillId="0" borderId="33" xfId="4" applyFont="1" applyFill="1" applyBorder="1" applyAlignment="1">
      <alignment horizontal="center" vertical="center" wrapText="1"/>
    </xf>
    <xf numFmtId="0" fontId="8" fillId="0" borderId="33" xfId="4" applyFont="1" applyFill="1" applyBorder="1" applyAlignment="1">
      <alignment vertical="center" wrapText="1"/>
    </xf>
    <xf numFmtId="49" fontId="6" fillId="0" borderId="31" xfId="3" applyNumberFormat="1" applyFont="1" applyFill="1" applyBorder="1" applyAlignment="1">
      <alignment vertical="center"/>
    </xf>
    <xf numFmtId="0" fontId="21" fillId="0" borderId="33" xfId="11" applyBorder="1"/>
    <xf numFmtId="0" fontId="21" fillId="0" borderId="33" xfId="11" applyBorder="1"/>
    <xf numFmtId="0" fontId="21" fillId="0" borderId="33" xfId="11" applyBorder="1"/>
    <xf numFmtId="0" fontId="21" fillId="0" borderId="33" xfId="11" applyBorder="1"/>
    <xf numFmtId="0" fontId="21" fillId="0" borderId="33" xfId="11" applyBorder="1"/>
    <xf numFmtId="0" fontId="21" fillId="0" borderId="33" xfId="11" applyBorder="1"/>
    <xf numFmtId="179" fontId="6" fillId="0" borderId="31" xfId="0" applyNumberFormat="1" applyFont="1" applyFill="1" applyBorder="1" applyAlignment="1"/>
    <xf numFmtId="49" fontId="13" fillId="0" borderId="31" xfId="3" applyNumberFormat="1" applyFont="1" applyFill="1" applyBorder="1" applyAlignment="1">
      <alignment horizontal="center" vertical="center"/>
    </xf>
    <xf numFmtId="49" fontId="13" fillId="0" borderId="31" xfId="3" applyNumberFormat="1" applyFont="1" applyFill="1" applyBorder="1" applyAlignment="1">
      <alignment vertical="center"/>
    </xf>
    <xf numFmtId="178" fontId="4" fillId="0" borderId="33" xfId="11" applyNumberFormat="1" applyFont="1" applyFill="1" applyBorder="1" applyAlignment="1" applyProtection="1">
      <alignment horizontal="right" vertical="center"/>
    </xf>
    <xf numFmtId="0" fontId="20" fillId="4" borderId="19" xfId="11" applyNumberFormat="1" applyFont="1" applyFill="1" applyBorder="1" applyAlignment="1" applyProtection="1">
      <alignment horizontal="center" vertical="center"/>
    </xf>
    <xf numFmtId="49" fontId="20" fillId="4" borderId="19" xfId="11" applyNumberFormat="1" applyFont="1" applyFill="1" applyBorder="1" applyAlignment="1" applyProtection="1">
      <alignment horizontal="center" vertical="center" wrapText="1"/>
    </xf>
    <xf numFmtId="0" fontId="20" fillId="4" borderId="19" xfId="11" applyNumberFormat="1" applyFont="1" applyFill="1" applyBorder="1" applyAlignment="1" applyProtection="1">
      <alignment horizontal="left" vertical="center" wrapText="1"/>
    </xf>
    <xf numFmtId="182" fontId="20" fillId="4" borderId="19" xfId="11" applyNumberFormat="1" applyFont="1" applyFill="1" applyBorder="1" applyAlignment="1" applyProtection="1">
      <alignment horizontal="right" vertical="center" wrapText="1"/>
    </xf>
    <xf numFmtId="182" fontId="20" fillId="4" borderId="19" xfId="11" applyNumberFormat="1" applyFont="1" applyFill="1" applyBorder="1" applyAlignment="1" applyProtection="1">
      <alignment horizontal="right" vertical="center"/>
    </xf>
    <xf numFmtId="49" fontId="20" fillId="4" borderId="19" xfId="11" applyNumberFormat="1" applyFont="1" applyFill="1" applyBorder="1" applyAlignment="1" applyProtection="1">
      <alignment horizontal="center" vertical="center"/>
    </xf>
    <xf numFmtId="0" fontId="25" fillId="4" borderId="11" xfId="11" applyNumberFormat="1" applyFont="1" applyFill="1" applyBorder="1" applyAlignment="1" applyProtection="1">
      <alignment horizontal="center" vertical="center" wrapText="1"/>
    </xf>
    <xf numFmtId="0" fontId="25" fillId="4" borderId="19" xfId="11" applyNumberFormat="1" applyFont="1" applyFill="1" applyBorder="1" applyAlignment="1" applyProtection="1">
      <alignment horizontal="center" vertical="center" wrapText="1"/>
    </xf>
    <xf numFmtId="0" fontId="23" fillId="4" borderId="19" xfId="11" applyNumberFormat="1" applyFont="1" applyFill="1" applyBorder="1" applyAlignment="1" applyProtection="1"/>
    <xf numFmtId="49" fontId="25" fillId="4" borderId="19" xfId="11" applyNumberFormat="1" applyFont="1" applyFill="1" applyBorder="1" applyAlignment="1" applyProtection="1">
      <alignment wrapText="1"/>
    </xf>
    <xf numFmtId="49" fontId="25" fillId="4" borderId="19" xfId="11" applyNumberFormat="1" applyFont="1" applyFill="1" applyBorder="1" applyAlignment="1" applyProtection="1"/>
    <xf numFmtId="0" fontId="25" fillId="4" borderId="29" xfId="11" applyNumberFormat="1" applyFont="1" applyFill="1" applyBorder="1" applyAlignment="1" applyProtection="1">
      <alignment horizontal="center" vertical="center" wrapText="1"/>
    </xf>
    <xf numFmtId="49" fontId="23" fillId="4" borderId="19" xfId="11" applyNumberFormat="1" applyFont="1" applyFill="1" applyBorder="1" applyAlignment="1" applyProtection="1">
      <alignment wrapText="1"/>
    </xf>
    <xf numFmtId="0" fontId="25" fillId="4" borderId="19" xfId="11" applyNumberFormat="1" applyFont="1" applyFill="1" applyBorder="1" applyAlignment="1" applyProtection="1">
      <alignment horizontal="right" vertical="center"/>
    </xf>
    <xf numFmtId="0" fontId="25" fillId="4" borderId="28" xfId="11" applyNumberFormat="1" applyFont="1" applyFill="1" applyBorder="1" applyAlignment="1" applyProtection="1">
      <alignment horizontal="left" vertical="center" wrapText="1"/>
    </xf>
    <xf numFmtId="0" fontId="25" fillId="4" borderId="22" xfId="11" applyNumberFormat="1" applyFont="1" applyFill="1" applyBorder="1" applyAlignment="1" applyProtection="1">
      <alignment horizontal="left" vertical="center" wrapText="1"/>
    </xf>
    <xf numFmtId="0" fontId="25" fillId="4" borderId="29" xfId="11" applyNumberFormat="1" applyFont="1" applyFill="1" applyBorder="1" applyAlignment="1" applyProtection="1">
      <alignment horizontal="left" vertical="center" wrapText="1"/>
    </xf>
    <xf numFmtId="0" fontId="4" fillId="4" borderId="19" xfId="11" applyNumberFormat="1" applyFont="1" applyFill="1" applyBorder="1" applyAlignment="1" applyProtection="1">
      <alignment horizontal="center" vertical="center"/>
    </xf>
    <xf numFmtId="49" fontId="4" fillId="4" borderId="19" xfId="11" applyNumberFormat="1" applyFont="1" applyFill="1" applyBorder="1" applyAlignment="1" applyProtection="1">
      <alignment horizontal="left" vertical="center" wrapText="1"/>
    </xf>
    <xf numFmtId="49"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xf>
    <xf numFmtId="182" fontId="4" fillId="4" borderId="19" xfId="11" applyNumberFormat="1" applyFont="1" applyFill="1" applyBorder="1" applyAlignment="1" applyProtection="1">
      <alignment horizontal="right" vertical="center" wrapText="1"/>
    </xf>
    <xf numFmtId="182" fontId="6" fillId="4" borderId="19" xfId="11" applyNumberFormat="1" applyFont="1" applyFill="1" applyBorder="1" applyAlignment="1" applyProtection="1">
      <alignment horizontal="right" vertical="center" wrapText="1"/>
    </xf>
    <xf numFmtId="0" fontId="4" fillId="4" borderId="34" xfId="11" applyNumberFormat="1" applyFont="1" applyFill="1" applyBorder="1" applyAlignment="1" applyProtection="1">
      <alignment horizontal="center" vertical="center" wrapText="1"/>
    </xf>
    <xf numFmtId="49" fontId="4" fillId="4" borderId="33" xfId="11" applyNumberFormat="1" applyFont="1" applyFill="1" applyBorder="1" applyAlignment="1" applyProtection="1">
      <alignment wrapText="1"/>
    </xf>
    <xf numFmtId="49" fontId="4" fillId="4" borderId="35" xfId="11" applyNumberFormat="1" applyFont="1" applyFill="1" applyBorder="1" applyAlignment="1" applyProtection="1">
      <alignment horizontal="left" vertical="center" wrapText="1"/>
    </xf>
    <xf numFmtId="49" fontId="4" fillId="4" borderId="35" xfId="11" applyNumberFormat="1" applyFont="1" applyFill="1" applyBorder="1" applyAlignment="1" applyProtection="1">
      <alignment wrapText="1"/>
    </xf>
    <xf numFmtId="49" fontId="4" fillId="4" borderId="36" xfId="11" applyNumberFormat="1" applyFont="1" applyFill="1" applyBorder="1" applyAlignment="1" applyProtection="1">
      <alignment horizontal="left" vertical="center" wrapText="1"/>
    </xf>
    <xf numFmtId="49" fontId="4" fillId="4" borderId="36" xfId="11" applyNumberFormat="1" applyFont="1" applyFill="1" applyBorder="1" applyAlignment="1" applyProtection="1">
      <alignment wrapText="1"/>
    </xf>
    <xf numFmtId="49" fontId="4" fillId="4" borderId="19" xfId="11" applyNumberFormat="1" applyFont="1" applyFill="1" applyBorder="1" applyAlignment="1" applyProtection="1">
      <alignment horizontal="left" vertical="center"/>
    </xf>
    <xf numFmtId="49" fontId="4" fillId="4" borderId="19" xfId="11" applyNumberFormat="1" applyFont="1" applyFill="1" applyBorder="1" applyAlignment="1" applyProtection="1"/>
    <xf numFmtId="49" fontId="4" fillId="4" borderId="27" xfId="11" applyNumberFormat="1" applyFont="1" applyFill="1" applyBorder="1" applyAlignment="1" applyProtection="1"/>
    <xf numFmtId="183"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vertical="center"/>
    </xf>
    <xf numFmtId="49" fontId="4" fillId="4" borderId="19" xfId="11" applyNumberFormat="1" applyFont="1" applyFill="1" applyBorder="1" applyAlignment="1" applyProtection="1">
      <alignment horizontal="left" vertical="center" wrapText="1"/>
    </xf>
    <xf numFmtId="49"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xf>
    <xf numFmtId="182" fontId="4" fillId="4" borderId="19" xfId="11" applyNumberFormat="1" applyFont="1" applyFill="1" applyBorder="1" applyAlignment="1" applyProtection="1">
      <alignment horizontal="right" vertical="center" wrapText="1"/>
    </xf>
    <xf numFmtId="182" fontId="6" fillId="4" borderId="19" xfId="11" applyNumberFormat="1" applyFont="1" applyFill="1" applyBorder="1" applyAlignment="1" applyProtection="1">
      <alignment horizontal="right" vertical="center" wrapText="1"/>
    </xf>
    <xf numFmtId="0" fontId="4" fillId="4" borderId="34" xfId="11" applyNumberFormat="1" applyFont="1" applyFill="1" applyBorder="1" applyAlignment="1" applyProtection="1">
      <alignment horizontal="center" vertical="center" wrapText="1"/>
    </xf>
    <xf numFmtId="49" fontId="4" fillId="4" borderId="33" xfId="11" applyNumberFormat="1" applyFont="1" applyFill="1" applyBorder="1" applyAlignment="1" applyProtection="1">
      <alignment wrapText="1"/>
    </xf>
    <xf numFmtId="49" fontId="4" fillId="4" borderId="35" xfId="11" applyNumberFormat="1" applyFont="1" applyFill="1" applyBorder="1" applyAlignment="1" applyProtection="1">
      <alignment horizontal="left" vertical="center" wrapText="1"/>
    </xf>
    <xf numFmtId="49" fontId="4" fillId="4" borderId="35" xfId="11" applyNumberFormat="1" applyFont="1" applyFill="1" applyBorder="1" applyAlignment="1" applyProtection="1">
      <alignment wrapText="1"/>
    </xf>
    <xf numFmtId="49" fontId="4" fillId="4" borderId="36" xfId="11" applyNumberFormat="1" applyFont="1" applyFill="1" applyBorder="1" applyAlignment="1" applyProtection="1">
      <alignment horizontal="left" vertical="center" wrapText="1"/>
    </xf>
    <xf numFmtId="49" fontId="4" fillId="4" borderId="36" xfId="11" applyNumberFormat="1" applyFont="1" applyFill="1" applyBorder="1" applyAlignment="1" applyProtection="1">
      <alignment wrapText="1"/>
    </xf>
    <xf numFmtId="49" fontId="4" fillId="4" borderId="19" xfId="11" applyNumberFormat="1" applyFont="1" applyFill="1" applyBorder="1" applyAlignment="1" applyProtection="1">
      <alignment horizontal="left" vertical="center"/>
    </xf>
    <xf numFmtId="49" fontId="4" fillId="4" borderId="19" xfId="11" applyNumberFormat="1" applyFont="1" applyFill="1" applyBorder="1" applyAlignment="1" applyProtection="1"/>
    <xf numFmtId="49" fontId="4" fillId="4" borderId="27" xfId="11" applyNumberFormat="1" applyFont="1" applyFill="1" applyBorder="1" applyAlignment="1" applyProtection="1"/>
    <xf numFmtId="183"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vertical="center"/>
    </xf>
    <xf numFmtId="49" fontId="4" fillId="4" borderId="19" xfId="11" applyNumberFormat="1" applyFont="1" applyFill="1" applyBorder="1" applyAlignment="1" applyProtection="1">
      <alignment horizontal="left" vertical="center" wrapText="1"/>
    </xf>
    <xf numFmtId="49"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xf>
    <xf numFmtId="182" fontId="4" fillId="4" borderId="19" xfId="11" applyNumberFormat="1" applyFont="1" applyFill="1" applyBorder="1" applyAlignment="1" applyProtection="1">
      <alignment horizontal="right" vertical="center" wrapText="1"/>
    </xf>
    <xf numFmtId="182" fontId="6" fillId="4" borderId="19" xfId="11" applyNumberFormat="1" applyFont="1" applyFill="1" applyBorder="1" applyAlignment="1" applyProtection="1">
      <alignment horizontal="right" vertical="center" wrapText="1"/>
    </xf>
    <xf numFmtId="0" fontId="4" fillId="4" borderId="34" xfId="11" applyNumberFormat="1" applyFont="1" applyFill="1" applyBorder="1" applyAlignment="1" applyProtection="1">
      <alignment horizontal="center" vertical="center" wrapText="1"/>
    </xf>
    <xf numFmtId="49" fontId="4" fillId="4" borderId="33" xfId="11" applyNumberFormat="1" applyFont="1" applyFill="1" applyBorder="1" applyAlignment="1" applyProtection="1">
      <alignment wrapText="1"/>
    </xf>
    <xf numFmtId="49" fontId="4" fillId="4" borderId="35" xfId="11" applyNumberFormat="1" applyFont="1" applyFill="1" applyBorder="1" applyAlignment="1" applyProtection="1">
      <alignment horizontal="left" vertical="center" wrapText="1"/>
    </xf>
    <xf numFmtId="49" fontId="4" fillId="4" borderId="35" xfId="11" applyNumberFormat="1" applyFont="1" applyFill="1" applyBorder="1" applyAlignment="1" applyProtection="1">
      <alignment wrapText="1"/>
    </xf>
    <xf numFmtId="49" fontId="4" fillId="4" borderId="36" xfId="11" applyNumberFormat="1" applyFont="1" applyFill="1" applyBorder="1" applyAlignment="1" applyProtection="1">
      <alignment horizontal="left" vertical="center" wrapText="1"/>
    </xf>
    <xf numFmtId="49" fontId="4" fillId="4" borderId="36" xfId="11" applyNumberFormat="1" applyFont="1" applyFill="1" applyBorder="1" applyAlignment="1" applyProtection="1">
      <alignment wrapText="1"/>
    </xf>
    <xf numFmtId="49" fontId="4" fillId="4" borderId="19" xfId="11" applyNumberFormat="1" applyFont="1" applyFill="1" applyBorder="1" applyAlignment="1" applyProtection="1">
      <alignment horizontal="left" vertical="center"/>
    </xf>
    <xf numFmtId="49" fontId="4" fillId="4" borderId="19" xfId="11" applyNumberFormat="1" applyFont="1" applyFill="1" applyBorder="1" applyAlignment="1" applyProtection="1"/>
    <xf numFmtId="49" fontId="4" fillId="4" borderId="27" xfId="11" applyNumberFormat="1" applyFont="1" applyFill="1" applyBorder="1" applyAlignment="1" applyProtection="1"/>
    <xf numFmtId="183"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vertical="center"/>
    </xf>
    <xf numFmtId="49" fontId="4" fillId="4" borderId="19" xfId="11" applyNumberFormat="1" applyFont="1" applyFill="1" applyBorder="1" applyAlignment="1" applyProtection="1">
      <alignment horizontal="left" vertical="center" wrapText="1"/>
    </xf>
    <xf numFmtId="49"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center"/>
    </xf>
    <xf numFmtId="182" fontId="4" fillId="4" borderId="19" xfId="11" applyNumberFormat="1" applyFont="1" applyFill="1" applyBorder="1" applyAlignment="1" applyProtection="1">
      <alignment horizontal="right" vertical="center" wrapText="1"/>
    </xf>
    <xf numFmtId="182" fontId="6" fillId="4" borderId="19" xfId="11" applyNumberFormat="1" applyFont="1" applyFill="1" applyBorder="1" applyAlignment="1" applyProtection="1">
      <alignment horizontal="right" vertical="center" wrapText="1"/>
    </xf>
    <xf numFmtId="0" fontId="4" fillId="4" borderId="34" xfId="11" applyNumberFormat="1" applyFont="1" applyFill="1" applyBorder="1" applyAlignment="1" applyProtection="1">
      <alignment horizontal="center" vertical="center" wrapText="1"/>
    </xf>
    <xf numFmtId="49" fontId="4" fillId="4" borderId="33" xfId="11" applyNumberFormat="1" applyFont="1" applyFill="1" applyBorder="1" applyAlignment="1" applyProtection="1">
      <alignment wrapText="1"/>
    </xf>
    <xf numFmtId="49" fontId="4" fillId="4" borderId="35" xfId="11" applyNumberFormat="1" applyFont="1" applyFill="1" applyBorder="1" applyAlignment="1" applyProtection="1">
      <alignment horizontal="left" vertical="center" wrapText="1"/>
    </xf>
    <xf numFmtId="49" fontId="4" fillId="4" borderId="35" xfId="11" applyNumberFormat="1" applyFont="1" applyFill="1" applyBorder="1" applyAlignment="1" applyProtection="1">
      <alignment wrapText="1"/>
    </xf>
    <xf numFmtId="49" fontId="4" fillId="4" borderId="36" xfId="11" applyNumberFormat="1" applyFont="1" applyFill="1" applyBorder="1" applyAlignment="1" applyProtection="1">
      <alignment horizontal="left" vertical="center" wrapText="1"/>
    </xf>
    <xf numFmtId="49" fontId="4" fillId="4" borderId="36" xfId="11" applyNumberFormat="1" applyFont="1" applyFill="1" applyBorder="1" applyAlignment="1" applyProtection="1">
      <alignment wrapText="1"/>
    </xf>
    <xf numFmtId="49" fontId="4" fillId="4" borderId="19" xfId="11" applyNumberFormat="1" applyFont="1" applyFill="1" applyBorder="1" applyAlignment="1" applyProtection="1">
      <alignment horizontal="left" vertical="center"/>
    </xf>
    <xf numFmtId="49" fontId="4" fillId="4" borderId="19" xfId="11" applyNumberFormat="1" applyFont="1" applyFill="1" applyBorder="1" applyAlignment="1" applyProtection="1"/>
    <xf numFmtId="49" fontId="4" fillId="4" borderId="27" xfId="11" applyNumberFormat="1" applyFont="1" applyFill="1" applyBorder="1" applyAlignment="1" applyProtection="1"/>
    <xf numFmtId="183" fontId="4" fillId="4" borderId="19" xfId="11" applyNumberFormat="1" applyFont="1" applyFill="1" applyBorder="1" applyAlignment="1" applyProtection="1">
      <alignment horizontal="center" vertical="center" wrapText="1"/>
    </xf>
    <xf numFmtId="0" fontId="21" fillId="0" borderId="33" xfId="11" applyBorder="1"/>
    <xf numFmtId="0" fontId="21" fillId="0" borderId="31" xfId="11" applyBorder="1"/>
    <xf numFmtId="0" fontId="4" fillId="0" borderId="31" xfId="12" applyBorder="1"/>
    <xf numFmtId="0" fontId="4" fillId="0" borderId="31" xfId="12" applyBorder="1"/>
    <xf numFmtId="0" fontId="4" fillId="0" borderId="31" xfId="12" applyBorder="1"/>
    <xf numFmtId="0" fontId="4" fillId="0" borderId="31" xfId="12" applyBorder="1"/>
    <xf numFmtId="0" fontId="6" fillId="0" borderId="31" xfId="1" applyFont="1" applyFill="1" applyBorder="1" applyAlignment="1">
      <alignment horizontal="center" vertical="center"/>
    </xf>
    <xf numFmtId="0" fontId="4" fillId="0" borderId="31" xfId="12" applyBorder="1"/>
    <xf numFmtId="0" fontId="25" fillId="4" borderId="19" xfId="12" applyNumberFormat="1" applyFont="1" applyFill="1" applyBorder="1" applyAlignment="1" applyProtection="1">
      <alignment horizontal="center" vertical="center" wrapText="1"/>
    </xf>
    <xf numFmtId="0" fontId="23" fillId="4" borderId="19" xfId="12" applyNumberFormat="1" applyFont="1" applyFill="1" applyBorder="1" applyAlignment="1" applyProtection="1"/>
    <xf numFmtId="0" fontId="25" fillId="4" borderId="19" xfId="12" applyNumberFormat="1" applyFont="1" applyFill="1" applyBorder="1" applyAlignment="1" applyProtection="1">
      <alignment horizontal="center" vertical="center"/>
    </xf>
    <xf numFmtId="0" fontId="25" fillId="4" borderId="19" xfId="12" applyNumberFormat="1" applyFont="1" applyFill="1" applyBorder="1" applyAlignment="1" applyProtection="1">
      <alignment horizontal="left" vertical="center" wrapText="1"/>
    </xf>
    <xf numFmtId="49" fontId="25" fillId="4" borderId="19" xfId="12" applyNumberFormat="1" applyFont="1" applyFill="1" applyBorder="1" applyAlignment="1" applyProtection="1">
      <alignment horizontal="center" vertical="center" wrapText="1"/>
    </xf>
    <xf numFmtId="182" fontId="25" fillId="4" borderId="19" xfId="12" applyNumberFormat="1" applyFont="1" applyFill="1" applyBorder="1" applyAlignment="1" applyProtection="1">
      <alignment horizontal="right" vertical="center" wrapText="1"/>
    </xf>
    <xf numFmtId="182" fontId="25" fillId="4" borderId="19" xfId="12" applyNumberFormat="1" applyFont="1" applyFill="1" applyBorder="1" applyAlignment="1" applyProtection="1">
      <alignment horizontal="right" vertical="center"/>
    </xf>
    <xf numFmtId="49" fontId="25" fillId="4" borderId="19" xfId="12" applyNumberFormat="1" applyFont="1" applyFill="1" applyBorder="1" applyAlignment="1" applyProtection="1">
      <alignment horizontal="center" vertical="center"/>
    </xf>
    <xf numFmtId="0" fontId="23" fillId="4" borderId="19" xfId="12" applyNumberFormat="1" applyFont="1" applyFill="1" applyBorder="1" applyAlignment="1" applyProtection="1">
      <alignment horizontal="center" vertical="center"/>
    </xf>
    <xf numFmtId="0" fontId="25" fillId="4" borderId="11" xfId="12" applyNumberFormat="1" applyFont="1" applyFill="1" applyBorder="1" applyAlignment="1" applyProtection="1">
      <alignment horizontal="center" vertical="center" wrapText="1"/>
    </xf>
    <xf numFmtId="0" fontId="25" fillId="4" borderId="29" xfId="12" applyNumberFormat="1" applyFont="1" applyFill="1" applyBorder="1" applyAlignment="1" applyProtection="1">
      <alignment horizontal="center" vertical="center" wrapText="1"/>
    </xf>
    <xf numFmtId="49" fontId="25" fillId="4" borderId="19" xfId="12" applyNumberFormat="1" applyFont="1" applyFill="1" applyBorder="1" applyAlignment="1" applyProtection="1">
      <alignment wrapText="1"/>
    </xf>
    <xf numFmtId="49" fontId="25" fillId="4" borderId="19" xfId="12" applyNumberFormat="1" applyFont="1" applyFill="1" applyBorder="1" applyAlignment="1" applyProtection="1"/>
    <xf numFmtId="49" fontId="23" fillId="4" borderId="19" xfId="12" applyNumberFormat="1" applyFont="1" applyFill="1" applyBorder="1" applyAlignment="1" applyProtection="1">
      <alignment wrapText="1"/>
    </xf>
    <xf numFmtId="0" fontId="25" fillId="4" borderId="19" xfId="12" applyNumberFormat="1" applyFont="1" applyFill="1" applyBorder="1" applyAlignment="1" applyProtection="1">
      <alignment horizontal="right" vertical="center"/>
    </xf>
    <xf numFmtId="0" fontId="4" fillId="0" borderId="31" xfId="12" applyBorder="1"/>
    <xf numFmtId="0" fontId="4" fillId="4" borderId="19" xfId="12" applyNumberFormat="1" applyFont="1" applyFill="1" applyBorder="1" applyAlignment="1" applyProtection="1">
      <alignment horizontal="center"/>
    </xf>
    <xf numFmtId="182" fontId="4" fillId="4" borderId="19" xfId="12" applyNumberFormat="1" applyFont="1" applyFill="1" applyBorder="1" applyAlignment="1" applyProtection="1">
      <alignment horizontal="right" vertical="center" wrapText="1"/>
    </xf>
    <xf numFmtId="182" fontId="6" fillId="4" borderId="19" xfId="12" applyNumberFormat="1" applyFont="1" applyFill="1" applyBorder="1" applyAlignment="1" applyProtection="1">
      <alignment horizontal="right" vertical="center" wrapText="1"/>
    </xf>
    <xf numFmtId="0" fontId="25" fillId="4" borderId="38" xfId="12" applyNumberFormat="1" applyFont="1" applyFill="1" applyBorder="1" applyAlignment="1" applyProtection="1">
      <alignment horizontal="center" vertical="center" wrapText="1"/>
    </xf>
    <xf numFmtId="49" fontId="25" fillId="4" borderId="31" xfId="12" applyNumberFormat="1" applyFont="1" applyFill="1" applyBorder="1" applyAlignment="1" applyProtection="1">
      <alignment wrapText="1"/>
    </xf>
    <xf numFmtId="49" fontId="25" fillId="4" borderId="37" xfId="12" applyNumberFormat="1" applyFont="1" applyFill="1" applyBorder="1" applyAlignment="1" applyProtection="1">
      <alignment horizontal="left" vertical="center" wrapText="1"/>
    </xf>
    <xf numFmtId="49" fontId="25" fillId="4" borderId="37" xfId="12" applyNumberFormat="1" applyFont="1" applyFill="1" applyBorder="1" applyAlignment="1" applyProtection="1">
      <alignment wrapText="1"/>
    </xf>
    <xf numFmtId="49" fontId="4" fillId="4" borderId="37" xfId="12" applyNumberFormat="1" applyFont="1" applyFill="1" applyBorder="1" applyAlignment="1" applyProtection="1">
      <alignment horizontal="left" vertical="center" wrapText="1"/>
    </xf>
    <xf numFmtId="49" fontId="4" fillId="4" borderId="37" xfId="12" applyNumberFormat="1" applyFont="1" applyFill="1" applyBorder="1" applyAlignment="1" applyProtection="1">
      <alignment wrapText="1"/>
    </xf>
    <xf numFmtId="49" fontId="4" fillId="4" borderId="39" xfId="12" applyNumberFormat="1" applyFont="1" applyFill="1" applyBorder="1" applyAlignment="1" applyProtection="1">
      <alignment horizontal="left" vertical="center" wrapText="1"/>
    </xf>
    <xf numFmtId="49" fontId="4" fillId="4" borderId="39" xfId="12" applyNumberFormat="1" applyFont="1" applyFill="1" applyBorder="1" applyAlignment="1" applyProtection="1">
      <alignment wrapText="1"/>
    </xf>
    <xf numFmtId="49" fontId="4" fillId="4" borderId="19" xfId="12" applyNumberFormat="1" applyFont="1" applyFill="1" applyBorder="1" applyAlignment="1" applyProtection="1">
      <alignment horizontal="left" vertical="center"/>
    </xf>
    <xf numFmtId="49" fontId="4" fillId="4" borderId="19" xfId="12" applyNumberFormat="1" applyFont="1" applyFill="1" applyBorder="1" applyAlignment="1" applyProtection="1"/>
    <xf numFmtId="49" fontId="4" fillId="4" borderId="27" xfId="12" applyNumberFormat="1" applyFont="1" applyFill="1" applyBorder="1" applyAlignment="1" applyProtection="1"/>
    <xf numFmtId="49" fontId="4" fillId="4" borderId="19" xfId="12" applyNumberFormat="1" applyFont="1" applyFill="1" applyBorder="1" applyAlignment="1" applyProtection="1">
      <alignment horizontal="left" vertical="center" wrapText="1"/>
    </xf>
    <xf numFmtId="49" fontId="4" fillId="4" borderId="19" xfId="12" applyNumberFormat="1" applyFont="1" applyFill="1" applyBorder="1" applyAlignment="1" applyProtection="1">
      <alignment horizontal="center" vertical="center" wrapText="1"/>
    </xf>
    <xf numFmtId="0" fontId="4" fillId="4" borderId="19" xfId="12" applyNumberFormat="1" applyFont="1" applyFill="1" applyBorder="1" applyAlignment="1" applyProtection="1">
      <alignment horizontal="center" vertical="center"/>
    </xf>
    <xf numFmtId="176" fontId="4" fillId="4" borderId="19" xfId="12" applyNumberFormat="1" applyFont="1" applyFill="1" applyBorder="1" applyAlignment="1" applyProtection="1">
      <alignment horizontal="center" vertical="center" wrapText="1"/>
    </xf>
    <xf numFmtId="0" fontId="4" fillId="0" borderId="33" xfId="12" applyBorder="1"/>
    <xf numFmtId="0" fontId="0" fillId="0" borderId="33" xfId="0" applyBorder="1"/>
    <xf numFmtId="179" fontId="17" fillId="0" borderId="33" xfId="1" applyNumberFormat="1" applyFont="1" applyFill="1" applyBorder="1" applyAlignment="1">
      <alignment horizontal="center" vertical="center" wrapText="1"/>
    </xf>
    <xf numFmtId="0" fontId="21" fillId="0" borderId="31" xfId="11" applyBorder="1"/>
    <xf numFmtId="0" fontId="6" fillId="0" borderId="33" xfId="1" applyFont="1" applyFill="1" applyBorder="1" applyAlignment="1">
      <alignment horizontal="center" vertical="center"/>
    </xf>
    <xf numFmtId="0" fontId="21" fillId="0" borderId="33" xfId="11" applyBorder="1"/>
    <xf numFmtId="0" fontId="4" fillId="0" borderId="0" xfId="11" applyNumberFormat="1" applyFont="1" applyFill="1" applyBorder="1" applyAlignment="1" applyProtection="1">
      <alignment horizontal="left" vertical="center"/>
    </xf>
    <xf numFmtId="49" fontId="25" fillId="0" borderId="40" xfId="8" applyNumberFormat="1" applyFont="1" applyFill="1" applyBorder="1" applyAlignment="1" applyProtection="1">
      <alignment wrapText="1"/>
    </xf>
    <xf numFmtId="49" fontId="25" fillId="0" borderId="40" xfId="8" applyNumberFormat="1" applyFont="1" applyFill="1" applyBorder="1" applyAlignment="1" applyProtection="1"/>
    <xf numFmtId="0" fontId="0" fillId="0" borderId="0" xfId="0" applyFill="1"/>
    <xf numFmtId="0" fontId="25" fillId="0" borderId="40" xfId="8" applyNumberFormat="1" applyFont="1" applyFill="1" applyBorder="1" applyAlignment="1" applyProtection="1">
      <alignment horizontal="center" vertical="center"/>
    </xf>
    <xf numFmtId="0" fontId="25" fillId="0" borderId="40" xfId="8" applyNumberFormat="1" applyFont="1" applyFill="1" applyBorder="1" applyAlignment="1" applyProtection="1">
      <alignment horizontal="left" vertical="center" wrapText="1"/>
    </xf>
    <xf numFmtId="49" fontId="25" fillId="0" borderId="40" xfId="8" applyNumberFormat="1" applyFont="1" applyFill="1" applyBorder="1" applyAlignment="1" applyProtection="1">
      <alignment horizontal="center" vertical="center" wrapText="1"/>
    </xf>
    <xf numFmtId="182" fontId="25" fillId="0" borderId="40" xfId="8" applyNumberFormat="1" applyFont="1" applyFill="1" applyBorder="1" applyAlignment="1" applyProtection="1">
      <alignment horizontal="right" vertical="center" wrapText="1"/>
    </xf>
    <xf numFmtId="182" fontId="25" fillId="0" borderId="40" xfId="8" applyNumberFormat="1" applyFont="1" applyFill="1" applyBorder="1" applyAlignment="1" applyProtection="1">
      <alignment horizontal="right" vertical="center"/>
    </xf>
    <xf numFmtId="49" fontId="25" fillId="0" borderId="40" xfId="8" applyNumberFormat="1" applyFont="1" applyFill="1" applyBorder="1" applyAlignment="1" applyProtection="1">
      <alignment horizontal="center" vertical="center"/>
    </xf>
    <xf numFmtId="0" fontId="23" fillId="0" borderId="40" xfId="8" applyNumberFormat="1" applyFont="1" applyFill="1" applyBorder="1" applyAlignment="1" applyProtection="1">
      <alignment horizontal="center" vertical="center"/>
    </xf>
    <xf numFmtId="0" fontId="25" fillId="0" borderId="11" xfId="8" applyNumberFormat="1" applyFont="1" applyFill="1" applyBorder="1" applyAlignment="1" applyProtection="1">
      <alignment horizontal="center" vertical="center" wrapText="1"/>
    </xf>
    <xf numFmtId="0" fontId="25" fillId="0" borderId="40" xfId="8" applyNumberFormat="1" applyFont="1" applyFill="1" applyBorder="1" applyAlignment="1" applyProtection="1">
      <alignment horizontal="center" vertical="center" wrapText="1"/>
    </xf>
    <xf numFmtId="0" fontId="25" fillId="0" borderId="42" xfId="8" applyNumberFormat="1" applyFont="1" applyFill="1" applyBorder="1" applyAlignment="1" applyProtection="1">
      <alignment horizontal="center" vertical="center" wrapText="1"/>
    </xf>
    <xf numFmtId="49" fontId="23" fillId="0" borderId="40" xfId="8" applyNumberFormat="1" applyFont="1" applyFill="1" applyBorder="1" applyAlignment="1" applyProtection="1">
      <alignment wrapText="1"/>
    </xf>
    <xf numFmtId="0" fontId="23" fillId="0" borderId="40" xfId="8" applyNumberFormat="1" applyFont="1" applyFill="1" applyBorder="1" applyAlignment="1" applyProtection="1"/>
    <xf numFmtId="0" fontId="25" fillId="0" borderId="40" xfId="8" applyNumberFormat="1" applyFont="1" applyFill="1" applyBorder="1" applyAlignment="1" applyProtection="1">
      <alignment horizontal="right" vertical="center"/>
    </xf>
    <xf numFmtId="0" fontId="25" fillId="0" borderId="41" xfId="8" applyNumberFormat="1" applyFont="1" applyFill="1" applyBorder="1" applyAlignment="1" applyProtection="1">
      <alignment horizontal="left" vertical="center" wrapText="1"/>
    </xf>
    <xf numFmtId="0" fontId="25" fillId="0" borderId="43" xfId="8" applyNumberFormat="1" applyFont="1" applyFill="1" applyBorder="1" applyAlignment="1" applyProtection="1">
      <alignment horizontal="left" vertical="center" wrapText="1"/>
    </xf>
    <xf numFmtId="0" fontId="25" fillId="0" borderId="42" xfId="8" applyNumberFormat="1" applyFont="1" applyFill="1" applyBorder="1" applyAlignment="1" applyProtection="1">
      <alignment horizontal="left" vertical="center" wrapText="1"/>
    </xf>
    <xf numFmtId="49" fontId="4" fillId="0" borderId="33" xfId="0" applyNumberFormat="1" applyFont="1" applyFill="1" applyBorder="1" applyAlignment="1" applyProtection="1">
      <alignment vertical="center" wrapText="1"/>
    </xf>
    <xf numFmtId="49" fontId="4" fillId="0" borderId="33" xfId="0" applyNumberFormat="1" applyFont="1" applyFill="1" applyBorder="1" applyAlignment="1" applyProtection="1">
      <alignment horizontal="left" vertical="center" wrapText="1"/>
    </xf>
    <xf numFmtId="179" fontId="4" fillId="0" borderId="33" xfId="0" applyNumberFormat="1" applyFont="1" applyFill="1" applyBorder="1" applyAlignment="1" applyProtection="1">
      <alignment horizontal="left" vertical="center" wrapText="1"/>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28"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2"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0" fontId="27" fillId="0" borderId="9" xfId="0" applyFont="1" applyBorder="1" applyAlignment="1">
      <alignment horizontal="center"/>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49" fontId="25" fillId="0" borderId="40" xfId="8" applyNumberFormat="1" applyFont="1" applyFill="1" applyBorder="1" applyAlignment="1" applyProtection="1">
      <alignment horizontal="center" vertical="center" wrapText="1"/>
    </xf>
    <xf numFmtId="0" fontId="23" fillId="0" borderId="40" xfId="8" applyNumberFormat="1" applyFont="1" applyFill="1" applyBorder="1" applyAlignment="1" applyProtection="1"/>
    <xf numFmtId="181" fontId="25" fillId="0" borderId="40" xfId="8" applyNumberFormat="1" applyFont="1" applyFill="1" applyBorder="1" applyAlignment="1" applyProtection="1">
      <alignment horizontal="right" vertical="center"/>
    </xf>
    <xf numFmtId="182" fontId="25" fillId="0" borderId="40" xfId="8" applyNumberFormat="1" applyFont="1" applyFill="1" applyBorder="1" applyAlignment="1" applyProtection="1">
      <alignment horizontal="right" vertical="center"/>
    </xf>
    <xf numFmtId="49" fontId="25" fillId="0" borderId="40" xfId="8" applyNumberFormat="1" applyFont="1" applyFill="1" applyBorder="1" applyAlignment="1" applyProtection="1"/>
    <xf numFmtId="49" fontId="25" fillId="0" borderId="40" xfId="8" applyNumberFormat="1" applyFont="1" applyFill="1" applyBorder="1" applyAlignment="1" applyProtection="1">
      <alignment horizontal="left" wrapText="1"/>
    </xf>
    <xf numFmtId="49" fontId="25" fillId="0" borderId="40" xfId="8" applyNumberFormat="1" applyFont="1" applyFill="1" applyBorder="1" applyAlignment="1" applyProtection="1">
      <alignment horizontal="left"/>
    </xf>
    <xf numFmtId="0" fontId="25" fillId="0" borderId="40" xfId="8" applyNumberFormat="1" applyFont="1" applyFill="1" applyBorder="1" applyAlignment="1" applyProtection="1">
      <alignment horizontal="center" vertical="center" wrapText="1"/>
    </xf>
    <xf numFmtId="49" fontId="25" fillId="0" borderId="40" xfId="8" applyNumberFormat="1" applyFont="1" applyFill="1" applyBorder="1" applyAlignment="1" applyProtection="1">
      <alignment wrapText="1"/>
    </xf>
    <xf numFmtId="184" fontId="25" fillId="0" borderId="41" xfId="8" applyNumberFormat="1" applyFont="1" applyFill="1" applyBorder="1" applyAlignment="1" applyProtection="1">
      <alignment horizontal="left" vertical="center" wrapText="1"/>
    </xf>
    <xf numFmtId="184" fontId="23" fillId="0" borderId="43" xfId="8" applyNumberFormat="1" applyFont="1" applyFill="1" applyBorder="1" applyAlignment="1" applyProtection="1">
      <alignment wrapText="1"/>
    </xf>
    <xf numFmtId="184" fontId="23" fillId="0" borderId="42" xfId="8" applyNumberFormat="1" applyFont="1" applyFill="1" applyBorder="1" applyAlignment="1" applyProtection="1">
      <alignment wrapText="1"/>
    </xf>
    <xf numFmtId="0" fontId="25" fillId="0" borderId="40" xfId="8" applyNumberFormat="1" applyFont="1" applyFill="1" applyBorder="1" applyAlignment="1" applyProtection="1">
      <alignment horizontal="right" vertical="center" wrapText="1"/>
    </xf>
    <xf numFmtId="176" fontId="25" fillId="0" borderId="40" xfId="8" applyNumberFormat="1" applyFont="1" applyFill="1" applyBorder="1" applyAlignment="1" applyProtection="1">
      <alignment horizontal="center" wrapText="1"/>
    </xf>
    <xf numFmtId="0" fontId="25" fillId="0" borderId="6" xfId="8" applyNumberFormat="1" applyFont="1" applyFill="1" applyBorder="1" applyAlignment="1" applyProtection="1">
      <alignment horizontal="center" vertical="center" wrapText="1"/>
    </xf>
    <xf numFmtId="0" fontId="23" fillId="0" borderId="6" xfId="8" applyNumberFormat="1" applyFont="1" applyFill="1" applyBorder="1" applyAlignment="1" applyProtection="1"/>
    <xf numFmtId="0" fontId="25" fillId="0" borderId="40" xfId="8" applyNumberFormat="1" applyFont="1" applyFill="1" applyBorder="1" applyAlignment="1" applyProtection="1">
      <alignment horizontal="center" vertical="center"/>
    </xf>
    <xf numFmtId="0" fontId="23" fillId="0" borderId="41" xfId="8" applyNumberFormat="1" applyFont="1" applyFill="1" applyBorder="1" applyAlignment="1" applyProtection="1"/>
    <xf numFmtId="0" fontId="25" fillId="0" borderId="26" xfId="8" applyNumberFormat="1" applyFont="1" applyFill="1" applyBorder="1" applyAlignment="1" applyProtection="1"/>
    <xf numFmtId="0" fontId="23" fillId="0" borderId="26" xfId="8" applyNumberFormat="1" applyFont="1" applyFill="1" applyBorder="1" applyAlignment="1" applyProtection="1"/>
    <xf numFmtId="0" fontId="23" fillId="0" borderId="27" xfId="8" applyNumberFormat="1" applyFont="1" applyFill="1" applyBorder="1" applyAlignment="1" applyProtection="1"/>
    <xf numFmtId="182" fontId="25" fillId="0" borderId="40" xfId="8" applyNumberFormat="1" applyFont="1" applyFill="1" applyBorder="1" applyAlignment="1" applyProtection="1">
      <alignment horizontal="right" vertical="center" wrapText="1"/>
    </xf>
    <xf numFmtId="0" fontId="23" fillId="0" borderId="40" xfId="8" applyNumberFormat="1" applyFont="1" applyFill="1" applyBorder="1" applyAlignment="1" applyProtection="1">
      <alignment horizontal="left"/>
    </xf>
    <xf numFmtId="49" fontId="25" fillId="0" borderId="40" xfId="8" applyNumberFormat="1" applyFont="1" applyFill="1" applyBorder="1" applyAlignment="1" applyProtection="1">
      <alignment horizontal="left" vertical="center" wrapText="1"/>
    </xf>
    <xf numFmtId="0" fontId="8" fillId="0" borderId="40" xfId="8" applyNumberFormat="1" applyFont="1" applyFill="1" applyBorder="1" applyAlignment="1" applyProtection="1">
      <alignment horizontal="center" vertical="center"/>
    </xf>
    <xf numFmtId="181" fontId="25" fillId="0" borderId="40" xfId="8" applyNumberFormat="1" applyFont="1" applyFill="1" applyBorder="1" applyAlignment="1" applyProtection="1">
      <alignment horizontal="right" vertical="center" wrapText="1"/>
    </xf>
    <xf numFmtId="0" fontId="25" fillId="4" borderId="19" xfId="11" applyNumberFormat="1" applyFont="1" applyFill="1" applyBorder="1" applyAlignment="1" applyProtection="1">
      <alignment horizontal="center" vertical="center" wrapText="1"/>
    </xf>
    <xf numFmtId="0" fontId="23" fillId="4" borderId="19" xfId="11" applyNumberFormat="1" applyFont="1" applyFill="1" applyBorder="1" applyAlignment="1" applyProtection="1"/>
    <xf numFmtId="0" fontId="20" fillId="4" borderId="19" xfId="11" applyNumberFormat="1" applyFont="1" applyFill="1" applyBorder="1" applyAlignment="1" applyProtection="1">
      <alignment horizontal="center" vertical="center"/>
    </xf>
    <xf numFmtId="0" fontId="20" fillId="4" borderId="19" xfId="11" applyNumberFormat="1" applyFont="1" applyFill="1" applyBorder="1" applyAlignment="1" applyProtection="1"/>
    <xf numFmtId="0" fontId="20" fillId="4" borderId="19" xfId="11" applyNumberFormat="1" applyFont="1" applyFill="1" applyBorder="1" applyAlignment="1" applyProtection="1">
      <alignment horizontal="center" vertical="center" wrapText="1"/>
    </xf>
    <xf numFmtId="49" fontId="25" fillId="4" borderId="19" xfId="11" applyNumberFormat="1" applyFont="1" applyFill="1" applyBorder="1" applyAlignment="1" applyProtection="1">
      <alignment horizontal="left" wrapText="1"/>
    </xf>
    <xf numFmtId="49" fontId="25" fillId="4" borderId="19" xfId="11" applyNumberFormat="1" applyFont="1" applyFill="1" applyBorder="1" applyAlignment="1" applyProtection="1">
      <alignment horizontal="left"/>
    </xf>
    <xf numFmtId="184" fontId="25" fillId="4" borderId="19" xfId="11" applyNumberFormat="1" applyFont="1" applyFill="1" applyBorder="1" applyAlignment="1" applyProtection="1">
      <alignment horizontal="left" vertical="center" wrapText="1"/>
    </xf>
    <xf numFmtId="184" fontId="23" fillId="4" borderId="19" xfId="11" applyNumberFormat="1" applyFont="1" applyFill="1" applyBorder="1" applyAlignment="1" applyProtection="1"/>
    <xf numFmtId="0" fontId="25" fillId="4" borderId="19" xfId="11" applyNumberFormat="1" applyFont="1" applyFill="1" applyBorder="1" applyAlignment="1" applyProtection="1">
      <alignment horizontal="right" vertical="center" wrapText="1"/>
    </xf>
    <xf numFmtId="183" fontId="25" fillId="4" borderId="19" xfId="11" applyNumberFormat="1" applyFont="1" applyFill="1" applyBorder="1" applyAlignment="1" applyProtection="1">
      <alignment horizontal="center" wrapText="1"/>
    </xf>
    <xf numFmtId="0" fontId="25" fillId="4" borderId="6" xfId="11" applyNumberFormat="1" applyFont="1" applyFill="1" applyBorder="1" applyAlignment="1" applyProtection="1">
      <alignment horizontal="center" vertical="center" wrapText="1"/>
    </xf>
    <xf numFmtId="0" fontId="23" fillId="4" borderId="6" xfId="11" applyNumberFormat="1" applyFont="1" applyFill="1" applyBorder="1" applyAlignment="1" applyProtection="1"/>
    <xf numFmtId="0" fontId="25" fillId="4" borderId="19" xfId="11" applyNumberFormat="1" applyFont="1" applyFill="1" applyBorder="1" applyAlignment="1" applyProtection="1">
      <alignment horizontal="center" vertical="center"/>
    </xf>
    <xf numFmtId="0" fontId="23" fillId="4" borderId="19" xfId="11" applyNumberFormat="1" applyFont="1" applyFill="1" applyBorder="1" applyAlignment="1" applyProtection="1">
      <alignment horizontal="center" vertical="center"/>
    </xf>
    <xf numFmtId="49" fontId="25" fillId="4" borderId="19" xfId="11" applyNumberFormat="1" applyFont="1" applyFill="1" applyBorder="1" applyAlignment="1" applyProtection="1">
      <alignment wrapText="1"/>
    </xf>
    <xf numFmtId="49" fontId="25" fillId="4" borderId="19" xfId="11" applyNumberFormat="1" applyFont="1" applyFill="1" applyBorder="1" applyAlignment="1" applyProtection="1"/>
    <xf numFmtId="49" fontId="20" fillId="4" borderId="19" xfId="11" applyNumberFormat="1" applyFont="1" applyFill="1" applyBorder="1" applyAlignment="1" applyProtection="1">
      <alignment horizontal="left" vertical="center" wrapText="1"/>
    </xf>
    <xf numFmtId="0" fontId="23" fillId="4" borderId="28" xfId="11" applyNumberFormat="1" applyFont="1" applyFill="1" applyBorder="1" applyAlignment="1" applyProtection="1"/>
    <xf numFmtId="49" fontId="20" fillId="4" borderId="19" xfId="11" applyNumberFormat="1" applyFont="1" applyFill="1" applyBorder="1" applyAlignment="1" applyProtection="1">
      <alignment horizontal="center" vertical="center" wrapText="1"/>
    </xf>
    <xf numFmtId="181" fontId="20" fillId="4" borderId="19" xfId="11" applyNumberFormat="1" applyFont="1" applyFill="1" applyBorder="1" applyAlignment="1" applyProtection="1">
      <alignment horizontal="right" vertical="center"/>
    </xf>
    <xf numFmtId="182" fontId="20" fillId="4" borderId="19" xfId="11" applyNumberFormat="1" applyFont="1" applyFill="1" applyBorder="1" applyAlignment="1" applyProtection="1">
      <alignment horizontal="right" vertical="center"/>
    </xf>
    <xf numFmtId="0" fontId="20" fillId="4" borderId="26" xfId="11" applyNumberFormat="1" applyFont="1" applyFill="1" applyBorder="1" applyAlignment="1" applyProtection="1"/>
    <xf numFmtId="0" fontId="20" fillId="4" borderId="27" xfId="11" applyNumberFormat="1" applyFont="1" applyFill="1" applyBorder="1" applyAlignment="1" applyProtection="1"/>
    <xf numFmtId="182" fontId="20" fillId="4" borderId="19" xfId="11" applyNumberFormat="1" applyFont="1" applyFill="1" applyBorder="1" applyAlignment="1" applyProtection="1">
      <alignment horizontal="right" vertical="center" wrapText="1"/>
    </xf>
    <xf numFmtId="0" fontId="20" fillId="4" borderId="19" xfId="11" applyNumberFormat="1" applyFont="1" applyFill="1" applyBorder="1" applyAlignment="1" applyProtection="1">
      <alignment horizontal="left"/>
    </xf>
    <xf numFmtId="184" fontId="20" fillId="4" borderId="19" xfId="11" applyNumberFormat="1" applyFont="1" applyFill="1" applyBorder="1" applyAlignment="1" applyProtection="1">
      <alignment horizontal="left" vertical="center" wrapText="1"/>
    </xf>
    <xf numFmtId="184" fontId="20" fillId="4" borderId="19" xfId="11" applyNumberFormat="1" applyFont="1" applyFill="1" applyBorder="1" applyAlignment="1" applyProtection="1"/>
    <xf numFmtId="181" fontId="20" fillId="4" borderId="19" xfId="11" applyNumberFormat="1" applyFont="1" applyFill="1" applyBorder="1" applyAlignment="1" applyProtection="1">
      <alignment horizontal="right" vertical="center" wrapText="1"/>
    </xf>
    <xf numFmtId="0" fontId="26" fillId="4" borderId="19" xfId="11" applyNumberFormat="1" applyFont="1" applyFill="1" applyBorder="1" applyAlignment="1" applyProtection="1">
      <alignment horizontal="center" vertical="center"/>
    </xf>
    <xf numFmtId="0" fontId="4" fillId="4" borderId="19" xfId="11" applyNumberFormat="1" applyFont="1" applyFill="1" applyBorder="1" applyAlignment="1" applyProtection="1">
      <alignment horizontal="center" vertical="center" wrapText="1"/>
    </xf>
    <xf numFmtId="0" fontId="6" fillId="4" borderId="19" xfId="11" applyNumberFormat="1" applyFont="1" applyFill="1" applyBorder="1" applyAlignment="1" applyProtection="1"/>
    <xf numFmtId="184" fontId="4" fillId="4" borderId="19" xfId="11" applyNumberFormat="1" applyFont="1" applyFill="1" applyBorder="1" applyAlignment="1" applyProtection="1">
      <alignment horizontal="left" vertical="center" wrapText="1"/>
    </xf>
    <xf numFmtId="184" fontId="6" fillId="4" borderId="19" xfId="11" applyNumberFormat="1" applyFont="1" applyFill="1" applyBorder="1" applyAlignment="1" applyProtection="1">
      <alignment horizontal="left" vertical="center"/>
    </xf>
    <xf numFmtId="49" fontId="4" fillId="4" borderId="19" xfId="11" applyNumberFormat="1" applyFont="1" applyFill="1" applyBorder="1" applyAlignment="1" applyProtection="1">
      <alignment horizontal="center" vertical="center" wrapText="1"/>
    </xf>
    <xf numFmtId="0" fontId="4" fillId="4" borderId="19" xfId="11" applyNumberFormat="1" applyFont="1" applyFill="1" applyBorder="1" applyAlignment="1" applyProtection="1">
      <alignment horizontal="left" vertical="center" wrapText="1"/>
    </xf>
    <xf numFmtId="0" fontId="6" fillId="4" borderId="19" xfId="11" applyNumberFormat="1" applyFont="1" applyFill="1" applyBorder="1" applyAlignment="1" applyProtection="1">
      <alignment horizontal="left" vertical="center"/>
    </xf>
    <xf numFmtId="0" fontId="4" fillId="4" borderId="34" xfId="11" applyNumberFormat="1" applyFont="1" applyFill="1" applyBorder="1" applyAlignment="1" applyProtection="1">
      <alignment horizontal="left" vertical="center" wrapText="1"/>
    </xf>
    <xf numFmtId="0" fontId="6" fillId="4" borderId="33" xfId="11" applyNumberFormat="1" applyFont="1" applyFill="1" applyBorder="1" applyAlignment="1" applyProtection="1">
      <alignment horizontal="left" vertical="center"/>
    </xf>
    <xf numFmtId="0" fontId="6" fillId="4" borderId="35" xfId="11" applyNumberFormat="1" applyFont="1" applyFill="1" applyBorder="1" applyAlignment="1" applyProtection="1">
      <alignment horizontal="left" vertical="center"/>
    </xf>
    <xf numFmtId="0" fontId="6" fillId="4" borderId="36" xfId="11" applyNumberFormat="1" applyFont="1" applyFill="1" applyBorder="1" applyAlignment="1" applyProtection="1">
      <alignment horizontal="left" vertical="center"/>
    </xf>
    <xf numFmtId="49" fontId="4" fillId="4" borderId="35" xfId="11" applyNumberFormat="1" applyFont="1" applyFill="1" applyBorder="1" applyAlignment="1" applyProtection="1">
      <alignment horizontal="left" vertical="center" wrapText="1"/>
    </xf>
    <xf numFmtId="0" fontId="6" fillId="4" borderId="35" xfId="11" applyNumberFormat="1" applyFont="1" applyFill="1" applyBorder="1" applyAlignment="1" applyProtection="1"/>
    <xf numFmtId="49" fontId="4" fillId="4" borderId="36" xfId="11" applyNumberFormat="1" applyFont="1" applyFill="1" applyBorder="1" applyAlignment="1" applyProtection="1">
      <alignment horizontal="left" vertical="center" wrapText="1"/>
    </xf>
    <xf numFmtId="0" fontId="6" fillId="4" borderId="36" xfId="11" applyNumberFormat="1" applyFont="1" applyFill="1" applyBorder="1" applyAlignment="1" applyProtection="1"/>
    <xf numFmtId="49" fontId="4" fillId="4" borderId="19" xfId="11" applyNumberFormat="1" applyFont="1" applyFill="1" applyBorder="1" applyAlignment="1" applyProtection="1">
      <alignment horizontal="left" vertical="center" wrapText="1"/>
    </xf>
    <xf numFmtId="0" fontId="4" fillId="4" borderId="34" xfId="11" applyNumberFormat="1" applyFont="1" applyFill="1" applyBorder="1" applyAlignment="1" applyProtection="1">
      <alignment horizontal="center" vertical="center" wrapText="1"/>
    </xf>
    <xf numFmtId="0" fontId="6" fillId="4" borderId="34" xfId="11" applyNumberFormat="1" applyFont="1" applyFill="1" applyBorder="1" applyAlignment="1" applyProtection="1"/>
    <xf numFmtId="49" fontId="4" fillId="4" borderId="33" xfId="11" applyNumberFormat="1" applyFont="1" applyFill="1" applyBorder="1" applyAlignment="1" applyProtection="1">
      <alignment wrapText="1"/>
    </xf>
    <xf numFmtId="0" fontId="6" fillId="4" borderId="33" xfId="11" applyNumberFormat="1" applyFont="1" applyFill="1" applyBorder="1" applyAlignment="1" applyProtection="1"/>
    <xf numFmtId="0" fontId="6" fillId="4" borderId="19" xfId="11" applyNumberFormat="1" applyFont="1" applyFill="1" applyBorder="1" applyAlignment="1" applyProtection="1">
      <alignment horizontal="center" vertical="center"/>
    </xf>
    <xf numFmtId="0" fontId="4" fillId="4" borderId="19" xfId="11" applyNumberFormat="1" applyFont="1" applyFill="1" applyBorder="1" applyAlignment="1" applyProtection="1">
      <alignment horizontal="center" vertical="center"/>
    </xf>
    <xf numFmtId="49" fontId="4" fillId="4" borderId="19" xfId="11" applyNumberFormat="1" applyFont="1" applyFill="1" applyBorder="1" applyAlignment="1" applyProtection="1">
      <alignment vertical="center" wrapText="1"/>
    </xf>
    <xf numFmtId="0" fontId="6" fillId="4" borderId="19" xfId="11" applyNumberFormat="1" applyFont="1" applyFill="1" applyBorder="1" applyAlignment="1" applyProtection="1">
      <alignment vertical="center"/>
    </xf>
    <xf numFmtId="0" fontId="4" fillId="4" borderId="26" xfId="11" applyNumberFormat="1" applyFont="1" applyFill="1" applyBorder="1" applyAlignment="1" applyProtection="1">
      <alignment wrapText="1"/>
    </xf>
    <xf numFmtId="0" fontId="6" fillId="4" borderId="27" xfId="11" applyNumberFormat="1" applyFont="1" applyFill="1" applyBorder="1" applyAlignment="1" applyProtection="1"/>
    <xf numFmtId="184" fontId="25" fillId="4" borderId="19" xfId="12" applyNumberFormat="1" applyFont="1" applyFill="1" applyBorder="1" applyAlignment="1" applyProtection="1">
      <alignment horizontal="left" vertical="center" wrapText="1"/>
    </xf>
    <xf numFmtId="184" fontId="23" fillId="4" borderId="19" xfId="12" applyNumberFormat="1" applyFont="1" applyFill="1" applyBorder="1" applyAlignment="1" applyProtection="1"/>
    <xf numFmtId="0" fontId="25" fillId="4" borderId="19" xfId="12" applyNumberFormat="1" applyFont="1" applyFill="1" applyBorder="1" applyAlignment="1" applyProtection="1">
      <alignment horizontal="right" vertical="center" wrapText="1"/>
    </xf>
    <xf numFmtId="0" fontId="23" fillId="4" borderId="19" xfId="12" applyNumberFormat="1" applyFont="1" applyFill="1" applyBorder="1" applyAlignment="1" applyProtection="1"/>
    <xf numFmtId="176" fontId="25" fillId="4" borderId="19" xfId="12" applyNumberFormat="1" applyFont="1" applyFill="1" applyBorder="1" applyAlignment="1" applyProtection="1">
      <alignment horizontal="center" wrapText="1"/>
    </xf>
    <xf numFmtId="0" fontId="25" fillId="4" borderId="19" xfId="12" applyNumberFormat="1" applyFont="1" applyFill="1" applyBorder="1" applyAlignment="1" applyProtection="1">
      <alignment horizontal="center" vertical="center" wrapText="1"/>
    </xf>
    <xf numFmtId="49" fontId="25" fillId="4" borderId="19" xfId="12" applyNumberFormat="1" applyFont="1" applyFill="1" applyBorder="1" applyAlignment="1" applyProtection="1">
      <alignment horizontal="left" wrapText="1"/>
    </xf>
    <xf numFmtId="0" fontId="25" fillId="4" borderId="19" xfId="12" applyNumberFormat="1" applyFont="1" applyFill="1" applyBorder="1" applyAlignment="1" applyProtection="1">
      <alignment horizontal="center" vertical="center"/>
    </xf>
    <xf numFmtId="0" fontId="23" fillId="4" borderId="19" xfId="12" applyNumberFormat="1" applyFont="1" applyFill="1" applyBorder="1" applyAlignment="1" applyProtection="1">
      <alignment horizontal="center" vertical="center"/>
    </xf>
    <xf numFmtId="0" fontId="25" fillId="4" borderId="6" xfId="12" applyNumberFormat="1" applyFont="1" applyFill="1" applyBorder="1" applyAlignment="1" applyProtection="1">
      <alignment horizontal="center" vertical="center" wrapText="1"/>
    </xf>
    <xf numFmtId="0" fontId="23" fillId="4" borderId="6" xfId="12" applyNumberFormat="1" applyFont="1" applyFill="1" applyBorder="1" applyAlignment="1" applyProtection="1"/>
    <xf numFmtId="49" fontId="25" fillId="4" borderId="19" xfId="12" applyNumberFormat="1" applyFont="1" applyFill="1" applyBorder="1" applyAlignment="1" applyProtection="1">
      <alignment wrapText="1"/>
    </xf>
    <xf numFmtId="49" fontId="25" fillId="4" borderId="19" xfId="12" applyNumberFormat="1" applyFont="1" applyFill="1" applyBorder="1" applyAlignment="1" applyProtection="1">
      <alignment horizontal="left"/>
    </xf>
    <xf numFmtId="49" fontId="25" fillId="4" borderId="19" xfId="12" applyNumberFormat="1" applyFont="1" applyFill="1" applyBorder="1" applyAlignment="1" applyProtection="1"/>
    <xf numFmtId="0" fontId="8" fillId="4" borderId="19" xfId="12" applyNumberFormat="1" applyFont="1" applyFill="1" applyBorder="1" applyAlignment="1" applyProtection="1">
      <alignment horizontal="center" vertical="center"/>
    </xf>
    <xf numFmtId="49" fontId="25" fillId="4" borderId="19" xfId="12" applyNumberFormat="1" applyFont="1" applyFill="1" applyBorder="1" applyAlignment="1" applyProtection="1">
      <alignment horizontal="center" vertical="center" wrapText="1"/>
    </xf>
    <xf numFmtId="49" fontId="25" fillId="4" borderId="19" xfId="12" applyNumberFormat="1" applyFont="1" applyFill="1" applyBorder="1" applyAlignment="1" applyProtection="1">
      <alignment horizontal="left" vertical="center" wrapText="1"/>
    </xf>
    <xf numFmtId="0" fontId="23" fillId="4" borderId="19" xfId="12" applyNumberFormat="1" applyFont="1" applyFill="1" applyBorder="1" applyAlignment="1" applyProtection="1">
      <alignment horizontal="left"/>
    </xf>
    <xf numFmtId="181" fontId="25" fillId="4" borderId="19" xfId="12" applyNumberFormat="1" applyFont="1" applyFill="1" applyBorder="1" applyAlignment="1" applyProtection="1">
      <alignment horizontal="right" vertical="center" wrapText="1"/>
    </xf>
    <xf numFmtId="182" fontId="25" fillId="4" borderId="19" xfId="12" applyNumberFormat="1" applyFont="1" applyFill="1" applyBorder="1" applyAlignment="1" applyProtection="1">
      <alignment horizontal="right" vertical="center" wrapText="1"/>
    </xf>
    <xf numFmtId="181" fontId="25" fillId="4" borderId="19" xfId="12" applyNumberFormat="1" applyFont="1" applyFill="1" applyBorder="1" applyAlignment="1" applyProtection="1">
      <alignment horizontal="right" vertical="center"/>
    </xf>
    <xf numFmtId="182" fontId="25" fillId="4" borderId="19" xfId="12" applyNumberFormat="1" applyFont="1" applyFill="1" applyBorder="1" applyAlignment="1" applyProtection="1">
      <alignment horizontal="right" vertical="center"/>
    </xf>
    <xf numFmtId="0" fontId="25" fillId="4" borderId="26" xfId="12" applyNumberFormat="1" applyFont="1" applyFill="1" applyBorder="1" applyAlignment="1" applyProtection="1"/>
    <xf numFmtId="0" fontId="23" fillId="4" borderId="26" xfId="12" applyNumberFormat="1" applyFont="1" applyFill="1" applyBorder="1" applyAlignment="1" applyProtection="1"/>
    <xf numFmtId="0" fontId="23" fillId="4" borderId="27" xfId="12" applyNumberFormat="1" applyFont="1" applyFill="1" applyBorder="1" applyAlignment="1" applyProtection="1"/>
    <xf numFmtId="0" fontId="23" fillId="4" borderId="28" xfId="12" applyNumberFormat="1" applyFont="1" applyFill="1" applyBorder="1" applyAlignment="1" applyProtection="1"/>
    <xf numFmtId="0" fontId="4" fillId="4" borderId="28" xfId="12" applyNumberFormat="1" applyFont="1" applyFill="1" applyBorder="1" applyAlignment="1" applyProtection="1">
      <alignment horizontal="center" vertical="center"/>
    </xf>
    <xf numFmtId="0" fontId="4" fillId="4" borderId="22" xfId="12" applyNumberFormat="1" applyFont="1" applyFill="1" applyBorder="1" applyAlignment="1" applyProtection="1">
      <alignment horizontal="center" vertical="center"/>
    </xf>
    <xf numFmtId="0" fontId="4" fillId="4" borderId="29" xfId="12" applyNumberFormat="1" applyFont="1" applyFill="1" applyBorder="1" applyAlignment="1" applyProtection="1">
      <alignment horizontal="center" vertical="center"/>
    </xf>
    <xf numFmtId="0" fontId="4" fillId="4" borderId="19" xfId="12" applyNumberFormat="1" applyFont="1" applyFill="1" applyBorder="1" applyAlignment="1" applyProtection="1">
      <alignment horizontal="center" vertical="center"/>
    </xf>
    <xf numFmtId="0" fontId="6" fillId="4" borderId="19" xfId="12" applyNumberFormat="1" applyFont="1" applyFill="1" applyBorder="1" applyAlignment="1" applyProtection="1"/>
    <xf numFmtId="49" fontId="4" fillId="4" borderId="19" xfId="12" applyNumberFormat="1" applyFont="1" applyFill="1" applyBorder="1" applyAlignment="1" applyProtection="1">
      <alignment horizontal="left" vertical="center" wrapText="1"/>
    </xf>
    <xf numFmtId="0" fontId="6" fillId="4" borderId="19" xfId="12" applyNumberFormat="1" applyFont="1" applyFill="1" applyBorder="1" applyAlignment="1" applyProtection="1">
      <alignment horizontal="left" vertical="center"/>
    </xf>
    <xf numFmtId="0" fontId="6" fillId="4" borderId="19" xfId="12" applyNumberFormat="1" applyFont="1" applyFill="1" applyBorder="1" applyAlignment="1" applyProtection="1">
      <alignment horizontal="left"/>
    </xf>
    <xf numFmtId="0" fontId="4" fillId="4" borderId="19" xfId="12" applyNumberFormat="1" applyFont="1" applyFill="1" applyBorder="1" applyAlignment="1" applyProtection="1">
      <alignment horizontal="center" vertical="center" wrapText="1"/>
    </xf>
    <xf numFmtId="0" fontId="6" fillId="4" borderId="19" xfId="12" applyNumberFormat="1" applyFont="1" applyFill="1" applyBorder="1" applyAlignment="1" applyProtection="1">
      <alignment horizontal="center" vertical="center"/>
    </xf>
    <xf numFmtId="0" fontId="4" fillId="4" borderId="26" xfId="12" applyNumberFormat="1" applyFont="1" applyFill="1" applyBorder="1" applyAlignment="1" applyProtection="1">
      <alignment wrapText="1"/>
    </xf>
    <xf numFmtId="0" fontId="6" fillId="4" borderId="27" xfId="12" applyNumberFormat="1" applyFont="1" applyFill="1" applyBorder="1" applyAlignment="1" applyProtection="1"/>
    <xf numFmtId="184" fontId="4" fillId="4" borderId="28" xfId="12" applyNumberFormat="1" applyFont="1" applyFill="1" applyBorder="1" applyAlignment="1" applyProtection="1">
      <alignment horizontal="left" vertical="center" wrapText="1"/>
    </xf>
    <xf numFmtId="184" fontId="6" fillId="4" borderId="22" xfId="12" applyNumberFormat="1" applyFont="1" applyFill="1" applyBorder="1" applyAlignment="1" applyProtection="1">
      <alignment horizontal="left" vertical="center" wrapText="1"/>
    </xf>
    <xf numFmtId="184" fontId="6" fillId="4" borderId="29" xfId="12" applyNumberFormat="1" applyFont="1" applyFill="1" applyBorder="1" applyAlignment="1" applyProtection="1">
      <alignment horizontal="left" vertical="center" wrapText="1"/>
    </xf>
    <xf numFmtId="0" fontId="25" fillId="4" borderId="38" xfId="12" applyNumberFormat="1" applyFont="1" applyFill="1" applyBorder="1" applyAlignment="1" applyProtection="1">
      <alignment horizontal="center" vertical="center" wrapText="1"/>
    </xf>
    <xf numFmtId="0" fontId="23" fillId="4" borderId="38" xfId="12" applyNumberFormat="1" applyFont="1" applyFill="1" applyBorder="1" applyAlignment="1" applyProtection="1"/>
    <xf numFmtId="0" fontId="4" fillId="4" borderId="19" xfId="12" applyNumberFormat="1" applyFont="1" applyFill="1" applyBorder="1" applyAlignment="1" applyProtection="1">
      <alignment horizontal="left" vertical="center" wrapText="1"/>
    </xf>
    <xf numFmtId="49" fontId="25" fillId="4" borderId="19" xfId="12" applyNumberFormat="1" applyFont="1" applyFill="1" applyBorder="1" applyAlignment="1" applyProtection="1">
      <alignment vertical="center" wrapText="1"/>
    </xf>
    <xf numFmtId="0" fontId="23" fillId="4" borderId="19" xfId="12" applyNumberFormat="1" applyFont="1" applyFill="1" applyBorder="1" applyAlignment="1" applyProtection="1">
      <alignment vertical="center"/>
    </xf>
    <xf numFmtId="0" fontId="23" fillId="4" borderId="19" xfId="12" applyNumberFormat="1" applyFont="1" applyFill="1" applyBorder="1" applyAlignment="1" applyProtection="1">
      <alignment horizontal="left" vertical="center"/>
    </xf>
    <xf numFmtId="49" fontId="25" fillId="4" borderId="37" xfId="12" applyNumberFormat="1" applyFont="1" applyFill="1" applyBorder="1" applyAlignment="1" applyProtection="1">
      <alignment horizontal="left" vertical="center" wrapText="1"/>
    </xf>
    <xf numFmtId="0" fontId="23" fillId="4" borderId="37" xfId="12" applyNumberFormat="1" applyFont="1" applyFill="1" applyBorder="1" applyAlignment="1" applyProtection="1"/>
    <xf numFmtId="49" fontId="25" fillId="4" borderId="31" xfId="12" applyNumberFormat="1" applyFont="1" applyFill="1" applyBorder="1" applyAlignment="1" applyProtection="1">
      <alignment wrapText="1"/>
    </xf>
    <xf numFmtId="0" fontId="23" fillId="4" borderId="31" xfId="12" applyNumberFormat="1" applyFont="1" applyFill="1" applyBorder="1" applyAlignment="1" applyProtection="1"/>
    <xf numFmtId="49" fontId="4" fillId="4" borderId="19" xfId="12" applyNumberFormat="1" applyFont="1" applyFill="1" applyBorder="1" applyAlignment="1" applyProtection="1">
      <alignment horizontal="center" vertical="center" wrapText="1"/>
    </xf>
    <xf numFmtId="49" fontId="4" fillId="4" borderId="37" xfId="12" applyNumberFormat="1" applyFont="1" applyFill="1" applyBorder="1" applyAlignment="1" applyProtection="1">
      <alignment horizontal="left" vertical="center" wrapText="1"/>
    </xf>
    <xf numFmtId="0" fontId="6" fillId="4" borderId="37" xfId="12" applyNumberFormat="1" applyFont="1" applyFill="1" applyBorder="1" applyAlignment="1" applyProtection="1"/>
    <xf numFmtId="49" fontId="4" fillId="4" borderId="39" xfId="12" applyNumberFormat="1" applyFont="1" applyFill="1" applyBorder="1" applyAlignment="1" applyProtection="1">
      <alignment horizontal="left" vertical="center" wrapText="1"/>
    </xf>
    <xf numFmtId="0" fontId="6" fillId="4" borderId="39" xfId="12" applyNumberFormat="1" applyFont="1" applyFill="1" applyBorder="1" applyAlignment="1" applyProtection="1"/>
    <xf numFmtId="184" fontId="23" fillId="4" borderId="19" xfId="12" applyNumberFormat="1" applyFont="1" applyFill="1" applyBorder="1" applyAlignment="1" applyProtection="1">
      <alignment horizontal="left" vertical="center"/>
    </xf>
    <xf numFmtId="0" fontId="4" fillId="4" borderId="38" xfId="12" applyNumberFormat="1" applyFont="1" applyFill="1" applyBorder="1" applyAlignment="1" applyProtection="1">
      <alignment horizontal="left" vertical="center" wrapText="1"/>
    </xf>
    <xf numFmtId="0" fontId="6" fillId="4" borderId="31" xfId="12" applyNumberFormat="1" applyFont="1" applyFill="1" applyBorder="1" applyAlignment="1" applyProtection="1">
      <alignment horizontal="left" vertical="center"/>
    </xf>
    <xf numFmtId="0" fontId="6" fillId="4" borderId="37" xfId="12" applyNumberFormat="1" applyFont="1" applyFill="1" applyBorder="1" applyAlignment="1" applyProtection="1">
      <alignment horizontal="left" vertical="center"/>
    </xf>
    <xf numFmtId="0" fontId="6" fillId="4" borderId="39" xfId="12" applyNumberFormat="1" applyFont="1" applyFill="1" applyBorder="1" applyAlignment="1" applyProtection="1">
      <alignment horizontal="left" vertical="center"/>
    </xf>
    <xf numFmtId="49" fontId="4" fillId="0" borderId="33" xfId="0" applyNumberFormat="1" applyFont="1" applyFill="1" applyBorder="1" applyAlignment="1" applyProtection="1">
      <alignment horizontal="center" vertical="center" wrapText="1"/>
    </xf>
    <xf numFmtId="0" fontId="21" fillId="0" borderId="33" xfId="0" applyFont="1" applyBorder="1" applyAlignment="1">
      <alignment horizontal="center" vertical="center"/>
    </xf>
    <xf numFmtId="0" fontId="21" fillId="0" borderId="33" xfId="0" applyFont="1" applyBorder="1" applyAlignment="1">
      <alignment horizontal="center" vertical="center" wrapText="1"/>
    </xf>
    <xf numFmtId="0" fontId="0" fillId="0" borderId="33" xfId="0" applyBorder="1" applyAlignment="1">
      <alignment horizontal="center" vertical="center"/>
    </xf>
    <xf numFmtId="49" fontId="4" fillId="0" borderId="33" xfId="0" applyNumberFormat="1" applyFont="1" applyFill="1" applyBorder="1" applyAlignment="1" applyProtection="1">
      <alignment vertical="center" wrapText="1"/>
    </xf>
    <xf numFmtId="179" fontId="4" fillId="0" borderId="33" xfId="0" applyNumberFormat="1" applyFont="1" applyFill="1" applyBorder="1" applyAlignment="1" applyProtection="1">
      <alignment vertical="center" wrapText="1"/>
    </xf>
    <xf numFmtId="0" fontId="21" fillId="0" borderId="33" xfId="0" applyFont="1" applyBorder="1" applyAlignment="1">
      <alignment vertical="center"/>
    </xf>
    <xf numFmtId="0" fontId="21" fillId="0" borderId="33" xfId="0" applyFont="1" applyBorder="1" applyAlignment="1">
      <alignment vertical="center" wrapText="1"/>
    </xf>
    <xf numFmtId="0" fontId="8" fillId="0" borderId="33" xfId="4" applyFont="1" applyFill="1" applyBorder="1" applyAlignment="1">
      <alignment vertical="center" wrapText="1"/>
    </xf>
    <xf numFmtId="0" fontId="3" fillId="2" borderId="0" xfId="11" applyFont="1" applyFill="1" applyAlignment="1">
      <alignment horizontal="center" vertical="center" wrapText="1"/>
    </xf>
    <xf numFmtId="0" fontId="17" fillId="0" borderId="9" xfId="0" applyFont="1" applyFill="1" applyBorder="1" applyAlignment="1">
      <alignment horizontal="center" vertical="center"/>
    </xf>
    <xf numFmtId="180" fontId="13" fillId="0" borderId="32" xfId="12" applyNumberFormat="1" applyFont="1" applyBorder="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1" fillId="0" borderId="9" xfId="0" applyFont="1" applyFill="1" applyBorder="1" applyAlignment="1">
      <alignment horizontal="center" vertical="center"/>
    </xf>
  </cellXfs>
  <cellStyles count="14">
    <cellStyle name="常规" xfId="0" builtinId="0"/>
    <cellStyle name="常规 16" xfId="2"/>
    <cellStyle name="常规 2" xfId="3"/>
    <cellStyle name="常规 2 11" xfId="1"/>
    <cellStyle name="常规 2 2" xfId="6"/>
    <cellStyle name="常规 3" xfId="4"/>
    <cellStyle name="常规 3 2" xfId="7"/>
    <cellStyle name="常规 4" xfId="8"/>
    <cellStyle name="常规 5" xfId="5"/>
    <cellStyle name="常规 5 2" xfId="9"/>
    <cellStyle name="常规 6" xfId="11"/>
    <cellStyle name="常规 7" xfId="12"/>
    <cellStyle name="常规 8" xfId="13"/>
    <cellStyle name="千位分隔 2"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A31" sqref="A31:B31"/>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1">
      <c r="A2" s="268" t="s">
        <v>0</v>
      </c>
      <c r="B2" s="268"/>
      <c r="C2" s="268"/>
      <c r="D2" s="268"/>
    </row>
    <row r="3" spans="1:4" ht="19.5" customHeight="1">
      <c r="A3" s="3" t="s">
        <v>492</v>
      </c>
      <c r="B3" s="61"/>
      <c r="C3" s="61"/>
      <c r="D3" s="17" t="s">
        <v>1</v>
      </c>
    </row>
    <row r="4" spans="1:4" ht="19.5" customHeight="1">
      <c r="A4" s="269" t="s">
        <v>2</v>
      </c>
      <c r="B4" s="269"/>
      <c r="C4" s="269" t="s">
        <v>3</v>
      </c>
      <c r="D4" s="269"/>
    </row>
    <row r="5" spans="1:4" ht="19.5" customHeight="1">
      <c r="A5" s="269" t="s">
        <v>4</v>
      </c>
      <c r="B5" s="269" t="s">
        <v>5</v>
      </c>
      <c r="C5" s="269" t="s">
        <v>6</v>
      </c>
      <c r="D5" s="269" t="s">
        <v>5</v>
      </c>
    </row>
    <row r="6" spans="1:4" ht="19.5" customHeight="1">
      <c r="A6" s="269"/>
      <c r="B6" s="269"/>
      <c r="C6" s="269"/>
      <c r="D6" s="269"/>
    </row>
    <row r="7" spans="1:4" ht="17.25" customHeight="1">
      <c r="A7" s="74" t="s">
        <v>7</v>
      </c>
      <c r="B7" s="69">
        <v>17193.77</v>
      </c>
      <c r="C7" s="68" t="s">
        <v>8</v>
      </c>
      <c r="D7" s="69"/>
    </row>
    <row r="8" spans="1:4" ht="17.25" customHeight="1">
      <c r="A8" s="70" t="s">
        <v>9</v>
      </c>
      <c r="B8" s="69"/>
      <c r="C8" s="68" t="s">
        <v>10</v>
      </c>
      <c r="D8" s="69"/>
    </row>
    <row r="9" spans="1:4" ht="17.25" customHeight="1">
      <c r="A9" s="70" t="s">
        <v>11</v>
      </c>
      <c r="B9" s="69"/>
      <c r="C9" s="68" t="s">
        <v>12</v>
      </c>
      <c r="D9" s="69"/>
    </row>
    <row r="10" spans="1:4" ht="17.25" customHeight="1">
      <c r="A10" s="70" t="s">
        <v>13</v>
      </c>
      <c r="B10" s="69"/>
      <c r="C10" s="68" t="s">
        <v>14</v>
      </c>
      <c r="D10" s="69"/>
    </row>
    <row r="11" spans="1:4" ht="17.25" customHeight="1">
      <c r="A11" s="70" t="s">
        <v>15</v>
      </c>
      <c r="B11" s="69"/>
      <c r="C11" s="68" t="s">
        <v>16</v>
      </c>
      <c r="D11" s="69"/>
    </row>
    <row r="12" spans="1:4" ht="17.25" customHeight="1">
      <c r="A12" s="70" t="s">
        <v>17</v>
      </c>
      <c r="B12" s="69"/>
      <c r="C12" s="68" t="s">
        <v>18</v>
      </c>
      <c r="D12" s="69"/>
    </row>
    <row r="13" spans="1:4" ht="17.25" customHeight="1">
      <c r="A13" s="70" t="s">
        <v>19</v>
      </c>
      <c r="B13" s="69"/>
      <c r="C13" s="68" t="s">
        <v>20</v>
      </c>
      <c r="D13" s="69"/>
    </row>
    <row r="14" spans="1:4" ht="17.25" customHeight="1">
      <c r="A14" s="13"/>
      <c r="B14" s="69"/>
      <c r="C14" s="68" t="s">
        <v>21</v>
      </c>
      <c r="D14" s="69">
        <v>15946.62</v>
      </c>
    </row>
    <row r="15" spans="1:4" ht="17.25" customHeight="1">
      <c r="A15" s="13"/>
      <c r="B15" s="69"/>
      <c r="C15" s="68" t="s">
        <v>22</v>
      </c>
      <c r="D15" s="69">
        <v>1084.54</v>
      </c>
    </row>
    <row r="16" spans="1:4" ht="17.25" customHeight="1">
      <c r="A16" s="13"/>
      <c r="B16" s="69"/>
      <c r="C16" s="68" t="s">
        <v>23</v>
      </c>
      <c r="D16" s="69"/>
    </row>
    <row r="17" spans="1:4" ht="17.25" customHeight="1">
      <c r="A17" s="13"/>
      <c r="B17" s="75"/>
      <c r="C17" s="68" t="s">
        <v>24</v>
      </c>
      <c r="D17" s="69"/>
    </row>
    <row r="18" spans="1:4" ht="17.25" customHeight="1">
      <c r="A18" s="13"/>
      <c r="B18" s="76"/>
      <c r="C18" s="68" t="s">
        <v>25</v>
      </c>
      <c r="D18" s="69"/>
    </row>
    <row r="19" spans="1:4" ht="17.25" customHeight="1">
      <c r="A19" s="13"/>
      <c r="B19" s="76"/>
      <c r="C19" s="68" t="s">
        <v>26</v>
      </c>
      <c r="D19" s="69"/>
    </row>
    <row r="20" spans="1:4" ht="17.25" customHeight="1">
      <c r="A20" s="13"/>
      <c r="B20" s="76"/>
      <c r="C20" s="70" t="s">
        <v>27</v>
      </c>
      <c r="D20" s="69"/>
    </row>
    <row r="21" spans="1:4" ht="17.25" customHeight="1">
      <c r="A21" s="77"/>
      <c r="B21" s="76"/>
      <c r="C21" s="70" t="s">
        <v>28</v>
      </c>
      <c r="D21" s="69"/>
    </row>
    <row r="22" spans="1:4" ht="17.25" customHeight="1">
      <c r="A22" s="68"/>
      <c r="B22" s="76"/>
      <c r="C22" s="70" t="s">
        <v>29</v>
      </c>
      <c r="D22" s="69"/>
    </row>
    <row r="23" spans="1:4" ht="17.25" customHeight="1">
      <c r="A23" s="68"/>
      <c r="B23" s="76"/>
      <c r="C23" s="70" t="s">
        <v>30</v>
      </c>
      <c r="D23" s="69"/>
    </row>
    <row r="24" spans="1:4" ht="17.25" customHeight="1">
      <c r="A24" s="68"/>
      <c r="B24" s="76"/>
      <c r="C24" s="70" t="s">
        <v>31</v>
      </c>
      <c r="D24" s="69"/>
    </row>
    <row r="25" spans="1:4" ht="17.25" customHeight="1">
      <c r="A25" s="68"/>
      <c r="B25" s="76"/>
      <c r="C25" s="70" t="s">
        <v>32</v>
      </c>
      <c r="D25" s="69">
        <v>112.61</v>
      </c>
    </row>
    <row r="26" spans="1:4" ht="17.25" customHeight="1">
      <c r="A26" s="68"/>
      <c r="B26" s="76"/>
      <c r="C26" s="70" t="s">
        <v>33</v>
      </c>
      <c r="D26" s="69"/>
    </row>
    <row r="27" spans="1:4" ht="17.25" customHeight="1">
      <c r="A27" s="68"/>
      <c r="B27" s="76"/>
      <c r="C27" s="70" t="s">
        <v>34</v>
      </c>
      <c r="D27" s="69">
        <v>50</v>
      </c>
    </row>
    <row r="28" spans="1:4" ht="17.25" customHeight="1">
      <c r="A28" s="68"/>
      <c r="B28" s="76"/>
      <c r="C28" s="70" t="s">
        <v>35</v>
      </c>
      <c r="D28" s="69"/>
    </row>
    <row r="29" spans="1:4" ht="17.25" customHeight="1">
      <c r="A29" s="68"/>
      <c r="B29" s="76"/>
      <c r="C29" s="70" t="s">
        <v>36</v>
      </c>
      <c r="D29" s="69"/>
    </row>
    <row r="30" spans="1:4" ht="14.25" customHeight="1">
      <c r="A30" s="78" t="s">
        <v>37</v>
      </c>
      <c r="B30" s="79">
        <f>SUM(B7:B13)</f>
        <v>17193.77</v>
      </c>
      <c r="C30" s="42" t="s">
        <v>38</v>
      </c>
      <c r="D30" s="67">
        <f>SUM(D7:D29)</f>
        <v>17193.77</v>
      </c>
    </row>
    <row r="31" spans="1:4" ht="29.25" customHeight="1">
      <c r="A31" s="270"/>
      <c r="B31" s="270"/>
    </row>
  </sheetData>
  <mergeCells count="8">
    <mergeCell ref="A2:D2"/>
    <mergeCell ref="A4:B4"/>
    <mergeCell ref="C4:D4"/>
    <mergeCell ref="A31:B31"/>
    <mergeCell ref="A5:A6"/>
    <mergeCell ref="B5:B6"/>
    <mergeCell ref="C5:C6"/>
    <mergeCell ref="D5:D6"/>
  </mergeCells>
  <phoneticPr fontId="24"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E9" sqref="E9"/>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271"/>
      <c r="C1" s="271"/>
      <c r="D1" s="271"/>
      <c r="E1" s="271"/>
      <c r="F1" s="271"/>
      <c r="G1" s="271"/>
      <c r="H1" s="271"/>
    </row>
    <row r="2" spans="2:8" ht="39.950000000000003" customHeight="1">
      <c r="B2" s="268" t="s">
        <v>39</v>
      </c>
      <c r="C2" s="268"/>
      <c r="D2" s="71"/>
      <c r="E2" s="71"/>
      <c r="F2" s="71"/>
      <c r="G2" s="71"/>
      <c r="H2" s="71"/>
    </row>
    <row r="3" spans="2:8" s="1" customFormat="1" ht="39" customHeight="1">
      <c r="B3" s="3" t="s">
        <v>492</v>
      </c>
      <c r="C3" s="16" t="s">
        <v>40</v>
      </c>
    </row>
    <row r="4" spans="2:8" s="1" customFormat="1" ht="27" customHeight="1">
      <c r="B4" s="272" t="s">
        <v>4</v>
      </c>
      <c r="C4" s="272" t="s">
        <v>41</v>
      </c>
    </row>
    <row r="5" spans="2:8" s="1" customFormat="1" ht="27" customHeight="1">
      <c r="B5" s="272"/>
      <c r="C5" s="272"/>
    </row>
    <row r="6" spans="2:8" s="1" customFormat="1" ht="32.1" customHeight="1">
      <c r="B6" s="72" t="s">
        <v>42</v>
      </c>
      <c r="C6" s="69">
        <v>17193.77</v>
      </c>
    </row>
    <row r="7" spans="2:8" s="1" customFormat="1" ht="32.1" customHeight="1">
      <c r="B7" s="73" t="s">
        <v>43</v>
      </c>
      <c r="C7" s="69"/>
    </row>
    <row r="8" spans="2:8" s="1" customFormat="1" ht="32.1" customHeight="1">
      <c r="B8" s="73" t="s">
        <v>44</v>
      </c>
      <c r="C8" s="69"/>
    </row>
    <row r="9" spans="2:8" s="1" customFormat="1" ht="32.1" customHeight="1">
      <c r="B9" s="73" t="s">
        <v>45</v>
      </c>
      <c r="C9" s="69"/>
    </row>
    <row r="10" spans="2:8" s="1" customFormat="1" ht="32.1" customHeight="1">
      <c r="B10" s="73" t="s">
        <v>46</v>
      </c>
      <c r="C10" s="69"/>
    </row>
    <row r="11" spans="2:8" s="1" customFormat="1" ht="32.1" customHeight="1">
      <c r="B11" s="73" t="s">
        <v>47</v>
      </c>
      <c r="C11" s="69"/>
    </row>
    <row r="12" spans="2:8" s="1" customFormat="1" ht="32.1" customHeight="1">
      <c r="B12" s="73" t="s">
        <v>48</v>
      </c>
      <c r="C12" s="69"/>
    </row>
    <row r="13" spans="2:8" s="1" customFormat="1" ht="32.1" customHeight="1">
      <c r="B13" s="13"/>
      <c r="C13" s="69"/>
    </row>
    <row r="14" spans="2:8" s="1" customFormat="1" ht="32.1" customHeight="1">
      <c r="B14" s="42" t="s">
        <v>37</v>
      </c>
      <c r="C14" s="67">
        <f>SUM(C6:C12)</f>
        <v>17193.77</v>
      </c>
    </row>
  </sheetData>
  <mergeCells count="4">
    <mergeCell ref="B1:H1"/>
    <mergeCell ref="B2:C2"/>
    <mergeCell ref="B4:B5"/>
    <mergeCell ref="C4:C5"/>
  </mergeCells>
  <phoneticPr fontId="24"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workbookViewId="0">
      <selection activeCell="C13" sqref="C13:C26"/>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268" t="s">
        <v>49</v>
      </c>
      <c r="C2" s="268"/>
    </row>
    <row r="3" spans="2:3" s="1" customFormat="1" ht="19.5" customHeight="1">
      <c r="B3" s="3" t="s">
        <v>492</v>
      </c>
      <c r="C3" s="17" t="s">
        <v>1</v>
      </c>
    </row>
    <row r="4" spans="2:3" s="1" customFormat="1" ht="27.95" customHeight="1">
      <c r="B4" s="272" t="s">
        <v>6</v>
      </c>
      <c r="C4" s="272" t="s">
        <v>41</v>
      </c>
    </row>
    <row r="5" spans="2:3" s="1" customFormat="1" ht="27.95" customHeight="1">
      <c r="B5" s="272"/>
      <c r="C5" s="272"/>
    </row>
    <row r="6" spans="2:3" s="1" customFormat="1" ht="24" customHeight="1">
      <c r="B6" s="68" t="s">
        <v>8</v>
      </c>
      <c r="C6" s="69"/>
    </row>
    <row r="7" spans="2:3" s="1" customFormat="1" ht="24" customHeight="1">
      <c r="B7" s="68" t="s">
        <v>10</v>
      </c>
      <c r="C7" s="69"/>
    </row>
    <row r="8" spans="2:3" s="1" customFormat="1" ht="24" customHeight="1">
      <c r="B8" s="68" t="s">
        <v>12</v>
      </c>
      <c r="C8" s="69"/>
    </row>
    <row r="9" spans="2:3" s="1" customFormat="1" ht="24" customHeight="1">
      <c r="B9" s="68" t="s">
        <v>14</v>
      </c>
      <c r="C9" s="69"/>
    </row>
    <row r="10" spans="2:3" s="1" customFormat="1" ht="24" customHeight="1">
      <c r="B10" s="68" t="s">
        <v>16</v>
      </c>
      <c r="C10" s="69"/>
    </row>
    <row r="11" spans="2:3" s="1" customFormat="1" ht="24" customHeight="1">
      <c r="B11" s="68" t="s">
        <v>18</v>
      </c>
      <c r="C11" s="69"/>
    </row>
    <row r="12" spans="2:3" s="1" customFormat="1" ht="24" customHeight="1">
      <c r="B12" s="68" t="s">
        <v>20</v>
      </c>
      <c r="C12" s="69"/>
    </row>
    <row r="13" spans="2:3" s="1" customFormat="1" ht="24" customHeight="1">
      <c r="B13" s="68" t="s">
        <v>21</v>
      </c>
      <c r="C13" s="69">
        <v>15946.62</v>
      </c>
    </row>
    <row r="14" spans="2:3" s="1" customFormat="1" ht="24" customHeight="1">
      <c r="B14" s="68" t="s">
        <v>22</v>
      </c>
      <c r="C14" s="69">
        <v>1084.54</v>
      </c>
    </row>
    <row r="15" spans="2:3" s="1" customFormat="1" ht="24" customHeight="1">
      <c r="B15" s="68" t="s">
        <v>23</v>
      </c>
      <c r="C15" s="69"/>
    </row>
    <row r="16" spans="2:3" s="1" customFormat="1" ht="24" customHeight="1">
      <c r="B16" s="68" t="s">
        <v>24</v>
      </c>
      <c r="C16" s="69"/>
    </row>
    <row r="17" spans="2:3" s="1" customFormat="1" ht="24" customHeight="1">
      <c r="B17" s="68" t="s">
        <v>25</v>
      </c>
      <c r="C17" s="69"/>
    </row>
    <row r="18" spans="2:3" s="1" customFormat="1" ht="24" customHeight="1">
      <c r="B18" s="68" t="s">
        <v>26</v>
      </c>
      <c r="C18" s="69"/>
    </row>
    <row r="19" spans="2:3" s="1" customFormat="1" ht="24" customHeight="1">
      <c r="B19" s="70" t="s">
        <v>27</v>
      </c>
      <c r="C19" s="69"/>
    </row>
    <row r="20" spans="2:3" s="1" customFormat="1" ht="24" customHeight="1">
      <c r="B20" s="70" t="s">
        <v>28</v>
      </c>
      <c r="C20" s="69"/>
    </row>
    <row r="21" spans="2:3" s="1" customFormat="1" ht="24" customHeight="1">
      <c r="B21" s="70" t="s">
        <v>29</v>
      </c>
      <c r="C21" s="69"/>
    </row>
    <row r="22" spans="2:3" s="1" customFormat="1" ht="24" customHeight="1">
      <c r="B22" s="70" t="s">
        <v>30</v>
      </c>
      <c r="C22" s="69"/>
    </row>
    <row r="23" spans="2:3" s="1" customFormat="1" ht="24" customHeight="1">
      <c r="B23" s="70" t="s">
        <v>31</v>
      </c>
      <c r="C23" s="69"/>
    </row>
    <row r="24" spans="2:3" s="1" customFormat="1" ht="24" customHeight="1">
      <c r="B24" s="70" t="s">
        <v>32</v>
      </c>
      <c r="C24" s="69">
        <v>112.61</v>
      </c>
    </row>
    <row r="25" spans="2:3" s="1" customFormat="1" ht="24" customHeight="1">
      <c r="B25" s="70" t="s">
        <v>33</v>
      </c>
      <c r="C25" s="69"/>
    </row>
    <row r="26" spans="2:3" s="1" customFormat="1" ht="24" customHeight="1">
      <c r="B26" s="70" t="s">
        <v>34</v>
      </c>
      <c r="C26" s="69">
        <v>50</v>
      </c>
    </row>
    <row r="27" spans="2:3" s="1" customFormat="1" ht="24" customHeight="1">
      <c r="B27" s="70" t="s">
        <v>35</v>
      </c>
      <c r="C27" s="69"/>
    </row>
    <row r="28" spans="2:3" s="1" customFormat="1" ht="24" customHeight="1">
      <c r="B28" s="70" t="s">
        <v>36</v>
      </c>
      <c r="C28" s="67"/>
    </row>
    <row r="29" spans="2:3" s="1" customFormat="1" ht="14.25" customHeight="1">
      <c r="B29" s="42" t="s">
        <v>38</v>
      </c>
      <c r="C29" s="67">
        <f>SUM(C6:C28)</f>
        <v>17193.77</v>
      </c>
    </row>
    <row r="30" spans="2:3" s="1" customFormat="1" ht="29.25" customHeight="1"/>
  </sheetData>
  <mergeCells count="3">
    <mergeCell ref="B2:C2"/>
    <mergeCell ref="B4:B5"/>
    <mergeCell ref="C4:C5"/>
  </mergeCells>
  <phoneticPr fontId="24"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workbookViewId="0">
      <selection activeCell="H14" sqref="H14"/>
    </sheetView>
  </sheetViews>
  <sheetFormatPr defaultColWidth="8" defaultRowHeight="14.25" customHeight="1"/>
  <cols>
    <col min="1" max="1" width="35.5" style="19" customWidth="1"/>
    <col min="2" max="2" width="34" style="19" customWidth="1"/>
    <col min="3" max="3" width="42.5" style="19" customWidth="1"/>
    <col min="4" max="4" width="31.875" style="19" customWidth="1"/>
    <col min="5" max="16384" width="8" style="19"/>
  </cols>
  <sheetData>
    <row r="1" spans="1:4" ht="12">
      <c r="A1" s="60"/>
      <c r="B1" s="60"/>
      <c r="C1" s="60"/>
    </row>
    <row r="2" spans="1:4" ht="33" customHeight="1">
      <c r="A2" s="268" t="s">
        <v>50</v>
      </c>
      <c r="B2" s="268"/>
      <c r="C2" s="268"/>
      <c r="D2" s="268"/>
    </row>
    <row r="3" spans="1:4" ht="13.5">
      <c r="A3" s="3" t="s">
        <v>492</v>
      </c>
      <c r="B3" s="61"/>
      <c r="C3" s="61"/>
      <c r="D3" s="17" t="s">
        <v>1</v>
      </c>
    </row>
    <row r="4" spans="1:4" ht="26.1" customHeight="1">
      <c r="A4" s="269" t="s">
        <v>2</v>
      </c>
      <c r="B4" s="269"/>
      <c r="C4" s="269" t="s">
        <v>3</v>
      </c>
      <c r="D4" s="269"/>
    </row>
    <row r="5" spans="1:4" ht="26.1" customHeight="1">
      <c r="A5" s="269" t="s">
        <v>4</v>
      </c>
      <c r="B5" s="273" t="s">
        <v>5</v>
      </c>
      <c r="C5" s="269" t="s">
        <v>51</v>
      </c>
      <c r="D5" s="273" t="s">
        <v>5</v>
      </c>
    </row>
    <row r="6" spans="1:4" ht="26.1" customHeight="1">
      <c r="A6" s="269"/>
      <c r="B6" s="273"/>
      <c r="C6" s="269"/>
      <c r="D6" s="273"/>
    </row>
    <row r="7" spans="1:4" ht="26.1" customHeight="1">
      <c r="A7" s="62" t="s">
        <v>52</v>
      </c>
      <c r="B7" s="63">
        <f>B8+B15+B16</f>
        <v>17193.77</v>
      </c>
      <c r="C7" s="64" t="s">
        <v>53</v>
      </c>
      <c r="D7" s="63">
        <f>SUM(D8:D29)</f>
        <v>17193.77</v>
      </c>
    </row>
    <row r="8" spans="1:4" ht="26.1" customHeight="1">
      <c r="A8" s="62" t="s">
        <v>54</v>
      </c>
      <c r="B8" s="63">
        <f>SUM(B9:B14)</f>
        <v>17193.77</v>
      </c>
      <c r="C8" s="65" t="s">
        <v>55</v>
      </c>
      <c r="D8" s="63"/>
    </row>
    <row r="9" spans="1:4" ht="26.1" customHeight="1">
      <c r="A9" s="62" t="s">
        <v>56</v>
      </c>
      <c r="B9" s="69">
        <v>16893.77</v>
      </c>
      <c r="C9" s="65" t="s">
        <v>57</v>
      </c>
      <c r="D9" s="63"/>
    </row>
    <row r="10" spans="1:4" ht="26.1" customHeight="1">
      <c r="A10" s="62" t="s">
        <v>58</v>
      </c>
      <c r="B10" s="63"/>
      <c r="C10" s="65" t="s">
        <v>59</v>
      </c>
      <c r="D10" s="63"/>
    </row>
    <row r="11" spans="1:4" ht="26.1" customHeight="1">
      <c r="A11" s="62" t="s">
        <v>60</v>
      </c>
      <c r="B11" s="63"/>
      <c r="C11" s="65" t="s">
        <v>61</v>
      </c>
      <c r="D11" s="63"/>
    </row>
    <row r="12" spans="1:4" ht="26.1" customHeight="1">
      <c r="A12" s="62" t="s">
        <v>62</v>
      </c>
      <c r="B12" s="63"/>
      <c r="C12" s="65" t="s">
        <v>63</v>
      </c>
      <c r="D12" s="63"/>
    </row>
    <row r="13" spans="1:4" ht="26.1" customHeight="1">
      <c r="A13" s="62" t="s">
        <v>64</v>
      </c>
      <c r="B13" s="115">
        <v>300</v>
      </c>
      <c r="C13" s="65" t="s">
        <v>65</v>
      </c>
      <c r="D13" s="63"/>
    </row>
    <row r="14" spans="1:4" ht="26.1" customHeight="1">
      <c r="A14" s="62" t="s">
        <v>66</v>
      </c>
      <c r="B14" s="63"/>
      <c r="C14" s="65" t="s">
        <v>67</v>
      </c>
      <c r="D14" s="63"/>
    </row>
    <row r="15" spans="1:4" ht="26.1" customHeight="1">
      <c r="A15" s="62" t="s">
        <v>68</v>
      </c>
      <c r="B15" s="64"/>
      <c r="C15" s="65" t="s">
        <v>69</v>
      </c>
      <c r="D15" s="69">
        <v>15946.62</v>
      </c>
    </row>
    <row r="16" spans="1:4" ht="26.1" customHeight="1">
      <c r="A16" s="62" t="s">
        <v>70</v>
      </c>
      <c r="B16" s="63"/>
      <c r="C16" s="65" t="s">
        <v>71</v>
      </c>
      <c r="D16" s="69">
        <v>1084.54</v>
      </c>
    </row>
    <row r="17" spans="1:4" ht="26.1" customHeight="1">
      <c r="A17" s="62" t="s">
        <v>72</v>
      </c>
      <c r="B17" s="63"/>
      <c r="C17" s="65" t="s">
        <v>73</v>
      </c>
      <c r="D17" s="69"/>
    </row>
    <row r="18" spans="1:4" ht="26.1" customHeight="1">
      <c r="A18" s="62"/>
      <c r="B18" s="63"/>
      <c r="C18" s="65" t="s">
        <v>74</v>
      </c>
      <c r="D18" s="69"/>
    </row>
    <row r="19" spans="1:4" ht="26.1" customHeight="1">
      <c r="A19" s="62"/>
      <c r="B19" s="63"/>
      <c r="C19" s="65" t="s">
        <v>75</v>
      </c>
      <c r="D19" s="69"/>
    </row>
    <row r="20" spans="1:4" ht="26.1" customHeight="1">
      <c r="A20" s="62"/>
      <c r="B20" s="63"/>
      <c r="C20" s="65" t="s">
        <v>76</v>
      </c>
      <c r="D20" s="69"/>
    </row>
    <row r="21" spans="1:4" ht="26.1" customHeight="1">
      <c r="A21" s="62"/>
      <c r="B21" s="63"/>
      <c r="C21" s="62" t="s">
        <v>77</v>
      </c>
      <c r="D21" s="69"/>
    </row>
    <row r="22" spans="1:4" ht="26.1" customHeight="1">
      <c r="A22" s="62"/>
      <c r="B22" s="66"/>
      <c r="C22" s="62" t="s">
        <v>78</v>
      </c>
      <c r="D22" s="69"/>
    </row>
    <row r="23" spans="1:4" ht="26.1" customHeight="1">
      <c r="A23" s="62"/>
      <c r="B23" s="66"/>
      <c r="C23" s="62" t="s">
        <v>79</v>
      </c>
      <c r="D23" s="69"/>
    </row>
    <row r="24" spans="1:4" ht="26.1" customHeight="1">
      <c r="A24" s="62"/>
      <c r="B24" s="66"/>
      <c r="C24" s="62" t="s">
        <v>80</v>
      </c>
      <c r="D24" s="69"/>
    </row>
    <row r="25" spans="1:4" ht="26.1" customHeight="1">
      <c r="A25" s="64"/>
      <c r="B25" s="66"/>
      <c r="C25" s="62" t="s">
        <v>81</v>
      </c>
      <c r="D25" s="69"/>
    </row>
    <row r="26" spans="1:4" ht="26.1" customHeight="1">
      <c r="A26" s="65"/>
      <c r="B26" s="66"/>
      <c r="C26" s="62" t="s">
        <v>82</v>
      </c>
      <c r="D26" s="69">
        <v>112.61</v>
      </c>
    </row>
    <row r="27" spans="1:4" ht="26.1" customHeight="1">
      <c r="A27" s="64"/>
      <c r="B27" s="66"/>
      <c r="C27" s="62" t="s">
        <v>83</v>
      </c>
      <c r="D27" s="69"/>
    </row>
    <row r="28" spans="1:4" ht="26.1" customHeight="1">
      <c r="A28" s="64"/>
      <c r="B28" s="66"/>
      <c r="C28" s="62" t="s">
        <v>84</v>
      </c>
      <c r="D28" s="69">
        <v>50</v>
      </c>
    </row>
    <row r="29" spans="1:4" ht="26.1" customHeight="1">
      <c r="A29" s="65"/>
      <c r="B29" s="66"/>
      <c r="C29" s="62" t="s">
        <v>85</v>
      </c>
      <c r="D29" s="63"/>
    </row>
    <row r="30" spans="1:4" ht="26.1" customHeight="1">
      <c r="A30" s="65"/>
      <c r="B30" s="66"/>
      <c r="C30" s="62" t="s">
        <v>86</v>
      </c>
      <c r="D30" s="63"/>
    </row>
    <row r="31" spans="1:4" ht="26.1" customHeight="1">
      <c r="A31" s="65"/>
      <c r="B31" s="66"/>
      <c r="C31" s="62" t="s">
        <v>87</v>
      </c>
      <c r="D31" s="63"/>
    </row>
    <row r="32" spans="1:4" ht="26.1" customHeight="1">
      <c r="A32" s="42" t="s">
        <v>37</v>
      </c>
      <c r="B32" s="67">
        <f>B7+B17</f>
        <v>17193.77</v>
      </c>
      <c r="C32" s="42" t="s">
        <v>38</v>
      </c>
      <c r="D32" s="67">
        <f>D7+D31</f>
        <v>17193.77</v>
      </c>
    </row>
  </sheetData>
  <mergeCells count="7">
    <mergeCell ref="A2:D2"/>
    <mergeCell ref="A4:B4"/>
    <mergeCell ref="C4:D4"/>
    <mergeCell ref="A5:A6"/>
    <mergeCell ref="B5:B6"/>
    <mergeCell ref="C5:C6"/>
    <mergeCell ref="D5:D6"/>
  </mergeCells>
  <phoneticPr fontId="24"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85"/>
  <sheetViews>
    <sheetView workbookViewId="0">
      <selection activeCell="A2" sqref="A2"/>
    </sheetView>
  </sheetViews>
  <sheetFormatPr defaultColWidth="9" defaultRowHeight="13.5"/>
  <cols>
    <col min="1" max="1" width="6.125" customWidth="1"/>
    <col min="2" max="2" width="3.5" customWidth="1"/>
    <col min="3" max="3" width="3.375" customWidth="1"/>
    <col min="4" max="4" width="38.25" customWidth="1"/>
    <col min="27" max="27" width="13.375" customWidth="1"/>
    <col min="28" max="28" width="12.375" customWidth="1"/>
  </cols>
  <sheetData>
    <row r="1" spans="1:28" ht="21">
      <c r="A1" s="268" t="s">
        <v>88</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row>
    <row r="2" spans="1:28" ht="14.25">
      <c r="A2" s="80" t="s">
        <v>491</v>
      </c>
      <c r="B2" s="48"/>
      <c r="C2" s="48"/>
      <c r="D2" s="48"/>
      <c r="E2" s="48"/>
      <c r="F2" s="48"/>
      <c r="G2" s="48"/>
      <c r="H2" s="48"/>
      <c r="I2" s="48"/>
      <c r="J2" s="48"/>
      <c r="K2" s="48"/>
      <c r="L2" s="48"/>
      <c r="M2" s="48"/>
      <c r="N2" s="48"/>
      <c r="O2" s="48"/>
      <c r="P2" s="48"/>
      <c r="Q2" s="48"/>
      <c r="R2" s="48"/>
      <c r="S2" s="48"/>
      <c r="T2" s="48"/>
      <c r="U2" s="48"/>
      <c r="V2" s="48"/>
      <c r="W2" s="48"/>
      <c r="X2" s="48"/>
      <c r="Y2" s="48"/>
      <c r="Z2" s="48"/>
      <c r="AA2" s="48"/>
      <c r="AB2" s="59" t="s">
        <v>40</v>
      </c>
    </row>
    <row r="3" spans="1:28" ht="14.25">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row>
    <row r="4" spans="1:28">
      <c r="A4" s="281" t="s">
        <v>89</v>
      </c>
      <c r="B4" s="287"/>
      <c r="C4" s="288"/>
      <c r="D4" s="276" t="s">
        <v>90</v>
      </c>
      <c r="E4" s="281" t="s">
        <v>91</v>
      </c>
      <c r="F4" s="282"/>
      <c r="G4" s="282"/>
      <c r="H4" s="282"/>
      <c r="I4" s="282"/>
      <c r="J4" s="282"/>
      <c r="K4" s="282"/>
      <c r="L4" s="282"/>
      <c r="M4" s="282"/>
      <c r="N4" s="282"/>
      <c r="O4" s="282"/>
      <c r="P4" s="282"/>
      <c r="Q4" s="282"/>
      <c r="R4" s="282"/>
      <c r="S4" s="282"/>
      <c r="T4" s="282"/>
      <c r="U4" s="282"/>
      <c r="V4" s="282"/>
      <c r="W4" s="282"/>
      <c r="X4" s="282"/>
      <c r="Y4" s="282"/>
      <c r="Z4" s="283"/>
      <c r="AA4" s="281" t="s">
        <v>92</v>
      </c>
      <c r="AB4" s="288"/>
    </row>
    <row r="5" spans="1:28">
      <c r="A5" s="289"/>
      <c r="B5" s="290"/>
      <c r="C5" s="291"/>
      <c r="D5" s="278"/>
      <c r="E5" s="281" t="s">
        <v>93</v>
      </c>
      <c r="F5" s="282"/>
      <c r="G5" s="282"/>
      <c r="H5" s="282"/>
      <c r="I5" s="282"/>
      <c r="J5" s="282"/>
      <c r="K5" s="282"/>
      <c r="L5" s="282"/>
      <c r="M5" s="282"/>
      <c r="N5" s="283"/>
      <c r="O5" s="276" t="s">
        <v>94</v>
      </c>
      <c r="P5" s="276" t="s">
        <v>95</v>
      </c>
      <c r="Q5" s="281" t="s">
        <v>96</v>
      </c>
      <c r="R5" s="282"/>
      <c r="S5" s="282"/>
      <c r="T5" s="282"/>
      <c r="U5" s="282"/>
      <c r="V5" s="282"/>
      <c r="W5" s="282"/>
      <c r="X5" s="282"/>
      <c r="Y5" s="282"/>
      <c r="Z5" s="283"/>
      <c r="AA5" s="292"/>
      <c r="AB5" s="294"/>
    </row>
    <row r="6" spans="1:28">
      <c r="A6" s="292"/>
      <c r="B6" s="293"/>
      <c r="C6" s="294"/>
      <c r="D6" s="278"/>
      <c r="E6" s="276" t="s">
        <v>97</v>
      </c>
      <c r="F6" s="281" t="s">
        <v>98</v>
      </c>
      <c r="G6" s="282"/>
      <c r="H6" s="282"/>
      <c r="I6" s="283"/>
      <c r="J6" s="274" t="s">
        <v>99</v>
      </c>
      <c r="K6" s="284"/>
      <c r="L6" s="284"/>
      <c r="M6" s="275"/>
      <c r="N6" s="276" t="s">
        <v>100</v>
      </c>
      <c r="O6" s="278"/>
      <c r="P6" s="278"/>
      <c r="Q6" s="276" t="s">
        <v>97</v>
      </c>
      <c r="R6" s="281" t="s">
        <v>98</v>
      </c>
      <c r="S6" s="282"/>
      <c r="T6" s="282"/>
      <c r="U6" s="283"/>
      <c r="V6" s="281" t="s">
        <v>99</v>
      </c>
      <c r="W6" s="282"/>
      <c r="X6" s="282"/>
      <c r="Y6" s="283"/>
      <c r="Z6" s="276" t="s">
        <v>100</v>
      </c>
      <c r="AA6" s="276" t="s">
        <v>101</v>
      </c>
      <c r="AB6" s="276" t="s">
        <v>102</v>
      </c>
    </row>
    <row r="7" spans="1:28">
      <c r="A7" s="276" t="s">
        <v>103</v>
      </c>
      <c r="B7" s="276" t="s">
        <v>104</v>
      </c>
      <c r="C7" s="276" t="s">
        <v>105</v>
      </c>
      <c r="D7" s="278"/>
      <c r="E7" s="278"/>
      <c r="F7" s="276" t="s">
        <v>101</v>
      </c>
      <c r="G7" s="274" t="s">
        <v>106</v>
      </c>
      <c r="H7" s="275"/>
      <c r="I7" s="279" t="s">
        <v>107</v>
      </c>
      <c r="J7" s="276" t="s">
        <v>97</v>
      </c>
      <c r="K7" s="276" t="s">
        <v>108</v>
      </c>
      <c r="L7" s="276" t="s">
        <v>109</v>
      </c>
      <c r="M7" s="276" t="s">
        <v>110</v>
      </c>
      <c r="N7" s="278"/>
      <c r="O7" s="278"/>
      <c r="P7" s="278"/>
      <c r="Q7" s="278"/>
      <c r="R7" s="285" t="s">
        <v>101</v>
      </c>
      <c r="S7" s="274" t="s">
        <v>106</v>
      </c>
      <c r="T7" s="275"/>
      <c r="U7" s="279" t="s">
        <v>107</v>
      </c>
      <c r="V7" s="285" t="s">
        <v>101</v>
      </c>
      <c r="W7" s="285" t="s">
        <v>108</v>
      </c>
      <c r="X7" s="285" t="s">
        <v>109</v>
      </c>
      <c r="Y7" s="285" t="s">
        <v>110</v>
      </c>
      <c r="Z7" s="278"/>
      <c r="AA7" s="278"/>
      <c r="AB7" s="278"/>
    </row>
    <row r="8" spans="1:28" ht="24">
      <c r="A8" s="277"/>
      <c r="B8" s="277"/>
      <c r="C8" s="277"/>
      <c r="D8" s="277"/>
      <c r="E8" s="277"/>
      <c r="F8" s="277"/>
      <c r="G8" s="57" t="s">
        <v>111</v>
      </c>
      <c r="H8" s="57" t="s">
        <v>112</v>
      </c>
      <c r="I8" s="280"/>
      <c r="J8" s="277"/>
      <c r="K8" s="277"/>
      <c r="L8" s="277"/>
      <c r="M8" s="277"/>
      <c r="N8" s="277"/>
      <c r="O8" s="277"/>
      <c r="P8" s="277"/>
      <c r="Q8" s="277"/>
      <c r="R8" s="286"/>
      <c r="S8" s="57" t="s">
        <v>111</v>
      </c>
      <c r="T8" s="57" t="s">
        <v>112</v>
      </c>
      <c r="U8" s="280"/>
      <c r="V8" s="286"/>
      <c r="W8" s="286"/>
      <c r="X8" s="286"/>
      <c r="Y8" s="286"/>
      <c r="Z8" s="277"/>
      <c r="AA8" s="277"/>
      <c r="AB8" s="277"/>
    </row>
    <row r="9" spans="1:28">
      <c r="A9" s="56" t="s">
        <v>113</v>
      </c>
      <c r="B9" s="56" t="s">
        <v>114</v>
      </c>
      <c r="C9" s="56" t="s">
        <v>115</v>
      </c>
      <c r="D9" s="56" t="s">
        <v>116</v>
      </c>
      <c r="E9" s="56" t="s">
        <v>117</v>
      </c>
      <c r="F9" s="56" t="s">
        <v>118</v>
      </c>
      <c r="G9" s="56" t="s">
        <v>119</v>
      </c>
      <c r="H9" s="56" t="s">
        <v>120</v>
      </c>
      <c r="I9" s="56" t="s">
        <v>121</v>
      </c>
      <c r="J9" s="56" t="s">
        <v>122</v>
      </c>
      <c r="K9" s="56" t="s">
        <v>123</v>
      </c>
      <c r="L9" s="56" t="s">
        <v>124</v>
      </c>
      <c r="M9" s="56" t="s">
        <v>125</v>
      </c>
      <c r="N9" s="56" t="s">
        <v>126</v>
      </c>
      <c r="O9" s="56" t="s">
        <v>127</v>
      </c>
      <c r="P9" s="56" t="s">
        <v>128</v>
      </c>
      <c r="Q9" s="56" t="s">
        <v>129</v>
      </c>
      <c r="R9" s="56" t="s">
        <v>130</v>
      </c>
      <c r="S9" s="56" t="s">
        <v>131</v>
      </c>
      <c r="T9" s="56" t="s">
        <v>132</v>
      </c>
      <c r="U9" s="56" t="s">
        <v>133</v>
      </c>
      <c r="V9" s="56" t="s">
        <v>134</v>
      </c>
      <c r="W9" s="56" t="s">
        <v>135</v>
      </c>
      <c r="X9" s="56" t="s">
        <v>136</v>
      </c>
      <c r="Y9" s="56" t="s">
        <v>137</v>
      </c>
      <c r="Z9" s="56" t="s">
        <v>138</v>
      </c>
      <c r="AA9" s="56" t="s">
        <v>139</v>
      </c>
      <c r="AB9" s="56" t="s">
        <v>140</v>
      </c>
    </row>
    <row r="10" spans="1:28" ht="24" customHeight="1">
      <c r="A10" s="82"/>
      <c r="B10" s="82"/>
      <c r="C10" s="82"/>
      <c r="D10" s="58" t="s">
        <v>97</v>
      </c>
      <c r="E10" s="87">
        <f t="shared" ref="E10:Z10" si="0">E11+E60+E76</f>
        <v>1349.3100000000002</v>
      </c>
      <c r="F10" s="87">
        <f t="shared" si="0"/>
        <v>1105.1599999999999</v>
      </c>
      <c r="G10" s="87">
        <f t="shared" si="0"/>
        <v>438.96</v>
      </c>
      <c r="H10" s="87">
        <f t="shared" si="0"/>
        <v>666.2</v>
      </c>
      <c r="I10" s="87">
        <f t="shared" si="0"/>
        <v>0</v>
      </c>
      <c r="J10" s="87">
        <f t="shared" si="0"/>
        <v>138.11000000000001</v>
      </c>
      <c r="K10" s="87">
        <f t="shared" si="0"/>
        <v>0</v>
      </c>
      <c r="L10" s="87">
        <f t="shared" si="0"/>
        <v>0</v>
      </c>
      <c r="M10" s="87">
        <f t="shared" si="0"/>
        <v>23.16</v>
      </c>
      <c r="N10" s="87">
        <f t="shared" si="0"/>
        <v>106.04</v>
      </c>
      <c r="O10" s="87">
        <f t="shared" si="0"/>
        <v>0</v>
      </c>
      <c r="P10" s="87">
        <f t="shared" si="0"/>
        <v>0</v>
      </c>
      <c r="Q10" s="87">
        <f t="shared" si="0"/>
        <v>1349.3100000000002</v>
      </c>
      <c r="R10" s="87">
        <f t="shared" si="0"/>
        <v>1105.1599999999999</v>
      </c>
      <c r="S10" s="87">
        <f t="shared" si="0"/>
        <v>438.96</v>
      </c>
      <c r="T10" s="87">
        <f t="shared" si="0"/>
        <v>666.2</v>
      </c>
      <c r="U10" s="87">
        <f t="shared" si="0"/>
        <v>0</v>
      </c>
      <c r="V10" s="87">
        <f t="shared" si="0"/>
        <v>138.11000000000001</v>
      </c>
      <c r="W10" s="87">
        <f t="shared" si="0"/>
        <v>0</v>
      </c>
      <c r="X10" s="87">
        <f t="shared" si="0"/>
        <v>0</v>
      </c>
      <c r="Y10" s="87">
        <f t="shared" si="0"/>
        <v>23.16</v>
      </c>
      <c r="Z10" s="87">
        <f t="shared" si="0"/>
        <v>106.04</v>
      </c>
      <c r="AA10" s="87">
        <f>AA11+AA60+AA76+AA83</f>
        <v>15844.460000000001</v>
      </c>
      <c r="AB10" s="87">
        <f>AB11+AB60+AB76+AB83</f>
        <v>15844.460000000001</v>
      </c>
    </row>
    <row r="11" spans="1:28" ht="24" customHeight="1">
      <c r="A11" s="83">
        <v>208</v>
      </c>
      <c r="B11" s="83"/>
      <c r="C11" s="83"/>
      <c r="D11" s="91" t="s">
        <v>449</v>
      </c>
      <c r="E11" s="87">
        <f t="shared" ref="E11:Z11" si="1">E12+E19+E27+E33+E39+E49+E51+E54+E56</f>
        <v>1108.3400000000001</v>
      </c>
      <c r="F11" s="87">
        <f t="shared" si="1"/>
        <v>864.18999999999994</v>
      </c>
      <c r="G11" s="87">
        <f t="shared" si="1"/>
        <v>339.84999999999997</v>
      </c>
      <c r="H11" s="87">
        <f t="shared" si="1"/>
        <v>524.34</v>
      </c>
      <c r="I11" s="87">
        <f t="shared" si="1"/>
        <v>0</v>
      </c>
      <c r="J11" s="87">
        <f t="shared" si="1"/>
        <v>138.11000000000001</v>
      </c>
      <c r="K11" s="87">
        <f t="shared" si="1"/>
        <v>0</v>
      </c>
      <c r="L11" s="87">
        <f t="shared" si="1"/>
        <v>0</v>
      </c>
      <c r="M11" s="87">
        <f t="shared" si="1"/>
        <v>23.16</v>
      </c>
      <c r="N11" s="87">
        <f t="shared" si="1"/>
        <v>106.04</v>
      </c>
      <c r="O11" s="87">
        <f t="shared" si="1"/>
        <v>0</v>
      </c>
      <c r="P11" s="87">
        <f t="shared" si="1"/>
        <v>0</v>
      </c>
      <c r="Q11" s="87">
        <f t="shared" si="1"/>
        <v>1108.3400000000001</v>
      </c>
      <c r="R11" s="87">
        <f t="shared" si="1"/>
        <v>864.18999999999994</v>
      </c>
      <c r="S11" s="87">
        <f t="shared" si="1"/>
        <v>339.84999999999997</v>
      </c>
      <c r="T11" s="87">
        <f t="shared" si="1"/>
        <v>524.34</v>
      </c>
      <c r="U11" s="87">
        <f t="shared" si="1"/>
        <v>0</v>
      </c>
      <c r="V11" s="87">
        <f t="shared" si="1"/>
        <v>138.11000000000001</v>
      </c>
      <c r="W11" s="87">
        <f t="shared" si="1"/>
        <v>0</v>
      </c>
      <c r="X11" s="87">
        <f t="shared" si="1"/>
        <v>0</v>
      </c>
      <c r="Y11" s="87">
        <f t="shared" si="1"/>
        <v>23.16</v>
      </c>
      <c r="Z11" s="87">
        <f t="shared" si="1"/>
        <v>106.04</v>
      </c>
      <c r="AA11" s="87">
        <f>AA12+AA19+AA27+AA33+AA39+AA49+AA51+AA54+AA56+AA58</f>
        <v>14838.28</v>
      </c>
      <c r="AB11" s="87">
        <f>AB12+AB19+AB27+AB33+AB39+AB49+AB51+AB54+AB56+AB58</f>
        <v>14838.28</v>
      </c>
    </row>
    <row r="12" spans="1:28" ht="24" customHeight="1">
      <c r="A12" s="83">
        <v>208</v>
      </c>
      <c r="B12" s="83" t="s">
        <v>432</v>
      </c>
      <c r="C12" s="83"/>
      <c r="D12" s="91" t="s">
        <v>450</v>
      </c>
      <c r="E12" s="87">
        <f>SUM(E13:E18)</f>
        <v>393.32</v>
      </c>
      <c r="F12" s="87">
        <f>SUM(F13:F18)</f>
        <v>322.7</v>
      </c>
      <c r="G12" s="87">
        <f t="shared" ref="G12:AB12" si="2">SUM(G13:G18)</f>
        <v>278.89</v>
      </c>
      <c r="H12" s="87">
        <f t="shared" si="2"/>
        <v>43.81</v>
      </c>
      <c r="I12" s="87">
        <f t="shared" si="2"/>
        <v>0</v>
      </c>
      <c r="J12" s="87">
        <f t="shared" si="2"/>
        <v>70.62</v>
      </c>
      <c r="K12" s="87">
        <f t="shared" si="2"/>
        <v>0</v>
      </c>
      <c r="L12" s="87">
        <f t="shared" si="2"/>
        <v>0</v>
      </c>
      <c r="M12" s="87">
        <f t="shared" si="2"/>
        <v>23.16</v>
      </c>
      <c r="N12" s="87">
        <f t="shared" si="2"/>
        <v>0</v>
      </c>
      <c r="O12" s="87">
        <f t="shared" si="2"/>
        <v>0</v>
      </c>
      <c r="P12" s="87">
        <f t="shared" si="2"/>
        <v>0</v>
      </c>
      <c r="Q12" s="87">
        <f t="shared" si="2"/>
        <v>393.32</v>
      </c>
      <c r="R12" s="87">
        <f t="shared" si="2"/>
        <v>322.7</v>
      </c>
      <c r="S12" s="87">
        <f t="shared" si="2"/>
        <v>278.89</v>
      </c>
      <c r="T12" s="87">
        <f t="shared" si="2"/>
        <v>43.81</v>
      </c>
      <c r="U12" s="87">
        <f t="shared" si="2"/>
        <v>0</v>
      </c>
      <c r="V12" s="87">
        <f t="shared" si="2"/>
        <v>70.62</v>
      </c>
      <c r="W12" s="87">
        <f t="shared" si="2"/>
        <v>0</v>
      </c>
      <c r="X12" s="87">
        <f t="shared" si="2"/>
        <v>0</v>
      </c>
      <c r="Y12" s="87">
        <f t="shared" si="2"/>
        <v>23.16</v>
      </c>
      <c r="Z12" s="87">
        <f t="shared" si="2"/>
        <v>0</v>
      </c>
      <c r="AA12" s="87">
        <f t="shared" si="2"/>
        <v>907.41</v>
      </c>
      <c r="AB12" s="87">
        <f t="shared" si="2"/>
        <v>907.41</v>
      </c>
    </row>
    <row r="13" spans="1:28" ht="24" customHeight="1">
      <c r="A13" s="83">
        <v>208</v>
      </c>
      <c r="B13" s="83" t="s">
        <v>433</v>
      </c>
      <c r="C13" s="83" t="s">
        <v>434</v>
      </c>
      <c r="D13" s="91" t="s">
        <v>451</v>
      </c>
      <c r="E13" s="87">
        <f>F13+J13+N13</f>
        <v>393.32</v>
      </c>
      <c r="F13" s="87">
        <f>SUM(G13:I13)</f>
        <v>322.7</v>
      </c>
      <c r="G13" s="87">
        <v>278.89</v>
      </c>
      <c r="H13" s="87">
        <v>43.81</v>
      </c>
      <c r="I13" s="87"/>
      <c r="J13" s="87">
        <v>70.62</v>
      </c>
      <c r="K13" s="87"/>
      <c r="L13" s="87"/>
      <c r="M13" s="87">
        <v>23.16</v>
      </c>
      <c r="N13" s="87"/>
      <c r="O13" s="87"/>
      <c r="P13" s="87"/>
      <c r="Q13" s="87">
        <f>R13+V13+Z13</f>
        <v>393.32</v>
      </c>
      <c r="R13" s="87">
        <f>SUM(S13:U13)</f>
        <v>322.7</v>
      </c>
      <c r="S13" s="87">
        <v>278.89</v>
      </c>
      <c r="T13" s="87">
        <v>43.81</v>
      </c>
      <c r="U13" s="87"/>
      <c r="V13" s="87">
        <v>70.62</v>
      </c>
      <c r="W13" s="87"/>
      <c r="X13" s="87"/>
      <c r="Y13" s="87">
        <v>23.16</v>
      </c>
      <c r="Z13" s="87"/>
      <c r="AA13" s="87"/>
      <c r="AB13" s="87"/>
    </row>
    <row r="14" spans="1:28" ht="24" customHeight="1">
      <c r="A14" s="83">
        <v>208</v>
      </c>
      <c r="B14" s="83" t="s">
        <v>433</v>
      </c>
      <c r="C14" s="83" t="s">
        <v>433</v>
      </c>
      <c r="D14" s="91" t="s">
        <v>1397</v>
      </c>
      <c r="E14" s="87">
        <f t="shared" ref="E14:E72" si="3">F14+J14+N14</f>
        <v>0</v>
      </c>
      <c r="F14" s="87">
        <f t="shared" ref="F14:F59" si="4">SUM(G14:I14)</f>
        <v>0</v>
      </c>
      <c r="G14" s="87"/>
      <c r="H14" s="87"/>
      <c r="I14" s="87"/>
      <c r="J14" s="87"/>
      <c r="K14" s="87"/>
      <c r="L14" s="87"/>
      <c r="M14" s="87"/>
      <c r="N14" s="87"/>
      <c r="O14" s="87"/>
      <c r="P14" s="87"/>
      <c r="Q14" s="87">
        <f t="shared" ref="Q14:Q18" si="5">R14+V14+Z14</f>
        <v>0</v>
      </c>
      <c r="R14" s="87">
        <f t="shared" ref="R14:R18" si="6">SUM(S14:U14)</f>
        <v>0</v>
      </c>
      <c r="S14" s="87"/>
      <c r="T14" s="87"/>
      <c r="U14" s="87"/>
      <c r="V14" s="87"/>
      <c r="W14" s="87"/>
      <c r="X14" s="87"/>
      <c r="Y14" s="87"/>
      <c r="Z14" s="87"/>
      <c r="AA14" s="87">
        <v>6.5</v>
      </c>
      <c r="AB14" s="87">
        <v>6.5</v>
      </c>
    </row>
    <row r="15" spans="1:28" ht="24" customHeight="1">
      <c r="A15" s="83">
        <v>208</v>
      </c>
      <c r="B15" s="83" t="s">
        <v>433</v>
      </c>
      <c r="C15" s="83" t="s">
        <v>436</v>
      </c>
      <c r="D15" s="91" t="s">
        <v>452</v>
      </c>
      <c r="E15" s="87">
        <f t="shared" si="3"/>
        <v>0</v>
      </c>
      <c r="F15" s="87">
        <f t="shared" si="4"/>
        <v>0</v>
      </c>
      <c r="G15" s="87"/>
      <c r="H15" s="87"/>
      <c r="I15" s="87"/>
      <c r="J15" s="87"/>
      <c r="K15" s="87"/>
      <c r="L15" s="87"/>
      <c r="M15" s="87"/>
      <c r="N15" s="87"/>
      <c r="O15" s="87"/>
      <c r="P15" s="87"/>
      <c r="Q15" s="87">
        <f t="shared" si="5"/>
        <v>0</v>
      </c>
      <c r="R15" s="87">
        <f t="shared" si="6"/>
        <v>0</v>
      </c>
      <c r="S15" s="87"/>
      <c r="T15" s="87"/>
      <c r="U15" s="87"/>
      <c r="V15" s="87"/>
      <c r="W15" s="87"/>
      <c r="X15" s="87"/>
      <c r="Y15" s="87"/>
      <c r="Z15" s="87"/>
      <c r="AA15" s="87">
        <v>27.2</v>
      </c>
      <c r="AB15" s="87">
        <v>27.2</v>
      </c>
    </row>
    <row r="16" spans="1:28" ht="24" customHeight="1">
      <c r="A16" s="83">
        <v>208</v>
      </c>
      <c r="B16" s="83" t="s">
        <v>433</v>
      </c>
      <c r="C16" s="83" t="s">
        <v>437</v>
      </c>
      <c r="D16" s="91" t="s">
        <v>453</v>
      </c>
      <c r="E16" s="87">
        <f t="shared" si="3"/>
        <v>0</v>
      </c>
      <c r="F16" s="87">
        <f t="shared" si="4"/>
        <v>0</v>
      </c>
      <c r="G16" s="87"/>
      <c r="H16" s="87"/>
      <c r="I16" s="87"/>
      <c r="J16" s="87"/>
      <c r="K16" s="87"/>
      <c r="L16" s="87"/>
      <c r="M16" s="87"/>
      <c r="N16" s="87"/>
      <c r="O16" s="87"/>
      <c r="P16" s="87"/>
      <c r="Q16" s="87">
        <f t="shared" si="5"/>
        <v>0</v>
      </c>
      <c r="R16" s="87">
        <f t="shared" si="6"/>
        <v>0</v>
      </c>
      <c r="S16" s="87"/>
      <c r="T16" s="87"/>
      <c r="U16" s="87"/>
      <c r="V16" s="87"/>
      <c r="W16" s="87"/>
      <c r="X16" s="87"/>
      <c r="Y16" s="87"/>
      <c r="Z16" s="87"/>
      <c r="AA16" s="87">
        <v>71</v>
      </c>
      <c r="AB16" s="87">
        <v>71</v>
      </c>
    </row>
    <row r="17" spans="1:28" ht="24" customHeight="1">
      <c r="A17" s="83">
        <v>208</v>
      </c>
      <c r="B17" s="83" t="s">
        <v>433</v>
      </c>
      <c r="C17" s="83" t="s">
        <v>438</v>
      </c>
      <c r="D17" s="91" t="s">
        <v>454</v>
      </c>
      <c r="E17" s="87">
        <f t="shared" si="3"/>
        <v>0</v>
      </c>
      <c r="F17" s="87">
        <f t="shared" si="4"/>
        <v>0</v>
      </c>
      <c r="G17" s="87"/>
      <c r="H17" s="87"/>
      <c r="I17" s="87"/>
      <c r="J17" s="87"/>
      <c r="K17" s="87"/>
      <c r="L17" s="87"/>
      <c r="M17" s="87"/>
      <c r="N17" s="87"/>
      <c r="O17" s="87"/>
      <c r="P17" s="87"/>
      <c r="Q17" s="87">
        <f t="shared" si="5"/>
        <v>0</v>
      </c>
      <c r="R17" s="87">
        <f t="shared" si="6"/>
        <v>0</v>
      </c>
      <c r="S17" s="87"/>
      <c r="T17" s="87"/>
      <c r="U17" s="87"/>
      <c r="V17" s="87"/>
      <c r="W17" s="87"/>
      <c r="X17" s="87"/>
      <c r="Y17" s="87"/>
      <c r="Z17" s="87"/>
      <c r="AA17" s="87">
        <v>745.8</v>
      </c>
      <c r="AB17" s="87">
        <v>745.8</v>
      </c>
    </row>
    <row r="18" spans="1:28" s="81" customFormat="1" ht="24" customHeight="1">
      <c r="A18" s="83">
        <v>208</v>
      </c>
      <c r="B18" s="83" t="s">
        <v>433</v>
      </c>
      <c r="C18" s="83" t="s">
        <v>439</v>
      </c>
      <c r="D18" s="91" t="s">
        <v>455</v>
      </c>
      <c r="E18" s="87">
        <f t="shared" si="3"/>
        <v>0</v>
      </c>
      <c r="F18" s="87">
        <f t="shared" si="4"/>
        <v>0</v>
      </c>
      <c r="G18" s="87"/>
      <c r="H18" s="87"/>
      <c r="I18" s="87"/>
      <c r="J18" s="87"/>
      <c r="K18" s="87"/>
      <c r="L18" s="87"/>
      <c r="M18" s="87"/>
      <c r="N18" s="87"/>
      <c r="O18" s="87"/>
      <c r="P18" s="87"/>
      <c r="Q18" s="87">
        <f t="shared" si="5"/>
        <v>0</v>
      </c>
      <c r="R18" s="87">
        <f t="shared" si="6"/>
        <v>0</v>
      </c>
      <c r="S18" s="87"/>
      <c r="T18" s="87"/>
      <c r="U18" s="87"/>
      <c r="V18" s="87"/>
      <c r="W18" s="87"/>
      <c r="X18" s="87"/>
      <c r="Y18" s="87"/>
      <c r="Z18" s="87"/>
      <c r="AA18" s="87">
        <v>56.91</v>
      </c>
      <c r="AB18" s="87">
        <v>56.91</v>
      </c>
    </row>
    <row r="19" spans="1:28" s="81" customFormat="1" ht="24" customHeight="1">
      <c r="A19" s="83">
        <v>208</v>
      </c>
      <c r="B19" s="83" t="s">
        <v>440</v>
      </c>
      <c r="C19" s="83"/>
      <c r="D19" s="91" t="s">
        <v>456</v>
      </c>
      <c r="E19" s="87">
        <f>SUM(E20:E26)</f>
        <v>239.53</v>
      </c>
      <c r="F19" s="87">
        <f>SUM(F20:F26)</f>
        <v>133.48999999999998</v>
      </c>
      <c r="G19" s="87">
        <f t="shared" ref="G19:N19" si="7">SUM(G20:G26)</f>
        <v>60.96</v>
      </c>
      <c r="H19" s="87">
        <f t="shared" si="7"/>
        <v>72.53</v>
      </c>
      <c r="I19" s="87">
        <f t="shared" si="7"/>
        <v>0</v>
      </c>
      <c r="J19" s="87">
        <f t="shared" si="7"/>
        <v>0</v>
      </c>
      <c r="K19" s="87">
        <f t="shared" si="7"/>
        <v>0</v>
      </c>
      <c r="L19" s="87">
        <f t="shared" si="7"/>
        <v>0</v>
      </c>
      <c r="M19" s="87">
        <f t="shared" si="7"/>
        <v>0</v>
      </c>
      <c r="N19" s="87">
        <f t="shared" si="7"/>
        <v>106.04</v>
      </c>
      <c r="O19" s="87">
        <f t="shared" ref="O19" si="8">SUM(O20:O26)</f>
        <v>0</v>
      </c>
      <c r="P19" s="87">
        <f t="shared" ref="P19" si="9">SUM(P20:P26)</f>
        <v>0</v>
      </c>
      <c r="Q19" s="87">
        <f>SUM(Q20:Q26)</f>
        <v>239.53</v>
      </c>
      <c r="R19" s="87">
        <f>SUM(R20:R26)</f>
        <v>133.48999999999998</v>
      </c>
      <c r="S19" s="87">
        <f>SUM(S20:S26)</f>
        <v>60.96</v>
      </c>
      <c r="T19" s="87">
        <f t="shared" ref="T19:AB19" si="10">SUM(T20:T26)</f>
        <v>72.53</v>
      </c>
      <c r="U19" s="87">
        <f t="shared" si="10"/>
        <v>0</v>
      </c>
      <c r="V19" s="87">
        <f t="shared" si="10"/>
        <v>0</v>
      </c>
      <c r="W19" s="87">
        <f t="shared" si="10"/>
        <v>0</v>
      </c>
      <c r="X19" s="87">
        <f t="shared" si="10"/>
        <v>0</v>
      </c>
      <c r="Y19" s="87">
        <f t="shared" si="10"/>
        <v>0</v>
      </c>
      <c r="Z19" s="87">
        <f t="shared" si="10"/>
        <v>106.04</v>
      </c>
      <c r="AA19" s="87">
        <f t="shared" si="10"/>
        <v>0</v>
      </c>
      <c r="AB19" s="87">
        <f t="shared" si="10"/>
        <v>0</v>
      </c>
    </row>
    <row r="20" spans="1:28" s="81" customFormat="1" ht="24" customHeight="1">
      <c r="A20" s="83">
        <v>208</v>
      </c>
      <c r="B20" s="83" t="s">
        <v>440</v>
      </c>
      <c r="C20" s="83" t="s">
        <v>435</v>
      </c>
      <c r="D20" s="91" t="s">
        <v>1398</v>
      </c>
      <c r="E20" s="87">
        <f t="shared" si="3"/>
        <v>106.04</v>
      </c>
      <c r="F20" s="87">
        <f t="shared" si="4"/>
        <v>0</v>
      </c>
      <c r="G20" s="87"/>
      <c r="H20" s="87"/>
      <c r="I20" s="87"/>
      <c r="J20" s="87"/>
      <c r="K20" s="87"/>
      <c r="L20" s="87"/>
      <c r="M20" s="87"/>
      <c r="N20" s="87">
        <v>106.04</v>
      </c>
      <c r="O20" s="87"/>
      <c r="P20" s="87"/>
      <c r="Q20" s="87">
        <f>R20+V20+Z20</f>
        <v>106.04</v>
      </c>
      <c r="R20" s="87">
        <f>SUM(S20:U20)</f>
        <v>0</v>
      </c>
      <c r="S20" s="87"/>
      <c r="T20" s="87"/>
      <c r="U20" s="87"/>
      <c r="V20" s="87">
        <f>SUM(W20:Y20)</f>
        <v>0</v>
      </c>
      <c r="W20" s="87"/>
      <c r="X20" s="87"/>
      <c r="Y20" s="87"/>
      <c r="Z20" s="87">
        <v>106.04</v>
      </c>
      <c r="AA20" s="87"/>
      <c r="AB20" s="87"/>
    </row>
    <row r="21" spans="1:28" s="81" customFormat="1" ht="24" customHeight="1">
      <c r="A21" s="83">
        <v>208</v>
      </c>
      <c r="B21" s="83" t="s">
        <v>440</v>
      </c>
      <c r="C21" s="83" t="s">
        <v>440</v>
      </c>
      <c r="D21" s="91" t="s">
        <v>457</v>
      </c>
      <c r="E21" s="87">
        <f t="shared" si="3"/>
        <v>61.75</v>
      </c>
      <c r="F21" s="87">
        <f t="shared" si="4"/>
        <v>61.75</v>
      </c>
      <c r="G21" s="87">
        <v>51.79</v>
      </c>
      <c r="H21" s="87">
        <v>9.9600000000000009</v>
      </c>
      <c r="I21" s="87"/>
      <c r="J21" s="87"/>
      <c r="K21" s="87"/>
      <c r="L21" s="87"/>
      <c r="M21" s="87"/>
      <c r="N21" s="87"/>
      <c r="O21" s="87"/>
      <c r="P21" s="87"/>
      <c r="Q21" s="87">
        <f t="shared" ref="Q21:Q26" si="11">R21+V21+Z21</f>
        <v>61.75</v>
      </c>
      <c r="R21" s="87">
        <f t="shared" ref="R21:R24" si="12">SUM(S21:U21)</f>
        <v>61.75</v>
      </c>
      <c r="S21" s="87">
        <v>51.79</v>
      </c>
      <c r="T21" s="87">
        <v>9.9600000000000009</v>
      </c>
      <c r="U21" s="87"/>
      <c r="V21" s="87">
        <f t="shared" ref="V21:V25" si="13">SUM(W21:Y21)</f>
        <v>0</v>
      </c>
      <c r="W21" s="87"/>
      <c r="X21" s="87"/>
      <c r="Y21" s="87"/>
      <c r="Z21" s="87"/>
      <c r="AA21" s="87"/>
      <c r="AB21" s="87"/>
    </row>
    <row r="22" spans="1:28" s="81" customFormat="1" ht="24" customHeight="1">
      <c r="A22" s="83" t="s">
        <v>976</v>
      </c>
      <c r="B22" s="83" t="s">
        <v>440</v>
      </c>
      <c r="C22" s="83" t="s">
        <v>440</v>
      </c>
      <c r="D22" s="91" t="s">
        <v>457</v>
      </c>
      <c r="E22" s="87">
        <f t="shared" si="3"/>
        <v>17.95</v>
      </c>
      <c r="F22" s="87">
        <f t="shared" si="4"/>
        <v>17.95</v>
      </c>
      <c r="G22" s="96"/>
      <c r="H22" s="107">
        <v>17.95</v>
      </c>
      <c r="I22" s="96"/>
      <c r="J22" s="96"/>
      <c r="K22" s="96"/>
      <c r="L22" s="96"/>
      <c r="M22" s="96"/>
      <c r="N22" s="96"/>
      <c r="O22" s="96"/>
      <c r="P22" s="96"/>
      <c r="Q22" s="87">
        <f t="shared" si="11"/>
        <v>17.95</v>
      </c>
      <c r="R22" s="87">
        <f t="shared" si="12"/>
        <v>17.95</v>
      </c>
      <c r="S22" s="96"/>
      <c r="T22" s="244">
        <v>17.95</v>
      </c>
      <c r="U22" s="96"/>
      <c r="V22" s="87">
        <f t="shared" si="13"/>
        <v>0</v>
      </c>
      <c r="W22" s="96"/>
      <c r="X22" s="96"/>
      <c r="Y22" s="96"/>
      <c r="Z22" s="96"/>
      <c r="AA22" s="96"/>
      <c r="AB22" s="96"/>
    </row>
    <row r="23" spans="1:28" s="81" customFormat="1" ht="24" customHeight="1">
      <c r="A23" s="83" t="s">
        <v>976</v>
      </c>
      <c r="B23" s="83" t="s">
        <v>440</v>
      </c>
      <c r="C23" s="83" t="s">
        <v>440</v>
      </c>
      <c r="D23" s="91" t="s">
        <v>457</v>
      </c>
      <c r="E23" s="87">
        <f t="shared" si="3"/>
        <v>23.91</v>
      </c>
      <c r="F23" s="87">
        <f t="shared" si="4"/>
        <v>23.91</v>
      </c>
      <c r="G23" s="86"/>
      <c r="H23" s="198">
        <v>23.91</v>
      </c>
      <c r="I23" s="86"/>
      <c r="J23" s="86"/>
      <c r="K23" s="86"/>
      <c r="L23" s="86"/>
      <c r="M23" s="86"/>
      <c r="N23" s="86"/>
      <c r="O23" s="86"/>
      <c r="P23" s="86"/>
      <c r="Q23" s="87">
        <f t="shared" si="11"/>
        <v>23.91</v>
      </c>
      <c r="R23" s="87">
        <f t="shared" si="12"/>
        <v>23.91</v>
      </c>
      <c r="S23" s="86"/>
      <c r="T23" s="242">
        <v>23.91</v>
      </c>
      <c r="U23" s="86"/>
      <c r="V23" s="86"/>
      <c r="W23" s="86"/>
      <c r="X23" s="86"/>
      <c r="Y23" s="86"/>
      <c r="Z23" s="86"/>
      <c r="AA23" s="86"/>
      <c r="AB23" s="86"/>
    </row>
    <row r="24" spans="1:28" s="81" customFormat="1" ht="24" customHeight="1">
      <c r="A24" s="83" t="s">
        <v>976</v>
      </c>
      <c r="B24" s="83" t="s">
        <v>440</v>
      </c>
      <c r="C24" s="83" t="s">
        <v>440</v>
      </c>
      <c r="D24" s="91" t="s">
        <v>457</v>
      </c>
      <c r="E24" s="87">
        <f t="shared" si="3"/>
        <v>17.93</v>
      </c>
      <c r="F24" s="87">
        <f t="shared" si="4"/>
        <v>17.93</v>
      </c>
      <c r="G24" s="96"/>
      <c r="H24" s="244">
        <v>17.93</v>
      </c>
      <c r="I24" s="96"/>
      <c r="J24" s="96"/>
      <c r="K24" s="96"/>
      <c r="L24" s="96"/>
      <c r="M24" s="96"/>
      <c r="N24" s="96"/>
      <c r="O24" s="96"/>
      <c r="P24" s="96"/>
      <c r="Q24" s="87">
        <f t="shared" si="11"/>
        <v>17.93</v>
      </c>
      <c r="R24" s="87">
        <f t="shared" si="12"/>
        <v>17.93</v>
      </c>
      <c r="S24" s="96"/>
      <c r="T24" s="244">
        <v>17.93</v>
      </c>
      <c r="U24" s="96"/>
      <c r="V24" s="96"/>
      <c r="W24" s="96"/>
      <c r="X24" s="96"/>
      <c r="Y24" s="96"/>
      <c r="Z24" s="96"/>
      <c r="AA24" s="96"/>
      <c r="AB24" s="96"/>
    </row>
    <row r="25" spans="1:28" s="81" customFormat="1" ht="24" customHeight="1">
      <c r="A25" s="88" t="s">
        <v>479</v>
      </c>
      <c r="B25" s="88" t="s">
        <v>440</v>
      </c>
      <c r="C25" s="88" t="s">
        <v>436</v>
      </c>
      <c r="D25" s="91" t="s">
        <v>1399</v>
      </c>
      <c r="E25" s="87">
        <f t="shared" si="3"/>
        <v>9.17</v>
      </c>
      <c r="F25" s="87">
        <f>SUM(G25:I25)</f>
        <v>9.17</v>
      </c>
      <c r="G25" s="86">
        <v>9.17</v>
      </c>
      <c r="H25" s="82"/>
      <c r="I25" s="86"/>
      <c r="J25" s="86"/>
      <c r="K25" s="86"/>
      <c r="L25" s="86"/>
      <c r="M25" s="86"/>
      <c r="N25" s="86"/>
      <c r="O25" s="86"/>
      <c r="P25" s="86"/>
      <c r="Q25" s="87">
        <f t="shared" si="11"/>
        <v>9.17</v>
      </c>
      <c r="R25" s="87">
        <f>SUM(S25:U25)</f>
        <v>9.17</v>
      </c>
      <c r="S25" s="86">
        <v>9.17</v>
      </c>
      <c r="T25" s="82"/>
      <c r="U25" s="86"/>
      <c r="V25" s="87">
        <f t="shared" si="13"/>
        <v>0</v>
      </c>
      <c r="W25" s="86"/>
      <c r="X25" s="86"/>
      <c r="Y25" s="86"/>
      <c r="Z25" s="86"/>
      <c r="AA25" s="86"/>
      <c r="AB25" s="86"/>
    </row>
    <row r="26" spans="1:28" s="81" customFormat="1" ht="24" customHeight="1">
      <c r="A26" s="88" t="s">
        <v>479</v>
      </c>
      <c r="B26" s="88" t="s">
        <v>440</v>
      </c>
      <c r="C26" s="88" t="s">
        <v>436</v>
      </c>
      <c r="D26" s="91" t="s">
        <v>480</v>
      </c>
      <c r="E26" s="87">
        <f t="shared" si="3"/>
        <v>2.78</v>
      </c>
      <c r="F26" s="87">
        <f>SUM(G26:I26)</f>
        <v>2.78</v>
      </c>
      <c r="G26" s="86"/>
      <c r="H26" s="82">
        <v>2.78</v>
      </c>
      <c r="I26" s="86"/>
      <c r="J26" s="86"/>
      <c r="K26" s="86"/>
      <c r="L26" s="86"/>
      <c r="M26" s="86"/>
      <c r="N26" s="86"/>
      <c r="O26" s="86"/>
      <c r="P26" s="86"/>
      <c r="Q26" s="87">
        <f t="shared" si="11"/>
        <v>2.78</v>
      </c>
      <c r="R26" s="87">
        <f>SUM(S26:U26)</f>
        <v>2.78</v>
      </c>
      <c r="S26" s="86"/>
      <c r="T26" s="82">
        <v>2.78</v>
      </c>
      <c r="U26" s="86"/>
      <c r="V26" s="86"/>
      <c r="W26" s="86"/>
      <c r="X26" s="86"/>
      <c r="Y26" s="86"/>
      <c r="Z26" s="86"/>
      <c r="AA26" s="86"/>
      <c r="AB26" s="86"/>
    </row>
    <row r="27" spans="1:28" s="81" customFormat="1" ht="24" customHeight="1">
      <c r="A27" s="83">
        <v>208</v>
      </c>
      <c r="B27" s="83" t="s">
        <v>438</v>
      </c>
      <c r="C27" s="83"/>
      <c r="D27" s="91" t="s">
        <v>1400</v>
      </c>
      <c r="E27" s="87">
        <f>SUM(E28:E32)</f>
        <v>0</v>
      </c>
      <c r="F27" s="87">
        <f>SUM(F28:F32)</f>
        <v>0</v>
      </c>
      <c r="G27" s="87">
        <f t="shared" ref="G27:AB27" si="14">SUM(G28:G32)</f>
        <v>0</v>
      </c>
      <c r="H27" s="87">
        <f t="shared" si="14"/>
        <v>0</v>
      </c>
      <c r="I27" s="87">
        <f t="shared" si="14"/>
        <v>0</v>
      </c>
      <c r="J27" s="87">
        <f t="shared" si="14"/>
        <v>0</v>
      </c>
      <c r="K27" s="87">
        <f t="shared" si="14"/>
        <v>0</v>
      </c>
      <c r="L27" s="87">
        <f t="shared" si="14"/>
        <v>0</v>
      </c>
      <c r="M27" s="87">
        <f t="shared" si="14"/>
        <v>0</v>
      </c>
      <c r="N27" s="87">
        <f t="shared" si="14"/>
        <v>0</v>
      </c>
      <c r="O27" s="87">
        <f t="shared" si="14"/>
        <v>0</v>
      </c>
      <c r="P27" s="87">
        <f t="shared" si="14"/>
        <v>0</v>
      </c>
      <c r="Q27" s="87">
        <f t="shared" si="14"/>
        <v>0</v>
      </c>
      <c r="R27" s="87">
        <f t="shared" si="14"/>
        <v>0</v>
      </c>
      <c r="S27" s="87">
        <f t="shared" si="14"/>
        <v>0</v>
      </c>
      <c r="T27" s="87">
        <f t="shared" si="14"/>
        <v>0</v>
      </c>
      <c r="U27" s="87">
        <f t="shared" si="14"/>
        <v>0</v>
      </c>
      <c r="V27" s="87">
        <f t="shared" si="14"/>
        <v>0</v>
      </c>
      <c r="W27" s="87">
        <f t="shared" si="14"/>
        <v>0</v>
      </c>
      <c r="X27" s="87">
        <f t="shared" si="14"/>
        <v>0</v>
      </c>
      <c r="Y27" s="87">
        <f t="shared" si="14"/>
        <v>0</v>
      </c>
      <c r="Z27" s="87">
        <f t="shared" si="14"/>
        <v>0</v>
      </c>
      <c r="AA27" s="87">
        <f t="shared" si="14"/>
        <v>2268</v>
      </c>
      <c r="AB27" s="87">
        <f t="shared" si="14"/>
        <v>2268</v>
      </c>
    </row>
    <row r="28" spans="1:28" s="81" customFormat="1" ht="24" customHeight="1">
      <c r="A28" s="83">
        <v>208</v>
      </c>
      <c r="B28" s="83" t="s">
        <v>438</v>
      </c>
      <c r="C28" s="83" t="s">
        <v>434</v>
      </c>
      <c r="D28" s="91" t="s">
        <v>1401</v>
      </c>
      <c r="E28" s="87">
        <f t="shared" si="3"/>
        <v>0</v>
      </c>
      <c r="F28" s="87">
        <f t="shared" si="4"/>
        <v>0</v>
      </c>
      <c r="G28" s="87"/>
      <c r="H28" s="87"/>
      <c r="I28" s="87"/>
      <c r="J28" s="87"/>
      <c r="K28" s="87"/>
      <c r="L28" s="87"/>
      <c r="M28" s="87"/>
      <c r="N28" s="87"/>
      <c r="O28" s="87"/>
      <c r="P28" s="87"/>
      <c r="Q28" s="87">
        <f>R28+V28+Z28</f>
        <v>0</v>
      </c>
      <c r="R28" s="87">
        <f>SUM(S28:U28)</f>
        <v>0</v>
      </c>
      <c r="S28" s="87"/>
      <c r="T28" s="87"/>
      <c r="U28" s="87"/>
      <c r="V28" s="87">
        <f>SUM(W28:Y28)</f>
        <v>0</v>
      </c>
      <c r="W28" s="87"/>
      <c r="X28" s="87"/>
      <c r="Y28" s="87"/>
      <c r="Z28" s="87"/>
      <c r="AA28" s="87">
        <v>700</v>
      </c>
      <c r="AB28" s="87">
        <v>700</v>
      </c>
    </row>
    <row r="29" spans="1:28" s="81" customFormat="1" ht="24" customHeight="1">
      <c r="A29" s="83">
        <v>208</v>
      </c>
      <c r="B29" s="83" t="s">
        <v>438</v>
      </c>
      <c r="C29" s="83" t="s">
        <v>433</v>
      </c>
      <c r="D29" s="91" t="s">
        <v>1402</v>
      </c>
      <c r="E29" s="87">
        <f t="shared" si="3"/>
        <v>0</v>
      </c>
      <c r="F29" s="87">
        <f t="shared" si="4"/>
        <v>0</v>
      </c>
      <c r="G29" s="87"/>
      <c r="H29" s="87"/>
      <c r="I29" s="87"/>
      <c r="J29" s="87"/>
      <c r="K29" s="87"/>
      <c r="L29" s="87"/>
      <c r="M29" s="87"/>
      <c r="N29" s="87"/>
      <c r="O29" s="87"/>
      <c r="P29" s="87"/>
      <c r="Q29" s="87">
        <f t="shared" ref="Q29:Q32" si="15">R29+V29+Z29</f>
        <v>0</v>
      </c>
      <c r="R29" s="87">
        <f t="shared" ref="R29:R32" si="16">SUM(S29:U29)</f>
        <v>0</v>
      </c>
      <c r="S29" s="87"/>
      <c r="T29" s="87"/>
      <c r="U29" s="87"/>
      <c r="V29" s="87">
        <f t="shared" ref="V29:V32" si="17">SUM(W29:Y29)</f>
        <v>0</v>
      </c>
      <c r="W29" s="87"/>
      <c r="X29" s="87"/>
      <c r="Y29" s="87"/>
      <c r="Z29" s="87"/>
      <c r="AA29" s="87">
        <v>20</v>
      </c>
      <c r="AB29" s="87">
        <v>20</v>
      </c>
    </row>
    <row r="30" spans="1:28" s="81" customFormat="1" ht="24" customHeight="1">
      <c r="A30" s="83">
        <v>208</v>
      </c>
      <c r="B30" s="83" t="s">
        <v>438</v>
      </c>
      <c r="C30" s="83" t="s">
        <v>441</v>
      </c>
      <c r="D30" s="91" t="s">
        <v>1403</v>
      </c>
      <c r="E30" s="87">
        <f t="shared" si="3"/>
        <v>0</v>
      </c>
      <c r="F30" s="87">
        <f t="shared" si="4"/>
        <v>0</v>
      </c>
      <c r="G30" s="87"/>
      <c r="H30" s="87"/>
      <c r="I30" s="87"/>
      <c r="J30" s="87"/>
      <c r="K30" s="87"/>
      <c r="L30" s="87"/>
      <c r="M30" s="87"/>
      <c r="N30" s="87"/>
      <c r="O30" s="87"/>
      <c r="P30" s="87"/>
      <c r="Q30" s="87">
        <f t="shared" si="15"/>
        <v>0</v>
      </c>
      <c r="R30" s="87">
        <f t="shared" si="16"/>
        <v>0</v>
      </c>
      <c r="S30" s="87"/>
      <c r="T30" s="87"/>
      <c r="U30" s="87"/>
      <c r="V30" s="87">
        <f t="shared" si="17"/>
        <v>0</v>
      </c>
      <c r="W30" s="87"/>
      <c r="X30" s="87"/>
      <c r="Y30" s="87"/>
      <c r="Z30" s="87"/>
      <c r="AA30" s="87">
        <v>10</v>
      </c>
      <c r="AB30" s="87">
        <v>10</v>
      </c>
    </row>
    <row r="31" spans="1:28" s="81" customFormat="1" ht="24" customHeight="1">
      <c r="A31" s="83">
        <v>208</v>
      </c>
      <c r="B31" s="83" t="s">
        <v>438</v>
      </c>
      <c r="C31" s="83" t="s">
        <v>440</v>
      </c>
      <c r="D31" s="91" t="s">
        <v>1404</v>
      </c>
      <c r="E31" s="87">
        <f t="shared" si="3"/>
        <v>0</v>
      </c>
      <c r="F31" s="87">
        <f t="shared" si="4"/>
        <v>0</v>
      </c>
      <c r="G31" s="87"/>
      <c r="H31" s="87"/>
      <c r="I31" s="87"/>
      <c r="J31" s="87"/>
      <c r="K31" s="87"/>
      <c r="L31" s="87"/>
      <c r="M31" s="87"/>
      <c r="N31" s="87"/>
      <c r="O31" s="87"/>
      <c r="P31" s="87"/>
      <c r="Q31" s="87">
        <f t="shared" si="15"/>
        <v>0</v>
      </c>
      <c r="R31" s="87">
        <f t="shared" si="16"/>
        <v>0</v>
      </c>
      <c r="S31" s="87"/>
      <c r="T31" s="87"/>
      <c r="U31" s="87"/>
      <c r="V31" s="87">
        <f t="shared" si="17"/>
        <v>0</v>
      </c>
      <c r="W31" s="87"/>
      <c r="X31" s="87"/>
      <c r="Y31" s="87"/>
      <c r="Z31" s="87"/>
      <c r="AA31" s="87">
        <v>661</v>
      </c>
      <c r="AB31" s="87">
        <v>661</v>
      </c>
    </row>
    <row r="32" spans="1:28" s="81" customFormat="1" ht="24" customHeight="1">
      <c r="A32" s="83">
        <v>208</v>
      </c>
      <c r="B32" s="83" t="s">
        <v>438</v>
      </c>
      <c r="C32" s="83" t="s">
        <v>439</v>
      </c>
      <c r="D32" s="91" t="s">
        <v>1405</v>
      </c>
      <c r="E32" s="87">
        <f t="shared" si="3"/>
        <v>0</v>
      </c>
      <c r="F32" s="87">
        <f t="shared" si="4"/>
        <v>0</v>
      </c>
      <c r="G32" s="87"/>
      <c r="H32" s="87"/>
      <c r="I32" s="87"/>
      <c r="J32" s="87"/>
      <c r="K32" s="87"/>
      <c r="L32" s="87"/>
      <c r="M32" s="87"/>
      <c r="N32" s="87"/>
      <c r="O32" s="87"/>
      <c r="P32" s="87"/>
      <c r="Q32" s="87">
        <f t="shared" si="15"/>
        <v>0</v>
      </c>
      <c r="R32" s="87">
        <f t="shared" si="16"/>
        <v>0</v>
      </c>
      <c r="S32" s="87"/>
      <c r="T32" s="87"/>
      <c r="U32" s="87"/>
      <c r="V32" s="87">
        <f t="shared" si="17"/>
        <v>0</v>
      </c>
      <c r="W32" s="87"/>
      <c r="X32" s="87"/>
      <c r="Y32" s="87"/>
      <c r="Z32" s="87"/>
      <c r="AA32" s="87">
        <v>877</v>
      </c>
      <c r="AB32" s="87">
        <v>877</v>
      </c>
    </row>
    <row r="33" spans="1:28" s="81" customFormat="1" ht="24" customHeight="1">
      <c r="A33" s="83">
        <v>208</v>
      </c>
      <c r="B33" s="83" t="s">
        <v>442</v>
      </c>
      <c r="C33" s="83"/>
      <c r="D33" s="91" t="s">
        <v>1406</v>
      </c>
      <c r="E33" s="87">
        <f>SUM(E34:E38)</f>
        <v>261.76</v>
      </c>
      <c r="F33" s="87">
        <f>SUM(F34:F38)</f>
        <v>220.91</v>
      </c>
      <c r="G33" s="87">
        <f t="shared" ref="G33:AB33" si="18">SUM(G34:G38)</f>
        <v>0</v>
      </c>
      <c r="H33" s="87">
        <f t="shared" si="18"/>
        <v>220.91</v>
      </c>
      <c r="I33" s="87">
        <f t="shared" si="18"/>
        <v>0</v>
      </c>
      <c r="J33" s="87">
        <f t="shared" si="18"/>
        <v>40.85</v>
      </c>
      <c r="K33" s="87">
        <f t="shared" si="18"/>
        <v>0</v>
      </c>
      <c r="L33" s="87">
        <f t="shared" si="18"/>
        <v>0</v>
      </c>
      <c r="M33" s="87">
        <f t="shared" si="18"/>
        <v>0</v>
      </c>
      <c r="N33" s="87">
        <f t="shared" si="18"/>
        <v>0</v>
      </c>
      <c r="O33" s="87">
        <f t="shared" si="18"/>
        <v>0</v>
      </c>
      <c r="P33" s="87">
        <f t="shared" si="18"/>
        <v>0</v>
      </c>
      <c r="Q33" s="87">
        <f t="shared" si="18"/>
        <v>261.76</v>
      </c>
      <c r="R33" s="87">
        <f t="shared" si="18"/>
        <v>220.91</v>
      </c>
      <c r="S33" s="87">
        <f t="shared" si="18"/>
        <v>0</v>
      </c>
      <c r="T33" s="87">
        <f t="shared" si="18"/>
        <v>220.91</v>
      </c>
      <c r="U33" s="87">
        <f t="shared" si="18"/>
        <v>0</v>
      </c>
      <c r="V33" s="87">
        <f t="shared" si="18"/>
        <v>40.85</v>
      </c>
      <c r="W33" s="87">
        <f t="shared" si="18"/>
        <v>0</v>
      </c>
      <c r="X33" s="87">
        <f t="shared" si="18"/>
        <v>0</v>
      </c>
      <c r="Y33" s="87">
        <f t="shared" si="18"/>
        <v>0</v>
      </c>
      <c r="Z33" s="87">
        <f t="shared" si="18"/>
        <v>0</v>
      </c>
      <c r="AA33" s="87">
        <f t="shared" si="18"/>
        <v>1600.2</v>
      </c>
      <c r="AB33" s="87">
        <f t="shared" si="18"/>
        <v>1600.2</v>
      </c>
    </row>
    <row r="34" spans="1:28" s="81" customFormat="1" ht="24" customHeight="1">
      <c r="A34" s="83">
        <v>208</v>
      </c>
      <c r="B34" s="83" t="s">
        <v>442</v>
      </c>
      <c r="C34" s="83" t="s">
        <v>434</v>
      </c>
      <c r="D34" s="91" t="s">
        <v>1407</v>
      </c>
      <c r="E34" s="87">
        <f t="shared" si="3"/>
        <v>0</v>
      </c>
      <c r="F34" s="87">
        <f t="shared" si="4"/>
        <v>0</v>
      </c>
      <c r="G34" s="87"/>
      <c r="H34" s="87"/>
      <c r="I34" s="87"/>
      <c r="J34" s="87"/>
      <c r="K34" s="87"/>
      <c r="L34" s="87"/>
      <c r="M34" s="87"/>
      <c r="N34" s="87"/>
      <c r="O34" s="87"/>
      <c r="P34" s="87"/>
      <c r="Q34" s="87">
        <f>R34+V34+Z34</f>
        <v>0</v>
      </c>
      <c r="R34" s="87">
        <f>SUM(S34:U34)</f>
        <v>0</v>
      </c>
      <c r="S34" s="87"/>
      <c r="T34" s="87"/>
      <c r="U34" s="87"/>
      <c r="V34" s="87">
        <f>SUM(W34:Y34)</f>
        <v>0</v>
      </c>
      <c r="W34" s="87"/>
      <c r="X34" s="87"/>
      <c r="Y34" s="87"/>
      <c r="Z34" s="87"/>
      <c r="AA34" s="87">
        <v>650</v>
      </c>
      <c r="AB34" s="87">
        <v>650</v>
      </c>
    </row>
    <row r="35" spans="1:28" s="81" customFormat="1" ht="24" customHeight="1">
      <c r="A35" s="83">
        <v>208</v>
      </c>
      <c r="B35" s="83" t="s">
        <v>442</v>
      </c>
      <c r="C35" s="83" t="s">
        <v>433</v>
      </c>
      <c r="D35" s="91" t="s">
        <v>1408</v>
      </c>
      <c r="E35" s="87">
        <f t="shared" si="3"/>
        <v>0</v>
      </c>
      <c r="F35" s="87">
        <f t="shared" si="4"/>
        <v>0</v>
      </c>
      <c r="G35" s="87"/>
      <c r="H35" s="87"/>
      <c r="I35" s="87"/>
      <c r="J35" s="87"/>
      <c r="K35" s="87"/>
      <c r="L35" s="87"/>
      <c r="M35" s="87"/>
      <c r="N35" s="87"/>
      <c r="O35" s="87"/>
      <c r="P35" s="87"/>
      <c r="Q35" s="87">
        <f t="shared" ref="Q35:Q38" si="19">R35+V35+Z35</f>
        <v>0</v>
      </c>
      <c r="R35" s="87">
        <f t="shared" ref="R35:R38" si="20">SUM(S35:U35)</f>
        <v>0</v>
      </c>
      <c r="S35" s="87"/>
      <c r="T35" s="87"/>
      <c r="U35" s="87"/>
      <c r="V35" s="87">
        <f t="shared" ref="V35:V36" si="21">SUM(W35:Y35)</f>
        <v>0</v>
      </c>
      <c r="W35" s="87"/>
      <c r="X35" s="87"/>
      <c r="Y35" s="87"/>
      <c r="Z35" s="87"/>
      <c r="AA35" s="87">
        <v>945.2</v>
      </c>
      <c r="AB35" s="87">
        <v>945.2</v>
      </c>
    </row>
    <row r="36" spans="1:28" s="81" customFormat="1" ht="24" customHeight="1">
      <c r="A36" s="83">
        <v>208</v>
      </c>
      <c r="B36" s="83" t="s">
        <v>442</v>
      </c>
      <c r="C36" s="83" t="s">
        <v>441</v>
      </c>
      <c r="D36" s="91" t="s">
        <v>487</v>
      </c>
      <c r="E36" s="87">
        <f t="shared" si="3"/>
        <v>0</v>
      </c>
      <c r="F36" s="87">
        <f t="shared" si="4"/>
        <v>0</v>
      </c>
      <c r="G36" s="87"/>
      <c r="H36" s="87"/>
      <c r="I36" s="87"/>
      <c r="J36" s="87"/>
      <c r="K36" s="87"/>
      <c r="L36" s="87"/>
      <c r="M36" s="87"/>
      <c r="N36" s="87"/>
      <c r="O36" s="87"/>
      <c r="P36" s="87"/>
      <c r="Q36" s="87">
        <f t="shared" si="19"/>
        <v>0</v>
      </c>
      <c r="R36" s="87">
        <f t="shared" si="20"/>
        <v>0</v>
      </c>
      <c r="S36" s="87"/>
      <c r="T36" s="87"/>
      <c r="U36" s="87"/>
      <c r="V36" s="87">
        <f t="shared" si="21"/>
        <v>0</v>
      </c>
      <c r="W36" s="87"/>
      <c r="X36" s="87"/>
      <c r="Y36" s="87"/>
      <c r="Z36" s="87"/>
      <c r="AA36" s="87">
        <v>5</v>
      </c>
      <c r="AB36" s="87">
        <v>5</v>
      </c>
    </row>
    <row r="37" spans="1:28" s="81" customFormat="1" ht="24" customHeight="1">
      <c r="A37" s="83">
        <v>208</v>
      </c>
      <c r="B37" s="83" t="s">
        <v>442</v>
      </c>
      <c r="C37" s="83" t="s">
        <v>441</v>
      </c>
      <c r="D37" s="91" t="s">
        <v>487</v>
      </c>
      <c r="E37" s="87">
        <f t="shared" si="3"/>
        <v>150.53</v>
      </c>
      <c r="F37" s="87">
        <f t="shared" si="4"/>
        <v>126.03</v>
      </c>
      <c r="G37" s="86"/>
      <c r="H37" s="86">
        <v>126.03</v>
      </c>
      <c r="I37" s="86"/>
      <c r="J37" s="86">
        <v>24.5</v>
      </c>
      <c r="K37" s="86"/>
      <c r="L37" s="86"/>
      <c r="M37" s="86"/>
      <c r="N37" s="86"/>
      <c r="O37" s="86"/>
      <c r="P37" s="86"/>
      <c r="Q37" s="87">
        <f t="shared" si="19"/>
        <v>150.53</v>
      </c>
      <c r="R37" s="87">
        <f t="shared" si="20"/>
        <v>126.03</v>
      </c>
      <c r="S37" s="86"/>
      <c r="T37" s="86">
        <v>126.03</v>
      </c>
      <c r="U37" s="86"/>
      <c r="V37" s="87">
        <v>24.5</v>
      </c>
      <c r="W37" s="86"/>
      <c r="X37" s="86"/>
      <c r="Y37" s="86"/>
      <c r="Z37" s="86"/>
      <c r="AA37" s="86"/>
      <c r="AB37" s="86"/>
    </row>
    <row r="38" spans="1:28" s="81" customFormat="1" ht="24" customHeight="1">
      <c r="A38" s="83">
        <v>208</v>
      </c>
      <c r="B38" s="83" t="s">
        <v>442</v>
      </c>
      <c r="C38" s="83" t="s">
        <v>441</v>
      </c>
      <c r="D38" s="91" t="s">
        <v>487</v>
      </c>
      <c r="E38" s="87">
        <f t="shared" si="3"/>
        <v>111.22999999999999</v>
      </c>
      <c r="F38" s="87">
        <f t="shared" si="4"/>
        <v>94.88</v>
      </c>
      <c r="G38" s="96"/>
      <c r="H38" s="96">
        <v>94.88</v>
      </c>
      <c r="I38" s="96"/>
      <c r="J38" s="96">
        <v>16.350000000000001</v>
      </c>
      <c r="K38" s="96"/>
      <c r="L38" s="96"/>
      <c r="M38" s="96"/>
      <c r="N38" s="96"/>
      <c r="O38" s="96"/>
      <c r="P38" s="96"/>
      <c r="Q38" s="87">
        <f t="shared" si="19"/>
        <v>111.22999999999999</v>
      </c>
      <c r="R38" s="87">
        <f t="shared" si="20"/>
        <v>94.88</v>
      </c>
      <c r="S38" s="96"/>
      <c r="T38" s="96">
        <v>94.88</v>
      </c>
      <c r="U38" s="96"/>
      <c r="V38" s="96">
        <v>16.350000000000001</v>
      </c>
      <c r="W38" s="96"/>
      <c r="X38" s="96"/>
      <c r="Y38" s="96"/>
      <c r="Z38" s="96"/>
      <c r="AA38" s="96"/>
      <c r="AB38" s="96"/>
    </row>
    <row r="39" spans="1:28" s="81" customFormat="1" ht="24" customHeight="1">
      <c r="A39" s="83">
        <v>208</v>
      </c>
      <c r="B39" s="83" t="s">
        <v>443</v>
      </c>
      <c r="C39" s="83"/>
      <c r="D39" s="91" t="s">
        <v>458</v>
      </c>
      <c r="E39" s="87">
        <f>SUM(E40:E48)</f>
        <v>213.73000000000002</v>
      </c>
      <c r="F39" s="87">
        <f>SUM(F40:F48)</f>
        <v>187.09</v>
      </c>
      <c r="G39" s="87">
        <f t="shared" ref="G39:Z39" si="22">SUM(G40:G47)</f>
        <v>0</v>
      </c>
      <c r="H39" s="87">
        <f t="shared" si="22"/>
        <v>187.09</v>
      </c>
      <c r="I39" s="87">
        <f t="shared" si="22"/>
        <v>0</v>
      </c>
      <c r="J39" s="87">
        <f t="shared" si="22"/>
        <v>26.64</v>
      </c>
      <c r="K39" s="87">
        <f t="shared" si="22"/>
        <v>0</v>
      </c>
      <c r="L39" s="87">
        <f t="shared" si="22"/>
        <v>0</v>
      </c>
      <c r="M39" s="87">
        <f t="shared" si="22"/>
        <v>0</v>
      </c>
      <c r="N39" s="87">
        <f t="shared" si="22"/>
        <v>0</v>
      </c>
      <c r="O39" s="87">
        <f t="shared" si="22"/>
        <v>0</v>
      </c>
      <c r="P39" s="87">
        <f t="shared" si="22"/>
        <v>0</v>
      </c>
      <c r="Q39" s="87">
        <f t="shared" si="22"/>
        <v>213.73000000000002</v>
      </c>
      <c r="R39" s="87">
        <f t="shared" si="22"/>
        <v>187.09</v>
      </c>
      <c r="S39" s="87">
        <f t="shared" si="22"/>
        <v>0</v>
      </c>
      <c r="T39" s="87">
        <f t="shared" si="22"/>
        <v>187.09</v>
      </c>
      <c r="U39" s="87">
        <f t="shared" si="22"/>
        <v>0</v>
      </c>
      <c r="V39" s="87">
        <f t="shared" si="22"/>
        <v>26.64</v>
      </c>
      <c r="W39" s="87">
        <f t="shared" si="22"/>
        <v>0</v>
      </c>
      <c r="X39" s="87">
        <f t="shared" si="22"/>
        <v>0</v>
      </c>
      <c r="Y39" s="87">
        <f t="shared" si="22"/>
        <v>0</v>
      </c>
      <c r="Z39" s="87">
        <f t="shared" si="22"/>
        <v>0</v>
      </c>
      <c r="AA39" s="87">
        <f>SUM(AA40:AA48)</f>
        <v>2864.77</v>
      </c>
      <c r="AB39" s="87">
        <f>SUM(AB40:AB48)</f>
        <v>2864.77</v>
      </c>
    </row>
    <row r="40" spans="1:28" s="81" customFormat="1" ht="24" customHeight="1">
      <c r="A40" s="83">
        <v>208</v>
      </c>
      <c r="B40" s="83" t="s">
        <v>443</v>
      </c>
      <c r="C40" s="83" t="s">
        <v>434</v>
      </c>
      <c r="D40" s="91" t="s">
        <v>459</v>
      </c>
      <c r="E40" s="87">
        <f t="shared" si="3"/>
        <v>0</v>
      </c>
      <c r="F40" s="87">
        <f t="shared" si="4"/>
        <v>0</v>
      </c>
      <c r="G40" s="87"/>
      <c r="H40" s="87"/>
      <c r="I40" s="87"/>
      <c r="J40" s="87"/>
      <c r="K40" s="87"/>
      <c r="L40" s="87"/>
      <c r="M40" s="87"/>
      <c r="N40" s="87"/>
      <c r="O40" s="87"/>
      <c r="P40" s="87"/>
      <c r="Q40" s="87">
        <f>R40+V40+Z40</f>
        <v>0</v>
      </c>
      <c r="R40" s="87">
        <f>SUM(S40:U40)</f>
        <v>0</v>
      </c>
      <c r="S40" s="87"/>
      <c r="T40" s="87"/>
      <c r="U40" s="87"/>
      <c r="V40" s="87">
        <f>SUM(W40:Y40)</f>
        <v>0</v>
      </c>
      <c r="W40" s="87"/>
      <c r="X40" s="87"/>
      <c r="Y40" s="87"/>
      <c r="Z40" s="87"/>
      <c r="AA40" s="87">
        <v>257.39999999999998</v>
      </c>
      <c r="AB40" s="87">
        <v>257.39999999999998</v>
      </c>
    </row>
    <row r="41" spans="1:28" s="81" customFormat="1" ht="24" customHeight="1">
      <c r="A41" s="83">
        <v>208</v>
      </c>
      <c r="B41" s="83" t="s">
        <v>443</v>
      </c>
      <c r="C41" s="83" t="s">
        <v>433</v>
      </c>
      <c r="D41" s="91" t="s">
        <v>460</v>
      </c>
      <c r="E41" s="87">
        <f t="shared" si="3"/>
        <v>0</v>
      </c>
      <c r="F41" s="87">
        <f t="shared" si="4"/>
        <v>0</v>
      </c>
      <c r="G41" s="87"/>
      <c r="H41" s="87"/>
      <c r="I41" s="87"/>
      <c r="J41" s="87"/>
      <c r="K41" s="87"/>
      <c r="L41" s="87"/>
      <c r="M41" s="87"/>
      <c r="N41" s="87"/>
      <c r="O41" s="87"/>
      <c r="P41" s="87"/>
      <c r="Q41" s="87">
        <f t="shared" ref="Q41:Q48" si="23">R41+V41+Z41</f>
        <v>0</v>
      </c>
      <c r="R41" s="87">
        <f t="shared" ref="R41:R48" si="24">SUM(S41:U41)</f>
        <v>0</v>
      </c>
      <c r="S41" s="87"/>
      <c r="T41" s="87"/>
      <c r="U41" s="87"/>
      <c r="V41" s="87">
        <f t="shared" ref="V41:V43" si="25">SUM(W41:Y41)</f>
        <v>0</v>
      </c>
      <c r="W41" s="87"/>
      <c r="X41" s="87"/>
      <c r="Y41" s="87"/>
      <c r="Z41" s="87"/>
      <c r="AA41" s="87">
        <v>2064.94</v>
      </c>
      <c r="AB41" s="87">
        <v>2064.94</v>
      </c>
    </row>
    <row r="42" spans="1:28" s="81" customFormat="1" ht="24" customHeight="1">
      <c r="A42" s="83">
        <v>208</v>
      </c>
      <c r="B42" s="83" t="s">
        <v>443</v>
      </c>
      <c r="C42" s="83" t="s">
        <v>433</v>
      </c>
      <c r="D42" s="91" t="s">
        <v>460</v>
      </c>
      <c r="E42" s="87">
        <f t="shared" si="3"/>
        <v>0</v>
      </c>
      <c r="F42" s="87">
        <f t="shared" si="4"/>
        <v>0</v>
      </c>
      <c r="G42" s="86"/>
      <c r="H42" s="86"/>
      <c r="I42" s="86"/>
      <c r="J42" s="86"/>
      <c r="K42" s="86"/>
      <c r="L42" s="86"/>
      <c r="M42" s="86"/>
      <c r="N42" s="86"/>
      <c r="O42" s="86"/>
      <c r="P42" s="86"/>
      <c r="Q42" s="87">
        <f t="shared" si="23"/>
        <v>0</v>
      </c>
      <c r="R42" s="87">
        <f t="shared" si="24"/>
        <v>0</v>
      </c>
      <c r="S42" s="86"/>
      <c r="T42" s="86"/>
      <c r="U42" s="86"/>
      <c r="V42" s="87">
        <f t="shared" si="25"/>
        <v>0</v>
      </c>
      <c r="W42" s="86"/>
      <c r="X42" s="86"/>
      <c r="Y42" s="86"/>
      <c r="Z42" s="86"/>
      <c r="AA42" s="86">
        <v>107.18</v>
      </c>
      <c r="AB42" s="86">
        <v>107.18</v>
      </c>
    </row>
    <row r="43" spans="1:28" s="81" customFormat="1" ht="24" customHeight="1">
      <c r="A43" s="83">
        <v>208</v>
      </c>
      <c r="B43" s="83" t="s">
        <v>443</v>
      </c>
      <c r="C43" s="83" t="s">
        <v>435</v>
      </c>
      <c r="D43" s="91" t="s">
        <v>461</v>
      </c>
      <c r="E43" s="87">
        <f t="shared" si="3"/>
        <v>0</v>
      </c>
      <c r="F43" s="87">
        <f t="shared" si="4"/>
        <v>0</v>
      </c>
      <c r="G43" s="87"/>
      <c r="H43" s="87"/>
      <c r="I43" s="87"/>
      <c r="J43" s="87"/>
      <c r="K43" s="87"/>
      <c r="L43" s="87"/>
      <c r="M43" s="87"/>
      <c r="N43" s="87"/>
      <c r="O43" s="87"/>
      <c r="P43" s="87"/>
      <c r="Q43" s="87">
        <f t="shared" si="23"/>
        <v>0</v>
      </c>
      <c r="R43" s="87">
        <f t="shared" si="24"/>
        <v>0</v>
      </c>
      <c r="S43" s="87"/>
      <c r="T43" s="87"/>
      <c r="U43" s="87"/>
      <c r="V43" s="87">
        <f t="shared" si="25"/>
        <v>0</v>
      </c>
      <c r="W43" s="87"/>
      <c r="X43" s="87"/>
      <c r="Y43" s="87"/>
      <c r="Z43" s="87"/>
      <c r="AA43" s="87">
        <v>117.58</v>
      </c>
      <c r="AB43" s="87">
        <v>117.58</v>
      </c>
    </row>
    <row r="44" spans="1:28" s="81" customFormat="1" ht="24" customHeight="1">
      <c r="A44" s="94" t="s">
        <v>972</v>
      </c>
      <c r="B44" s="94" t="s">
        <v>973</v>
      </c>
      <c r="C44" s="94" t="s">
        <v>974</v>
      </c>
      <c r="D44" s="95" t="s">
        <v>975</v>
      </c>
      <c r="E44" s="87">
        <f t="shared" si="3"/>
        <v>104.55000000000001</v>
      </c>
      <c r="F44" s="87">
        <f t="shared" si="4"/>
        <v>90.12</v>
      </c>
      <c r="G44" s="96"/>
      <c r="H44" s="106">
        <v>90.12</v>
      </c>
      <c r="I44" s="96"/>
      <c r="J44" s="111">
        <v>14.43</v>
      </c>
      <c r="K44" s="96"/>
      <c r="L44" s="96"/>
      <c r="M44" s="96"/>
      <c r="N44" s="96"/>
      <c r="O44" s="96"/>
      <c r="P44" s="96"/>
      <c r="Q44" s="87">
        <f t="shared" si="23"/>
        <v>104.55000000000001</v>
      </c>
      <c r="R44" s="87">
        <f t="shared" si="24"/>
        <v>90.12</v>
      </c>
      <c r="S44" s="96"/>
      <c r="T44" s="197">
        <v>90.12</v>
      </c>
      <c r="U44" s="96"/>
      <c r="V44" s="197">
        <v>14.43</v>
      </c>
      <c r="W44" s="96"/>
      <c r="X44" s="96"/>
      <c r="Y44" s="96"/>
      <c r="Z44" s="96"/>
      <c r="AA44" s="96"/>
      <c r="AB44" s="96"/>
    </row>
    <row r="45" spans="1:28" s="81" customFormat="1" ht="24" customHeight="1">
      <c r="A45" s="94" t="s">
        <v>481</v>
      </c>
      <c r="B45" s="94" t="s">
        <v>443</v>
      </c>
      <c r="C45" s="94" t="s">
        <v>440</v>
      </c>
      <c r="D45" s="95" t="s">
        <v>975</v>
      </c>
      <c r="E45" s="87">
        <f t="shared" si="3"/>
        <v>109.18</v>
      </c>
      <c r="F45" s="87">
        <f t="shared" si="4"/>
        <v>96.97</v>
      </c>
      <c r="G45" s="86"/>
      <c r="H45" s="199">
        <v>96.97</v>
      </c>
      <c r="I45" s="86"/>
      <c r="J45" s="200">
        <v>12.21</v>
      </c>
      <c r="K45" s="86"/>
      <c r="L45" s="86"/>
      <c r="M45" s="86"/>
      <c r="N45" s="86"/>
      <c r="O45" s="86"/>
      <c r="P45" s="86"/>
      <c r="Q45" s="87">
        <f t="shared" si="23"/>
        <v>109.18</v>
      </c>
      <c r="R45" s="87">
        <f t="shared" si="24"/>
        <v>96.97</v>
      </c>
      <c r="S45" s="86"/>
      <c r="T45" s="204">
        <v>96.97</v>
      </c>
      <c r="U45" s="86"/>
      <c r="V45" s="204">
        <v>12.21</v>
      </c>
      <c r="W45" s="86"/>
      <c r="X45" s="86"/>
      <c r="Y45" s="86"/>
      <c r="Z45" s="86"/>
      <c r="AA45" s="86"/>
      <c r="AB45" s="86"/>
    </row>
    <row r="46" spans="1:28" s="81" customFormat="1" ht="24" customHeight="1">
      <c r="A46" s="94" t="s">
        <v>481</v>
      </c>
      <c r="B46" s="94" t="s">
        <v>443</v>
      </c>
      <c r="C46" s="94" t="s">
        <v>440</v>
      </c>
      <c r="D46" s="95" t="s">
        <v>975</v>
      </c>
      <c r="E46" s="87">
        <f t="shared" si="3"/>
        <v>0</v>
      </c>
      <c r="F46" s="87">
        <f t="shared" si="4"/>
        <v>0</v>
      </c>
      <c r="G46" s="86"/>
      <c r="H46" s="198"/>
      <c r="I46" s="86"/>
      <c r="J46" s="198"/>
      <c r="K46" s="86"/>
      <c r="L46" s="86"/>
      <c r="M46" s="86"/>
      <c r="N46" s="86"/>
      <c r="O46" s="86"/>
      <c r="P46" s="86"/>
      <c r="Q46" s="87">
        <f t="shared" si="23"/>
        <v>0</v>
      </c>
      <c r="R46" s="87">
        <f t="shared" si="24"/>
        <v>0</v>
      </c>
      <c r="S46" s="86"/>
      <c r="T46" s="198"/>
      <c r="U46" s="86"/>
      <c r="V46" s="198"/>
      <c r="W46" s="86"/>
      <c r="X46" s="86"/>
      <c r="Y46" s="86"/>
      <c r="Z46" s="86"/>
      <c r="AA46" s="86">
        <v>1.5</v>
      </c>
      <c r="AB46" s="86">
        <v>1.5</v>
      </c>
    </row>
    <row r="47" spans="1:28" s="81" customFormat="1" ht="24" customHeight="1">
      <c r="A47" s="83">
        <v>208</v>
      </c>
      <c r="B47" s="83" t="s">
        <v>443</v>
      </c>
      <c r="C47" s="83" t="s">
        <v>439</v>
      </c>
      <c r="D47" s="91" t="s">
        <v>1409</v>
      </c>
      <c r="E47" s="87">
        <f t="shared" si="3"/>
        <v>0</v>
      </c>
      <c r="F47" s="87">
        <f t="shared" si="4"/>
        <v>0</v>
      </c>
      <c r="G47" s="87"/>
      <c r="H47" s="87"/>
      <c r="I47" s="87"/>
      <c r="J47" s="87"/>
      <c r="K47" s="87"/>
      <c r="L47" s="87"/>
      <c r="M47" s="87"/>
      <c r="N47" s="87"/>
      <c r="O47" s="87"/>
      <c r="P47" s="87"/>
      <c r="Q47" s="87">
        <f t="shared" si="23"/>
        <v>0</v>
      </c>
      <c r="R47" s="87">
        <f t="shared" si="24"/>
        <v>0</v>
      </c>
      <c r="S47" s="87"/>
      <c r="T47" s="87"/>
      <c r="U47" s="87"/>
      <c r="V47" s="87">
        <f>SUM(W47:Y47)</f>
        <v>0</v>
      </c>
      <c r="W47" s="87"/>
      <c r="X47" s="87"/>
      <c r="Y47" s="87"/>
      <c r="Z47" s="87"/>
      <c r="AA47" s="87">
        <v>3</v>
      </c>
      <c r="AB47" s="87">
        <v>3</v>
      </c>
    </row>
    <row r="48" spans="1:28" s="81" customFormat="1" ht="24" customHeight="1">
      <c r="A48" s="83" t="s">
        <v>976</v>
      </c>
      <c r="B48" s="83" t="s">
        <v>443</v>
      </c>
      <c r="C48" s="83" t="s">
        <v>439</v>
      </c>
      <c r="D48" s="91" t="s">
        <v>462</v>
      </c>
      <c r="E48" s="87">
        <f t="shared" si="3"/>
        <v>0</v>
      </c>
      <c r="F48" s="87">
        <f t="shared" si="4"/>
        <v>0</v>
      </c>
      <c r="G48" s="96"/>
      <c r="H48" s="96"/>
      <c r="I48" s="96"/>
      <c r="J48" s="96"/>
      <c r="K48" s="96"/>
      <c r="L48" s="96"/>
      <c r="M48" s="96"/>
      <c r="N48" s="96"/>
      <c r="O48" s="96"/>
      <c r="P48" s="96"/>
      <c r="Q48" s="87">
        <f t="shared" si="23"/>
        <v>0</v>
      </c>
      <c r="R48" s="87">
        <f t="shared" si="24"/>
        <v>0</v>
      </c>
      <c r="S48" s="96"/>
      <c r="T48" s="96"/>
      <c r="U48" s="96"/>
      <c r="V48" s="87">
        <f>SUM(W48:Y48)</f>
        <v>0</v>
      </c>
      <c r="W48" s="96"/>
      <c r="X48" s="96"/>
      <c r="Y48" s="96"/>
      <c r="Z48" s="96"/>
      <c r="AA48" s="96">
        <v>313.17</v>
      </c>
      <c r="AB48" s="96">
        <v>313.17</v>
      </c>
    </row>
    <row r="49" spans="1:28" s="81" customFormat="1" ht="24" customHeight="1">
      <c r="A49" s="83">
        <v>208</v>
      </c>
      <c r="B49" s="88" t="s">
        <v>444</v>
      </c>
      <c r="C49" s="88"/>
      <c r="D49" s="91" t="s">
        <v>463</v>
      </c>
      <c r="E49" s="87">
        <f>SUM(E50)</f>
        <v>0</v>
      </c>
      <c r="F49" s="87">
        <f>SUM(F50)</f>
        <v>0</v>
      </c>
      <c r="G49" s="87">
        <f t="shared" ref="G49:AB49" si="26">SUM(G50)</f>
        <v>0</v>
      </c>
      <c r="H49" s="87">
        <f t="shared" si="26"/>
        <v>0</v>
      </c>
      <c r="I49" s="87">
        <f t="shared" si="26"/>
        <v>0</v>
      </c>
      <c r="J49" s="87">
        <f t="shared" si="26"/>
        <v>0</v>
      </c>
      <c r="K49" s="87">
        <f t="shared" si="26"/>
        <v>0</v>
      </c>
      <c r="L49" s="87">
        <f t="shared" si="26"/>
        <v>0</v>
      </c>
      <c r="M49" s="87">
        <f t="shared" si="26"/>
        <v>0</v>
      </c>
      <c r="N49" s="87">
        <f t="shared" si="26"/>
        <v>0</v>
      </c>
      <c r="O49" s="87">
        <f t="shared" si="26"/>
        <v>0</v>
      </c>
      <c r="P49" s="87">
        <f t="shared" si="26"/>
        <v>0</v>
      </c>
      <c r="Q49" s="87">
        <f t="shared" si="26"/>
        <v>0</v>
      </c>
      <c r="R49" s="87">
        <f t="shared" si="26"/>
        <v>0</v>
      </c>
      <c r="S49" s="87">
        <f t="shared" si="26"/>
        <v>0</v>
      </c>
      <c r="T49" s="87">
        <f t="shared" si="26"/>
        <v>0</v>
      </c>
      <c r="U49" s="87">
        <f t="shared" si="26"/>
        <v>0</v>
      </c>
      <c r="V49" s="87">
        <f t="shared" si="26"/>
        <v>0</v>
      </c>
      <c r="W49" s="87">
        <f t="shared" si="26"/>
        <v>0</v>
      </c>
      <c r="X49" s="87">
        <f t="shared" si="26"/>
        <v>0</v>
      </c>
      <c r="Y49" s="87">
        <f t="shared" si="26"/>
        <v>0</v>
      </c>
      <c r="Z49" s="87">
        <f t="shared" si="26"/>
        <v>0</v>
      </c>
      <c r="AA49" s="87">
        <f t="shared" si="26"/>
        <v>6672.5</v>
      </c>
      <c r="AB49" s="87">
        <f t="shared" si="26"/>
        <v>6672.5</v>
      </c>
    </row>
    <row r="50" spans="1:28" s="81" customFormat="1" ht="24" customHeight="1">
      <c r="A50" s="83">
        <v>208</v>
      </c>
      <c r="B50" s="88" t="s">
        <v>444</v>
      </c>
      <c r="C50" s="88" t="s">
        <v>434</v>
      </c>
      <c r="D50" s="91" t="s">
        <v>464</v>
      </c>
      <c r="E50" s="87">
        <f t="shared" si="3"/>
        <v>0</v>
      </c>
      <c r="F50" s="87">
        <f t="shared" si="4"/>
        <v>0</v>
      </c>
      <c r="G50" s="87"/>
      <c r="H50" s="87"/>
      <c r="I50" s="87"/>
      <c r="J50" s="87"/>
      <c r="K50" s="87"/>
      <c r="L50" s="87"/>
      <c r="M50" s="87"/>
      <c r="N50" s="87"/>
      <c r="O50" s="87"/>
      <c r="P50" s="87"/>
      <c r="Q50" s="87">
        <f>R50+V50+Z50</f>
        <v>0</v>
      </c>
      <c r="R50" s="87">
        <f>SUM(S50:U50)</f>
        <v>0</v>
      </c>
      <c r="S50" s="87"/>
      <c r="T50" s="87"/>
      <c r="U50" s="87"/>
      <c r="V50" s="87">
        <f>SUM(W50:Y50)</f>
        <v>0</v>
      </c>
      <c r="W50" s="87"/>
      <c r="X50" s="87"/>
      <c r="Y50" s="87"/>
      <c r="Z50" s="87"/>
      <c r="AA50" s="87">
        <v>6672.5</v>
      </c>
      <c r="AB50" s="87">
        <v>6672.5</v>
      </c>
    </row>
    <row r="51" spans="1:28" s="81" customFormat="1" ht="24" customHeight="1">
      <c r="A51" s="83">
        <v>208</v>
      </c>
      <c r="B51" s="88" t="s">
        <v>445</v>
      </c>
      <c r="C51" s="88"/>
      <c r="D51" s="91" t="s">
        <v>465</v>
      </c>
      <c r="E51" s="87">
        <f>SUM(E52:E53)</f>
        <v>0</v>
      </c>
      <c r="F51" s="87">
        <f>SUM(F52:F53)</f>
        <v>0</v>
      </c>
      <c r="G51" s="87">
        <f t="shared" ref="G51:AB51" si="27">SUM(G52:G53)</f>
        <v>0</v>
      </c>
      <c r="H51" s="87">
        <f t="shared" si="27"/>
        <v>0</v>
      </c>
      <c r="I51" s="87">
        <f t="shared" si="27"/>
        <v>0</v>
      </c>
      <c r="J51" s="87">
        <f t="shared" si="27"/>
        <v>0</v>
      </c>
      <c r="K51" s="87">
        <f t="shared" si="27"/>
        <v>0</v>
      </c>
      <c r="L51" s="87">
        <f t="shared" si="27"/>
        <v>0</v>
      </c>
      <c r="M51" s="87">
        <f t="shared" si="27"/>
        <v>0</v>
      </c>
      <c r="N51" s="87">
        <f t="shared" si="27"/>
        <v>0</v>
      </c>
      <c r="O51" s="87">
        <f t="shared" si="27"/>
        <v>0</v>
      </c>
      <c r="P51" s="87">
        <f t="shared" si="27"/>
        <v>0</v>
      </c>
      <c r="Q51" s="87">
        <f t="shared" si="27"/>
        <v>0</v>
      </c>
      <c r="R51" s="87">
        <f t="shared" si="27"/>
        <v>0</v>
      </c>
      <c r="S51" s="87">
        <f t="shared" si="27"/>
        <v>0</v>
      </c>
      <c r="T51" s="87">
        <f t="shared" si="27"/>
        <v>0</v>
      </c>
      <c r="U51" s="87">
        <f t="shared" si="27"/>
        <v>0</v>
      </c>
      <c r="V51" s="87">
        <f t="shared" si="27"/>
        <v>0</v>
      </c>
      <c r="W51" s="87">
        <f t="shared" si="27"/>
        <v>0</v>
      </c>
      <c r="X51" s="87">
        <f t="shared" si="27"/>
        <v>0</v>
      </c>
      <c r="Y51" s="87">
        <f t="shared" si="27"/>
        <v>0</v>
      </c>
      <c r="Z51" s="87">
        <f t="shared" si="27"/>
        <v>0</v>
      </c>
      <c r="AA51" s="87">
        <f t="shared" si="27"/>
        <v>157.5</v>
      </c>
      <c r="AB51" s="87">
        <f t="shared" si="27"/>
        <v>157.5</v>
      </c>
    </row>
    <row r="52" spans="1:28" s="81" customFormat="1" ht="24" customHeight="1">
      <c r="A52" s="83" t="s">
        <v>481</v>
      </c>
      <c r="B52" s="88" t="s">
        <v>445</v>
      </c>
      <c r="C52" s="88" t="s">
        <v>434</v>
      </c>
      <c r="D52" s="91" t="s">
        <v>466</v>
      </c>
      <c r="E52" s="87">
        <f t="shared" si="3"/>
        <v>0</v>
      </c>
      <c r="F52" s="87">
        <f t="shared" si="4"/>
        <v>0</v>
      </c>
      <c r="G52" s="87"/>
      <c r="H52" s="87"/>
      <c r="I52" s="87"/>
      <c r="J52" s="87"/>
      <c r="K52" s="87"/>
      <c r="L52" s="87"/>
      <c r="M52" s="87"/>
      <c r="N52" s="87"/>
      <c r="O52" s="87"/>
      <c r="P52" s="87"/>
      <c r="Q52" s="87">
        <f>R52+V52+Z52</f>
        <v>0</v>
      </c>
      <c r="R52" s="87">
        <f>SUM(S52:U52)</f>
        <v>0</v>
      </c>
      <c r="S52" s="87"/>
      <c r="T52" s="87"/>
      <c r="U52" s="87"/>
      <c r="V52" s="87">
        <f>SUM(W52:Y52)</f>
        <v>0</v>
      </c>
      <c r="W52" s="87"/>
      <c r="X52" s="87"/>
      <c r="Y52" s="87"/>
      <c r="Z52" s="87"/>
      <c r="AA52" s="87">
        <v>152.5</v>
      </c>
      <c r="AB52" s="87">
        <v>152.5</v>
      </c>
    </row>
    <row r="53" spans="1:28" s="81" customFormat="1" ht="24" customHeight="1">
      <c r="A53" s="83">
        <v>208</v>
      </c>
      <c r="B53" s="88" t="s">
        <v>445</v>
      </c>
      <c r="C53" s="88" t="s">
        <v>433</v>
      </c>
      <c r="D53" s="91" t="s">
        <v>467</v>
      </c>
      <c r="E53" s="87">
        <f t="shared" si="3"/>
        <v>0</v>
      </c>
      <c r="F53" s="87">
        <f t="shared" si="4"/>
        <v>0</v>
      </c>
      <c r="G53" s="87"/>
      <c r="H53" s="87"/>
      <c r="I53" s="87"/>
      <c r="J53" s="87"/>
      <c r="K53" s="87"/>
      <c r="L53" s="87"/>
      <c r="M53" s="87"/>
      <c r="N53" s="87"/>
      <c r="O53" s="87"/>
      <c r="P53" s="87"/>
      <c r="Q53" s="87">
        <f>R53+V53+Z53</f>
        <v>0</v>
      </c>
      <c r="R53" s="87">
        <f>SUM(S53:U53)</f>
        <v>0</v>
      </c>
      <c r="S53" s="87"/>
      <c r="T53" s="87"/>
      <c r="U53" s="87"/>
      <c r="V53" s="87">
        <f>SUM(W53:Y53)</f>
        <v>0</v>
      </c>
      <c r="W53" s="87"/>
      <c r="X53" s="87"/>
      <c r="Y53" s="87"/>
      <c r="Z53" s="87"/>
      <c r="AA53" s="87">
        <v>5</v>
      </c>
      <c r="AB53" s="87">
        <v>5</v>
      </c>
    </row>
    <row r="54" spans="1:28" s="81" customFormat="1" ht="24" customHeight="1">
      <c r="A54" s="83">
        <v>208</v>
      </c>
      <c r="B54" s="88" t="s">
        <v>446</v>
      </c>
      <c r="C54" s="88"/>
      <c r="D54" s="91" t="s">
        <v>468</v>
      </c>
      <c r="E54" s="87">
        <f>E55</f>
        <v>0</v>
      </c>
      <c r="F54" s="87">
        <f>F55</f>
        <v>0</v>
      </c>
      <c r="G54" s="87">
        <f t="shared" ref="G54:AB54" si="28">G55</f>
        <v>0</v>
      </c>
      <c r="H54" s="87">
        <f t="shared" si="28"/>
        <v>0</v>
      </c>
      <c r="I54" s="87">
        <f t="shared" si="28"/>
        <v>0</v>
      </c>
      <c r="J54" s="87">
        <f t="shared" si="28"/>
        <v>0</v>
      </c>
      <c r="K54" s="87">
        <f t="shared" si="28"/>
        <v>0</v>
      </c>
      <c r="L54" s="87">
        <f t="shared" si="28"/>
        <v>0</v>
      </c>
      <c r="M54" s="87">
        <f t="shared" si="28"/>
        <v>0</v>
      </c>
      <c r="N54" s="87">
        <f t="shared" si="28"/>
        <v>0</v>
      </c>
      <c r="O54" s="87">
        <f t="shared" si="28"/>
        <v>0</v>
      </c>
      <c r="P54" s="87">
        <f t="shared" si="28"/>
        <v>0</v>
      </c>
      <c r="Q54" s="87">
        <f t="shared" si="28"/>
        <v>0</v>
      </c>
      <c r="R54" s="87">
        <f t="shared" si="28"/>
        <v>0</v>
      </c>
      <c r="S54" s="87">
        <f t="shared" si="28"/>
        <v>0</v>
      </c>
      <c r="T54" s="87">
        <f t="shared" si="28"/>
        <v>0</v>
      </c>
      <c r="U54" s="87">
        <f t="shared" si="28"/>
        <v>0</v>
      </c>
      <c r="V54" s="87">
        <f t="shared" si="28"/>
        <v>0</v>
      </c>
      <c r="W54" s="87">
        <f t="shared" si="28"/>
        <v>0</v>
      </c>
      <c r="X54" s="87">
        <f t="shared" si="28"/>
        <v>0</v>
      </c>
      <c r="Y54" s="87">
        <f t="shared" si="28"/>
        <v>0</v>
      </c>
      <c r="Z54" s="87">
        <f t="shared" si="28"/>
        <v>0</v>
      </c>
      <c r="AA54" s="87">
        <f t="shared" si="28"/>
        <v>256.27999999999997</v>
      </c>
      <c r="AB54" s="87">
        <f t="shared" si="28"/>
        <v>256.27999999999997</v>
      </c>
    </row>
    <row r="55" spans="1:28" s="81" customFormat="1" ht="24" customHeight="1">
      <c r="A55" s="83">
        <v>208</v>
      </c>
      <c r="B55" s="88" t="s">
        <v>446</v>
      </c>
      <c r="C55" s="88" t="s">
        <v>434</v>
      </c>
      <c r="D55" s="91" t="s">
        <v>469</v>
      </c>
      <c r="E55" s="87">
        <f t="shared" si="3"/>
        <v>0</v>
      </c>
      <c r="F55" s="87">
        <f t="shared" si="4"/>
        <v>0</v>
      </c>
      <c r="G55" s="87"/>
      <c r="H55" s="87"/>
      <c r="I55" s="87"/>
      <c r="J55" s="87"/>
      <c r="K55" s="87"/>
      <c r="L55" s="87"/>
      <c r="M55" s="87"/>
      <c r="N55" s="87"/>
      <c r="O55" s="87"/>
      <c r="P55" s="87"/>
      <c r="Q55" s="87">
        <f>R55+V55+Z55</f>
        <v>0</v>
      </c>
      <c r="R55" s="87">
        <f>SUM(S55:U55)</f>
        <v>0</v>
      </c>
      <c r="S55" s="87"/>
      <c r="T55" s="87"/>
      <c r="U55" s="87"/>
      <c r="V55" s="87">
        <f>SUM(W55:Y55)</f>
        <v>0</v>
      </c>
      <c r="W55" s="87"/>
      <c r="X55" s="87"/>
      <c r="Y55" s="87"/>
      <c r="Z55" s="87"/>
      <c r="AA55" s="87">
        <v>256.27999999999997</v>
      </c>
      <c r="AB55" s="87">
        <v>256.27999999999997</v>
      </c>
    </row>
    <row r="56" spans="1:28" s="81" customFormat="1" ht="24" customHeight="1">
      <c r="A56" s="83">
        <v>208</v>
      </c>
      <c r="B56" s="88" t="s">
        <v>447</v>
      </c>
      <c r="C56" s="88"/>
      <c r="D56" s="91" t="s">
        <v>484</v>
      </c>
      <c r="E56" s="87">
        <f>E57</f>
        <v>0</v>
      </c>
      <c r="F56" s="87">
        <f>F57</f>
        <v>0</v>
      </c>
      <c r="G56" s="87">
        <f t="shared" ref="G56:AB56" si="29">G57</f>
        <v>0</v>
      </c>
      <c r="H56" s="87">
        <f t="shared" si="29"/>
        <v>0</v>
      </c>
      <c r="I56" s="87">
        <f t="shared" si="29"/>
        <v>0</v>
      </c>
      <c r="J56" s="87">
        <f t="shared" si="29"/>
        <v>0</v>
      </c>
      <c r="K56" s="87">
        <f t="shared" si="29"/>
        <v>0</v>
      </c>
      <c r="L56" s="87">
        <f t="shared" si="29"/>
        <v>0</v>
      </c>
      <c r="M56" s="87">
        <f t="shared" si="29"/>
        <v>0</v>
      </c>
      <c r="N56" s="87">
        <f t="shared" si="29"/>
        <v>0</v>
      </c>
      <c r="O56" s="87">
        <f t="shared" si="29"/>
        <v>0</v>
      </c>
      <c r="P56" s="87">
        <f t="shared" si="29"/>
        <v>0</v>
      </c>
      <c r="Q56" s="87">
        <f t="shared" si="29"/>
        <v>0</v>
      </c>
      <c r="R56" s="87">
        <f t="shared" si="29"/>
        <v>0</v>
      </c>
      <c r="S56" s="87">
        <f t="shared" si="29"/>
        <v>0</v>
      </c>
      <c r="T56" s="87">
        <f t="shared" si="29"/>
        <v>0</v>
      </c>
      <c r="U56" s="87">
        <f t="shared" si="29"/>
        <v>0</v>
      </c>
      <c r="V56" s="87">
        <f t="shared" si="29"/>
        <v>0</v>
      </c>
      <c r="W56" s="87">
        <f t="shared" si="29"/>
        <v>0</v>
      </c>
      <c r="X56" s="87">
        <f t="shared" si="29"/>
        <v>0</v>
      </c>
      <c r="Y56" s="87">
        <f t="shared" si="29"/>
        <v>0</v>
      </c>
      <c r="Z56" s="87">
        <f t="shared" si="29"/>
        <v>0</v>
      </c>
      <c r="AA56" s="87">
        <f t="shared" si="29"/>
        <v>26.62</v>
      </c>
      <c r="AB56" s="87">
        <f t="shared" si="29"/>
        <v>26.62</v>
      </c>
    </row>
    <row r="57" spans="1:28" s="81" customFormat="1" ht="24" customHeight="1">
      <c r="A57" s="83">
        <v>208</v>
      </c>
      <c r="B57" s="88" t="s">
        <v>447</v>
      </c>
      <c r="C57" s="88" t="s">
        <v>434</v>
      </c>
      <c r="D57" s="91" t="s">
        <v>470</v>
      </c>
      <c r="E57" s="87">
        <f t="shared" si="3"/>
        <v>0</v>
      </c>
      <c r="F57" s="87">
        <f t="shared" si="4"/>
        <v>0</v>
      </c>
      <c r="G57" s="87"/>
      <c r="H57" s="87"/>
      <c r="I57" s="87"/>
      <c r="J57" s="87"/>
      <c r="K57" s="87"/>
      <c r="L57" s="87"/>
      <c r="M57" s="87"/>
      <c r="N57" s="87"/>
      <c r="O57" s="87"/>
      <c r="P57" s="87"/>
      <c r="Q57" s="87">
        <f>R57+V57+Z57</f>
        <v>0</v>
      </c>
      <c r="R57" s="87">
        <f>SUM(S57:U57)</f>
        <v>0</v>
      </c>
      <c r="S57" s="87"/>
      <c r="T57" s="87"/>
      <c r="U57" s="87"/>
      <c r="V57" s="87">
        <f>SUM(W57:Y57)</f>
        <v>0</v>
      </c>
      <c r="W57" s="87"/>
      <c r="X57" s="87"/>
      <c r="Y57" s="87"/>
      <c r="Z57" s="87"/>
      <c r="AA57" s="87">
        <v>26.62</v>
      </c>
      <c r="AB57" s="87">
        <v>26.62</v>
      </c>
    </row>
    <row r="58" spans="1:28" s="81" customFormat="1" ht="24" customHeight="1">
      <c r="A58" s="88" t="s">
        <v>481</v>
      </c>
      <c r="B58" s="88" t="s">
        <v>482</v>
      </c>
      <c r="C58" s="88"/>
      <c r="D58" s="91" t="s">
        <v>1410</v>
      </c>
      <c r="E58" s="87">
        <f t="shared" si="3"/>
        <v>0</v>
      </c>
      <c r="F58" s="87">
        <f t="shared" si="4"/>
        <v>0</v>
      </c>
      <c r="G58" s="86">
        <f t="shared" ref="G58:Z58" si="30">G59</f>
        <v>0</v>
      </c>
      <c r="H58" s="86">
        <f t="shared" si="30"/>
        <v>0</v>
      </c>
      <c r="I58" s="86">
        <f t="shared" si="30"/>
        <v>0</v>
      </c>
      <c r="J58" s="86">
        <f t="shared" si="30"/>
        <v>0</v>
      </c>
      <c r="K58" s="86">
        <f t="shared" si="30"/>
        <v>0</v>
      </c>
      <c r="L58" s="86">
        <f t="shared" si="30"/>
        <v>0</v>
      </c>
      <c r="M58" s="86">
        <f t="shared" si="30"/>
        <v>0</v>
      </c>
      <c r="N58" s="86">
        <f t="shared" si="30"/>
        <v>0</v>
      </c>
      <c r="O58" s="86">
        <f t="shared" si="30"/>
        <v>0</v>
      </c>
      <c r="P58" s="86">
        <f t="shared" si="30"/>
        <v>0</v>
      </c>
      <c r="Q58" s="86">
        <f t="shared" si="30"/>
        <v>0</v>
      </c>
      <c r="R58" s="86">
        <f t="shared" si="30"/>
        <v>0</v>
      </c>
      <c r="S58" s="86">
        <f t="shared" si="30"/>
        <v>0</v>
      </c>
      <c r="T58" s="86">
        <f t="shared" si="30"/>
        <v>0</v>
      </c>
      <c r="U58" s="86">
        <f t="shared" si="30"/>
        <v>0</v>
      </c>
      <c r="V58" s="86">
        <f t="shared" si="30"/>
        <v>0</v>
      </c>
      <c r="W58" s="86">
        <f t="shared" si="30"/>
        <v>0</v>
      </c>
      <c r="X58" s="86">
        <f t="shared" si="30"/>
        <v>0</v>
      </c>
      <c r="Y58" s="86">
        <f t="shared" si="30"/>
        <v>0</v>
      </c>
      <c r="Z58" s="86">
        <f t="shared" si="30"/>
        <v>0</v>
      </c>
      <c r="AA58" s="86">
        <f>AA59</f>
        <v>85</v>
      </c>
      <c r="AB58" s="86">
        <f>AB59</f>
        <v>85</v>
      </c>
    </row>
    <row r="59" spans="1:28" s="81" customFormat="1" ht="24" customHeight="1">
      <c r="A59" s="88" t="s">
        <v>481</v>
      </c>
      <c r="B59" s="88" t="s">
        <v>482</v>
      </c>
      <c r="C59" s="88" t="s">
        <v>435</v>
      </c>
      <c r="D59" s="91" t="s">
        <v>483</v>
      </c>
      <c r="E59" s="87">
        <f t="shared" si="3"/>
        <v>0</v>
      </c>
      <c r="F59" s="87">
        <f t="shared" si="4"/>
        <v>0</v>
      </c>
      <c r="G59" s="86"/>
      <c r="H59" s="86"/>
      <c r="I59" s="86"/>
      <c r="J59" s="86"/>
      <c r="K59" s="86"/>
      <c r="L59" s="86"/>
      <c r="M59" s="86"/>
      <c r="N59" s="86"/>
      <c r="O59" s="86"/>
      <c r="P59" s="86"/>
      <c r="Q59" s="86">
        <f>R59+V59+Z59</f>
        <v>0</v>
      </c>
      <c r="R59" s="86">
        <f>SUM(S59:U59)</f>
        <v>0</v>
      </c>
      <c r="S59" s="86"/>
      <c r="T59" s="86"/>
      <c r="U59" s="86"/>
      <c r="V59" s="86">
        <f>SUM(W59:Y59)</f>
        <v>0</v>
      </c>
      <c r="W59" s="86"/>
      <c r="X59" s="86"/>
      <c r="Y59" s="86"/>
      <c r="Z59" s="86"/>
      <c r="AA59" s="86">
        <v>85</v>
      </c>
      <c r="AB59" s="86">
        <v>85</v>
      </c>
    </row>
    <row r="60" spans="1:28" s="81" customFormat="1" ht="24" customHeight="1">
      <c r="A60" s="89">
        <v>210</v>
      </c>
      <c r="B60" s="88"/>
      <c r="C60" s="88"/>
      <c r="D60" s="91" t="s">
        <v>471</v>
      </c>
      <c r="E60" s="87">
        <f t="shared" ref="E60:I60" si="31">E73+E61</f>
        <v>128.36000000000001</v>
      </c>
      <c r="F60" s="87">
        <f t="shared" si="31"/>
        <v>128.36000000000001</v>
      </c>
      <c r="G60" s="87">
        <f t="shared" si="31"/>
        <v>52.62</v>
      </c>
      <c r="H60" s="87">
        <f t="shared" si="31"/>
        <v>75.740000000000009</v>
      </c>
      <c r="I60" s="87">
        <f t="shared" si="31"/>
        <v>0</v>
      </c>
      <c r="J60" s="87">
        <f>J73+J61</f>
        <v>0</v>
      </c>
      <c r="K60" s="87">
        <f t="shared" ref="K60:AB60" si="32">K73+K61</f>
        <v>0</v>
      </c>
      <c r="L60" s="87">
        <f t="shared" si="32"/>
        <v>0</v>
      </c>
      <c r="M60" s="87">
        <f t="shared" si="32"/>
        <v>0</v>
      </c>
      <c r="N60" s="87">
        <f t="shared" si="32"/>
        <v>0</v>
      </c>
      <c r="O60" s="87">
        <f t="shared" si="32"/>
        <v>0</v>
      </c>
      <c r="P60" s="87">
        <f t="shared" si="32"/>
        <v>0</v>
      </c>
      <c r="Q60" s="87">
        <f t="shared" si="32"/>
        <v>128.36000000000001</v>
      </c>
      <c r="R60" s="87">
        <f t="shared" si="32"/>
        <v>128.36000000000001</v>
      </c>
      <c r="S60" s="87">
        <f t="shared" si="32"/>
        <v>52.62</v>
      </c>
      <c r="T60" s="87">
        <f t="shared" si="32"/>
        <v>75.740000000000009</v>
      </c>
      <c r="U60" s="87">
        <f t="shared" si="32"/>
        <v>0</v>
      </c>
      <c r="V60" s="87">
        <f t="shared" si="32"/>
        <v>0</v>
      </c>
      <c r="W60" s="87">
        <f t="shared" si="32"/>
        <v>0</v>
      </c>
      <c r="X60" s="87">
        <f t="shared" si="32"/>
        <v>0</v>
      </c>
      <c r="Y60" s="87">
        <f t="shared" si="32"/>
        <v>0</v>
      </c>
      <c r="Z60" s="87">
        <f t="shared" si="32"/>
        <v>0</v>
      </c>
      <c r="AA60" s="87">
        <f t="shared" si="32"/>
        <v>956.18</v>
      </c>
      <c r="AB60" s="87">
        <f t="shared" si="32"/>
        <v>956.18</v>
      </c>
    </row>
    <row r="61" spans="1:28" s="81" customFormat="1" ht="24" customHeight="1">
      <c r="A61" s="90">
        <v>210</v>
      </c>
      <c r="B61" s="83" t="s">
        <v>448</v>
      </c>
      <c r="C61" s="83"/>
      <c r="D61" s="91" t="s">
        <v>472</v>
      </c>
      <c r="E61" s="87">
        <f>SUM(E62:E72)</f>
        <v>128.36000000000001</v>
      </c>
      <c r="F61" s="87">
        <f>SUM(F62:F72)</f>
        <v>128.36000000000001</v>
      </c>
      <c r="G61" s="87">
        <f t="shared" ref="G61:AB61" si="33">SUM(G62:G72)</f>
        <v>52.62</v>
      </c>
      <c r="H61" s="87">
        <f t="shared" si="33"/>
        <v>75.740000000000009</v>
      </c>
      <c r="I61" s="87">
        <f t="shared" si="33"/>
        <v>0</v>
      </c>
      <c r="J61" s="87">
        <f t="shared" si="33"/>
        <v>0</v>
      </c>
      <c r="K61" s="87">
        <f t="shared" si="33"/>
        <v>0</v>
      </c>
      <c r="L61" s="87">
        <f t="shared" si="33"/>
        <v>0</v>
      </c>
      <c r="M61" s="87">
        <f t="shared" si="33"/>
        <v>0</v>
      </c>
      <c r="N61" s="87">
        <f t="shared" si="33"/>
        <v>0</v>
      </c>
      <c r="O61" s="87">
        <f t="shared" si="33"/>
        <v>0</v>
      </c>
      <c r="P61" s="87">
        <f t="shared" si="33"/>
        <v>0</v>
      </c>
      <c r="Q61" s="87">
        <f t="shared" si="33"/>
        <v>128.36000000000001</v>
      </c>
      <c r="R61" s="87">
        <f t="shared" si="33"/>
        <v>128.36000000000001</v>
      </c>
      <c r="S61" s="87">
        <f t="shared" si="33"/>
        <v>52.62</v>
      </c>
      <c r="T61" s="87">
        <f t="shared" si="33"/>
        <v>75.740000000000009</v>
      </c>
      <c r="U61" s="87">
        <f t="shared" si="33"/>
        <v>0</v>
      </c>
      <c r="V61" s="87">
        <f t="shared" si="33"/>
        <v>0</v>
      </c>
      <c r="W61" s="87">
        <f t="shared" si="33"/>
        <v>0</v>
      </c>
      <c r="X61" s="87">
        <f t="shared" si="33"/>
        <v>0</v>
      </c>
      <c r="Y61" s="87">
        <f t="shared" si="33"/>
        <v>0</v>
      </c>
      <c r="Z61" s="87">
        <f t="shared" si="33"/>
        <v>0</v>
      </c>
      <c r="AA61" s="87">
        <f t="shared" si="33"/>
        <v>0</v>
      </c>
      <c r="AB61" s="87">
        <f t="shared" si="33"/>
        <v>0</v>
      </c>
    </row>
    <row r="62" spans="1:28" s="81" customFormat="1" ht="24" customHeight="1">
      <c r="A62" s="90">
        <v>210</v>
      </c>
      <c r="B62" s="83" t="s">
        <v>448</v>
      </c>
      <c r="C62" s="83" t="s">
        <v>434</v>
      </c>
      <c r="D62" s="91" t="s">
        <v>473</v>
      </c>
      <c r="E62" s="87">
        <f t="shared" si="3"/>
        <v>28.13</v>
      </c>
      <c r="F62" s="87">
        <f>SUM(G62:G62)</f>
        <v>28.13</v>
      </c>
      <c r="G62" s="87">
        <v>28.13</v>
      </c>
      <c r="I62" s="82"/>
      <c r="J62" s="87"/>
      <c r="K62" s="87"/>
      <c r="L62" s="87"/>
      <c r="M62" s="87"/>
      <c r="N62" s="87"/>
      <c r="O62" s="87"/>
      <c r="P62" s="87"/>
      <c r="Q62" s="87">
        <f>R62+V62+Z62</f>
        <v>28.13</v>
      </c>
      <c r="R62" s="87">
        <f>SUM(S62:U62)</f>
        <v>28.13</v>
      </c>
      <c r="S62" s="87">
        <v>28.13</v>
      </c>
      <c r="U62" s="82"/>
      <c r="V62" s="87">
        <f>SUM(W62:Y62)</f>
        <v>0</v>
      </c>
      <c r="W62" s="87"/>
      <c r="X62" s="87"/>
      <c r="Y62" s="87"/>
      <c r="Z62" s="87"/>
      <c r="AA62" s="87"/>
      <c r="AB62" s="87"/>
    </row>
    <row r="63" spans="1:28" ht="24" customHeight="1">
      <c r="A63" s="90">
        <v>210</v>
      </c>
      <c r="B63" s="83" t="s">
        <v>448</v>
      </c>
      <c r="C63" s="83" t="s">
        <v>433</v>
      </c>
      <c r="D63" s="91" t="s">
        <v>474</v>
      </c>
      <c r="E63" s="87">
        <f t="shared" si="3"/>
        <v>5.17</v>
      </c>
      <c r="F63" s="87">
        <f>SUM(G63:H63)</f>
        <v>5.17</v>
      </c>
      <c r="G63" s="87"/>
      <c r="H63" s="87">
        <v>5.17</v>
      </c>
      <c r="I63" s="82"/>
      <c r="J63" s="87"/>
      <c r="K63" s="87"/>
      <c r="L63" s="87"/>
      <c r="M63" s="87"/>
      <c r="N63" s="87"/>
      <c r="O63" s="87"/>
      <c r="P63" s="87"/>
      <c r="Q63" s="87">
        <f t="shared" ref="Q63:Q72" si="34">R63+V63+Z63</f>
        <v>5.17</v>
      </c>
      <c r="R63" s="87">
        <f t="shared" ref="R63:R72" si="35">SUM(S63:U63)</f>
        <v>5.17</v>
      </c>
      <c r="S63" s="87"/>
      <c r="T63" s="87">
        <v>5.17</v>
      </c>
      <c r="U63" s="82"/>
      <c r="V63" s="87">
        <f t="shared" ref="V63:V70" si="36">SUM(W63:Y63)</f>
        <v>0</v>
      </c>
      <c r="W63" s="87"/>
      <c r="X63" s="87"/>
      <c r="Y63" s="87"/>
      <c r="Z63" s="87"/>
      <c r="AA63" s="87"/>
      <c r="AB63" s="87"/>
    </row>
    <row r="64" spans="1:28" s="81" customFormat="1" ht="24" customHeight="1">
      <c r="A64" s="91">
        <v>210</v>
      </c>
      <c r="B64" s="83" t="s">
        <v>448</v>
      </c>
      <c r="C64" s="83" t="s">
        <v>433</v>
      </c>
      <c r="D64" s="91" t="s">
        <v>474</v>
      </c>
      <c r="E64" s="87">
        <f t="shared" si="3"/>
        <v>8.8800000000000008</v>
      </c>
      <c r="F64" s="87">
        <f>SUM(G64:H64)</f>
        <v>8.8800000000000008</v>
      </c>
      <c r="G64" s="96"/>
      <c r="H64" s="108">
        <v>8.8800000000000008</v>
      </c>
      <c r="I64" s="82"/>
      <c r="J64" s="96"/>
      <c r="K64" s="96"/>
      <c r="L64" s="96"/>
      <c r="M64" s="96"/>
      <c r="N64" s="96"/>
      <c r="O64" s="96"/>
      <c r="P64" s="96"/>
      <c r="Q64" s="87">
        <f t="shared" si="34"/>
        <v>8.8800000000000008</v>
      </c>
      <c r="R64" s="87">
        <f t="shared" si="35"/>
        <v>8.8800000000000008</v>
      </c>
      <c r="S64" s="96"/>
      <c r="T64" s="244">
        <v>8.8800000000000008</v>
      </c>
      <c r="U64" s="82"/>
      <c r="V64" s="87">
        <f t="shared" si="36"/>
        <v>0</v>
      </c>
      <c r="W64" s="96"/>
      <c r="X64" s="96"/>
      <c r="Y64" s="96"/>
      <c r="Z64" s="96"/>
      <c r="AA64" s="96"/>
      <c r="AB64" s="96"/>
    </row>
    <row r="65" spans="1:28" s="81" customFormat="1" ht="24" customHeight="1">
      <c r="A65" s="91">
        <v>210</v>
      </c>
      <c r="B65" s="83" t="s">
        <v>448</v>
      </c>
      <c r="C65" s="83" t="s">
        <v>433</v>
      </c>
      <c r="D65" s="91" t="s">
        <v>474</v>
      </c>
      <c r="E65" s="87">
        <f t="shared" si="3"/>
        <v>8.4600000000000009</v>
      </c>
      <c r="F65" s="87">
        <f>SUM(G65:H65)</f>
        <v>8.4600000000000009</v>
      </c>
      <c r="G65" s="86"/>
      <c r="H65" s="201">
        <v>8.4600000000000009</v>
      </c>
      <c r="I65" s="82"/>
      <c r="J65" s="86"/>
      <c r="K65" s="86"/>
      <c r="L65" s="86"/>
      <c r="M65" s="86"/>
      <c r="N65" s="86"/>
      <c r="O65" s="86"/>
      <c r="P65" s="86"/>
      <c r="Q65" s="87">
        <f t="shared" si="34"/>
        <v>8.4600000000000009</v>
      </c>
      <c r="R65" s="87">
        <f t="shared" si="35"/>
        <v>8.4600000000000009</v>
      </c>
      <c r="S65" s="86"/>
      <c r="T65" s="220">
        <v>8.4600000000000009</v>
      </c>
      <c r="U65" s="82"/>
      <c r="V65" s="87">
        <f t="shared" si="36"/>
        <v>0</v>
      </c>
      <c r="W65" s="86"/>
      <c r="X65" s="86"/>
      <c r="Y65" s="86"/>
      <c r="Z65" s="86"/>
      <c r="AA65" s="86"/>
      <c r="AB65" s="86"/>
    </row>
    <row r="66" spans="1:28" s="81" customFormat="1" ht="24" customHeight="1">
      <c r="A66" s="91">
        <v>210</v>
      </c>
      <c r="B66" s="83" t="s">
        <v>448</v>
      </c>
      <c r="C66" s="83" t="s">
        <v>433</v>
      </c>
      <c r="D66" s="91" t="s">
        <v>474</v>
      </c>
      <c r="E66" s="87">
        <f t="shared" si="3"/>
        <v>13.23</v>
      </c>
      <c r="F66" s="87">
        <f>SUM(G66:H66)</f>
        <v>13.23</v>
      </c>
      <c r="G66" s="86"/>
      <c r="H66" s="220">
        <v>13.23</v>
      </c>
      <c r="I66" s="82"/>
      <c r="J66" s="86"/>
      <c r="K66" s="86"/>
      <c r="L66" s="86"/>
      <c r="M66" s="86"/>
      <c r="N66" s="86"/>
      <c r="O66" s="86"/>
      <c r="P66" s="86"/>
      <c r="Q66" s="87">
        <f t="shared" si="34"/>
        <v>13.23</v>
      </c>
      <c r="R66" s="87">
        <f t="shared" si="35"/>
        <v>13.23</v>
      </c>
      <c r="S66" s="86"/>
      <c r="T66" s="220">
        <v>13.23</v>
      </c>
      <c r="U66" s="82"/>
      <c r="V66" s="86"/>
      <c r="W66" s="86"/>
      <c r="X66" s="86"/>
      <c r="Y66" s="86"/>
      <c r="Z66" s="86"/>
      <c r="AA66" s="86"/>
      <c r="AB66" s="86"/>
    </row>
    <row r="67" spans="1:28" s="81" customFormat="1" ht="24" customHeight="1">
      <c r="A67" s="91">
        <v>210</v>
      </c>
      <c r="B67" s="83" t="s">
        <v>448</v>
      </c>
      <c r="C67" s="83" t="s">
        <v>433</v>
      </c>
      <c r="D67" s="91" t="s">
        <v>474</v>
      </c>
      <c r="E67" s="87">
        <f t="shared" si="3"/>
        <v>9.59</v>
      </c>
      <c r="F67" s="87">
        <f>SUM(G67:H67)</f>
        <v>9.59</v>
      </c>
      <c r="G67" s="96"/>
      <c r="H67" s="239">
        <v>9.59</v>
      </c>
      <c r="I67" s="240"/>
      <c r="J67" s="96"/>
      <c r="K67" s="96"/>
      <c r="L67" s="96"/>
      <c r="M67" s="96"/>
      <c r="N67" s="96"/>
      <c r="O67" s="96"/>
      <c r="P67" s="96"/>
      <c r="Q67" s="87">
        <f t="shared" si="34"/>
        <v>9.59</v>
      </c>
      <c r="R67" s="87">
        <f t="shared" si="35"/>
        <v>9.59</v>
      </c>
      <c r="S67" s="96"/>
      <c r="T67" s="239">
        <v>9.59</v>
      </c>
      <c r="U67" s="240"/>
      <c r="V67" s="96"/>
      <c r="W67" s="96"/>
      <c r="X67" s="96"/>
      <c r="Y67" s="96"/>
      <c r="Z67" s="96"/>
      <c r="AA67" s="96"/>
      <c r="AB67" s="96"/>
    </row>
    <row r="68" spans="1:28" ht="24" customHeight="1">
      <c r="A68" s="90">
        <v>210</v>
      </c>
      <c r="B68" s="83" t="s">
        <v>448</v>
      </c>
      <c r="C68" s="83" t="s">
        <v>441</v>
      </c>
      <c r="D68" s="91" t="s">
        <v>475</v>
      </c>
      <c r="E68" s="87">
        <f t="shared" si="3"/>
        <v>24.49</v>
      </c>
      <c r="F68" s="87">
        <f>SUM(G68:G68)</f>
        <v>24.49</v>
      </c>
      <c r="G68" s="87">
        <v>24.49</v>
      </c>
      <c r="H68" s="82"/>
      <c r="I68" s="82"/>
      <c r="J68" s="87"/>
      <c r="K68" s="87"/>
      <c r="L68" s="87"/>
      <c r="M68" s="87"/>
      <c r="N68" s="87"/>
      <c r="O68" s="87"/>
      <c r="P68" s="87"/>
      <c r="Q68" s="87">
        <f t="shared" si="34"/>
        <v>24.49</v>
      </c>
      <c r="R68" s="87">
        <f t="shared" si="35"/>
        <v>24.49</v>
      </c>
      <c r="S68" s="87">
        <v>24.49</v>
      </c>
      <c r="T68" s="82"/>
      <c r="U68" s="82"/>
      <c r="V68" s="87">
        <f t="shared" si="36"/>
        <v>0</v>
      </c>
      <c r="W68" s="87"/>
      <c r="X68" s="87"/>
      <c r="Y68" s="87"/>
      <c r="Z68" s="87"/>
      <c r="AA68" s="87"/>
      <c r="AB68" s="87"/>
    </row>
    <row r="69" spans="1:28" s="81" customFormat="1" ht="24" customHeight="1">
      <c r="A69" s="91">
        <v>210</v>
      </c>
      <c r="B69" s="83" t="s">
        <v>448</v>
      </c>
      <c r="C69" s="83" t="s">
        <v>441</v>
      </c>
      <c r="D69" s="91" t="s">
        <v>475</v>
      </c>
      <c r="E69" s="87">
        <f t="shared" si="3"/>
        <v>6.57</v>
      </c>
      <c r="F69" s="87">
        <f>SUM(G69:I69)</f>
        <v>6.57</v>
      </c>
      <c r="G69" s="96"/>
      <c r="H69" s="109">
        <v>6.57</v>
      </c>
      <c r="I69" s="96"/>
      <c r="J69" s="96"/>
      <c r="K69" s="96"/>
      <c r="L69" s="96"/>
      <c r="M69" s="96"/>
      <c r="N69" s="96"/>
      <c r="O69" s="96"/>
      <c r="P69" s="96"/>
      <c r="Q69" s="87">
        <f t="shared" si="34"/>
        <v>6.57</v>
      </c>
      <c r="R69" s="87">
        <f t="shared" si="35"/>
        <v>6.57</v>
      </c>
      <c r="S69" s="96"/>
      <c r="T69" s="244">
        <v>6.57</v>
      </c>
      <c r="U69" s="96"/>
      <c r="V69" s="87">
        <f t="shared" si="36"/>
        <v>0</v>
      </c>
      <c r="W69" s="96"/>
      <c r="X69" s="96"/>
      <c r="Y69" s="96"/>
      <c r="Z69" s="96"/>
      <c r="AA69" s="96"/>
      <c r="AB69" s="96"/>
    </row>
    <row r="70" spans="1:28" s="81" customFormat="1" ht="24" customHeight="1">
      <c r="A70" s="91">
        <v>210</v>
      </c>
      <c r="B70" s="83" t="s">
        <v>448</v>
      </c>
      <c r="C70" s="83" t="s">
        <v>441</v>
      </c>
      <c r="D70" s="91" t="s">
        <v>475</v>
      </c>
      <c r="E70" s="87">
        <f t="shared" si="3"/>
        <v>5.38</v>
      </c>
      <c r="F70" s="87">
        <f>SUM(G70:I70)</f>
        <v>5.38</v>
      </c>
      <c r="G70" s="86"/>
      <c r="H70" s="202">
        <v>5.38</v>
      </c>
      <c r="I70" s="86"/>
      <c r="J70" s="86"/>
      <c r="K70" s="86"/>
      <c r="L70" s="86"/>
      <c r="M70" s="86"/>
      <c r="N70" s="86"/>
      <c r="O70" s="86"/>
      <c r="P70" s="86"/>
      <c r="Q70" s="87">
        <f t="shared" si="34"/>
        <v>5.38</v>
      </c>
      <c r="R70" s="87">
        <f t="shared" si="35"/>
        <v>5.38</v>
      </c>
      <c r="S70" s="86"/>
      <c r="T70" s="220">
        <v>5.38</v>
      </c>
      <c r="U70" s="86"/>
      <c r="V70" s="87">
        <f t="shared" si="36"/>
        <v>0</v>
      </c>
      <c r="W70" s="86"/>
      <c r="X70" s="86"/>
      <c r="Y70" s="86"/>
      <c r="Z70" s="86"/>
      <c r="AA70" s="86"/>
      <c r="AB70" s="86"/>
    </row>
    <row r="71" spans="1:28" s="81" customFormat="1" ht="24" customHeight="1">
      <c r="A71" s="91">
        <v>210</v>
      </c>
      <c r="B71" s="83" t="s">
        <v>448</v>
      </c>
      <c r="C71" s="83" t="s">
        <v>441</v>
      </c>
      <c r="D71" s="91" t="s">
        <v>475</v>
      </c>
      <c r="E71" s="87">
        <f t="shared" si="3"/>
        <v>11.89</v>
      </c>
      <c r="F71" s="87">
        <f>SUM(G71:I71)</f>
        <v>11.89</v>
      </c>
      <c r="G71" s="86"/>
      <c r="H71" s="220">
        <v>11.89</v>
      </c>
      <c r="I71" s="86"/>
      <c r="J71" s="86"/>
      <c r="K71" s="86"/>
      <c r="L71" s="86"/>
      <c r="M71" s="86"/>
      <c r="N71" s="86"/>
      <c r="O71" s="86"/>
      <c r="P71" s="86"/>
      <c r="Q71" s="87">
        <f t="shared" si="34"/>
        <v>11.89</v>
      </c>
      <c r="R71" s="87">
        <f t="shared" si="35"/>
        <v>11.89</v>
      </c>
      <c r="S71" s="86"/>
      <c r="T71" s="220">
        <v>11.89</v>
      </c>
      <c r="U71" s="86"/>
      <c r="V71" s="86"/>
      <c r="W71" s="86"/>
      <c r="X71" s="86"/>
      <c r="Y71" s="86"/>
      <c r="Z71" s="86"/>
      <c r="AA71" s="86"/>
      <c r="AB71" s="86"/>
    </row>
    <row r="72" spans="1:28" s="81" customFormat="1" ht="24" customHeight="1">
      <c r="A72" s="91">
        <v>210</v>
      </c>
      <c r="B72" s="83" t="s">
        <v>448</v>
      </c>
      <c r="C72" s="83" t="s">
        <v>441</v>
      </c>
      <c r="D72" s="91" t="s">
        <v>475</v>
      </c>
      <c r="E72" s="87">
        <f t="shared" si="3"/>
        <v>6.57</v>
      </c>
      <c r="F72" s="87">
        <f>SUM(G72:I72)</f>
        <v>6.57</v>
      </c>
      <c r="G72" s="96"/>
      <c r="H72" s="239">
        <v>6.57</v>
      </c>
      <c r="I72" s="96"/>
      <c r="J72" s="96"/>
      <c r="K72" s="96"/>
      <c r="L72" s="96"/>
      <c r="M72" s="96"/>
      <c r="N72" s="96"/>
      <c r="O72" s="96"/>
      <c r="P72" s="96"/>
      <c r="Q72" s="87">
        <f t="shared" si="34"/>
        <v>6.57</v>
      </c>
      <c r="R72" s="87">
        <f t="shared" si="35"/>
        <v>6.57</v>
      </c>
      <c r="S72" s="96"/>
      <c r="T72" s="239">
        <v>6.57</v>
      </c>
      <c r="U72" s="96"/>
      <c r="V72" s="96"/>
      <c r="W72" s="96"/>
      <c r="X72" s="96"/>
      <c r="Y72" s="96"/>
      <c r="Z72" s="96"/>
      <c r="AA72" s="96"/>
      <c r="AB72" s="96"/>
    </row>
    <row r="73" spans="1:28" s="81" customFormat="1" ht="24" customHeight="1">
      <c r="A73" s="91">
        <v>210</v>
      </c>
      <c r="B73" s="88" t="s">
        <v>488</v>
      </c>
      <c r="C73" s="88"/>
      <c r="D73" s="91" t="s">
        <v>489</v>
      </c>
      <c r="E73" s="86">
        <f>SUM(E74:E75)</f>
        <v>0</v>
      </c>
      <c r="F73" s="86">
        <f t="shared" ref="F73:AB73" si="37">SUM(F74:F75)</f>
        <v>0</v>
      </c>
      <c r="G73" s="86">
        <f t="shared" si="37"/>
        <v>0</v>
      </c>
      <c r="H73" s="86">
        <f t="shared" si="37"/>
        <v>0</v>
      </c>
      <c r="I73" s="86">
        <f t="shared" si="37"/>
        <v>0</v>
      </c>
      <c r="J73" s="86">
        <f t="shared" si="37"/>
        <v>0</v>
      </c>
      <c r="K73" s="86">
        <f t="shared" si="37"/>
        <v>0</v>
      </c>
      <c r="L73" s="86">
        <f t="shared" si="37"/>
        <v>0</v>
      </c>
      <c r="M73" s="86">
        <f t="shared" si="37"/>
        <v>0</v>
      </c>
      <c r="N73" s="86">
        <f t="shared" si="37"/>
        <v>0</v>
      </c>
      <c r="O73" s="86">
        <f t="shared" si="37"/>
        <v>0</v>
      </c>
      <c r="P73" s="86">
        <f t="shared" si="37"/>
        <v>0</v>
      </c>
      <c r="Q73" s="86">
        <f t="shared" si="37"/>
        <v>0</v>
      </c>
      <c r="R73" s="86">
        <f t="shared" si="37"/>
        <v>0</v>
      </c>
      <c r="S73" s="86">
        <f t="shared" si="37"/>
        <v>0</v>
      </c>
      <c r="T73" s="86">
        <f t="shared" si="37"/>
        <v>0</v>
      </c>
      <c r="U73" s="86">
        <f t="shared" si="37"/>
        <v>0</v>
      </c>
      <c r="V73" s="86">
        <f t="shared" si="37"/>
        <v>0</v>
      </c>
      <c r="W73" s="86">
        <f t="shared" si="37"/>
        <v>0</v>
      </c>
      <c r="X73" s="86">
        <f t="shared" si="37"/>
        <v>0</v>
      </c>
      <c r="Y73" s="86">
        <f t="shared" si="37"/>
        <v>0</v>
      </c>
      <c r="Z73" s="86">
        <f t="shared" si="37"/>
        <v>0</v>
      </c>
      <c r="AA73" s="86">
        <f t="shared" si="37"/>
        <v>956.18</v>
      </c>
      <c r="AB73" s="86">
        <f t="shared" si="37"/>
        <v>956.18</v>
      </c>
    </row>
    <row r="74" spans="1:28" s="81" customFormat="1" ht="24" customHeight="1">
      <c r="A74" s="91">
        <v>210</v>
      </c>
      <c r="B74" s="88" t="s">
        <v>488</v>
      </c>
      <c r="C74" s="88" t="s">
        <v>434</v>
      </c>
      <c r="D74" s="91" t="s">
        <v>1411</v>
      </c>
      <c r="E74" s="86"/>
      <c r="F74" s="86"/>
      <c r="G74" s="86"/>
      <c r="H74" s="86"/>
      <c r="I74" s="86"/>
      <c r="J74" s="86"/>
      <c r="K74" s="86"/>
      <c r="L74" s="86"/>
      <c r="M74" s="86"/>
      <c r="N74" s="86"/>
      <c r="O74" s="86"/>
      <c r="P74" s="86"/>
      <c r="Q74" s="86">
        <f>R74+V74+Z74</f>
        <v>0</v>
      </c>
      <c r="R74" s="86">
        <f>SUM(S74:U74)</f>
        <v>0</v>
      </c>
      <c r="S74" s="86"/>
      <c r="T74" s="86"/>
      <c r="U74" s="86"/>
      <c r="V74" s="86">
        <f>SUM(W74:Y74)</f>
        <v>0</v>
      </c>
      <c r="W74" s="86"/>
      <c r="X74" s="86"/>
      <c r="Y74" s="86"/>
      <c r="Z74" s="86"/>
      <c r="AA74" s="86">
        <v>876.18</v>
      </c>
      <c r="AB74" s="86">
        <v>876.18</v>
      </c>
    </row>
    <row r="75" spans="1:28" s="81" customFormat="1" ht="24" customHeight="1">
      <c r="A75" s="91">
        <v>210</v>
      </c>
      <c r="B75" s="88" t="s">
        <v>488</v>
      </c>
      <c r="C75" s="88" t="s">
        <v>433</v>
      </c>
      <c r="D75" s="91" t="s">
        <v>490</v>
      </c>
      <c r="E75" s="86"/>
      <c r="F75" s="86"/>
      <c r="G75" s="86"/>
      <c r="H75" s="86"/>
      <c r="I75" s="86"/>
      <c r="J75" s="86"/>
      <c r="K75" s="86"/>
      <c r="L75" s="86"/>
      <c r="M75" s="86"/>
      <c r="N75" s="86"/>
      <c r="O75" s="86"/>
      <c r="P75" s="86"/>
      <c r="Q75" s="86">
        <f>R75+V75+Z75</f>
        <v>0</v>
      </c>
      <c r="R75" s="86">
        <f>SUM(S75:U75)</f>
        <v>0</v>
      </c>
      <c r="S75" s="86"/>
      <c r="T75" s="86"/>
      <c r="U75" s="86"/>
      <c r="V75" s="86">
        <f>SUM(W75:Y75)</f>
        <v>0</v>
      </c>
      <c r="W75" s="86"/>
      <c r="X75" s="86"/>
      <c r="Y75" s="86"/>
      <c r="Z75" s="86"/>
      <c r="AA75" s="86">
        <v>80</v>
      </c>
      <c r="AB75" s="86">
        <v>80</v>
      </c>
    </row>
    <row r="76" spans="1:28" ht="24" customHeight="1">
      <c r="A76" s="90">
        <v>221</v>
      </c>
      <c r="B76" s="83"/>
      <c r="C76" s="83"/>
      <c r="D76" s="91" t="s">
        <v>476</v>
      </c>
      <c r="E76" s="87">
        <f>E77</f>
        <v>112.61</v>
      </c>
      <c r="F76" s="87">
        <f t="shared" ref="F76:AB76" si="38">F77</f>
        <v>112.61</v>
      </c>
      <c r="G76" s="87">
        <f t="shared" si="38"/>
        <v>46.49</v>
      </c>
      <c r="H76" s="87">
        <f t="shared" si="38"/>
        <v>66.12</v>
      </c>
      <c r="I76" s="87">
        <f t="shared" si="38"/>
        <v>0</v>
      </c>
      <c r="J76" s="87">
        <f t="shared" si="38"/>
        <v>0</v>
      </c>
      <c r="K76" s="87">
        <f t="shared" si="38"/>
        <v>0</v>
      </c>
      <c r="L76" s="87">
        <f t="shared" si="38"/>
        <v>0</v>
      </c>
      <c r="M76" s="87">
        <f t="shared" si="38"/>
        <v>0</v>
      </c>
      <c r="N76" s="87">
        <f t="shared" si="38"/>
        <v>0</v>
      </c>
      <c r="O76" s="87">
        <f t="shared" si="38"/>
        <v>0</v>
      </c>
      <c r="P76" s="87">
        <f t="shared" si="38"/>
        <v>0</v>
      </c>
      <c r="Q76" s="87">
        <f t="shared" si="38"/>
        <v>112.61</v>
      </c>
      <c r="R76" s="87">
        <f t="shared" si="38"/>
        <v>112.61</v>
      </c>
      <c r="S76" s="87">
        <f t="shared" si="38"/>
        <v>46.49</v>
      </c>
      <c r="T76" s="87">
        <f t="shared" si="38"/>
        <v>66.12</v>
      </c>
      <c r="U76" s="87">
        <f t="shared" si="38"/>
        <v>0</v>
      </c>
      <c r="V76" s="87">
        <f t="shared" si="38"/>
        <v>0</v>
      </c>
      <c r="W76" s="87">
        <f t="shared" si="38"/>
        <v>0</v>
      </c>
      <c r="X76" s="87">
        <f t="shared" si="38"/>
        <v>0</v>
      </c>
      <c r="Y76" s="87">
        <f t="shared" si="38"/>
        <v>0</v>
      </c>
      <c r="Z76" s="87">
        <f t="shared" si="38"/>
        <v>0</v>
      </c>
      <c r="AA76" s="87">
        <f t="shared" si="38"/>
        <v>0</v>
      </c>
      <c r="AB76" s="87">
        <f t="shared" si="38"/>
        <v>0</v>
      </c>
    </row>
    <row r="77" spans="1:28" s="81" customFormat="1" ht="24" customHeight="1">
      <c r="A77" s="90">
        <v>221</v>
      </c>
      <c r="B77" s="83" t="s">
        <v>433</v>
      </c>
      <c r="C77" s="83"/>
      <c r="D77" s="91" t="s">
        <v>477</v>
      </c>
      <c r="E77" s="87">
        <f>SUM(E78:E82)</f>
        <v>112.61</v>
      </c>
      <c r="F77" s="87">
        <f t="shared" ref="F77:AB77" si="39">SUM(F78:F82)</f>
        <v>112.61</v>
      </c>
      <c r="G77" s="87">
        <f t="shared" si="39"/>
        <v>46.49</v>
      </c>
      <c r="H77" s="87">
        <f t="shared" si="39"/>
        <v>66.12</v>
      </c>
      <c r="I77" s="87">
        <f t="shared" si="39"/>
        <v>0</v>
      </c>
      <c r="J77" s="87">
        <f t="shared" si="39"/>
        <v>0</v>
      </c>
      <c r="K77" s="87">
        <f t="shared" si="39"/>
        <v>0</v>
      </c>
      <c r="L77" s="87">
        <f t="shared" si="39"/>
        <v>0</v>
      </c>
      <c r="M77" s="87">
        <f t="shared" si="39"/>
        <v>0</v>
      </c>
      <c r="N77" s="87">
        <f t="shared" si="39"/>
        <v>0</v>
      </c>
      <c r="O77" s="87">
        <f t="shared" si="39"/>
        <v>0</v>
      </c>
      <c r="P77" s="87">
        <f t="shared" si="39"/>
        <v>0</v>
      </c>
      <c r="Q77" s="87">
        <f t="shared" si="39"/>
        <v>112.61</v>
      </c>
      <c r="R77" s="87">
        <f t="shared" si="39"/>
        <v>112.61</v>
      </c>
      <c r="S77" s="87">
        <f t="shared" si="39"/>
        <v>46.49</v>
      </c>
      <c r="T77" s="87">
        <f t="shared" si="39"/>
        <v>66.12</v>
      </c>
      <c r="U77" s="87">
        <f t="shared" si="39"/>
        <v>0</v>
      </c>
      <c r="V77" s="87">
        <f t="shared" si="39"/>
        <v>0</v>
      </c>
      <c r="W77" s="87">
        <f t="shared" si="39"/>
        <v>0</v>
      </c>
      <c r="X77" s="87">
        <f t="shared" si="39"/>
        <v>0</v>
      </c>
      <c r="Y77" s="87">
        <f t="shared" si="39"/>
        <v>0</v>
      </c>
      <c r="Z77" s="87">
        <f t="shared" si="39"/>
        <v>0</v>
      </c>
      <c r="AA77" s="87">
        <f t="shared" si="39"/>
        <v>0</v>
      </c>
      <c r="AB77" s="87">
        <f t="shared" si="39"/>
        <v>0</v>
      </c>
    </row>
    <row r="78" spans="1:28" ht="24" customHeight="1">
      <c r="A78" s="90">
        <v>221</v>
      </c>
      <c r="B78" s="83" t="s">
        <v>433</v>
      </c>
      <c r="C78" s="83" t="s">
        <v>434</v>
      </c>
      <c r="D78" s="91" t="s">
        <v>478</v>
      </c>
      <c r="E78" s="87">
        <f>F78+J78+N78</f>
        <v>53.47</v>
      </c>
      <c r="F78" s="87">
        <f>SUM(G78:I78)</f>
        <v>53.47</v>
      </c>
      <c r="G78" s="87">
        <v>46.49</v>
      </c>
      <c r="H78" s="87">
        <v>6.98</v>
      </c>
      <c r="I78" s="87"/>
      <c r="J78" s="87"/>
      <c r="K78" s="87"/>
      <c r="L78" s="87"/>
      <c r="M78" s="87"/>
      <c r="N78" s="87"/>
      <c r="O78" s="87"/>
      <c r="P78" s="87"/>
      <c r="Q78" s="87">
        <f>R78+V78+Z78</f>
        <v>53.47</v>
      </c>
      <c r="R78" s="87">
        <f>SUM(S78:U78)</f>
        <v>53.47</v>
      </c>
      <c r="S78" s="87">
        <v>46.49</v>
      </c>
      <c r="T78" s="87">
        <v>6.98</v>
      </c>
      <c r="U78" s="87"/>
      <c r="V78" s="87">
        <f>SUM(W78:Y78)</f>
        <v>0</v>
      </c>
      <c r="W78" s="87"/>
      <c r="X78" s="87"/>
      <c r="Y78" s="87"/>
      <c r="Z78" s="87"/>
      <c r="AA78" s="87"/>
      <c r="AB78" s="87"/>
    </row>
    <row r="79" spans="1:28" s="81" customFormat="1" ht="24" customHeight="1">
      <c r="A79" s="91">
        <v>221</v>
      </c>
      <c r="B79" s="83" t="s">
        <v>433</v>
      </c>
      <c r="C79" s="83" t="s">
        <v>434</v>
      </c>
      <c r="D79" s="91" t="s">
        <v>478</v>
      </c>
      <c r="E79" s="87">
        <f>F79+J79+N79</f>
        <v>13.62</v>
      </c>
      <c r="F79" s="87">
        <f>SUM(G79:I79)</f>
        <v>13.62</v>
      </c>
      <c r="G79" s="96"/>
      <c r="H79" s="110">
        <v>13.62</v>
      </c>
      <c r="I79" s="96"/>
      <c r="J79" s="96"/>
      <c r="K79" s="96"/>
      <c r="L79" s="96"/>
      <c r="M79" s="96"/>
      <c r="N79" s="96"/>
      <c r="O79" s="96"/>
      <c r="P79" s="96"/>
      <c r="Q79" s="87">
        <f>R79+V79+Z79</f>
        <v>13.62</v>
      </c>
      <c r="R79" s="87">
        <f>SUM(S79:U79)</f>
        <v>13.62</v>
      </c>
      <c r="S79" s="96"/>
      <c r="T79" s="244">
        <v>13.62</v>
      </c>
      <c r="U79" s="96"/>
      <c r="V79" s="87">
        <f>SUM(W79:Y79)</f>
        <v>0</v>
      </c>
      <c r="W79" s="96"/>
      <c r="X79" s="96"/>
      <c r="Y79" s="96"/>
      <c r="Z79" s="96"/>
      <c r="AA79" s="96"/>
      <c r="AB79" s="96"/>
    </row>
    <row r="80" spans="1:28" s="81" customFormat="1" ht="24" customHeight="1">
      <c r="A80" s="91">
        <v>221</v>
      </c>
      <c r="B80" s="83" t="s">
        <v>433</v>
      </c>
      <c r="C80" s="83" t="s">
        <v>434</v>
      </c>
      <c r="D80" s="91" t="s">
        <v>478</v>
      </c>
      <c r="E80" s="87">
        <f>F80+J80+N80</f>
        <v>12.28</v>
      </c>
      <c r="F80" s="87">
        <f>SUM(G80:I80)</f>
        <v>12.28</v>
      </c>
      <c r="G80" s="86"/>
      <c r="H80" s="204">
        <v>12.28</v>
      </c>
      <c r="I80" s="86"/>
      <c r="J80" s="86"/>
      <c r="K80" s="86"/>
      <c r="L80" s="86"/>
      <c r="M80" s="86"/>
      <c r="N80" s="86"/>
      <c r="O80" s="86"/>
      <c r="P80" s="86"/>
      <c r="Q80" s="87">
        <f>R80+V80+Z80</f>
        <v>12.28</v>
      </c>
      <c r="R80" s="87">
        <f>SUM(S80:U80)</f>
        <v>12.28</v>
      </c>
      <c r="S80" s="86"/>
      <c r="T80" s="220">
        <v>12.28</v>
      </c>
      <c r="U80" s="86"/>
      <c r="V80" s="87">
        <f>SUM(W80:Y80)</f>
        <v>0</v>
      </c>
      <c r="W80" s="86"/>
      <c r="X80" s="86"/>
      <c r="Y80" s="86"/>
      <c r="Z80" s="86"/>
      <c r="AA80" s="86"/>
      <c r="AB80" s="86"/>
    </row>
    <row r="81" spans="1:28" s="81" customFormat="1" ht="24" customHeight="1">
      <c r="A81" s="91">
        <v>221</v>
      </c>
      <c r="B81" s="83" t="s">
        <v>433</v>
      </c>
      <c r="C81" s="83" t="s">
        <v>434</v>
      </c>
      <c r="D81" s="91" t="s">
        <v>478</v>
      </c>
      <c r="E81" s="87">
        <f>F81+J81+N81</f>
        <v>18.97</v>
      </c>
      <c r="F81" s="87">
        <f>SUM(G81:I81)</f>
        <v>18.97</v>
      </c>
      <c r="G81" s="86"/>
      <c r="H81" s="220">
        <v>18.97</v>
      </c>
      <c r="I81" s="86"/>
      <c r="J81" s="86"/>
      <c r="K81" s="86"/>
      <c r="L81" s="86"/>
      <c r="M81" s="86"/>
      <c r="N81" s="86"/>
      <c r="O81" s="86"/>
      <c r="P81" s="86"/>
      <c r="Q81" s="87">
        <f>R81+V81+Z81</f>
        <v>18.97</v>
      </c>
      <c r="R81" s="87">
        <f>SUM(S81:U81)</f>
        <v>18.97</v>
      </c>
      <c r="S81" s="86"/>
      <c r="T81" s="220">
        <v>18.97</v>
      </c>
      <c r="U81" s="86"/>
      <c r="V81" s="86"/>
      <c r="W81" s="86"/>
      <c r="X81" s="86"/>
      <c r="Y81" s="86"/>
      <c r="Z81" s="86"/>
      <c r="AA81" s="86"/>
      <c r="AB81" s="86"/>
    </row>
    <row r="82" spans="1:28" s="81" customFormat="1" ht="24" customHeight="1">
      <c r="A82" s="91">
        <v>221</v>
      </c>
      <c r="B82" s="83" t="s">
        <v>433</v>
      </c>
      <c r="C82" s="83" t="s">
        <v>434</v>
      </c>
      <c r="D82" s="91" t="s">
        <v>478</v>
      </c>
      <c r="E82" s="87">
        <f>F82+J82+N82</f>
        <v>14.27</v>
      </c>
      <c r="F82" s="87">
        <f>SUM(G82:I82)</f>
        <v>14.27</v>
      </c>
      <c r="G82" s="96"/>
      <c r="H82" s="239">
        <v>14.27</v>
      </c>
      <c r="I82" s="96"/>
      <c r="J82" s="96"/>
      <c r="K82" s="96"/>
      <c r="L82" s="96"/>
      <c r="M82" s="96"/>
      <c r="N82" s="96"/>
      <c r="O82" s="96"/>
      <c r="P82" s="96"/>
      <c r="Q82" s="87">
        <f>R82+V82+Z82</f>
        <v>14.27</v>
      </c>
      <c r="R82" s="87">
        <f>SUM(S82:U82)</f>
        <v>14.27</v>
      </c>
      <c r="S82" s="96"/>
      <c r="T82" s="239">
        <v>14.27</v>
      </c>
      <c r="U82" s="96"/>
      <c r="V82" s="96"/>
      <c r="W82" s="96"/>
      <c r="X82" s="96"/>
      <c r="Y82" s="96"/>
      <c r="Z82" s="96"/>
      <c r="AA82" s="96"/>
      <c r="AB82" s="96"/>
    </row>
    <row r="83" spans="1:28" s="81" customFormat="1" ht="24" customHeight="1">
      <c r="A83" s="91">
        <v>224</v>
      </c>
      <c r="B83" s="83"/>
      <c r="C83" s="83"/>
      <c r="D83" s="91" t="s">
        <v>1412</v>
      </c>
      <c r="E83" s="87">
        <f>E84</f>
        <v>0</v>
      </c>
      <c r="F83" s="87">
        <f t="shared" ref="F83" si="40">F84</f>
        <v>0</v>
      </c>
      <c r="G83" s="87">
        <f t="shared" ref="G83:G84" si="41">G84</f>
        <v>0</v>
      </c>
      <c r="H83" s="87">
        <f t="shared" ref="H83:H84" si="42">H84</f>
        <v>0</v>
      </c>
      <c r="I83" s="87">
        <f t="shared" ref="I83:I84" si="43">I84</f>
        <v>0</v>
      </c>
      <c r="J83" s="87">
        <f t="shared" ref="J83:J84" si="44">J84</f>
        <v>0</v>
      </c>
      <c r="K83" s="87">
        <f t="shared" ref="K83:K84" si="45">K84</f>
        <v>0</v>
      </c>
      <c r="L83" s="87">
        <f t="shared" ref="L83:L84" si="46">L84</f>
        <v>0</v>
      </c>
      <c r="M83" s="87">
        <f t="shared" ref="M83:M84" si="47">M84</f>
        <v>0</v>
      </c>
      <c r="N83" s="87">
        <f t="shared" ref="N83:N84" si="48">N84</f>
        <v>0</v>
      </c>
      <c r="O83" s="87">
        <f t="shared" ref="O83:O84" si="49">O84</f>
        <v>0</v>
      </c>
      <c r="P83" s="87">
        <f t="shared" ref="P83:P84" si="50">P84</f>
        <v>0</v>
      </c>
      <c r="Q83" s="87">
        <f t="shared" ref="Q83:Q84" si="51">Q84</f>
        <v>0</v>
      </c>
      <c r="R83" s="87">
        <f t="shared" ref="R83:R84" si="52">R84</f>
        <v>0</v>
      </c>
      <c r="S83" s="87">
        <f t="shared" ref="S83:S84" si="53">S84</f>
        <v>0</v>
      </c>
      <c r="T83" s="87">
        <f t="shared" ref="T83:T84" si="54">T84</f>
        <v>0</v>
      </c>
      <c r="U83" s="87">
        <f t="shared" ref="U83:U84" si="55">U84</f>
        <v>0</v>
      </c>
      <c r="V83" s="87">
        <f t="shared" ref="V83:V84" si="56">V84</f>
        <v>0</v>
      </c>
      <c r="W83" s="87">
        <f t="shared" ref="W83:W84" si="57">W84</f>
        <v>0</v>
      </c>
      <c r="X83" s="87">
        <f t="shared" ref="X83:X84" si="58">X84</f>
        <v>0</v>
      </c>
      <c r="Y83" s="87">
        <f t="shared" ref="Y83:Y84" si="59">Y84</f>
        <v>0</v>
      </c>
      <c r="Z83" s="87">
        <f t="shared" ref="Z83:Z84" si="60">Z84</f>
        <v>0</v>
      </c>
      <c r="AA83" s="87">
        <f t="shared" ref="AA83:AA84" si="61">AA84</f>
        <v>50</v>
      </c>
      <c r="AB83" s="87">
        <f t="shared" ref="AB83" si="62">AB84</f>
        <v>50</v>
      </c>
    </row>
    <row r="84" spans="1:28" s="81" customFormat="1" ht="24" customHeight="1">
      <c r="A84" s="91">
        <v>224</v>
      </c>
      <c r="B84" s="83" t="s">
        <v>485</v>
      </c>
      <c r="C84" s="83"/>
      <c r="D84" s="91" t="s">
        <v>495</v>
      </c>
      <c r="E84" s="87">
        <f>E85</f>
        <v>0</v>
      </c>
      <c r="F84" s="87">
        <f>F85</f>
        <v>0</v>
      </c>
      <c r="G84" s="87">
        <f t="shared" si="41"/>
        <v>0</v>
      </c>
      <c r="H84" s="87">
        <f t="shared" si="42"/>
        <v>0</v>
      </c>
      <c r="I84" s="87">
        <f t="shared" si="43"/>
        <v>0</v>
      </c>
      <c r="J84" s="87">
        <f t="shared" si="44"/>
        <v>0</v>
      </c>
      <c r="K84" s="87">
        <f t="shared" si="45"/>
        <v>0</v>
      </c>
      <c r="L84" s="87">
        <f t="shared" si="46"/>
        <v>0</v>
      </c>
      <c r="M84" s="87">
        <f t="shared" si="47"/>
        <v>0</v>
      </c>
      <c r="N84" s="87">
        <f t="shared" si="48"/>
        <v>0</v>
      </c>
      <c r="O84" s="87">
        <f t="shared" si="49"/>
        <v>0</v>
      </c>
      <c r="P84" s="87">
        <f t="shared" si="50"/>
        <v>0</v>
      </c>
      <c r="Q84" s="87">
        <f t="shared" si="51"/>
        <v>0</v>
      </c>
      <c r="R84" s="87">
        <f t="shared" si="52"/>
        <v>0</v>
      </c>
      <c r="S84" s="87">
        <f t="shared" si="53"/>
        <v>0</v>
      </c>
      <c r="T84" s="87">
        <f t="shared" si="54"/>
        <v>0</v>
      </c>
      <c r="U84" s="87">
        <f t="shared" si="55"/>
        <v>0</v>
      </c>
      <c r="V84" s="87">
        <f t="shared" si="56"/>
        <v>0</v>
      </c>
      <c r="W84" s="87">
        <f t="shared" si="57"/>
        <v>0</v>
      </c>
      <c r="X84" s="87">
        <f t="shared" si="58"/>
        <v>0</v>
      </c>
      <c r="Y84" s="87">
        <f t="shared" si="59"/>
        <v>0</v>
      </c>
      <c r="Z84" s="87">
        <f t="shared" si="60"/>
        <v>0</v>
      </c>
      <c r="AA84" s="87">
        <f t="shared" si="61"/>
        <v>50</v>
      </c>
      <c r="AB84" s="87">
        <f>AB85</f>
        <v>50</v>
      </c>
    </row>
    <row r="85" spans="1:28" s="81" customFormat="1" ht="24" customHeight="1">
      <c r="A85" s="91">
        <v>224</v>
      </c>
      <c r="B85" s="83" t="s">
        <v>485</v>
      </c>
      <c r="C85" s="83" t="s">
        <v>433</v>
      </c>
      <c r="D85" s="91" t="s">
        <v>486</v>
      </c>
      <c r="E85" s="87">
        <f>F85+J85+N85</f>
        <v>0</v>
      </c>
      <c r="F85" s="87">
        <f>SUM(G85:I85)</f>
        <v>0</v>
      </c>
      <c r="G85" s="87"/>
      <c r="H85" s="87"/>
      <c r="I85" s="87"/>
      <c r="J85" s="87"/>
      <c r="K85" s="87"/>
      <c r="L85" s="87"/>
      <c r="M85" s="87"/>
      <c r="N85" s="87"/>
      <c r="O85" s="87"/>
      <c r="P85" s="87"/>
      <c r="Q85" s="87">
        <f>R85+V85+Z85</f>
        <v>0</v>
      </c>
      <c r="R85" s="87">
        <f>SUM(S85:U85)</f>
        <v>0</v>
      </c>
      <c r="S85" s="87"/>
      <c r="T85" s="87"/>
      <c r="U85" s="87"/>
      <c r="V85" s="87">
        <f>SUM(W85:Y85)</f>
        <v>0</v>
      </c>
      <c r="W85" s="87"/>
      <c r="X85" s="87"/>
      <c r="Y85" s="87"/>
      <c r="Z85" s="87"/>
      <c r="AA85" s="87">
        <v>50</v>
      </c>
      <c r="AB85" s="87">
        <v>50</v>
      </c>
    </row>
  </sheetData>
  <mergeCells count="36">
    <mergeCell ref="W7:W8"/>
    <mergeCell ref="X7:X8"/>
    <mergeCell ref="Y7:Y8"/>
    <mergeCell ref="Z6:Z8"/>
    <mergeCell ref="M7:M8"/>
    <mergeCell ref="N6:N8"/>
    <mergeCell ref="O5:O8"/>
    <mergeCell ref="P5:P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G7:H7"/>
    <mergeCell ref="S7:T7"/>
    <mergeCell ref="A7:A8"/>
    <mergeCell ref="B7:B8"/>
    <mergeCell ref="C7:C8"/>
    <mergeCell ref="D4:D8"/>
    <mergeCell ref="E6:E8"/>
    <mergeCell ref="F7:F8"/>
    <mergeCell ref="I7:I8"/>
    <mergeCell ref="J7:J8"/>
    <mergeCell ref="K7:K8"/>
    <mergeCell ref="L7:L8"/>
  </mergeCells>
  <phoneticPr fontId="24" type="noConversion"/>
  <pageMargins left="0.75138888888888899" right="0.75138888888888899" top="1" bottom="1" header="0.51180555555555596" footer="0.51180555555555596"/>
  <pageSetup paperSize="9" scale="53"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S138"/>
  <sheetViews>
    <sheetView workbookViewId="0">
      <selection activeCell="I124" sqref="I124"/>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11.25" customWidth="1"/>
    <col min="8" max="8" width="10.5" customWidth="1"/>
    <col min="9" max="9" width="8.625" customWidth="1"/>
  </cols>
  <sheetData>
    <row r="1" spans="1:19" ht="15" customHeight="1">
      <c r="A1" s="45"/>
      <c r="B1" s="45"/>
      <c r="C1" s="46"/>
      <c r="D1" s="47"/>
      <c r="E1" s="47"/>
      <c r="F1" s="47"/>
      <c r="G1" s="47"/>
      <c r="H1" s="47"/>
      <c r="I1" s="47"/>
      <c r="J1" s="47"/>
      <c r="K1" s="47"/>
      <c r="L1" s="47"/>
      <c r="M1" s="47"/>
      <c r="N1" s="47"/>
      <c r="O1" s="47"/>
      <c r="P1" s="47"/>
      <c r="Q1" s="47"/>
      <c r="R1" s="47"/>
    </row>
    <row r="2" spans="1:19" ht="33.950000000000003" customHeight="1">
      <c r="A2" s="268" t="s">
        <v>141</v>
      </c>
      <c r="B2" s="268"/>
      <c r="C2" s="268"/>
      <c r="D2" s="268"/>
      <c r="E2" s="268"/>
      <c r="F2" s="268"/>
      <c r="G2" s="268"/>
      <c r="H2" s="268"/>
      <c r="I2" s="268"/>
      <c r="J2" s="268"/>
      <c r="K2" s="268"/>
      <c r="L2" s="268"/>
      <c r="M2" s="268"/>
      <c r="N2" s="268"/>
      <c r="O2" s="268"/>
      <c r="P2" s="268"/>
      <c r="Q2" s="268"/>
      <c r="R2" s="268"/>
      <c r="S2" s="268"/>
    </row>
    <row r="3" spans="1:19" ht="20.100000000000001" customHeight="1">
      <c r="A3" s="80" t="s">
        <v>491</v>
      </c>
      <c r="B3" s="46"/>
      <c r="C3" s="46"/>
      <c r="D3" s="47"/>
      <c r="E3" s="47"/>
      <c r="F3" s="47"/>
      <c r="G3" s="47"/>
      <c r="H3" s="47"/>
      <c r="I3" s="47"/>
      <c r="J3" s="47"/>
      <c r="K3" s="47"/>
      <c r="L3" s="47"/>
      <c r="M3" s="47"/>
      <c r="N3" s="47"/>
      <c r="O3" s="47"/>
      <c r="P3" s="47"/>
      <c r="Q3" s="47"/>
      <c r="R3" s="308" t="s">
        <v>40</v>
      </c>
      <c r="S3" s="308"/>
    </row>
    <row r="4" spans="1:19" ht="48" customHeight="1">
      <c r="A4" s="300" t="s">
        <v>142</v>
      </c>
      <c r="B4" s="306"/>
      <c r="C4" s="300" t="s">
        <v>143</v>
      </c>
      <c r="D4" s="272" t="s">
        <v>144</v>
      </c>
      <c r="E4" s="272"/>
      <c r="F4" s="272"/>
      <c r="G4" s="272"/>
      <c r="H4" s="272"/>
      <c r="I4" s="272"/>
      <c r="J4" s="272"/>
      <c r="K4" s="272"/>
      <c r="L4" s="272"/>
      <c r="M4" s="272"/>
      <c r="N4" s="272"/>
      <c r="O4" s="272"/>
      <c r="P4" s="272"/>
      <c r="Q4" s="272"/>
      <c r="R4" s="272"/>
      <c r="S4" s="272"/>
    </row>
    <row r="5" spans="1:19" ht="20.100000000000001" customHeight="1">
      <c r="A5" s="302"/>
      <c r="B5" s="307"/>
      <c r="C5" s="301"/>
      <c r="D5" s="303" t="s">
        <v>145</v>
      </c>
      <c r="E5" s="309" t="s">
        <v>146</v>
      </c>
      <c r="F5" s="310"/>
      <c r="G5" s="310"/>
      <c r="H5" s="310"/>
      <c r="I5" s="310"/>
      <c r="J5" s="310"/>
      <c r="K5" s="310"/>
      <c r="L5" s="310"/>
      <c r="M5" s="310"/>
      <c r="N5" s="310"/>
      <c r="O5" s="311"/>
      <c r="P5" s="318" t="s">
        <v>147</v>
      </c>
      <c r="Q5" s="319"/>
      <c r="R5" s="319"/>
      <c r="S5" s="320"/>
    </row>
    <row r="6" spans="1:19" ht="20.100000000000001" customHeight="1">
      <c r="A6" s="298" t="s">
        <v>103</v>
      </c>
      <c r="B6" s="298" t="s">
        <v>104</v>
      </c>
      <c r="C6" s="301"/>
      <c r="D6" s="304"/>
      <c r="E6" s="315" t="s">
        <v>97</v>
      </c>
      <c r="F6" s="312" t="s">
        <v>148</v>
      </c>
      <c r="G6" s="313"/>
      <c r="H6" s="313"/>
      <c r="I6" s="313"/>
      <c r="J6" s="313"/>
      <c r="K6" s="313"/>
      <c r="L6" s="313"/>
      <c r="M6" s="314"/>
      <c r="N6" s="317" t="s">
        <v>149</v>
      </c>
      <c r="O6" s="317" t="s">
        <v>150</v>
      </c>
      <c r="P6" s="321"/>
      <c r="Q6" s="322"/>
      <c r="R6" s="322"/>
      <c r="S6" s="323"/>
    </row>
    <row r="7" spans="1:19" ht="66.95" customHeight="1">
      <c r="A7" s="299"/>
      <c r="B7" s="299"/>
      <c r="C7" s="302"/>
      <c r="D7" s="305"/>
      <c r="E7" s="316"/>
      <c r="F7" s="5" t="s">
        <v>101</v>
      </c>
      <c r="G7" s="5" t="s">
        <v>151</v>
      </c>
      <c r="H7" s="5" t="s">
        <v>152</v>
      </c>
      <c r="I7" s="5" t="s">
        <v>153</v>
      </c>
      <c r="J7" s="5" t="s">
        <v>154</v>
      </c>
      <c r="K7" s="5" t="s">
        <v>155</v>
      </c>
      <c r="L7" s="5" t="s">
        <v>156</v>
      </c>
      <c r="M7" s="5" t="s">
        <v>157</v>
      </c>
      <c r="N7" s="317"/>
      <c r="O7" s="317"/>
      <c r="P7" s="5" t="s">
        <v>101</v>
      </c>
      <c r="Q7" s="5" t="s">
        <v>158</v>
      </c>
      <c r="R7" s="5" t="s">
        <v>159</v>
      </c>
      <c r="S7" s="5" t="s">
        <v>160</v>
      </c>
    </row>
    <row r="8" spans="1:19" ht="20.100000000000001" customHeight="1">
      <c r="A8" s="49">
        <v>1</v>
      </c>
      <c r="B8" s="49">
        <v>2</v>
      </c>
      <c r="C8" s="50">
        <v>3</v>
      </c>
      <c r="D8" s="49">
        <v>4</v>
      </c>
      <c r="E8" s="49">
        <v>5</v>
      </c>
      <c r="F8" s="49">
        <v>6</v>
      </c>
      <c r="G8" s="49">
        <v>7</v>
      </c>
      <c r="H8" s="50">
        <v>8</v>
      </c>
      <c r="I8" s="49">
        <v>9</v>
      </c>
      <c r="J8" s="49">
        <v>10</v>
      </c>
      <c r="K8" s="49">
        <v>11</v>
      </c>
      <c r="L8" s="49">
        <v>12</v>
      </c>
      <c r="M8" s="50">
        <v>13</v>
      </c>
      <c r="N8" s="49">
        <v>14</v>
      </c>
      <c r="O8" s="49">
        <v>15</v>
      </c>
      <c r="P8" s="49">
        <v>16</v>
      </c>
      <c r="Q8" s="49">
        <v>17</v>
      </c>
      <c r="R8" s="50">
        <v>18</v>
      </c>
      <c r="S8" s="49">
        <v>19</v>
      </c>
    </row>
    <row r="9" spans="1:19" ht="20.100000000000001" customHeight="1">
      <c r="A9" s="295" t="s">
        <v>491</v>
      </c>
      <c r="B9" s="296"/>
      <c r="C9" s="297"/>
      <c r="D9" s="85">
        <f t="shared" ref="D9:S9" si="0">D10+D60+D127</f>
        <v>1349.3100000000002</v>
      </c>
      <c r="E9" s="85">
        <f t="shared" si="0"/>
        <v>1349.3100000000002</v>
      </c>
      <c r="F9" s="85">
        <f t="shared" si="0"/>
        <v>1349.3100000000002</v>
      </c>
      <c r="G9" s="85">
        <f t="shared" si="0"/>
        <v>1349.3100000000002</v>
      </c>
      <c r="H9" s="85">
        <f t="shared" si="0"/>
        <v>0</v>
      </c>
      <c r="I9" s="85">
        <f t="shared" si="0"/>
        <v>0</v>
      </c>
      <c r="J9" s="85">
        <f t="shared" si="0"/>
        <v>0</v>
      </c>
      <c r="K9" s="85">
        <f t="shared" si="0"/>
        <v>0</v>
      </c>
      <c r="L9" s="85">
        <f t="shared" si="0"/>
        <v>0</v>
      </c>
      <c r="M9" s="85">
        <f t="shared" si="0"/>
        <v>0</v>
      </c>
      <c r="N9" s="85">
        <f t="shared" si="0"/>
        <v>0</v>
      </c>
      <c r="O9" s="85">
        <f t="shared" si="0"/>
        <v>0</v>
      </c>
      <c r="P9" s="85">
        <f t="shared" si="0"/>
        <v>0</v>
      </c>
      <c r="Q9" s="85">
        <f t="shared" si="0"/>
        <v>0</v>
      </c>
      <c r="R9" s="85">
        <f t="shared" si="0"/>
        <v>0</v>
      </c>
      <c r="S9" s="85">
        <f t="shared" si="0"/>
        <v>0</v>
      </c>
    </row>
    <row r="10" spans="1:19" ht="18" customHeight="1">
      <c r="A10" s="51">
        <v>301</v>
      </c>
      <c r="B10" s="52" t="s">
        <v>161</v>
      </c>
      <c r="C10" s="53" t="s">
        <v>98</v>
      </c>
      <c r="D10" s="85">
        <f>E10</f>
        <v>1105.1600000000001</v>
      </c>
      <c r="E10" s="85">
        <f>F10+P10</f>
        <v>1105.1600000000001</v>
      </c>
      <c r="F10" s="85">
        <f>SUM(G10:M10)</f>
        <v>1105.1600000000001</v>
      </c>
      <c r="G10" s="85">
        <f>SUM(G11:G59)</f>
        <v>1105.1600000000001</v>
      </c>
      <c r="H10" s="85">
        <f t="shared" ref="H10:O10" si="1">SUM(H11:H59)</f>
        <v>0</v>
      </c>
      <c r="I10" s="85">
        <f t="shared" si="1"/>
        <v>0</v>
      </c>
      <c r="J10" s="85">
        <f t="shared" si="1"/>
        <v>0</v>
      </c>
      <c r="K10" s="85">
        <f t="shared" si="1"/>
        <v>0</v>
      </c>
      <c r="L10" s="85">
        <f t="shared" si="1"/>
        <v>0</v>
      </c>
      <c r="M10" s="85">
        <f t="shared" si="1"/>
        <v>0</v>
      </c>
      <c r="N10" s="85">
        <f t="shared" si="1"/>
        <v>0</v>
      </c>
      <c r="O10" s="85">
        <f t="shared" si="1"/>
        <v>0</v>
      </c>
      <c r="P10" s="85">
        <f>SUM(Q10:S10)</f>
        <v>0</v>
      </c>
      <c r="Q10" s="85">
        <f>SUM(Q11:Q59)</f>
        <v>0</v>
      </c>
      <c r="R10" s="85">
        <f t="shared" ref="R10:S10" si="2">SUM(R11:R59)</f>
        <v>0</v>
      </c>
      <c r="S10" s="85">
        <f t="shared" si="2"/>
        <v>0</v>
      </c>
    </row>
    <row r="11" spans="1:19" ht="18" customHeight="1">
      <c r="A11" s="54"/>
      <c r="B11" s="52" t="s">
        <v>162</v>
      </c>
      <c r="C11" s="55" t="s">
        <v>163</v>
      </c>
      <c r="D11" s="85">
        <f t="shared" ref="D11:D138" si="3">E11</f>
        <v>117.35</v>
      </c>
      <c r="E11" s="85">
        <f t="shared" ref="E11:E138" si="4">F11+P11</f>
        <v>117.35</v>
      </c>
      <c r="F11" s="85">
        <f t="shared" ref="F11:F138" si="5">SUM(G11:M11)</f>
        <v>117.35</v>
      </c>
      <c r="G11" s="85">
        <v>117.35</v>
      </c>
      <c r="H11" s="85"/>
      <c r="I11" s="85"/>
      <c r="J11" s="85"/>
      <c r="K11" s="85"/>
      <c r="L11" s="85"/>
      <c r="M11" s="85"/>
      <c r="N11" s="85"/>
      <c r="O11" s="85"/>
      <c r="P11" s="85">
        <f t="shared" ref="P11:P59" si="6">SUM(Q11:S11)</f>
        <v>0</v>
      </c>
      <c r="Q11" s="85"/>
      <c r="R11" s="85"/>
      <c r="S11" s="85"/>
    </row>
    <row r="12" spans="1:19" s="81" customFormat="1" ht="18" customHeight="1">
      <c r="A12" s="99"/>
      <c r="B12" s="52" t="s">
        <v>162</v>
      </c>
      <c r="C12" s="55" t="s">
        <v>163</v>
      </c>
      <c r="D12" s="85">
        <f t="shared" si="3"/>
        <v>27.7</v>
      </c>
      <c r="E12" s="85">
        <f t="shared" si="4"/>
        <v>27.7</v>
      </c>
      <c r="F12" s="85">
        <f t="shared" si="5"/>
        <v>27.7</v>
      </c>
      <c r="G12" s="85">
        <v>27.7</v>
      </c>
      <c r="H12" s="98"/>
      <c r="I12" s="98"/>
      <c r="J12" s="98"/>
      <c r="K12" s="98"/>
      <c r="L12" s="98"/>
      <c r="M12" s="98"/>
      <c r="N12" s="98"/>
      <c r="O12" s="98"/>
      <c r="P12" s="98"/>
      <c r="Q12" s="98"/>
      <c r="R12" s="98"/>
      <c r="S12" s="98"/>
    </row>
    <row r="13" spans="1:19" s="81" customFormat="1" ht="18" customHeight="1">
      <c r="A13" s="203"/>
      <c r="B13" s="52" t="s">
        <v>162</v>
      </c>
      <c r="C13" s="55" t="s">
        <v>163</v>
      </c>
      <c r="D13" s="85">
        <f t="shared" si="3"/>
        <v>26.34</v>
      </c>
      <c r="E13" s="85">
        <f t="shared" si="4"/>
        <v>26.34</v>
      </c>
      <c r="F13" s="85">
        <f t="shared" si="5"/>
        <v>26.34</v>
      </c>
      <c r="G13" s="85">
        <v>26.34</v>
      </c>
      <c r="H13" s="98"/>
      <c r="I13" s="98"/>
      <c r="J13" s="98"/>
      <c r="K13" s="98"/>
      <c r="L13" s="98"/>
      <c r="M13" s="98"/>
      <c r="N13" s="98"/>
      <c r="O13" s="98"/>
      <c r="P13" s="98"/>
      <c r="Q13" s="98"/>
      <c r="R13" s="98"/>
      <c r="S13" s="98"/>
    </row>
    <row r="14" spans="1:19" s="81" customFormat="1" ht="18" customHeight="1">
      <c r="A14" s="203"/>
      <c r="B14" s="52" t="s">
        <v>162</v>
      </c>
      <c r="C14" s="55" t="s">
        <v>163</v>
      </c>
      <c r="D14" s="85">
        <f t="shared" si="3"/>
        <v>43.54</v>
      </c>
      <c r="E14" s="85">
        <f t="shared" si="4"/>
        <v>43.54</v>
      </c>
      <c r="F14" s="85">
        <f t="shared" si="5"/>
        <v>43.54</v>
      </c>
      <c r="G14" s="85">
        <v>43.54</v>
      </c>
      <c r="H14" s="98"/>
      <c r="I14" s="98"/>
      <c r="J14" s="98"/>
      <c r="K14" s="98"/>
      <c r="L14" s="98"/>
      <c r="M14" s="98"/>
      <c r="N14" s="98"/>
      <c r="O14" s="98"/>
      <c r="P14" s="98"/>
      <c r="Q14" s="98"/>
      <c r="R14" s="98"/>
      <c r="S14" s="98"/>
    </row>
    <row r="15" spans="1:19" s="81" customFormat="1" ht="18" customHeight="1">
      <c r="A15" s="243"/>
      <c r="B15" s="52" t="s">
        <v>162</v>
      </c>
      <c r="C15" s="55" t="s">
        <v>163</v>
      </c>
      <c r="D15" s="85">
        <f t="shared" si="3"/>
        <v>32.799999999999997</v>
      </c>
      <c r="E15" s="85">
        <f t="shared" si="4"/>
        <v>32.799999999999997</v>
      </c>
      <c r="F15" s="85">
        <f t="shared" si="5"/>
        <v>32.799999999999997</v>
      </c>
      <c r="G15" s="85">
        <v>32.799999999999997</v>
      </c>
      <c r="H15" s="241"/>
      <c r="I15" s="241"/>
      <c r="J15" s="241"/>
      <c r="K15" s="241"/>
      <c r="L15" s="241"/>
      <c r="M15" s="241"/>
      <c r="N15" s="241"/>
      <c r="O15" s="241"/>
      <c r="P15" s="241"/>
      <c r="Q15" s="241"/>
      <c r="R15" s="241"/>
      <c r="S15" s="241"/>
    </row>
    <row r="16" spans="1:19" ht="18" customHeight="1">
      <c r="A16" s="54"/>
      <c r="B16" s="52" t="s">
        <v>164</v>
      </c>
      <c r="C16" s="55" t="s">
        <v>165</v>
      </c>
      <c r="D16" s="85">
        <f t="shared" si="3"/>
        <v>181.97</v>
      </c>
      <c r="E16" s="85">
        <f t="shared" si="4"/>
        <v>181.97</v>
      </c>
      <c r="F16" s="85">
        <f t="shared" si="5"/>
        <v>181.97</v>
      </c>
      <c r="G16" s="85">
        <v>181.97</v>
      </c>
      <c r="H16" s="85"/>
      <c r="I16" s="85"/>
      <c r="J16" s="85"/>
      <c r="K16" s="85"/>
      <c r="L16" s="85"/>
      <c r="M16" s="85"/>
      <c r="N16" s="85"/>
      <c r="O16" s="85"/>
      <c r="P16" s="85">
        <f t="shared" si="6"/>
        <v>0</v>
      </c>
      <c r="Q16" s="85"/>
      <c r="R16" s="85"/>
      <c r="S16" s="85"/>
    </row>
    <row r="17" spans="1:19" s="81" customFormat="1" ht="18" customHeight="1">
      <c r="A17" s="99"/>
      <c r="B17" s="52" t="s">
        <v>164</v>
      </c>
      <c r="C17" s="55" t="s">
        <v>165</v>
      </c>
      <c r="D17" s="85">
        <f t="shared" si="3"/>
        <v>17.7</v>
      </c>
      <c r="E17" s="85">
        <f t="shared" si="4"/>
        <v>17.7</v>
      </c>
      <c r="F17" s="85">
        <f t="shared" si="5"/>
        <v>17.7</v>
      </c>
      <c r="G17" s="85">
        <v>17.7</v>
      </c>
      <c r="H17" s="98"/>
      <c r="I17" s="98"/>
      <c r="J17" s="98"/>
      <c r="K17" s="98"/>
      <c r="L17" s="98"/>
      <c r="M17" s="98"/>
      <c r="N17" s="98"/>
      <c r="O17" s="98"/>
      <c r="P17" s="98"/>
      <c r="Q17" s="98"/>
      <c r="R17" s="98"/>
      <c r="S17" s="98"/>
    </row>
    <row r="18" spans="1:19" s="81" customFormat="1" ht="18" customHeight="1">
      <c r="A18" s="203"/>
      <c r="B18" s="52" t="s">
        <v>164</v>
      </c>
      <c r="C18" s="55" t="s">
        <v>165</v>
      </c>
      <c r="D18" s="85">
        <f t="shared" si="3"/>
        <v>16.18</v>
      </c>
      <c r="E18" s="85">
        <f t="shared" si="4"/>
        <v>16.18</v>
      </c>
      <c r="F18" s="85">
        <f t="shared" si="5"/>
        <v>16.18</v>
      </c>
      <c r="G18" s="85">
        <v>16.18</v>
      </c>
      <c r="H18" s="98"/>
      <c r="I18" s="98"/>
      <c r="J18" s="98"/>
      <c r="K18" s="98"/>
      <c r="L18" s="98"/>
      <c r="M18" s="98"/>
      <c r="N18" s="98"/>
      <c r="O18" s="98"/>
      <c r="P18" s="98"/>
      <c r="Q18" s="98"/>
      <c r="R18" s="98"/>
      <c r="S18" s="98"/>
    </row>
    <row r="19" spans="1:19" s="81" customFormat="1" ht="18" customHeight="1">
      <c r="A19" s="203"/>
      <c r="B19" s="52" t="s">
        <v>164</v>
      </c>
      <c r="C19" s="55" t="s">
        <v>165</v>
      </c>
      <c r="D19" s="85">
        <f t="shared" si="3"/>
        <v>24.41</v>
      </c>
      <c r="E19" s="85">
        <f t="shared" si="4"/>
        <v>24.41</v>
      </c>
      <c r="F19" s="85">
        <f t="shared" si="5"/>
        <v>24.41</v>
      </c>
      <c r="G19" s="85">
        <v>24.41</v>
      </c>
      <c r="H19" s="98"/>
      <c r="I19" s="98"/>
      <c r="J19" s="98"/>
      <c r="K19" s="98"/>
      <c r="L19" s="98"/>
      <c r="M19" s="98"/>
      <c r="N19" s="98"/>
      <c r="O19" s="98"/>
      <c r="P19" s="98"/>
      <c r="Q19" s="98"/>
      <c r="R19" s="98"/>
      <c r="S19" s="98"/>
    </row>
    <row r="20" spans="1:19" s="81" customFormat="1" ht="18" customHeight="1">
      <c r="A20" s="243"/>
      <c r="B20" s="52" t="s">
        <v>164</v>
      </c>
      <c r="C20" s="55" t="s">
        <v>165</v>
      </c>
      <c r="D20" s="85">
        <f t="shared" ref="D20" si="7">E20</f>
        <v>18.39</v>
      </c>
      <c r="E20" s="85">
        <f t="shared" ref="E20" si="8">F20+P20</f>
        <v>18.39</v>
      </c>
      <c r="F20" s="85">
        <f t="shared" ref="F20" si="9">SUM(G20:M20)</f>
        <v>18.39</v>
      </c>
      <c r="G20" s="85">
        <v>18.39</v>
      </c>
      <c r="H20" s="241"/>
      <c r="I20" s="241"/>
      <c r="J20" s="241"/>
      <c r="K20" s="241"/>
      <c r="L20" s="241"/>
      <c r="M20" s="241"/>
      <c r="N20" s="241"/>
      <c r="O20" s="241"/>
      <c r="P20" s="241"/>
      <c r="Q20" s="241"/>
      <c r="R20" s="241"/>
      <c r="S20" s="241"/>
    </row>
    <row r="21" spans="1:19" ht="18" customHeight="1">
      <c r="A21" s="54"/>
      <c r="B21" s="52" t="s">
        <v>166</v>
      </c>
      <c r="C21" s="55" t="s">
        <v>167</v>
      </c>
      <c r="D21" s="85">
        <f t="shared" si="3"/>
        <v>2.31</v>
      </c>
      <c r="E21" s="85">
        <f t="shared" si="4"/>
        <v>2.31</v>
      </c>
      <c r="F21" s="85">
        <f t="shared" si="5"/>
        <v>2.31</v>
      </c>
      <c r="G21" s="85">
        <v>2.31</v>
      </c>
      <c r="H21" s="85"/>
      <c r="I21" s="85"/>
      <c r="J21" s="85"/>
      <c r="K21" s="85"/>
      <c r="L21" s="85"/>
      <c r="M21" s="85"/>
      <c r="N21" s="85"/>
      <c r="O21" s="85"/>
      <c r="P21" s="85">
        <f t="shared" si="6"/>
        <v>0</v>
      </c>
      <c r="Q21" s="85"/>
      <c r="R21" s="85"/>
      <c r="S21" s="85"/>
    </row>
    <row r="22" spans="1:19" s="81" customFormat="1" ht="18" customHeight="1">
      <c r="A22" s="99"/>
      <c r="B22" s="52" t="s">
        <v>166</v>
      </c>
      <c r="C22" s="55" t="s">
        <v>167</v>
      </c>
      <c r="D22" s="85">
        <f t="shared" si="3"/>
        <v>2.19</v>
      </c>
      <c r="E22" s="85">
        <f t="shared" si="4"/>
        <v>2.19</v>
      </c>
      <c r="F22" s="85">
        <f t="shared" si="5"/>
        <v>2.19</v>
      </c>
      <c r="G22" s="85">
        <v>2.19</v>
      </c>
      <c r="H22" s="98"/>
      <c r="I22" s="98"/>
      <c r="J22" s="98"/>
      <c r="K22" s="98"/>
      <c r="L22" s="98"/>
      <c r="M22" s="98"/>
      <c r="N22" s="98"/>
      <c r="O22" s="98"/>
      <c r="P22" s="98"/>
      <c r="Q22" s="98"/>
      <c r="R22" s="98"/>
      <c r="S22" s="98"/>
    </row>
    <row r="23" spans="1:19" s="81" customFormat="1" ht="18" customHeight="1">
      <c r="A23" s="203"/>
      <c r="B23" s="52" t="s">
        <v>166</v>
      </c>
      <c r="C23" s="55" t="s">
        <v>167</v>
      </c>
      <c r="D23" s="85">
        <f t="shared" si="3"/>
        <v>3.63</v>
      </c>
      <c r="E23" s="85">
        <f t="shared" si="4"/>
        <v>3.63</v>
      </c>
      <c r="F23" s="85">
        <f t="shared" si="5"/>
        <v>3.63</v>
      </c>
      <c r="G23" s="85">
        <v>3.63</v>
      </c>
      <c r="H23" s="98"/>
      <c r="I23" s="98"/>
      <c r="J23" s="98"/>
      <c r="K23" s="98"/>
      <c r="L23" s="98"/>
      <c r="M23" s="98"/>
      <c r="N23" s="98"/>
      <c r="O23" s="98"/>
      <c r="P23" s="98"/>
      <c r="Q23" s="98"/>
      <c r="R23" s="98"/>
      <c r="S23" s="98"/>
    </row>
    <row r="24" spans="1:19" s="81" customFormat="1" ht="18" customHeight="1">
      <c r="A24" s="243"/>
      <c r="B24" s="52" t="s">
        <v>166</v>
      </c>
      <c r="C24" s="55" t="s">
        <v>167</v>
      </c>
      <c r="D24" s="85">
        <f t="shared" ref="D24" si="10">E24</f>
        <v>2.73</v>
      </c>
      <c r="E24" s="85">
        <f t="shared" ref="E24" si="11">F24+P24</f>
        <v>2.73</v>
      </c>
      <c r="F24" s="85">
        <f t="shared" ref="F24" si="12">SUM(G24:M24)</f>
        <v>2.73</v>
      </c>
      <c r="G24" s="85">
        <v>2.73</v>
      </c>
      <c r="H24" s="241"/>
      <c r="I24" s="241"/>
      <c r="J24" s="241"/>
      <c r="K24" s="241"/>
      <c r="L24" s="241"/>
      <c r="M24" s="241"/>
      <c r="N24" s="241"/>
      <c r="O24" s="241"/>
      <c r="P24" s="241"/>
      <c r="Q24" s="241"/>
      <c r="R24" s="241"/>
      <c r="S24" s="241"/>
    </row>
    <row r="25" spans="1:19" ht="18" customHeight="1">
      <c r="A25" s="54"/>
      <c r="B25" s="52" t="s">
        <v>168</v>
      </c>
      <c r="C25" s="55" t="s">
        <v>169</v>
      </c>
      <c r="D25" s="85">
        <f t="shared" si="3"/>
        <v>0</v>
      </c>
      <c r="E25" s="85">
        <f t="shared" si="4"/>
        <v>0</v>
      </c>
      <c r="F25" s="85">
        <f t="shared" si="5"/>
        <v>0</v>
      </c>
      <c r="G25" s="85"/>
      <c r="H25" s="85"/>
      <c r="I25" s="85"/>
      <c r="J25" s="85"/>
      <c r="K25" s="85"/>
      <c r="L25" s="85"/>
      <c r="M25" s="85"/>
      <c r="N25" s="85"/>
      <c r="O25" s="85"/>
      <c r="P25" s="85">
        <f t="shared" si="6"/>
        <v>0</v>
      </c>
      <c r="Q25" s="85"/>
      <c r="R25" s="85"/>
      <c r="S25" s="85"/>
    </row>
    <row r="26" spans="1:19" ht="18" customHeight="1">
      <c r="A26" s="54"/>
      <c r="B26" s="52" t="s">
        <v>170</v>
      </c>
      <c r="C26" s="55" t="s">
        <v>171</v>
      </c>
      <c r="D26" s="85">
        <f t="shared" si="3"/>
        <v>22.24</v>
      </c>
      <c r="E26" s="85">
        <f t="shared" si="4"/>
        <v>22.24</v>
      </c>
      <c r="F26" s="85">
        <f t="shared" si="5"/>
        <v>22.24</v>
      </c>
      <c r="G26" s="85">
        <v>22.24</v>
      </c>
      <c r="H26" s="85"/>
      <c r="I26" s="85"/>
      <c r="J26" s="85"/>
      <c r="K26" s="85"/>
      <c r="L26" s="85"/>
      <c r="M26" s="85"/>
      <c r="N26" s="85"/>
      <c r="O26" s="85"/>
      <c r="P26" s="85">
        <f t="shared" si="6"/>
        <v>0</v>
      </c>
      <c r="Q26" s="85"/>
      <c r="R26" s="85"/>
      <c r="S26" s="85"/>
    </row>
    <row r="27" spans="1:19" s="81" customFormat="1" ht="18" customHeight="1">
      <c r="A27" s="99"/>
      <c r="B27" s="52" t="s">
        <v>170</v>
      </c>
      <c r="C27" s="55" t="s">
        <v>171</v>
      </c>
      <c r="D27" s="85">
        <f t="shared" si="3"/>
        <v>40.700000000000003</v>
      </c>
      <c r="E27" s="85">
        <f t="shared" si="4"/>
        <v>40.700000000000003</v>
      </c>
      <c r="F27" s="85">
        <f t="shared" si="5"/>
        <v>40.700000000000003</v>
      </c>
      <c r="G27" s="85">
        <v>40.700000000000003</v>
      </c>
      <c r="H27" s="98"/>
      <c r="I27" s="98"/>
      <c r="J27" s="98"/>
      <c r="K27" s="98"/>
      <c r="L27" s="98"/>
      <c r="M27" s="98"/>
      <c r="N27" s="98"/>
      <c r="O27" s="98"/>
      <c r="P27" s="98"/>
      <c r="Q27" s="98"/>
      <c r="R27" s="98"/>
      <c r="S27" s="98"/>
    </row>
    <row r="28" spans="1:19" s="81" customFormat="1" ht="18" customHeight="1">
      <c r="A28" s="203"/>
      <c r="B28" s="52" t="s">
        <v>170</v>
      </c>
      <c r="C28" s="55" t="s">
        <v>171</v>
      </c>
      <c r="D28" s="85">
        <f t="shared" si="3"/>
        <v>35.630000000000003</v>
      </c>
      <c r="E28" s="85">
        <f t="shared" si="4"/>
        <v>35.630000000000003</v>
      </c>
      <c r="F28" s="85">
        <f t="shared" si="5"/>
        <v>35.630000000000003</v>
      </c>
      <c r="G28" s="85">
        <v>35.630000000000003</v>
      </c>
      <c r="H28" s="98"/>
      <c r="I28" s="98"/>
      <c r="J28" s="98"/>
      <c r="K28" s="98"/>
      <c r="L28" s="98"/>
      <c r="M28" s="98"/>
      <c r="N28" s="98"/>
      <c r="O28" s="98"/>
      <c r="P28" s="98"/>
      <c r="Q28" s="98"/>
      <c r="R28" s="98"/>
      <c r="S28" s="98"/>
    </row>
    <row r="29" spans="1:19" s="81" customFormat="1" ht="18" customHeight="1">
      <c r="A29" s="203"/>
      <c r="B29" s="52" t="s">
        <v>170</v>
      </c>
      <c r="C29" s="55" t="s">
        <v>171</v>
      </c>
      <c r="D29" s="85">
        <f t="shared" si="3"/>
        <v>53.41</v>
      </c>
      <c r="E29" s="85">
        <f t="shared" si="4"/>
        <v>53.41</v>
      </c>
      <c r="F29" s="85">
        <f t="shared" si="5"/>
        <v>53.41</v>
      </c>
      <c r="G29" s="85">
        <v>53.41</v>
      </c>
      <c r="H29" s="98"/>
      <c r="I29" s="98"/>
      <c r="J29" s="98"/>
      <c r="K29" s="98"/>
      <c r="L29" s="98"/>
      <c r="M29" s="98"/>
      <c r="N29" s="98"/>
      <c r="O29" s="98"/>
      <c r="P29" s="98"/>
      <c r="Q29" s="98"/>
      <c r="R29" s="98"/>
      <c r="S29" s="98"/>
    </row>
    <row r="30" spans="1:19" s="81" customFormat="1" ht="18" customHeight="1">
      <c r="A30" s="243"/>
      <c r="B30" s="52" t="s">
        <v>170</v>
      </c>
      <c r="C30" s="55" t="s">
        <v>171</v>
      </c>
      <c r="D30" s="85">
        <f t="shared" ref="D30" si="13">E30</f>
        <v>40.18</v>
      </c>
      <c r="E30" s="85">
        <f t="shared" ref="E30" si="14">F30+P30</f>
        <v>40.18</v>
      </c>
      <c r="F30" s="85">
        <f t="shared" ref="F30" si="15">SUM(G30:M30)</f>
        <v>40.18</v>
      </c>
      <c r="G30" s="85">
        <v>40.18</v>
      </c>
      <c r="H30" s="241"/>
      <c r="I30" s="241"/>
      <c r="J30" s="241"/>
      <c r="K30" s="241"/>
      <c r="L30" s="241"/>
      <c r="M30" s="241"/>
      <c r="N30" s="241"/>
      <c r="O30" s="241"/>
      <c r="P30" s="241"/>
      <c r="Q30" s="241"/>
      <c r="R30" s="241"/>
      <c r="S30" s="241"/>
    </row>
    <row r="31" spans="1:19" ht="18" customHeight="1">
      <c r="A31" s="54"/>
      <c r="B31" s="52" t="s">
        <v>172</v>
      </c>
      <c r="C31" s="55" t="s">
        <v>173</v>
      </c>
      <c r="D31" s="85">
        <f t="shared" si="3"/>
        <v>61.75</v>
      </c>
      <c r="E31" s="85">
        <f t="shared" si="4"/>
        <v>61.75</v>
      </c>
      <c r="F31" s="85">
        <f t="shared" si="5"/>
        <v>61.75</v>
      </c>
      <c r="G31" s="85">
        <v>61.75</v>
      </c>
      <c r="H31" s="85"/>
      <c r="I31" s="85"/>
      <c r="J31" s="85"/>
      <c r="K31" s="85"/>
      <c r="L31" s="85"/>
      <c r="M31" s="85"/>
      <c r="N31" s="85"/>
      <c r="O31" s="85"/>
      <c r="P31" s="85">
        <f t="shared" si="6"/>
        <v>0</v>
      </c>
      <c r="Q31" s="85"/>
      <c r="R31" s="85"/>
      <c r="S31" s="85"/>
    </row>
    <row r="32" spans="1:19" s="81" customFormat="1" ht="18" customHeight="1">
      <c r="A32" s="99"/>
      <c r="B32" s="52" t="s">
        <v>172</v>
      </c>
      <c r="C32" s="55" t="s">
        <v>173</v>
      </c>
      <c r="D32" s="85">
        <f t="shared" si="3"/>
        <v>18</v>
      </c>
      <c r="E32" s="85">
        <f t="shared" si="4"/>
        <v>18</v>
      </c>
      <c r="F32" s="85">
        <f t="shared" si="5"/>
        <v>18</v>
      </c>
      <c r="G32" s="85">
        <v>18</v>
      </c>
      <c r="H32" s="98"/>
      <c r="I32" s="98"/>
      <c r="J32" s="98"/>
      <c r="K32" s="98"/>
      <c r="L32" s="98"/>
      <c r="M32" s="98"/>
      <c r="N32" s="98"/>
      <c r="O32" s="98"/>
      <c r="P32" s="98"/>
      <c r="Q32" s="98"/>
      <c r="R32" s="98"/>
      <c r="S32" s="98"/>
    </row>
    <row r="33" spans="1:19" s="81" customFormat="1" ht="18" customHeight="1">
      <c r="A33" s="203"/>
      <c r="B33" s="52" t="s">
        <v>172</v>
      </c>
      <c r="C33" s="55" t="s">
        <v>173</v>
      </c>
      <c r="D33" s="85">
        <f t="shared" si="3"/>
        <v>15.94</v>
      </c>
      <c r="E33" s="85">
        <f t="shared" si="4"/>
        <v>15.94</v>
      </c>
      <c r="F33" s="85">
        <f t="shared" si="5"/>
        <v>15.94</v>
      </c>
      <c r="G33" s="85">
        <v>15.94</v>
      </c>
      <c r="H33" s="98"/>
      <c r="I33" s="98"/>
      <c r="J33" s="98"/>
      <c r="K33" s="98"/>
      <c r="L33" s="98"/>
      <c r="M33" s="98"/>
      <c r="N33" s="98"/>
      <c r="O33" s="98"/>
      <c r="P33" s="98"/>
      <c r="Q33" s="98"/>
      <c r="R33" s="98"/>
      <c r="S33" s="98"/>
    </row>
    <row r="34" spans="1:19" s="81" customFormat="1" ht="18" customHeight="1">
      <c r="A34" s="203"/>
      <c r="B34" s="52" t="s">
        <v>172</v>
      </c>
      <c r="C34" s="55" t="s">
        <v>173</v>
      </c>
      <c r="D34" s="85">
        <f t="shared" si="3"/>
        <v>23.91</v>
      </c>
      <c r="E34" s="85">
        <f t="shared" si="4"/>
        <v>23.91</v>
      </c>
      <c r="F34" s="85">
        <f t="shared" si="5"/>
        <v>23.91</v>
      </c>
      <c r="G34" s="85">
        <v>23.91</v>
      </c>
      <c r="H34" s="98"/>
      <c r="I34" s="98"/>
      <c r="J34" s="98"/>
      <c r="K34" s="98"/>
      <c r="L34" s="98"/>
      <c r="M34" s="98"/>
      <c r="N34" s="98"/>
      <c r="O34" s="98"/>
      <c r="P34" s="98"/>
      <c r="Q34" s="98"/>
      <c r="R34" s="98"/>
      <c r="S34" s="98"/>
    </row>
    <row r="35" spans="1:19" s="81" customFormat="1" ht="18" customHeight="1">
      <c r="A35" s="243"/>
      <c r="B35" s="52" t="s">
        <v>172</v>
      </c>
      <c r="C35" s="55" t="s">
        <v>173</v>
      </c>
      <c r="D35" s="85">
        <f t="shared" ref="D35" si="16">E35</f>
        <v>17.93</v>
      </c>
      <c r="E35" s="85">
        <f t="shared" ref="E35" si="17">F35+P35</f>
        <v>17.93</v>
      </c>
      <c r="F35" s="85">
        <f t="shared" ref="F35" si="18">SUM(G35:M35)</f>
        <v>17.93</v>
      </c>
      <c r="G35" s="85">
        <v>17.93</v>
      </c>
      <c r="H35" s="241"/>
      <c r="I35" s="241"/>
      <c r="J35" s="241"/>
      <c r="K35" s="241"/>
      <c r="L35" s="241"/>
      <c r="M35" s="241"/>
      <c r="N35" s="241"/>
      <c r="O35" s="241"/>
      <c r="P35" s="241"/>
      <c r="Q35" s="241"/>
      <c r="R35" s="241"/>
      <c r="S35" s="241"/>
    </row>
    <row r="36" spans="1:19" ht="18" customHeight="1">
      <c r="A36" s="54"/>
      <c r="B36" s="52" t="s">
        <v>174</v>
      </c>
      <c r="C36" s="55" t="s">
        <v>175</v>
      </c>
      <c r="D36" s="85">
        <f t="shared" si="3"/>
        <v>9.17</v>
      </c>
      <c r="E36" s="85">
        <f t="shared" si="4"/>
        <v>9.17</v>
      </c>
      <c r="F36" s="85">
        <f t="shared" si="5"/>
        <v>9.17</v>
      </c>
      <c r="G36" s="85">
        <v>9.17</v>
      </c>
      <c r="H36" s="85"/>
      <c r="I36" s="85"/>
      <c r="J36" s="85"/>
      <c r="K36" s="85"/>
      <c r="L36" s="85"/>
      <c r="M36" s="85"/>
      <c r="N36" s="85"/>
      <c r="O36" s="85"/>
      <c r="P36" s="85">
        <f t="shared" si="6"/>
        <v>0</v>
      </c>
      <c r="Q36" s="85"/>
      <c r="R36" s="85"/>
      <c r="S36" s="85"/>
    </row>
    <row r="37" spans="1:19" s="81" customFormat="1" ht="18" customHeight="1">
      <c r="A37" s="203"/>
      <c r="B37" s="52" t="s">
        <v>174</v>
      </c>
      <c r="C37" s="55" t="s">
        <v>175</v>
      </c>
      <c r="D37" s="85">
        <f t="shared" si="3"/>
        <v>2.78</v>
      </c>
      <c r="E37" s="85">
        <f t="shared" si="4"/>
        <v>2.78</v>
      </c>
      <c r="F37" s="85">
        <f t="shared" si="5"/>
        <v>2.78</v>
      </c>
      <c r="G37" s="85">
        <v>2.78</v>
      </c>
      <c r="H37" s="98"/>
      <c r="I37" s="98"/>
      <c r="J37" s="98"/>
      <c r="K37" s="98"/>
      <c r="L37" s="98"/>
      <c r="M37" s="98"/>
      <c r="N37" s="98"/>
      <c r="O37" s="98"/>
      <c r="P37" s="98"/>
      <c r="Q37" s="98"/>
      <c r="R37" s="98"/>
      <c r="S37" s="98"/>
    </row>
    <row r="38" spans="1:19" ht="18" customHeight="1">
      <c r="A38" s="54"/>
      <c r="B38" s="52" t="s">
        <v>176</v>
      </c>
      <c r="C38" s="55" t="s">
        <v>177</v>
      </c>
      <c r="D38" s="85">
        <f t="shared" si="3"/>
        <v>30.57</v>
      </c>
      <c r="E38" s="85">
        <f t="shared" si="4"/>
        <v>30.57</v>
      </c>
      <c r="F38" s="85">
        <f t="shared" si="5"/>
        <v>30.57</v>
      </c>
      <c r="G38" s="85">
        <v>30.57</v>
      </c>
      <c r="H38" s="85"/>
      <c r="I38" s="85"/>
      <c r="J38" s="85"/>
      <c r="K38" s="85"/>
      <c r="L38" s="85"/>
      <c r="M38" s="85"/>
      <c r="N38" s="85"/>
      <c r="O38" s="85"/>
      <c r="P38" s="85">
        <f t="shared" si="6"/>
        <v>0</v>
      </c>
      <c r="Q38" s="85"/>
      <c r="R38" s="85"/>
      <c r="S38" s="85"/>
    </row>
    <row r="39" spans="1:19" s="81" customFormat="1" ht="18" customHeight="1">
      <c r="A39" s="99"/>
      <c r="B39" s="52" t="s">
        <v>176</v>
      </c>
      <c r="C39" s="55" t="s">
        <v>177</v>
      </c>
      <c r="D39" s="85">
        <f t="shared" si="3"/>
        <v>8.9</v>
      </c>
      <c r="E39" s="85">
        <f t="shared" si="4"/>
        <v>8.9</v>
      </c>
      <c r="F39" s="85">
        <f t="shared" si="5"/>
        <v>8.9</v>
      </c>
      <c r="G39" s="85">
        <v>8.9</v>
      </c>
      <c r="H39" s="98"/>
      <c r="I39" s="98"/>
      <c r="J39" s="98"/>
      <c r="K39" s="98"/>
      <c r="L39" s="98"/>
      <c r="M39" s="98"/>
      <c r="N39" s="98"/>
      <c r="O39" s="98"/>
      <c r="P39" s="98"/>
      <c r="Q39" s="98"/>
      <c r="R39" s="98"/>
      <c r="S39" s="98"/>
    </row>
    <row r="40" spans="1:19" s="81" customFormat="1" ht="18" customHeight="1">
      <c r="A40" s="203"/>
      <c r="B40" s="52" t="s">
        <v>176</v>
      </c>
      <c r="C40" s="55" t="s">
        <v>177</v>
      </c>
      <c r="D40" s="85">
        <f t="shared" si="3"/>
        <v>8.4600000000000009</v>
      </c>
      <c r="E40" s="85">
        <f t="shared" si="4"/>
        <v>8.4600000000000009</v>
      </c>
      <c r="F40" s="85">
        <f t="shared" si="5"/>
        <v>8.4600000000000009</v>
      </c>
      <c r="G40" s="85">
        <v>8.4600000000000009</v>
      </c>
      <c r="H40" s="98"/>
      <c r="I40" s="98"/>
      <c r="J40" s="98"/>
      <c r="K40" s="98"/>
      <c r="L40" s="98"/>
      <c r="M40" s="98"/>
      <c r="N40" s="98"/>
      <c r="O40" s="98"/>
      <c r="P40" s="98"/>
      <c r="Q40" s="98"/>
      <c r="R40" s="98"/>
      <c r="S40" s="98"/>
    </row>
    <row r="41" spans="1:19" s="81" customFormat="1" ht="18" customHeight="1">
      <c r="A41" s="203"/>
      <c r="B41" s="52" t="s">
        <v>176</v>
      </c>
      <c r="C41" s="55" t="s">
        <v>177</v>
      </c>
      <c r="D41" s="85">
        <f t="shared" si="3"/>
        <v>13.23</v>
      </c>
      <c r="E41" s="85">
        <f t="shared" si="4"/>
        <v>13.23</v>
      </c>
      <c r="F41" s="85">
        <f t="shared" si="5"/>
        <v>13.23</v>
      </c>
      <c r="G41" s="85">
        <v>13.23</v>
      </c>
      <c r="H41" s="98"/>
      <c r="I41" s="98"/>
      <c r="J41" s="98"/>
      <c r="K41" s="98"/>
      <c r="L41" s="98"/>
      <c r="M41" s="98"/>
      <c r="N41" s="98"/>
      <c r="O41" s="98"/>
      <c r="P41" s="98"/>
      <c r="Q41" s="98"/>
      <c r="R41" s="98"/>
      <c r="S41" s="98"/>
    </row>
    <row r="42" spans="1:19" s="81" customFormat="1" ht="18" customHeight="1">
      <c r="A42" s="243"/>
      <c r="B42" s="52" t="s">
        <v>176</v>
      </c>
      <c r="C42" s="55" t="s">
        <v>177</v>
      </c>
      <c r="D42" s="85">
        <f t="shared" ref="D42" si="19">E42</f>
        <v>8.8699999999999992</v>
      </c>
      <c r="E42" s="85">
        <f t="shared" ref="E42" si="20">F42+P42</f>
        <v>8.8699999999999992</v>
      </c>
      <c r="F42" s="85">
        <f t="shared" ref="F42" si="21">SUM(G42:M42)</f>
        <v>8.8699999999999992</v>
      </c>
      <c r="G42" s="85">
        <v>8.8699999999999992</v>
      </c>
      <c r="H42" s="241"/>
      <c r="I42" s="241"/>
      <c r="J42" s="241"/>
      <c r="K42" s="241"/>
      <c r="L42" s="241"/>
      <c r="M42" s="241"/>
      <c r="N42" s="241"/>
      <c r="O42" s="241"/>
      <c r="P42" s="241"/>
      <c r="Q42" s="241"/>
      <c r="R42" s="241"/>
      <c r="S42" s="241"/>
    </row>
    <row r="43" spans="1:19" ht="18" customHeight="1">
      <c r="A43" s="54"/>
      <c r="B43" s="52" t="s">
        <v>178</v>
      </c>
      <c r="C43" s="55" t="s">
        <v>179</v>
      </c>
      <c r="D43" s="85">
        <f t="shared" si="3"/>
        <v>24.49</v>
      </c>
      <c r="E43" s="85">
        <f t="shared" si="4"/>
        <v>24.49</v>
      </c>
      <c r="F43" s="85">
        <f t="shared" si="5"/>
        <v>24.49</v>
      </c>
      <c r="G43" s="85">
        <v>24.49</v>
      </c>
      <c r="H43" s="85"/>
      <c r="I43" s="85"/>
      <c r="J43" s="85"/>
      <c r="K43" s="85"/>
      <c r="L43" s="85"/>
      <c r="M43" s="85"/>
      <c r="N43" s="85"/>
      <c r="O43" s="85"/>
      <c r="P43" s="85">
        <f t="shared" si="6"/>
        <v>0</v>
      </c>
      <c r="Q43" s="85"/>
      <c r="R43" s="85"/>
      <c r="S43" s="85"/>
    </row>
    <row r="44" spans="1:19" s="81" customFormat="1" ht="18" customHeight="1">
      <c r="A44" s="99"/>
      <c r="B44" s="52" t="s">
        <v>178</v>
      </c>
      <c r="C44" s="55" t="s">
        <v>179</v>
      </c>
      <c r="D44" s="85">
        <f t="shared" si="3"/>
        <v>6.6</v>
      </c>
      <c r="E44" s="85">
        <f t="shared" si="4"/>
        <v>6.6</v>
      </c>
      <c r="F44" s="85">
        <f t="shared" si="5"/>
        <v>6.6</v>
      </c>
      <c r="G44" s="85">
        <v>6.6</v>
      </c>
      <c r="H44" s="98"/>
      <c r="I44" s="98"/>
      <c r="J44" s="98"/>
      <c r="K44" s="98"/>
      <c r="L44" s="98"/>
      <c r="M44" s="98"/>
      <c r="N44" s="98"/>
      <c r="O44" s="98"/>
      <c r="P44" s="98"/>
      <c r="Q44" s="98"/>
      <c r="R44" s="98"/>
      <c r="S44" s="98"/>
    </row>
    <row r="45" spans="1:19" s="81" customFormat="1" ht="18" customHeight="1">
      <c r="A45" s="203"/>
      <c r="B45" s="52" t="s">
        <v>178</v>
      </c>
      <c r="C45" s="55" t="s">
        <v>179</v>
      </c>
      <c r="D45" s="85">
        <f t="shared" si="3"/>
        <v>5.38</v>
      </c>
      <c r="E45" s="85">
        <f t="shared" si="4"/>
        <v>5.38</v>
      </c>
      <c r="F45" s="85">
        <f t="shared" si="5"/>
        <v>5.38</v>
      </c>
      <c r="G45" s="85">
        <v>5.38</v>
      </c>
      <c r="H45" s="98"/>
      <c r="I45" s="98"/>
      <c r="J45" s="98"/>
      <c r="K45" s="98"/>
      <c r="L45" s="98"/>
      <c r="M45" s="98"/>
      <c r="N45" s="98"/>
      <c r="O45" s="98"/>
      <c r="P45" s="98"/>
      <c r="Q45" s="98"/>
      <c r="R45" s="98"/>
      <c r="S45" s="98"/>
    </row>
    <row r="46" spans="1:19" s="81" customFormat="1" ht="18" customHeight="1">
      <c r="A46" s="203"/>
      <c r="B46" s="52" t="s">
        <v>178</v>
      </c>
      <c r="C46" s="55" t="s">
        <v>179</v>
      </c>
      <c r="D46" s="85">
        <f t="shared" si="3"/>
        <v>11.89</v>
      </c>
      <c r="E46" s="85">
        <f t="shared" si="4"/>
        <v>11.89</v>
      </c>
      <c r="F46" s="85">
        <f t="shared" si="5"/>
        <v>11.89</v>
      </c>
      <c r="G46" s="85">
        <v>11.89</v>
      </c>
      <c r="H46" s="98"/>
      <c r="I46" s="98"/>
      <c r="J46" s="98"/>
      <c r="K46" s="98"/>
      <c r="L46" s="98"/>
      <c r="M46" s="98"/>
      <c r="N46" s="98"/>
      <c r="O46" s="98"/>
      <c r="P46" s="98"/>
      <c r="Q46" s="98"/>
      <c r="R46" s="98"/>
      <c r="S46" s="98"/>
    </row>
    <row r="47" spans="1:19" s="81" customFormat="1" ht="18" customHeight="1">
      <c r="A47" s="243"/>
      <c r="B47" s="52" t="s">
        <v>178</v>
      </c>
      <c r="C47" s="55" t="s">
        <v>179</v>
      </c>
      <c r="D47" s="85">
        <f t="shared" ref="D47" si="22">E47</f>
        <v>6.57</v>
      </c>
      <c r="E47" s="85">
        <f t="shared" ref="E47" si="23">F47+P47</f>
        <v>6.57</v>
      </c>
      <c r="F47" s="85">
        <f t="shared" ref="F47" si="24">SUM(G47:M47)</f>
        <v>6.57</v>
      </c>
      <c r="G47" s="85">
        <v>6.57</v>
      </c>
      <c r="H47" s="241"/>
      <c r="I47" s="241"/>
      <c r="J47" s="241"/>
      <c r="K47" s="241"/>
      <c r="L47" s="241"/>
      <c r="M47" s="241"/>
      <c r="N47" s="241"/>
      <c r="O47" s="241"/>
      <c r="P47" s="241"/>
      <c r="Q47" s="241"/>
      <c r="R47" s="241"/>
      <c r="S47" s="241"/>
    </row>
    <row r="48" spans="1:19" ht="18" customHeight="1">
      <c r="A48" s="54"/>
      <c r="B48" s="52" t="s">
        <v>180</v>
      </c>
      <c r="C48" s="55" t="s">
        <v>181</v>
      </c>
      <c r="D48" s="85">
        <f t="shared" si="3"/>
        <v>3.87</v>
      </c>
      <c r="E48" s="85">
        <f t="shared" si="4"/>
        <v>3.87</v>
      </c>
      <c r="F48" s="85">
        <f t="shared" si="5"/>
        <v>3.87</v>
      </c>
      <c r="G48" s="85">
        <v>3.87</v>
      </c>
      <c r="H48" s="85"/>
      <c r="I48" s="85"/>
      <c r="J48" s="85"/>
      <c r="K48" s="85"/>
      <c r="L48" s="85"/>
      <c r="M48" s="85"/>
      <c r="N48" s="85"/>
      <c r="O48" s="85"/>
      <c r="P48" s="85">
        <f t="shared" si="6"/>
        <v>0</v>
      </c>
      <c r="Q48" s="85"/>
      <c r="R48" s="85"/>
      <c r="S48" s="85"/>
    </row>
    <row r="49" spans="1:19" s="81" customFormat="1" ht="18" customHeight="1">
      <c r="A49" s="99"/>
      <c r="B49" s="52" t="s">
        <v>180</v>
      </c>
      <c r="C49" s="55" t="s">
        <v>181</v>
      </c>
      <c r="D49" s="85">
        <f t="shared" si="3"/>
        <v>1.53</v>
      </c>
      <c r="E49" s="85">
        <f t="shared" si="4"/>
        <v>1.53</v>
      </c>
      <c r="F49" s="85">
        <f t="shared" si="5"/>
        <v>1.53</v>
      </c>
      <c r="G49" s="85">
        <v>1.53</v>
      </c>
      <c r="H49" s="98"/>
      <c r="I49" s="98"/>
      <c r="J49" s="98"/>
      <c r="K49" s="98"/>
      <c r="L49" s="98"/>
      <c r="M49" s="98"/>
      <c r="N49" s="98"/>
      <c r="O49" s="98"/>
      <c r="P49" s="98"/>
      <c r="Q49" s="98"/>
      <c r="R49" s="98"/>
      <c r="S49" s="98"/>
    </row>
    <row r="50" spans="1:19" s="81" customFormat="1" ht="18" customHeight="1">
      <c r="A50" s="203"/>
      <c r="B50" s="52" t="s">
        <v>180</v>
      </c>
      <c r="C50" s="55" t="s">
        <v>181</v>
      </c>
      <c r="D50" s="85">
        <f t="shared" si="3"/>
        <v>0.69</v>
      </c>
      <c r="E50" s="85">
        <f t="shared" si="4"/>
        <v>0.69</v>
      </c>
      <c r="F50" s="85">
        <f t="shared" si="5"/>
        <v>0.69</v>
      </c>
      <c r="G50" s="85">
        <v>0.69</v>
      </c>
      <c r="H50" s="98"/>
      <c r="I50" s="98"/>
      <c r="J50" s="98"/>
      <c r="K50" s="98"/>
      <c r="L50" s="98"/>
      <c r="M50" s="98"/>
      <c r="N50" s="98"/>
      <c r="O50" s="98"/>
      <c r="P50" s="98"/>
      <c r="Q50" s="98"/>
      <c r="R50" s="98"/>
      <c r="S50" s="98"/>
    </row>
    <row r="51" spans="1:19" s="81" customFormat="1" ht="18" customHeight="1">
      <c r="A51" s="203"/>
      <c r="B51" s="52" t="s">
        <v>180</v>
      </c>
      <c r="C51" s="55" t="s">
        <v>181</v>
      </c>
      <c r="D51" s="85">
        <f t="shared" si="3"/>
        <v>1.04</v>
      </c>
      <c r="E51" s="85">
        <f t="shared" si="4"/>
        <v>1.04</v>
      </c>
      <c r="F51" s="85">
        <f t="shared" si="5"/>
        <v>1.04</v>
      </c>
      <c r="G51" s="85">
        <v>1.04</v>
      </c>
      <c r="H51" s="98"/>
      <c r="I51" s="98"/>
      <c r="J51" s="98"/>
      <c r="K51" s="98"/>
      <c r="L51" s="98"/>
      <c r="M51" s="98"/>
      <c r="N51" s="98"/>
      <c r="O51" s="98"/>
      <c r="P51" s="98"/>
      <c r="Q51" s="98"/>
      <c r="R51" s="98"/>
      <c r="S51" s="98"/>
    </row>
    <row r="52" spans="1:19" s="81" customFormat="1" ht="18" customHeight="1">
      <c r="A52" s="243"/>
      <c r="B52" s="52" t="s">
        <v>180</v>
      </c>
      <c r="C52" s="55" t="s">
        <v>181</v>
      </c>
      <c r="D52" s="85">
        <f t="shared" ref="D52" si="25">E52</f>
        <v>1.5</v>
      </c>
      <c r="E52" s="85">
        <f t="shared" ref="E52" si="26">F52+P52</f>
        <v>1.5</v>
      </c>
      <c r="F52" s="85">
        <f t="shared" ref="F52" si="27">SUM(G52:M52)</f>
        <v>1.5</v>
      </c>
      <c r="G52" s="85">
        <v>1.5</v>
      </c>
      <c r="H52" s="241"/>
      <c r="I52" s="241"/>
      <c r="J52" s="241"/>
      <c r="K52" s="241"/>
      <c r="L52" s="241"/>
      <c r="M52" s="241"/>
      <c r="N52" s="241"/>
      <c r="O52" s="241"/>
      <c r="P52" s="241"/>
      <c r="Q52" s="241"/>
      <c r="R52" s="241"/>
      <c r="S52" s="241"/>
    </row>
    <row r="53" spans="1:19" ht="18" customHeight="1">
      <c r="A53" s="54"/>
      <c r="B53" s="52" t="s">
        <v>182</v>
      </c>
      <c r="C53" s="55" t="s">
        <v>183</v>
      </c>
      <c r="D53" s="85">
        <f t="shared" si="3"/>
        <v>53.47</v>
      </c>
      <c r="E53" s="85">
        <f t="shared" si="4"/>
        <v>53.47</v>
      </c>
      <c r="F53" s="85">
        <f t="shared" si="5"/>
        <v>53.47</v>
      </c>
      <c r="G53" s="85">
        <v>53.47</v>
      </c>
      <c r="H53" s="85"/>
      <c r="I53" s="85"/>
      <c r="J53" s="85"/>
      <c r="K53" s="85"/>
      <c r="L53" s="85"/>
      <c r="M53" s="85"/>
      <c r="N53" s="85"/>
      <c r="O53" s="85"/>
      <c r="P53" s="85">
        <f t="shared" si="6"/>
        <v>0</v>
      </c>
      <c r="Q53" s="85"/>
      <c r="R53" s="85"/>
      <c r="S53" s="85"/>
    </row>
    <row r="54" spans="1:19" s="81" customFormat="1" ht="18" customHeight="1">
      <c r="A54" s="99"/>
      <c r="B54" s="52" t="s">
        <v>182</v>
      </c>
      <c r="C54" s="55" t="s">
        <v>183</v>
      </c>
      <c r="D54" s="85">
        <f t="shared" si="3"/>
        <v>13.7</v>
      </c>
      <c r="E54" s="85">
        <f t="shared" si="4"/>
        <v>13.7</v>
      </c>
      <c r="F54" s="85">
        <f t="shared" si="5"/>
        <v>13.7</v>
      </c>
      <c r="G54" s="85">
        <v>13.7</v>
      </c>
      <c r="H54" s="98"/>
      <c r="I54" s="98"/>
      <c r="J54" s="98"/>
      <c r="K54" s="98"/>
      <c r="L54" s="98"/>
      <c r="M54" s="98"/>
      <c r="N54" s="98"/>
      <c r="O54" s="98"/>
      <c r="P54" s="98"/>
      <c r="Q54" s="98"/>
      <c r="R54" s="98"/>
      <c r="S54" s="98"/>
    </row>
    <row r="55" spans="1:19" s="81" customFormat="1" ht="18" customHeight="1">
      <c r="A55" s="203"/>
      <c r="B55" s="52" t="s">
        <v>182</v>
      </c>
      <c r="C55" s="55" t="s">
        <v>183</v>
      </c>
      <c r="D55" s="85">
        <f t="shared" si="3"/>
        <v>12.28</v>
      </c>
      <c r="E55" s="85">
        <f t="shared" si="4"/>
        <v>12.28</v>
      </c>
      <c r="F55" s="85">
        <f t="shared" si="5"/>
        <v>12.28</v>
      </c>
      <c r="G55" s="85">
        <v>12.28</v>
      </c>
      <c r="H55" s="98"/>
      <c r="I55" s="98"/>
      <c r="J55" s="98"/>
      <c r="K55" s="98"/>
      <c r="L55" s="98"/>
      <c r="M55" s="98"/>
      <c r="N55" s="98"/>
      <c r="O55" s="98"/>
      <c r="P55" s="98"/>
      <c r="Q55" s="98"/>
      <c r="R55" s="98"/>
      <c r="S55" s="98"/>
    </row>
    <row r="56" spans="1:19" s="81" customFormat="1" ht="18" customHeight="1">
      <c r="A56" s="203"/>
      <c r="B56" s="52" t="s">
        <v>182</v>
      </c>
      <c r="C56" s="55" t="s">
        <v>183</v>
      </c>
      <c r="D56" s="85">
        <f t="shared" si="3"/>
        <v>18.97</v>
      </c>
      <c r="E56" s="85">
        <f t="shared" si="4"/>
        <v>18.97</v>
      </c>
      <c r="F56" s="85">
        <f t="shared" si="5"/>
        <v>18.97</v>
      </c>
      <c r="G56" s="85">
        <v>18.97</v>
      </c>
      <c r="H56" s="98"/>
      <c r="I56" s="98"/>
      <c r="J56" s="98"/>
      <c r="K56" s="98"/>
      <c r="L56" s="98"/>
      <c r="M56" s="98"/>
      <c r="N56" s="98"/>
      <c r="O56" s="98"/>
      <c r="P56" s="98"/>
      <c r="Q56" s="98"/>
      <c r="R56" s="98"/>
      <c r="S56" s="98"/>
    </row>
    <row r="57" spans="1:19" s="81" customFormat="1" ht="18" customHeight="1">
      <c r="A57" s="243"/>
      <c r="B57" s="52" t="s">
        <v>182</v>
      </c>
      <c r="C57" s="55" t="s">
        <v>183</v>
      </c>
      <c r="D57" s="85">
        <f t="shared" ref="D57" si="28">E57</f>
        <v>14.27</v>
      </c>
      <c r="E57" s="85">
        <f t="shared" ref="E57" si="29">F57+P57</f>
        <v>14.27</v>
      </c>
      <c r="F57" s="85">
        <f t="shared" ref="F57" si="30">SUM(G57:M57)</f>
        <v>14.27</v>
      </c>
      <c r="G57" s="85">
        <v>14.27</v>
      </c>
      <c r="H57" s="241"/>
      <c r="I57" s="241"/>
      <c r="J57" s="241"/>
      <c r="K57" s="241"/>
      <c r="L57" s="241"/>
      <c r="M57" s="241"/>
      <c r="N57" s="241"/>
      <c r="O57" s="241"/>
      <c r="P57" s="241"/>
      <c r="Q57" s="241"/>
      <c r="R57" s="241"/>
      <c r="S57" s="241"/>
    </row>
    <row r="58" spans="1:19" ht="18" customHeight="1">
      <c r="A58" s="54"/>
      <c r="B58" s="52" t="s">
        <v>184</v>
      </c>
      <c r="C58" s="55" t="s">
        <v>185</v>
      </c>
      <c r="D58" s="85">
        <f t="shared" si="3"/>
        <v>0</v>
      </c>
      <c r="E58" s="85">
        <f t="shared" si="4"/>
        <v>0</v>
      </c>
      <c r="F58" s="85">
        <f t="shared" si="5"/>
        <v>0</v>
      </c>
      <c r="G58" s="85"/>
      <c r="H58" s="85"/>
      <c r="I58" s="85"/>
      <c r="J58" s="85"/>
      <c r="K58" s="85"/>
      <c r="L58" s="85"/>
      <c r="M58" s="85"/>
      <c r="N58" s="85"/>
      <c r="O58" s="85"/>
      <c r="P58" s="85">
        <f t="shared" si="6"/>
        <v>0</v>
      </c>
      <c r="Q58" s="85"/>
      <c r="R58" s="85"/>
      <c r="S58" s="85"/>
    </row>
    <row r="59" spans="1:19" ht="18" customHeight="1">
      <c r="A59" s="54"/>
      <c r="B59" s="52" t="s">
        <v>186</v>
      </c>
      <c r="C59" s="55" t="s">
        <v>187</v>
      </c>
      <c r="D59" s="85">
        <f t="shared" si="3"/>
        <v>0</v>
      </c>
      <c r="E59" s="85">
        <f t="shared" si="4"/>
        <v>0</v>
      </c>
      <c r="F59" s="85">
        <f t="shared" si="5"/>
        <v>0</v>
      </c>
      <c r="G59" s="85"/>
      <c r="H59" s="85"/>
      <c r="I59" s="85"/>
      <c r="J59" s="85"/>
      <c r="K59" s="85"/>
      <c r="L59" s="85"/>
      <c r="M59" s="85"/>
      <c r="N59" s="85"/>
      <c r="O59" s="85"/>
      <c r="P59" s="85">
        <f t="shared" si="6"/>
        <v>0</v>
      </c>
      <c r="Q59" s="85"/>
      <c r="R59" s="85"/>
      <c r="S59" s="85"/>
    </row>
    <row r="60" spans="1:19" ht="18" customHeight="1">
      <c r="A60" s="51">
        <v>302</v>
      </c>
      <c r="B60" s="52"/>
      <c r="C60" s="53" t="s">
        <v>99</v>
      </c>
      <c r="D60" s="85">
        <f t="shared" si="3"/>
        <v>138.11000000000004</v>
      </c>
      <c r="E60" s="85">
        <f t="shared" si="4"/>
        <v>138.11000000000004</v>
      </c>
      <c r="F60" s="85">
        <f t="shared" si="5"/>
        <v>138.11000000000004</v>
      </c>
      <c r="G60" s="85">
        <f>SUM(G61:G126)</f>
        <v>138.11000000000004</v>
      </c>
      <c r="H60" s="85">
        <f t="shared" ref="H60:O60" si="31">SUM(H61:H124)</f>
        <v>0</v>
      </c>
      <c r="I60" s="85">
        <f t="shared" si="31"/>
        <v>0</v>
      </c>
      <c r="J60" s="85">
        <f t="shared" si="31"/>
        <v>0</v>
      </c>
      <c r="K60" s="85">
        <f t="shared" si="31"/>
        <v>0</v>
      </c>
      <c r="L60" s="85">
        <f t="shared" si="31"/>
        <v>0</v>
      </c>
      <c r="M60" s="85">
        <f t="shared" si="31"/>
        <v>0</v>
      </c>
      <c r="N60" s="85">
        <f t="shared" si="31"/>
        <v>0</v>
      </c>
      <c r="O60" s="85">
        <f t="shared" si="31"/>
        <v>0</v>
      </c>
      <c r="P60" s="85">
        <f>SUM(Q60:S60)</f>
        <v>0</v>
      </c>
      <c r="Q60" s="85">
        <f t="shared" ref="Q60:S60" si="32">SUM(Q61:Q123)</f>
        <v>0</v>
      </c>
      <c r="R60" s="85">
        <f t="shared" si="32"/>
        <v>0</v>
      </c>
      <c r="S60" s="85">
        <f t="shared" si="32"/>
        <v>0</v>
      </c>
    </row>
    <row r="61" spans="1:19" ht="18" customHeight="1">
      <c r="A61" s="54"/>
      <c r="B61" s="52" t="s">
        <v>162</v>
      </c>
      <c r="C61" s="55" t="s">
        <v>188</v>
      </c>
      <c r="D61" s="85">
        <f t="shared" si="3"/>
        <v>7.13</v>
      </c>
      <c r="E61" s="85">
        <f t="shared" si="4"/>
        <v>7.13</v>
      </c>
      <c r="F61" s="85">
        <f t="shared" si="5"/>
        <v>7.13</v>
      </c>
      <c r="G61" s="85">
        <v>7.13</v>
      </c>
      <c r="H61" s="85"/>
      <c r="I61" s="85"/>
      <c r="J61" s="85"/>
      <c r="K61" s="85"/>
      <c r="L61" s="85"/>
      <c r="M61" s="85"/>
      <c r="N61" s="85"/>
      <c r="O61" s="85"/>
      <c r="P61" s="85">
        <f t="shared" ref="P61:P138" si="33">SUM(Q61:S61)</f>
        <v>0</v>
      </c>
      <c r="Q61" s="85"/>
      <c r="R61" s="85"/>
      <c r="S61" s="85"/>
    </row>
    <row r="62" spans="1:19" s="81" customFormat="1" ht="18" customHeight="1">
      <c r="A62" s="99"/>
      <c r="B62" s="52" t="s">
        <v>162</v>
      </c>
      <c r="C62" s="55" t="s">
        <v>188</v>
      </c>
      <c r="D62" s="85">
        <f t="shared" ref="D62:D125" si="34">E62</f>
        <v>2.0699999999999998</v>
      </c>
      <c r="E62" s="85">
        <f t="shared" ref="E62:E125" si="35">F62+P62</f>
        <v>2.0699999999999998</v>
      </c>
      <c r="F62" s="85">
        <f t="shared" ref="F62:F125" si="36">SUM(G62:M62)</f>
        <v>2.0699999999999998</v>
      </c>
      <c r="G62" s="85">
        <v>2.0699999999999998</v>
      </c>
      <c r="H62" s="98"/>
      <c r="I62" s="98"/>
      <c r="J62" s="98"/>
      <c r="K62" s="98"/>
      <c r="L62" s="98"/>
      <c r="M62" s="98"/>
      <c r="N62" s="98"/>
      <c r="O62" s="98"/>
      <c r="P62" s="98"/>
      <c r="Q62" s="98"/>
      <c r="R62" s="98"/>
      <c r="S62" s="98"/>
    </row>
    <row r="63" spans="1:19" s="81" customFormat="1" ht="18" customHeight="1">
      <c r="A63" s="203"/>
      <c r="B63" s="52" t="s">
        <v>162</v>
      </c>
      <c r="C63" s="55" t="s">
        <v>188</v>
      </c>
      <c r="D63" s="85">
        <f t="shared" si="34"/>
        <v>1.84</v>
      </c>
      <c r="E63" s="85">
        <f t="shared" si="35"/>
        <v>1.84</v>
      </c>
      <c r="F63" s="85">
        <f t="shared" si="36"/>
        <v>1.84</v>
      </c>
      <c r="G63" s="85">
        <v>1.84</v>
      </c>
      <c r="H63" s="98"/>
      <c r="I63" s="98"/>
      <c r="J63" s="98"/>
      <c r="K63" s="98"/>
      <c r="L63" s="98"/>
      <c r="M63" s="98"/>
      <c r="N63" s="98"/>
      <c r="O63" s="98"/>
      <c r="P63" s="98"/>
      <c r="Q63" s="98"/>
      <c r="R63" s="98"/>
      <c r="S63" s="98"/>
    </row>
    <row r="64" spans="1:19" s="81" customFormat="1" ht="18" customHeight="1">
      <c r="A64" s="203"/>
      <c r="B64" s="52" t="s">
        <v>162</v>
      </c>
      <c r="C64" s="55" t="s">
        <v>188</v>
      </c>
      <c r="D64" s="85">
        <f t="shared" si="34"/>
        <v>2.76</v>
      </c>
      <c r="E64" s="85">
        <f t="shared" si="35"/>
        <v>2.76</v>
      </c>
      <c r="F64" s="85">
        <f t="shared" si="36"/>
        <v>2.76</v>
      </c>
      <c r="G64" s="85">
        <v>2.76</v>
      </c>
      <c r="H64" s="98"/>
      <c r="I64" s="98"/>
      <c r="J64" s="98"/>
      <c r="K64" s="98"/>
      <c r="L64" s="98"/>
      <c r="M64" s="98"/>
      <c r="N64" s="98"/>
      <c r="O64" s="98"/>
      <c r="P64" s="98"/>
      <c r="Q64" s="98"/>
      <c r="R64" s="98"/>
      <c r="S64" s="98"/>
    </row>
    <row r="65" spans="1:19" s="81" customFormat="1" ht="18" customHeight="1">
      <c r="A65" s="243"/>
      <c r="B65" s="52" t="s">
        <v>162</v>
      </c>
      <c r="C65" s="55" t="s">
        <v>188</v>
      </c>
      <c r="D65" s="85">
        <f t="shared" ref="D65" si="37">E65</f>
        <v>2.0699999999999998</v>
      </c>
      <c r="E65" s="85">
        <f t="shared" ref="E65" si="38">F65+P65</f>
        <v>2.0699999999999998</v>
      </c>
      <c r="F65" s="85">
        <f t="shared" ref="F65" si="39">SUM(G65:M65)</f>
        <v>2.0699999999999998</v>
      </c>
      <c r="G65" s="85">
        <v>2.0699999999999998</v>
      </c>
      <c r="H65" s="241"/>
      <c r="I65" s="241"/>
      <c r="J65" s="241"/>
      <c r="K65" s="241"/>
      <c r="L65" s="241"/>
      <c r="M65" s="241"/>
      <c r="N65" s="241"/>
      <c r="O65" s="241"/>
      <c r="P65" s="241"/>
      <c r="Q65" s="241"/>
      <c r="R65" s="241"/>
      <c r="S65" s="241"/>
    </row>
    <row r="66" spans="1:19" ht="18" customHeight="1">
      <c r="A66" s="54"/>
      <c r="B66" s="52" t="s">
        <v>164</v>
      </c>
      <c r="C66" s="55" t="s">
        <v>189</v>
      </c>
      <c r="D66" s="85">
        <f t="shared" si="34"/>
        <v>0</v>
      </c>
      <c r="E66" s="85">
        <f t="shared" si="35"/>
        <v>0</v>
      </c>
      <c r="F66" s="85">
        <f t="shared" si="36"/>
        <v>0</v>
      </c>
      <c r="G66" s="85"/>
      <c r="H66" s="85"/>
      <c r="I66" s="85"/>
      <c r="J66" s="85"/>
      <c r="K66" s="85"/>
      <c r="L66" s="85"/>
      <c r="M66" s="85"/>
      <c r="N66" s="85"/>
      <c r="O66" s="85"/>
      <c r="P66" s="85">
        <f t="shared" si="33"/>
        <v>0</v>
      </c>
      <c r="Q66" s="85"/>
      <c r="R66" s="85"/>
      <c r="S66" s="85"/>
    </row>
    <row r="67" spans="1:19" ht="18" customHeight="1">
      <c r="A67" s="54"/>
      <c r="B67" s="52" t="s">
        <v>166</v>
      </c>
      <c r="C67" s="55" t="s">
        <v>190</v>
      </c>
      <c r="D67" s="85">
        <f t="shared" si="34"/>
        <v>0</v>
      </c>
      <c r="E67" s="85">
        <f t="shared" si="35"/>
        <v>0</v>
      </c>
      <c r="F67" s="85">
        <f t="shared" si="36"/>
        <v>0</v>
      </c>
      <c r="G67" s="85"/>
      <c r="H67" s="85"/>
      <c r="I67" s="85"/>
      <c r="J67" s="85"/>
      <c r="K67" s="85"/>
      <c r="L67" s="85"/>
      <c r="M67" s="85"/>
      <c r="N67" s="85"/>
      <c r="O67" s="85"/>
      <c r="P67" s="85">
        <f t="shared" si="33"/>
        <v>0</v>
      </c>
      <c r="Q67" s="85"/>
      <c r="R67" s="85"/>
      <c r="S67" s="85"/>
    </row>
    <row r="68" spans="1:19" ht="18" customHeight="1">
      <c r="A68" s="54"/>
      <c r="B68" s="52" t="s">
        <v>191</v>
      </c>
      <c r="C68" s="55" t="s">
        <v>192</v>
      </c>
      <c r="D68" s="85">
        <f t="shared" si="34"/>
        <v>0</v>
      </c>
      <c r="E68" s="85">
        <f t="shared" si="35"/>
        <v>0</v>
      </c>
      <c r="F68" s="85">
        <f t="shared" si="36"/>
        <v>0</v>
      </c>
      <c r="G68" s="85"/>
      <c r="H68" s="85"/>
      <c r="I68" s="85"/>
      <c r="J68" s="85"/>
      <c r="K68" s="85"/>
      <c r="L68" s="85"/>
      <c r="M68" s="85"/>
      <c r="N68" s="85"/>
      <c r="O68" s="85"/>
      <c r="P68" s="85">
        <f t="shared" si="33"/>
        <v>0</v>
      </c>
      <c r="Q68" s="85"/>
      <c r="R68" s="85"/>
      <c r="S68" s="85"/>
    </row>
    <row r="69" spans="1:19" ht="18" customHeight="1">
      <c r="A69" s="54"/>
      <c r="B69" s="52" t="s">
        <v>193</v>
      </c>
      <c r="C69" s="55" t="s">
        <v>194</v>
      </c>
      <c r="D69" s="85">
        <f t="shared" si="34"/>
        <v>1.24</v>
      </c>
      <c r="E69" s="85">
        <f t="shared" si="35"/>
        <v>1.24</v>
      </c>
      <c r="F69" s="85">
        <f t="shared" si="36"/>
        <v>1.24</v>
      </c>
      <c r="G69" s="85">
        <v>1.24</v>
      </c>
      <c r="H69" s="85"/>
      <c r="I69" s="85"/>
      <c r="J69" s="85"/>
      <c r="K69" s="85"/>
      <c r="L69" s="85"/>
      <c r="M69" s="85"/>
      <c r="N69" s="85"/>
      <c r="O69" s="85"/>
      <c r="P69" s="85">
        <f t="shared" si="33"/>
        <v>0</v>
      </c>
      <c r="Q69" s="85"/>
      <c r="R69" s="85"/>
      <c r="S69" s="85"/>
    </row>
    <row r="70" spans="1:19" s="81" customFormat="1" ht="18" customHeight="1">
      <c r="A70" s="99"/>
      <c r="B70" s="52" t="s">
        <v>193</v>
      </c>
      <c r="C70" s="55" t="s">
        <v>194</v>
      </c>
      <c r="D70" s="85">
        <f t="shared" si="34"/>
        <v>0.69</v>
      </c>
      <c r="E70" s="85">
        <f t="shared" si="35"/>
        <v>0.69</v>
      </c>
      <c r="F70" s="85">
        <f t="shared" si="36"/>
        <v>0.69</v>
      </c>
      <c r="G70" s="85">
        <v>0.69</v>
      </c>
      <c r="H70" s="98"/>
      <c r="I70" s="98"/>
      <c r="J70" s="98"/>
      <c r="K70" s="98"/>
      <c r="L70" s="98"/>
      <c r="M70" s="98"/>
      <c r="N70" s="98"/>
      <c r="O70" s="98"/>
      <c r="P70" s="98"/>
      <c r="Q70" s="98"/>
      <c r="R70" s="98"/>
      <c r="S70" s="98"/>
    </row>
    <row r="71" spans="1:19" s="81" customFormat="1" ht="18" customHeight="1">
      <c r="A71" s="203"/>
      <c r="B71" s="52" t="s">
        <v>193</v>
      </c>
      <c r="C71" s="55" t="s">
        <v>194</v>
      </c>
      <c r="D71" s="85">
        <f t="shared" si="34"/>
        <v>0.61</v>
      </c>
      <c r="E71" s="85">
        <f t="shared" si="35"/>
        <v>0.61</v>
      </c>
      <c r="F71" s="85">
        <f t="shared" si="36"/>
        <v>0.61</v>
      </c>
      <c r="G71" s="85">
        <v>0.61</v>
      </c>
      <c r="H71" s="98"/>
      <c r="I71" s="98"/>
      <c r="J71" s="98"/>
      <c r="K71" s="98"/>
      <c r="L71" s="98"/>
      <c r="M71" s="98"/>
      <c r="N71" s="98"/>
      <c r="O71" s="98"/>
      <c r="P71" s="98"/>
      <c r="Q71" s="98"/>
      <c r="R71" s="98"/>
      <c r="S71" s="98"/>
    </row>
    <row r="72" spans="1:19" s="81" customFormat="1" ht="18" customHeight="1">
      <c r="A72" s="203"/>
      <c r="B72" s="52" t="s">
        <v>193</v>
      </c>
      <c r="C72" s="55" t="s">
        <v>194</v>
      </c>
      <c r="D72" s="85">
        <f t="shared" si="34"/>
        <v>0.92</v>
      </c>
      <c r="E72" s="85">
        <f t="shared" si="35"/>
        <v>0.92</v>
      </c>
      <c r="F72" s="85">
        <f t="shared" si="36"/>
        <v>0.92</v>
      </c>
      <c r="G72" s="85">
        <v>0.92</v>
      </c>
      <c r="H72" s="98"/>
      <c r="I72" s="98"/>
      <c r="J72" s="98"/>
      <c r="K72" s="98"/>
      <c r="L72" s="98"/>
      <c r="M72" s="98"/>
      <c r="N72" s="98"/>
      <c r="O72" s="98"/>
      <c r="P72" s="98"/>
      <c r="Q72" s="98"/>
      <c r="R72" s="98"/>
      <c r="S72" s="98"/>
    </row>
    <row r="73" spans="1:19" s="81" customFormat="1" ht="18" customHeight="1">
      <c r="A73" s="243"/>
      <c r="B73" s="52" t="s">
        <v>193</v>
      </c>
      <c r="C73" s="55" t="s">
        <v>194</v>
      </c>
      <c r="D73" s="85">
        <f t="shared" ref="D73" si="40">E73</f>
        <v>0.69</v>
      </c>
      <c r="E73" s="85">
        <f t="shared" ref="E73" si="41">F73+P73</f>
        <v>0.69</v>
      </c>
      <c r="F73" s="85">
        <f t="shared" ref="F73" si="42">SUM(G73:M73)</f>
        <v>0.69</v>
      </c>
      <c r="G73" s="85">
        <v>0.69</v>
      </c>
      <c r="H73" s="241"/>
      <c r="I73" s="241"/>
      <c r="J73" s="241"/>
      <c r="K73" s="241"/>
      <c r="L73" s="241"/>
      <c r="M73" s="241"/>
      <c r="N73" s="241"/>
      <c r="O73" s="241"/>
      <c r="P73" s="241"/>
      <c r="Q73" s="241"/>
      <c r="R73" s="241"/>
      <c r="S73" s="241"/>
    </row>
    <row r="74" spans="1:19" ht="18" customHeight="1">
      <c r="A74" s="54"/>
      <c r="B74" s="52" t="s">
        <v>168</v>
      </c>
      <c r="C74" s="55" t="s">
        <v>195</v>
      </c>
      <c r="D74" s="85">
        <f t="shared" si="34"/>
        <v>0.51</v>
      </c>
      <c r="E74" s="85">
        <f t="shared" si="35"/>
        <v>0.51</v>
      </c>
      <c r="F74" s="85">
        <f t="shared" si="36"/>
        <v>0.51</v>
      </c>
      <c r="G74" s="85">
        <v>0.51</v>
      </c>
      <c r="H74" s="85"/>
      <c r="I74" s="85"/>
      <c r="J74" s="85"/>
      <c r="K74" s="85"/>
      <c r="L74" s="85"/>
      <c r="M74" s="85"/>
      <c r="N74" s="85"/>
      <c r="O74" s="85"/>
      <c r="P74" s="85">
        <f t="shared" si="33"/>
        <v>0</v>
      </c>
      <c r="Q74" s="85"/>
      <c r="R74" s="85"/>
      <c r="S74" s="85"/>
    </row>
    <row r="75" spans="1:19" s="81" customFormat="1" ht="18" customHeight="1">
      <c r="A75" s="99"/>
      <c r="B75" s="52" t="s">
        <v>168</v>
      </c>
      <c r="C75" s="55" t="s">
        <v>195</v>
      </c>
      <c r="D75" s="85">
        <f t="shared" si="34"/>
        <v>0.45</v>
      </c>
      <c r="E75" s="85">
        <f t="shared" si="35"/>
        <v>0.45</v>
      </c>
      <c r="F75" s="85">
        <f t="shared" si="36"/>
        <v>0.45</v>
      </c>
      <c r="G75" s="85">
        <v>0.45</v>
      </c>
      <c r="H75" s="98"/>
      <c r="I75" s="98"/>
      <c r="J75" s="98"/>
      <c r="K75" s="98"/>
      <c r="L75" s="98"/>
      <c r="M75" s="98"/>
      <c r="N75" s="98"/>
      <c r="O75" s="98"/>
      <c r="P75" s="98"/>
      <c r="Q75" s="98"/>
      <c r="R75" s="98"/>
      <c r="S75" s="98"/>
    </row>
    <row r="76" spans="1:19" s="81" customFormat="1" ht="18" customHeight="1">
      <c r="A76" s="203"/>
      <c r="B76" s="52" t="s">
        <v>168</v>
      </c>
      <c r="C76" s="55" t="s">
        <v>195</v>
      </c>
      <c r="D76" s="85">
        <f t="shared" si="34"/>
        <v>0.68</v>
      </c>
      <c r="E76" s="85">
        <f t="shared" si="35"/>
        <v>0.68</v>
      </c>
      <c r="F76" s="85">
        <f t="shared" si="36"/>
        <v>0.68</v>
      </c>
      <c r="G76" s="85">
        <v>0.68</v>
      </c>
      <c r="H76" s="98"/>
      <c r="I76" s="98"/>
      <c r="J76" s="98"/>
      <c r="K76" s="98"/>
      <c r="L76" s="98"/>
      <c r="M76" s="98"/>
      <c r="N76" s="98"/>
      <c r="O76" s="98"/>
      <c r="P76" s="98"/>
      <c r="Q76" s="98"/>
      <c r="R76" s="98"/>
      <c r="S76" s="98"/>
    </row>
    <row r="77" spans="1:19" s="81" customFormat="1" ht="18" customHeight="1">
      <c r="A77" s="243"/>
      <c r="B77" s="52" t="s">
        <v>168</v>
      </c>
      <c r="C77" s="55" t="s">
        <v>195</v>
      </c>
      <c r="D77" s="85">
        <f t="shared" ref="D77" si="43">E77</f>
        <v>0.51</v>
      </c>
      <c r="E77" s="85">
        <f t="shared" ref="E77" si="44">F77+P77</f>
        <v>0.51</v>
      </c>
      <c r="F77" s="85">
        <f t="shared" ref="F77" si="45">SUM(G77:M77)</f>
        <v>0.51</v>
      </c>
      <c r="G77" s="85">
        <v>0.51</v>
      </c>
      <c r="H77" s="241"/>
      <c r="I77" s="241"/>
      <c r="J77" s="241"/>
      <c r="K77" s="241"/>
      <c r="L77" s="241"/>
      <c r="M77" s="241"/>
      <c r="N77" s="241"/>
      <c r="O77" s="241"/>
      <c r="P77" s="241"/>
      <c r="Q77" s="241"/>
      <c r="R77" s="241"/>
      <c r="S77" s="241"/>
    </row>
    <row r="78" spans="1:19" ht="18" customHeight="1">
      <c r="A78" s="54"/>
      <c r="B78" s="52" t="s">
        <v>170</v>
      </c>
      <c r="C78" s="55" t="s">
        <v>196</v>
      </c>
      <c r="D78" s="85">
        <f t="shared" si="34"/>
        <v>3.2</v>
      </c>
      <c r="E78" s="85">
        <f t="shared" si="35"/>
        <v>3.2</v>
      </c>
      <c r="F78" s="85">
        <f t="shared" si="36"/>
        <v>3.2</v>
      </c>
      <c r="G78" s="85">
        <v>3.2</v>
      </c>
      <c r="H78" s="85"/>
      <c r="I78" s="85"/>
      <c r="J78" s="85"/>
      <c r="K78" s="85"/>
      <c r="L78" s="85"/>
      <c r="M78" s="85"/>
      <c r="N78" s="85"/>
      <c r="O78" s="85"/>
      <c r="P78" s="85">
        <f t="shared" si="33"/>
        <v>0</v>
      </c>
      <c r="Q78" s="85"/>
      <c r="R78" s="85"/>
      <c r="S78" s="85"/>
    </row>
    <row r="79" spans="1:19" s="81" customFormat="1" ht="18" customHeight="1">
      <c r="A79" s="99"/>
      <c r="B79" s="52" t="s">
        <v>170</v>
      </c>
      <c r="C79" s="55" t="s">
        <v>196</v>
      </c>
      <c r="D79" s="85">
        <f t="shared" si="34"/>
        <v>0.93</v>
      </c>
      <c r="E79" s="85">
        <f t="shared" si="35"/>
        <v>0.93</v>
      </c>
      <c r="F79" s="85">
        <f t="shared" si="36"/>
        <v>0.93</v>
      </c>
      <c r="G79" s="85">
        <v>0.93</v>
      </c>
      <c r="H79" s="98"/>
      <c r="I79" s="98"/>
      <c r="J79" s="98"/>
      <c r="K79" s="98"/>
      <c r="L79" s="98"/>
      <c r="M79" s="98"/>
      <c r="N79" s="98"/>
      <c r="O79" s="98"/>
      <c r="P79" s="98"/>
      <c r="Q79" s="98"/>
      <c r="R79" s="98"/>
      <c r="S79" s="98"/>
    </row>
    <row r="80" spans="1:19" s="81" customFormat="1" ht="18" customHeight="1">
      <c r="A80" s="203"/>
      <c r="B80" s="52" t="s">
        <v>170</v>
      </c>
      <c r="C80" s="55" t="s">
        <v>196</v>
      </c>
      <c r="D80" s="85">
        <f t="shared" si="34"/>
        <v>0.83</v>
      </c>
      <c r="E80" s="85">
        <f t="shared" si="35"/>
        <v>0.83</v>
      </c>
      <c r="F80" s="85">
        <f t="shared" si="36"/>
        <v>0.83</v>
      </c>
      <c r="G80" s="85">
        <v>0.83</v>
      </c>
      <c r="H80" s="98"/>
      <c r="I80" s="98"/>
      <c r="J80" s="98"/>
      <c r="K80" s="98"/>
      <c r="L80" s="98"/>
      <c r="M80" s="98"/>
      <c r="N80" s="98"/>
      <c r="O80" s="98"/>
      <c r="P80" s="98"/>
      <c r="Q80" s="98"/>
      <c r="R80" s="98"/>
      <c r="S80" s="98"/>
    </row>
    <row r="81" spans="1:19" s="81" customFormat="1" ht="18" customHeight="1">
      <c r="A81" s="203"/>
      <c r="B81" s="52" t="s">
        <v>170</v>
      </c>
      <c r="C81" s="55" t="s">
        <v>196</v>
      </c>
      <c r="D81" s="85">
        <f t="shared" si="34"/>
        <v>1.24</v>
      </c>
      <c r="E81" s="85">
        <f t="shared" si="35"/>
        <v>1.24</v>
      </c>
      <c r="F81" s="85">
        <f t="shared" si="36"/>
        <v>1.24</v>
      </c>
      <c r="G81" s="85">
        <v>1.24</v>
      </c>
      <c r="H81" s="98"/>
      <c r="I81" s="98"/>
      <c r="J81" s="98"/>
      <c r="K81" s="98"/>
      <c r="L81" s="98"/>
      <c r="M81" s="98"/>
      <c r="N81" s="98"/>
      <c r="O81" s="98"/>
      <c r="P81" s="98"/>
      <c r="Q81" s="98"/>
      <c r="R81" s="98"/>
      <c r="S81" s="98"/>
    </row>
    <row r="82" spans="1:19" s="81" customFormat="1" ht="18" customHeight="1">
      <c r="A82" s="243"/>
      <c r="B82" s="52" t="s">
        <v>170</v>
      </c>
      <c r="C82" s="55" t="s">
        <v>196</v>
      </c>
      <c r="D82" s="85">
        <f t="shared" ref="D82" si="46">E82</f>
        <v>0.93</v>
      </c>
      <c r="E82" s="85">
        <f t="shared" ref="E82" si="47">F82+P82</f>
        <v>0.93</v>
      </c>
      <c r="F82" s="85">
        <f t="shared" ref="F82" si="48">SUM(G82:M82)</f>
        <v>0.93</v>
      </c>
      <c r="G82" s="85">
        <v>0.93</v>
      </c>
      <c r="H82" s="241"/>
      <c r="I82" s="241"/>
      <c r="J82" s="241"/>
      <c r="K82" s="241"/>
      <c r="L82" s="241"/>
      <c r="M82" s="241"/>
      <c r="N82" s="241"/>
      <c r="O82" s="241"/>
      <c r="P82" s="241"/>
      <c r="Q82" s="241"/>
      <c r="R82" s="241"/>
      <c r="S82" s="241"/>
    </row>
    <row r="83" spans="1:19" ht="18" customHeight="1">
      <c r="A83" s="54"/>
      <c r="B83" s="52" t="s">
        <v>172</v>
      </c>
      <c r="C83" s="55" t="s">
        <v>197</v>
      </c>
      <c r="D83" s="85">
        <f t="shared" si="34"/>
        <v>0</v>
      </c>
      <c r="E83" s="85">
        <f t="shared" si="35"/>
        <v>0</v>
      </c>
      <c r="F83" s="85">
        <f t="shared" si="36"/>
        <v>0</v>
      </c>
      <c r="G83" s="85"/>
      <c r="H83" s="85"/>
      <c r="I83" s="85"/>
      <c r="J83" s="85"/>
      <c r="K83" s="85"/>
      <c r="L83" s="85"/>
      <c r="M83" s="85"/>
      <c r="N83" s="85"/>
      <c r="O83" s="85"/>
      <c r="P83" s="85">
        <f t="shared" si="33"/>
        <v>0</v>
      </c>
      <c r="Q83" s="85"/>
      <c r="R83" s="85"/>
      <c r="S83" s="85"/>
    </row>
    <row r="84" spans="1:19" ht="18" customHeight="1">
      <c r="A84" s="54"/>
      <c r="B84" s="52" t="s">
        <v>174</v>
      </c>
      <c r="C84" s="55" t="s">
        <v>198</v>
      </c>
      <c r="D84" s="85">
        <f t="shared" si="34"/>
        <v>0</v>
      </c>
      <c r="E84" s="85">
        <f t="shared" si="35"/>
        <v>0</v>
      </c>
      <c r="F84" s="85">
        <f t="shared" si="36"/>
        <v>0</v>
      </c>
      <c r="G84" s="85"/>
      <c r="H84" s="85"/>
      <c r="I84" s="85"/>
      <c r="J84" s="85"/>
      <c r="K84" s="85"/>
      <c r="L84" s="85"/>
      <c r="M84" s="85"/>
      <c r="N84" s="85"/>
      <c r="O84" s="85"/>
      <c r="P84" s="85">
        <f t="shared" si="33"/>
        <v>0</v>
      </c>
      <c r="Q84" s="85"/>
      <c r="R84" s="85"/>
      <c r="S84" s="85"/>
    </row>
    <row r="85" spans="1:19" ht="18" customHeight="1">
      <c r="A85" s="54"/>
      <c r="B85" s="52" t="s">
        <v>178</v>
      </c>
      <c r="C85" s="55" t="s">
        <v>199</v>
      </c>
      <c r="D85" s="85">
        <f t="shared" si="34"/>
        <v>4.6500000000000004</v>
      </c>
      <c r="E85" s="85">
        <f t="shared" si="35"/>
        <v>4.6500000000000004</v>
      </c>
      <c r="F85" s="85">
        <f t="shared" si="36"/>
        <v>4.6500000000000004</v>
      </c>
      <c r="G85" s="85">
        <v>4.6500000000000004</v>
      </c>
      <c r="H85" s="85"/>
      <c r="I85" s="85"/>
      <c r="J85" s="85"/>
      <c r="K85" s="85"/>
      <c r="L85" s="85"/>
      <c r="M85" s="85"/>
      <c r="N85" s="85"/>
      <c r="O85" s="85"/>
      <c r="P85" s="85">
        <f t="shared" si="33"/>
        <v>0</v>
      </c>
      <c r="Q85" s="85"/>
      <c r="R85" s="85"/>
      <c r="S85" s="85"/>
    </row>
    <row r="86" spans="1:19" s="81" customFormat="1" ht="18" customHeight="1">
      <c r="A86" s="99"/>
      <c r="B86" s="52" t="s">
        <v>178</v>
      </c>
      <c r="C86" s="55" t="s">
        <v>199</v>
      </c>
      <c r="D86" s="85">
        <f t="shared" si="34"/>
        <v>1.35</v>
      </c>
      <c r="E86" s="85">
        <f t="shared" si="35"/>
        <v>1.35</v>
      </c>
      <c r="F86" s="85">
        <f t="shared" si="36"/>
        <v>1.35</v>
      </c>
      <c r="G86" s="85">
        <v>1.35</v>
      </c>
      <c r="H86" s="98"/>
      <c r="I86" s="98"/>
      <c r="J86" s="98"/>
      <c r="K86" s="98"/>
      <c r="L86" s="98"/>
      <c r="M86" s="98"/>
      <c r="N86" s="98"/>
      <c r="O86" s="98"/>
      <c r="P86" s="98"/>
      <c r="Q86" s="98"/>
      <c r="R86" s="98"/>
      <c r="S86" s="98"/>
    </row>
    <row r="87" spans="1:19" s="81" customFormat="1" ht="18" customHeight="1">
      <c r="A87" s="203"/>
      <c r="B87" s="52" t="s">
        <v>178</v>
      </c>
      <c r="C87" s="55" t="s">
        <v>199</v>
      </c>
      <c r="D87" s="85">
        <f t="shared" si="34"/>
        <v>1.2</v>
      </c>
      <c r="E87" s="85">
        <f t="shared" si="35"/>
        <v>1.2</v>
      </c>
      <c r="F87" s="85">
        <f t="shared" si="36"/>
        <v>1.2</v>
      </c>
      <c r="G87" s="85">
        <v>1.2</v>
      </c>
      <c r="H87" s="98"/>
      <c r="I87" s="98"/>
      <c r="J87" s="98"/>
      <c r="K87" s="98"/>
      <c r="L87" s="98"/>
      <c r="M87" s="98"/>
      <c r="N87" s="98"/>
      <c r="O87" s="98"/>
      <c r="P87" s="98"/>
      <c r="Q87" s="98"/>
      <c r="R87" s="98"/>
      <c r="S87" s="98"/>
    </row>
    <row r="88" spans="1:19" s="81" customFormat="1" ht="18" customHeight="1">
      <c r="A88" s="203"/>
      <c r="B88" s="52" t="s">
        <v>178</v>
      </c>
      <c r="C88" s="55" t="s">
        <v>199</v>
      </c>
      <c r="D88" s="85">
        <f t="shared" si="34"/>
        <v>1.8</v>
      </c>
      <c r="E88" s="85">
        <f t="shared" si="35"/>
        <v>1.8</v>
      </c>
      <c r="F88" s="85">
        <f t="shared" si="36"/>
        <v>1.8</v>
      </c>
      <c r="G88" s="85">
        <v>1.8</v>
      </c>
      <c r="H88" s="98"/>
      <c r="I88" s="98"/>
      <c r="J88" s="98"/>
      <c r="K88" s="98"/>
      <c r="L88" s="98"/>
      <c r="M88" s="98"/>
      <c r="N88" s="98"/>
      <c r="O88" s="98"/>
      <c r="P88" s="98"/>
      <c r="Q88" s="98"/>
      <c r="R88" s="98"/>
      <c r="S88" s="98"/>
    </row>
    <row r="89" spans="1:19" s="81" customFormat="1" ht="18" customHeight="1">
      <c r="A89" s="243"/>
      <c r="B89" s="52" t="s">
        <v>178</v>
      </c>
      <c r="C89" s="55" t="s">
        <v>199</v>
      </c>
      <c r="D89" s="85">
        <f t="shared" ref="D89" si="49">E89</f>
        <v>1.35</v>
      </c>
      <c r="E89" s="85">
        <f t="shared" ref="E89" si="50">F89+P89</f>
        <v>1.35</v>
      </c>
      <c r="F89" s="85">
        <f t="shared" ref="F89" si="51">SUM(G89:M89)</f>
        <v>1.35</v>
      </c>
      <c r="G89" s="85">
        <v>1.35</v>
      </c>
      <c r="H89" s="241"/>
      <c r="I89" s="241"/>
      <c r="J89" s="241"/>
      <c r="K89" s="241"/>
      <c r="L89" s="241"/>
      <c r="M89" s="241"/>
      <c r="N89" s="241"/>
      <c r="O89" s="241"/>
      <c r="P89" s="241"/>
      <c r="Q89" s="241"/>
      <c r="R89" s="241"/>
      <c r="S89" s="241"/>
    </row>
    <row r="90" spans="1:19" ht="18" customHeight="1">
      <c r="A90" s="54"/>
      <c r="B90" s="52" t="s">
        <v>180</v>
      </c>
      <c r="C90" s="55" t="s">
        <v>200</v>
      </c>
      <c r="D90" s="85">
        <f t="shared" si="34"/>
        <v>0</v>
      </c>
      <c r="E90" s="85">
        <f t="shared" si="35"/>
        <v>0</v>
      </c>
      <c r="F90" s="85">
        <f t="shared" si="36"/>
        <v>0</v>
      </c>
      <c r="G90" s="85"/>
      <c r="H90" s="85"/>
      <c r="I90" s="85"/>
      <c r="J90" s="85"/>
      <c r="K90" s="85"/>
      <c r="L90" s="85"/>
      <c r="M90" s="85"/>
      <c r="N90" s="85"/>
      <c r="O90" s="85"/>
      <c r="P90" s="85">
        <f t="shared" si="33"/>
        <v>0</v>
      </c>
      <c r="Q90" s="85"/>
      <c r="R90" s="85"/>
      <c r="S90" s="85"/>
    </row>
    <row r="91" spans="1:19" ht="18" customHeight="1">
      <c r="A91" s="54"/>
      <c r="B91" s="52" t="s">
        <v>182</v>
      </c>
      <c r="C91" s="55" t="s">
        <v>201</v>
      </c>
      <c r="D91" s="85">
        <f t="shared" si="34"/>
        <v>4.96</v>
      </c>
      <c r="E91" s="85">
        <f t="shared" si="35"/>
        <v>4.96</v>
      </c>
      <c r="F91" s="85">
        <f t="shared" si="36"/>
        <v>4.96</v>
      </c>
      <c r="G91" s="85">
        <v>4.96</v>
      </c>
      <c r="H91" s="85"/>
      <c r="I91" s="85"/>
      <c r="J91" s="85"/>
      <c r="K91" s="85"/>
      <c r="L91" s="85"/>
      <c r="M91" s="85"/>
      <c r="N91" s="85"/>
      <c r="O91" s="85"/>
      <c r="P91" s="85">
        <f t="shared" si="33"/>
        <v>0</v>
      </c>
      <c r="Q91" s="85"/>
      <c r="R91" s="85"/>
      <c r="S91" s="85"/>
    </row>
    <row r="92" spans="1:19" s="81" customFormat="1" ht="18" customHeight="1">
      <c r="A92" s="99"/>
      <c r="B92" s="52" t="s">
        <v>182</v>
      </c>
      <c r="C92" s="55" t="s">
        <v>201</v>
      </c>
      <c r="D92" s="85">
        <f t="shared" si="34"/>
        <v>1.44</v>
      </c>
      <c r="E92" s="85">
        <f t="shared" si="35"/>
        <v>1.44</v>
      </c>
      <c r="F92" s="85">
        <f t="shared" si="36"/>
        <v>1.44</v>
      </c>
      <c r="G92" s="85">
        <v>1.44</v>
      </c>
      <c r="H92" s="98"/>
      <c r="I92" s="98"/>
      <c r="J92" s="98"/>
      <c r="K92" s="98"/>
      <c r="L92" s="98"/>
      <c r="M92" s="98"/>
      <c r="N92" s="98"/>
      <c r="O92" s="98"/>
      <c r="P92" s="98"/>
      <c r="Q92" s="98"/>
      <c r="R92" s="98"/>
      <c r="S92" s="98"/>
    </row>
    <row r="93" spans="1:19" s="81" customFormat="1" ht="18" customHeight="1">
      <c r="A93" s="203"/>
      <c r="B93" s="52" t="s">
        <v>182</v>
      </c>
      <c r="C93" s="55" t="s">
        <v>201</v>
      </c>
      <c r="D93" s="85">
        <f t="shared" si="34"/>
        <v>1.28</v>
      </c>
      <c r="E93" s="85">
        <f t="shared" si="35"/>
        <v>1.28</v>
      </c>
      <c r="F93" s="85">
        <f t="shared" si="36"/>
        <v>1.28</v>
      </c>
      <c r="G93" s="85">
        <v>1.28</v>
      </c>
      <c r="H93" s="98"/>
      <c r="I93" s="98"/>
      <c r="J93" s="98"/>
      <c r="K93" s="98"/>
      <c r="L93" s="98"/>
      <c r="M93" s="98"/>
      <c r="N93" s="98"/>
      <c r="O93" s="98"/>
      <c r="P93" s="98"/>
      <c r="Q93" s="98"/>
      <c r="R93" s="98"/>
      <c r="S93" s="98"/>
    </row>
    <row r="94" spans="1:19" s="81" customFormat="1" ht="18" customHeight="1">
      <c r="A94" s="203"/>
      <c r="B94" s="52" t="s">
        <v>182</v>
      </c>
      <c r="C94" s="55" t="s">
        <v>201</v>
      </c>
      <c r="D94" s="85">
        <f t="shared" si="34"/>
        <v>1.92</v>
      </c>
      <c r="E94" s="85">
        <f t="shared" si="35"/>
        <v>1.92</v>
      </c>
      <c r="F94" s="85">
        <f t="shared" si="36"/>
        <v>1.92</v>
      </c>
      <c r="G94" s="85">
        <v>1.92</v>
      </c>
      <c r="H94" s="98"/>
      <c r="I94" s="98"/>
      <c r="J94" s="98"/>
      <c r="K94" s="98"/>
      <c r="L94" s="98"/>
      <c r="M94" s="98"/>
      <c r="N94" s="98"/>
      <c r="O94" s="98"/>
      <c r="P94" s="98"/>
      <c r="Q94" s="98"/>
      <c r="R94" s="98"/>
      <c r="S94" s="98"/>
    </row>
    <row r="95" spans="1:19" s="81" customFormat="1" ht="18" customHeight="1">
      <c r="A95" s="243"/>
      <c r="B95" s="52" t="s">
        <v>182</v>
      </c>
      <c r="C95" s="55" t="s">
        <v>201</v>
      </c>
      <c r="D95" s="85">
        <f t="shared" ref="D95" si="52">E95</f>
        <v>1.44</v>
      </c>
      <c r="E95" s="85">
        <f t="shared" ref="E95" si="53">F95+P95</f>
        <v>1.44</v>
      </c>
      <c r="F95" s="85">
        <f t="shared" ref="F95" si="54">SUM(G95:M95)</f>
        <v>1.44</v>
      </c>
      <c r="G95" s="85">
        <v>1.44</v>
      </c>
      <c r="H95" s="241"/>
      <c r="I95" s="241"/>
      <c r="J95" s="241"/>
      <c r="K95" s="241"/>
      <c r="L95" s="241"/>
      <c r="M95" s="241"/>
      <c r="N95" s="241"/>
      <c r="O95" s="241"/>
      <c r="P95" s="241"/>
      <c r="Q95" s="241"/>
      <c r="R95" s="241"/>
      <c r="S95" s="241"/>
    </row>
    <row r="96" spans="1:19" ht="18" customHeight="1">
      <c r="A96" s="54"/>
      <c r="B96" s="52" t="s">
        <v>184</v>
      </c>
      <c r="C96" s="55" t="s">
        <v>202</v>
      </c>
      <c r="D96" s="85">
        <f t="shared" si="34"/>
        <v>0</v>
      </c>
      <c r="E96" s="85">
        <f t="shared" si="35"/>
        <v>0</v>
      </c>
      <c r="F96" s="85">
        <f t="shared" si="36"/>
        <v>0</v>
      </c>
      <c r="G96" s="85"/>
      <c r="H96" s="85"/>
      <c r="I96" s="85"/>
      <c r="J96" s="85"/>
      <c r="K96" s="85"/>
      <c r="L96" s="85"/>
      <c r="M96" s="85"/>
      <c r="N96" s="85"/>
      <c r="O96" s="85"/>
      <c r="P96" s="85">
        <f t="shared" si="33"/>
        <v>0</v>
      </c>
      <c r="Q96" s="85"/>
      <c r="R96" s="85"/>
      <c r="S96" s="85"/>
    </row>
    <row r="97" spans="1:19" ht="18" customHeight="1">
      <c r="A97" s="54"/>
      <c r="B97" s="52" t="s">
        <v>203</v>
      </c>
      <c r="C97" s="55" t="s">
        <v>204</v>
      </c>
      <c r="D97" s="85">
        <f t="shared" si="34"/>
        <v>0</v>
      </c>
      <c r="E97" s="85">
        <f t="shared" si="35"/>
        <v>0</v>
      </c>
      <c r="F97" s="85">
        <f t="shared" si="36"/>
        <v>0</v>
      </c>
      <c r="G97" s="85"/>
      <c r="H97" s="85"/>
      <c r="I97" s="85"/>
      <c r="J97" s="85"/>
      <c r="K97" s="85"/>
      <c r="L97" s="85"/>
      <c r="M97" s="85"/>
      <c r="N97" s="85"/>
      <c r="O97" s="85"/>
      <c r="P97" s="85">
        <f t="shared" si="33"/>
        <v>0</v>
      </c>
      <c r="Q97" s="85"/>
      <c r="R97" s="85"/>
      <c r="S97" s="85"/>
    </row>
    <row r="98" spans="1:19" ht="18" customHeight="1">
      <c r="A98" s="54"/>
      <c r="B98" s="52" t="s">
        <v>205</v>
      </c>
      <c r="C98" s="55" t="s">
        <v>206</v>
      </c>
      <c r="D98" s="85">
        <f t="shared" si="34"/>
        <v>1.86</v>
      </c>
      <c r="E98" s="85">
        <f t="shared" si="35"/>
        <v>1.86</v>
      </c>
      <c r="F98" s="85">
        <f t="shared" si="36"/>
        <v>1.86</v>
      </c>
      <c r="G98" s="85">
        <v>1.86</v>
      </c>
      <c r="H98" s="85"/>
      <c r="I98" s="85"/>
      <c r="J98" s="85"/>
      <c r="K98" s="85"/>
      <c r="L98" s="85"/>
      <c r="M98" s="85"/>
      <c r="N98" s="85"/>
      <c r="O98" s="85"/>
      <c r="P98" s="85">
        <f t="shared" si="33"/>
        <v>0</v>
      </c>
      <c r="Q98" s="85"/>
      <c r="R98" s="85"/>
      <c r="S98" s="85"/>
    </row>
    <row r="99" spans="1:19" s="81" customFormat="1" ht="18" customHeight="1">
      <c r="A99" s="99"/>
      <c r="B99" s="52" t="s">
        <v>205</v>
      </c>
      <c r="C99" s="55" t="s">
        <v>206</v>
      </c>
      <c r="D99" s="85">
        <f t="shared" si="34"/>
        <v>0.54</v>
      </c>
      <c r="E99" s="85">
        <f t="shared" si="35"/>
        <v>0.54</v>
      </c>
      <c r="F99" s="85">
        <f t="shared" si="36"/>
        <v>0.54</v>
      </c>
      <c r="G99" s="85">
        <v>0.54</v>
      </c>
      <c r="H99" s="98"/>
      <c r="I99" s="98"/>
      <c r="J99" s="98"/>
      <c r="K99" s="98"/>
      <c r="L99" s="98"/>
      <c r="M99" s="98"/>
      <c r="N99" s="98"/>
      <c r="O99" s="98"/>
      <c r="P99" s="98"/>
      <c r="Q99" s="98"/>
      <c r="R99" s="98"/>
      <c r="S99" s="98"/>
    </row>
    <row r="100" spans="1:19" s="81" customFormat="1" ht="18" customHeight="1">
      <c r="A100" s="203"/>
      <c r="B100" s="52" t="s">
        <v>205</v>
      </c>
      <c r="C100" s="55" t="s">
        <v>206</v>
      </c>
      <c r="D100" s="85">
        <f t="shared" si="34"/>
        <v>0.48</v>
      </c>
      <c r="E100" s="85">
        <f t="shared" si="35"/>
        <v>0.48</v>
      </c>
      <c r="F100" s="85">
        <f t="shared" si="36"/>
        <v>0.48</v>
      </c>
      <c r="G100" s="85">
        <v>0.48</v>
      </c>
      <c r="H100" s="98"/>
      <c r="I100" s="98"/>
      <c r="J100" s="98"/>
      <c r="K100" s="98"/>
      <c r="L100" s="98"/>
      <c r="M100" s="98"/>
      <c r="N100" s="98"/>
      <c r="O100" s="98"/>
      <c r="P100" s="98"/>
      <c r="Q100" s="98"/>
      <c r="R100" s="98"/>
      <c r="S100" s="98"/>
    </row>
    <row r="101" spans="1:19" s="81" customFormat="1" ht="18" customHeight="1">
      <c r="A101" s="203"/>
      <c r="B101" s="52" t="s">
        <v>205</v>
      </c>
      <c r="C101" s="55" t="s">
        <v>206</v>
      </c>
      <c r="D101" s="85">
        <f t="shared" si="34"/>
        <v>0.72</v>
      </c>
      <c r="E101" s="85">
        <f t="shared" si="35"/>
        <v>0.72</v>
      </c>
      <c r="F101" s="85">
        <f t="shared" si="36"/>
        <v>0.72</v>
      </c>
      <c r="G101" s="85">
        <v>0.72</v>
      </c>
      <c r="H101" s="98"/>
      <c r="I101" s="98"/>
      <c r="J101" s="98"/>
      <c r="K101" s="98"/>
      <c r="L101" s="98"/>
      <c r="M101" s="98"/>
      <c r="N101" s="98"/>
      <c r="O101" s="98"/>
      <c r="P101" s="98"/>
      <c r="Q101" s="98"/>
      <c r="R101" s="98"/>
      <c r="S101" s="98"/>
    </row>
    <row r="102" spans="1:19" s="81" customFormat="1" ht="18" customHeight="1">
      <c r="A102" s="243"/>
      <c r="B102" s="52" t="s">
        <v>205</v>
      </c>
      <c r="C102" s="55" t="s">
        <v>206</v>
      </c>
      <c r="D102" s="85">
        <f t="shared" ref="D102" si="55">E102</f>
        <v>0.54</v>
      </c>
      <c r="E102" s="85">
        <f t="shared" ref="E102" si="56">F102+P102</f>
        <v>0.54</v>
      </c>
      <c r="F102" s="85">
        <f t="shared" ref="F102" si="57">SUM(G102:M102)</f>
        <v>0.54</v>
      </c>
      <c r="G102" s="85">
        <v>0.54</v>
      </c>
      <c r="H102" s="241"/>
      <c r="I102" s="241"/>
      <c r="J102" s="241"/>
      <c r="K102" s="241"/>
      <c r="L102" s="241"/>
      <c r="M102" s="241"/>
      <c r="N102" s="241"/>
      <c r="O102" s="241"/>
      <c r="P102" s="241"/>
      <c r="Q102" s="241"/>
      <c r="R102" s="241"/>
      <c r="S102" s="241"/>
    </row>
    <row r="103" spans="1:19" ht="18" customHeight="1">
      <c r="A103" s="54"/>
      <c r="B103" s="52" t="s">
        <v>207</v>
      </c>
      <c r="C103" s="55" t="s">
        <v>208</v>
      </c>
      <c r="D103" s="85">
        <f t="shared" si="34"/>
        <v>0</v>
      </c>
      <c r="E103" s="85">
        <f t="shared" si="35"/>
        <v>0</v>
      </c>
      <c r="F103" s="85">
        <f t="shared" si="36"/>
        <v>0</v>
      </c>
      <c r="G103" s="85"/>
      <c r="H103" s="85"/>
      <c r="I103" s="85"/>
      <c r="J103" s="85"/>
      <c r="K103" s="85"/>
      <c r="L103" s="85"/>
      <c r="M103" s="85"/>
      <c r="N103" s="85"/>
      <c r="O103" s="85"/>
      <c r="P103" s="85">
        <f t="shared" si="33"/>
        <v>0</v>
      </c>
      <c r="Q103" s="85"/>
      <c r="R103" s="85"/>
      <c r="S103" s="85"/>
    </row>
    <row r="104" spans="1:19" ht="18" customHeight="1">
      <c r="A104" s="54"/>
      <c r="B104" s="52" t="s">
        <v>209</v>
      </c>
      <c r="C104" s="55" t="s">
        <v>210</v>
      </c>
      <c r="D104" s="85">
        <f t="shared" si="34"/>
        <v>0</v>
      </c>
      <c r="E104" s="85">
        <f t="shared" si="35"/>
        <v>0</v>
      </c>
      <c r="F104" s="85">
        <f t="shared" si="36"/>
        <v>0</v>
      </c>
      <c r="G104" s="85"/>
      <c r="H104" s="85"/>
      <c r="I104" s="85"/>
      <c r="J104" s="85"/>
      <c r="K104" s="85"/>
      <c r="L104" s="85"/>
      <c r="M104" s="85"/>
      <c r="N104" s="85"/>
      <c r="O104" s="85"/>
      <c r="P104" s="85">
        <f t="shared" si="33"/>
        <v>0</v>
      </c>
      <c r="Q104" s="85"/>
      <c r="R104" s="85"/>
      <c r="S104" s="85"/>
    </row>
    <row r="105" spans="1:19" ht="18" customHeight="1">
      <c r="A105" s="54"/>
      <c r="B105" s="52" t="s">
        <v>211</v>
      </c>
      <c r="C105" s="55" t="s">
        <v>212</v>
      </c>
      <c r="D105" s="85">
        <f t="shared" si="34"/>
        <v>0</v>
      </c>
      <c r="E105" s="85">
        <f t="shared" si="35"/>
        <v>0</v>
      </c>
      <c r="F105" s="85">
        <f t="shared" si="36"/>
        <v>0</v>
      </c>
      <c r="G105" s="85"/>
      <c r="H105" s="85"/>
      <c r="I105" s="85"/>
      <c r="J105" s="85"/>
      <c r="K105" s="85"/>
      <c r="L105" s="85"/>
      <c r="M105" s="85"/>
      <c r="N105" s="85"/>
      <c r="O105" s="85"/>
      <c r="P105" s="85">
        <f t="shared" si="33"/>
        <v>0</v>
      </c>
      <c r="Q105" s="85"/>
      <c r="R105" s="85"/>
      <c r="S105" s="85"/>
    </row>
    <row r="106" spans="1:19" ht="18" customHeight="1">
      <c r="A106" s="54"/>
      <c r="B106" s="52" t="s">
        <v>213</v>
      </c>
      <c r="C106" s="55" t="s">
        <v>214</v>
      </c>
      <c r="D106" s="85">
        <f t="shared" si="34"/>
        <v>0</v>
      </c>
      <c r="E106" s="85">
        <f t="shared" si="35"/>
        <v>0</v>
      </c>
      <c r="F106" s="85">
        <f t="shared" si="36"/>
        <v>0</v>
      </c>
      <c r="G106" s="85"/>
      <c r="H106" s="85"/>
      <c r="I106" s="85"/>
      <c r="J106" s="85"/>
      <c r="K106" s="85"/>
      <c r="L106" s="85"/>
      <c r="M106" s="85"/>
      <c r="N106" s="85"/>
      <c r="O106" s="85"/>
      <c r="P106" s="85">
        <f t="shared" si="33"/>
        <v>0</v>
      </c>
      <c r="Q106" s="85"/>
      <c r="R106" s="85"/>
      <c r="S106" s="85"/>
    </row>
    <row r="107" spans="1:19" ht="18" customHeight="1">
      <c r="A107" s="54"/>
      <c r="B107" s="52" t="s">
        <v>215</v>
      </c>
      <c r="C107" s="55" t="s">
        <v>216</v>
      </c>
      <c r="D107" s="85">
        <f t="shared" si="34"/>
        <v>0</v>
      </c>
      <c r="E107" s="85">
        <f t="shared" si="35"/>
        <v>0</v>
      </c>
      <c r="F107" s="85">
        <f t="shared" si="36"/>
        <v>0</v>
      </c>
      <c r="G107" s="85"/>
      <c r="H107" s="85"/>
      <c r="I107" s="85"/>
      <c r="J107" s="85"/>
      <c r="K107" s="85"/>
      <c r="L107" s="85"/>
      <c r="M107" s="85"/>
      <c r="N107" s="85"/>
      <c r="O107" s="85"/>
      <c r="P107" s="85">
        <f t="shared" si="33"/>
        <v>0</v>
      </c>
      <c r="Q107" s="85"/>
      <c r="R107" s="85"/>
      <c r="S107" s="85"/>
    </row>
    <row r="108" spans="1:19" ht="18" customHeight="1">
      <c r="A108" s="54"/>
      <c r="B108" s="52" t="s">
        <v>217</v>
      </c>
      <c r="C108" s="55" t="s">
        <v>218</v>
      </c>
      <c r="D108" s="85">
        <f t="shared" si="34"/>
        <v>0</v>
      </c>
      <c r="E108" s="85">
        <f t="shared" si="35"/>
        <v>0</v>
      </c>
      <c r="F108" s="85">
        <f t="shared" si="36"/>
        <v>0</v>
      </c>
      <c r="G108" s="85"/>
      <c r="H108" s="85"/>
      <c r="I108" s="85"/>
      <c r="J108" s="85"/>
      <c r="K108" s="85"/>
      <c r="L108" s="85"/>
      <c r="M108" s="85"/>
      <c r="N108" s="85"/>
      <c r="O108" s="85"/>
      <c r="P108" s="85">
        <f t="shared" si="33"/>
        <v>0</v>
      </c>
      <c r="Q108" s="85"/>
      <c r="R108" s="85"/>
      <c r="S108" s="85"/>
    </row>
    <row r="109" spans="1:19" ht="18" customHeight="1">
      <c r="A109" s="54"/>
      <c r="B109" s="52" t="s">
        <v>219</v>
      </c>
      <c r="C109" s="55" t="s">
        <v>220</v>
      </c>
      <c r="D109" s="85">
        <f t="shared" si="34"/>
        <v>6.96</v>
      </c>
      <c r="E109" s="85">
        <f t="shared" si="35"/>
        <v>6.96</v>
      </c>
      <c r="F109" s="85">
        <f t="shared" si="36"/>
        <v>6.96</v>
      </c>
      <c r="G109" s="85">
        <v>6.96</v>
      </c>
      <c r="H109" s="85"/>
      <c r="I109" s="85"/>
      <c r="J109" s="85"/>
      <c r="K109" s="85"/>
      <c r="L109" s="85"/>
      <c r="M109" s="85"/>
      <c r="N109" s="85"/>
      <c r="O109" s="85"/>
      <c r="P109" s="85">
        <f t="shared" si="33"/>
        <v>0</v>
      </c>
      <c r="Q109" s="85"/>
      <c r="R109" s="85"/>
      <c r="S109" s="85"/>
    </row>
    <row r="110" spans="1:19" s="81" customFormat="1" ht="18" customHeight="1">
      <c r="A110" s="243"/>
      <c r="B110" s="52" t="s">
        <v>219</v>
      </c>
      <c r="C110" s="55" t="s">
        <v>220</v>
      </c>
      <c r="D110" s="85">
        <f t="shared" ref="D110" si="58">E110</f>
        <v>3.6</v>
      </c>
      <c r="E110" s="85">
        <f t="shared" ref="E110" si="59">F110+P110</f>
        <v>3.6</v>
      </c>
      <c r="F110" s="85">
        <f t="shared" ref="F110" si="60">SUM(G110:M110)</f>
        <v>3.6</v>
      </c>
      <c r="G110" s="85">
        <v>3.6</v>
      </c>
      <c r="H110" s="241"/>
      <c r="I110" s="241"/>
      <c r="J110" s="241"/>
      <c r="K110" s="241"/>
      <c r="L110" s="241"/>
      <c r="M110" s="241"/>
      <c r="N110" s="241"/>
      <c r="O110" s="241"/>
      <c r="P110" s="241"/>
      <c r="Q110" s="241"/>
      <c r="R110" s="241"/>
      <c r="S110" s="241"/>
    </row>
    <row r="111" spans="1:19" ht="18" customHeight="1">
      <c r="A111" s="54"/>
      <c r="B111" s="52" t="s">
        <v>221</v>
      </c>
      <c r="C111" s="55" t="s">
        <v>222</v>
      </c>
      <c r="D111" s="85">
        <f t="shared" si="34"/>
        <v>15.78</v>
      </c>
      <c r="E111" s="85">
        <f t="shared" si="35"/>
        <v>15.78</v>
      </c>
      <c r="F111" s="85">
        <f t="shared" si="36"/>
        <v>15.78</v>
      </c>
      <c r="G111" s="85">
        <v>15.78</v>
      </c>
      <c r="H111" s="85"/>
      <c r="I111" s="85"/>
      <c r="J111" s="85"/>
      <c r="K111" s="85"/>
      <c r="L111" s="85"/>
      <c r="M111" s="85"/>
      <c r="N111" s="85"/>
      <c r="O111" s="85"/>
      <c r="P111" s="85">
        <f t="shared" si="33"/>
        <v>0</v>
      </c>
      <c r="Q111" s="85"/>
      <c r="R111" s="85"/>
      <c r="S111" s="85"/>
    </row>
    <row r="112" spans="1:19" s="81" customFormat="1" ht="18" customHeight="1">
      <c r="A112" s="99"/>
      <c r="B112" s="52" t="s">
        <v>221</v>
      </c>
      <c r="C112" s="55" t="s">
        <v>222</v>
      </c>
      <c r="D112" s="85">
        <f t="shared" si="34"/>
        <v>4.5</v>
      </c>
      <c r="E112" s="85">
        <f t="shared" si="35"/>
        <v>4.5</v>
      </c>
      <c r="F112" s="85">
        <f t="shared" si="36"/>
        <v>4.5</v>
      </c>
      <c r="G112" s="85">
        <v>4.5</v>
      </c>
      <c r="H112" s="98"/>
      <c r="I112" s="98"/>
      <c r="J112" s="98"/>
      <c r="K112" s="98"/>
      <c r="L112" s="98"/>
      <c r="M112" s="98"/>
      <c r="N112" s="98"/>
      <c r="O112" s="98"/>
      <c r="P112" s="98"/>
      <c r="Q112" s="98"/>
      <c r="R112" s="98"/>
      <c r="S112" s="98"/>
    </row>
    <row r="113" spans="1:19" s="81" customFormat="1" ht="18" customHeight="1">
      <c r="A113" s="203"/>
      <c r="B113" s="52" t="s">
        <v>221</v>
      </c>
      <c r="C113" s="55" t="s">
        <v>222</v>
      </c>
      <c r="D113" s="85">
        <f t="shared" si="34"/>
        <v>3.36</v>
      </c>
      <c r="E113" s="85">
        <f t="shared" si="35"/>
        <v>3.36</v>
      </c>
      <c r="F113" s="85">
        <f t="shared" si="36"/>
        <v>3.36</v>
      </c>
      <c r="G113" s="85">
        <v>3.36</v>
      </c>
      <c r="H113" s="98"/>
      <c r="I113" s="98"/>
      <c r="J113" s="98"/>
      <c r="K113" s="98"/>
      <c r="L113" s="98"/>
      <c r="M113" s="98"/>
      <c r="N113" s="98"/>
      <c r="O113" s="98"/>
      <c r="P113" s="98"/>
      <c r="Q113" s="98"/>
      <c r="R113" s="98"/>
      <c r="S113" s="98"/>
    </row>
    <row r="114" spans="1:19" s="81" customFormat="1" ht="18" customHeight="1">
      <c r="A114" s="203"/>
      <c r="B114" s="52" t="s">
        <v>221</v>
      </c>
      <c r="C114" s="55" t="s">
        <v>222</v>
      </c>
      <c r="D114" s="85">
        <f t="shared" si="34"/>
        <v>0.72</v>
      </c>
      <c r="E114" s="85">
        <f t="shared" si="35"/>
        <v>0.72</v>
      </c>
      <c r="F114" s="85">
        <f t="shared" si="36"/>
        <v>0.72</v>
      </c>
      <c r="G114" s="85">
        <v>0.72</v>
      </c>
      <c r="H114" s="98"/>
      <c r="I114" s="98"/>
      <c r="J114" s="98"/>
      <c r="K114" s="98"/>
      <c r="L114" s="98"/>
      <c r="M114" s="98"/>
      <c r="N114" s="98"/>
      <c r="O114" s="98"/>
      <c r="P114" s="98"/>
      <c r="Q114" s="98"/>
      <c r="R114" s="98"/>
      <c r="S114" s="98"/>
    </row>
    <row r="115" spans="1:19" s="81" customFormat="1" ht="18" customHeight="1">
      <c r="A115" s="243"/>
      <c r="B115" s="52" t="s">
        <v>221</v>
      </c>
      <c r="C115" s="55" t="s">
        <v>222</v>
      </c>
      <c r="D115" s="85">
        <f t="shared" ref="D115" si="61">E115</f>
        <v>0.54</v>
      </c>
      <c r="E115" s="85">
        <f t="shared" ref="E115" si="62">F115+P115</f>
        <v>0.54</v>
      </c>
      <c r="F115" s="85">
        <f t="shared" ref="F115" si="63">SUM(G115:M115)</f>
        <v>0.54</v>
      </c>
      <c r="G115" s="85">
        <v>0.54</v>
      </c>
      <c r="H115" s="241"/>
      <c r="I115" s="241"/>
      <c r="J115" s="241"/>
      <c r="K115" s="241"/>
      <c r="L115" s="241"/>
      <c r="M115" s="241"/>
      <c r="N115" s="241"/>
      <c r="O115" s="241"/>
      <c r="P115" s="241"/>
      <c r="Q115" s="241"/>
      <c r="R115" s="241"/>
      <c r="S115" s="241"/>
    </row>
    <row r="116" spans="1:19" ht="18" customHeight="1">
      <c r="A116" s="54"/>
      <c r="B116" s="52" t="s">
        <v>223</v>
      </c>
      <c r="C116" s="55" t="s">
        <v>224</v>
      </c>
      <c r="D116" s="85">
        <f t="shared" si="34"/>
        <v>6.8</v>
      </c>
      <c r="E116" s="85">
        <f t="shared" si="35"/>
        <v>6.8</v>
      </c>
      <c r="F116" s="85">
        <f t="shared" si="36"/>
        <v>6.8</v>
      </c>
      <c r="G116" s="85">
        <v>6.8</v>
      </c>
      <c r="H116" s="85"/>
      <c r="I116" s="85"/>
      <c r="J116" s="85"/>
      <c r="K116" s="85"/>
      <c r="L116" s="85"/>
      <c r="M116" s="85"/>
      <c r="N116" s="85"/>
      <c r="O116" s="85"/>
      <c r="P116" s="85">
        <f t="shared" si="33"/>
        <v>0</v>
      </c>
      <c r="Q116" s="85"/>
      <c r="R116" s="85"/>
      <c r="S116" s="85"/>
    </row>
    <row r="117" spans="1:19" s="81" customFormat="1" ht="18" customHeight="1">
      <c r="A117" s="99"/>
      <c r="B117" s="52" t="s">
        <v>223</v>
      </c>
      <c r="C117" s="55" t="s">
        <v>224</v>
      </c>
      <c r="D117" s="85">
        <f t="shared" si="34"/>
        <v>2.4</v>
      </c>
      <c r="E117" s="85">
        <f t="shared" si="35"/>
        <v>2.4</v>
      </c>
      <c r="F117" s="85">
        <f t="shared" si="36"/>
        <v>2.4</v>
      </c>
      <c r="G117" s="85">
        <v>2.4</v>
      </c>
      <c r="H117" s="98"/>
      <c r="I117" s="98"/>
      <c r="J117" s="98"/>
      <c r="K117" s="98"/>
      <c r="L117" s="98"/>
      <c r="M117" s="98"/>
      <c r="N117" s="98"/>
      <c r="O117" s="98"/>
      <c r="P117" s="98"/>
      <c r="Q117" s="98"/>
      <c r="R117" s="98"/>
      <c r="S117" s="98"/>
    </row>
    <row r="118" spans="1:19" s="81" customFormat="1" ht="18" customHeight="1">
      <c r="A118" s="203"/>
      <c r="B118" s="52" t="s">
        <v>223</v>
      </c>
      <c r="C118" s="55" t="s">
        <v>224</v>
      </c>
      <c r="D118" s="85">
        <f t="shared" si="34"/>
        <v>1.92</v>
      </c>
      <c r="E118" s="85">
        <f t="shared" si="35"/>
        <v>1.92</v>
      </c>
      <c r="F118" s="85">
        <f t="shared" si="36"/>
        <v>1.92</v>
      </c>
      <c r="G118" s="85">
        <v>1.92</v>
      </c>
      <c r="H118" s="98"/>
      <c r="I118" s="98"/>
      <c r="J118" s="98"/>
      <c r="K118" s="98"/>
      <c r="L118" s="98"/>
      <c r="M118" s="98"/>
      <c r="N118" s="98"/>
      <c r="O118" s="98"/>
      <c r="P118" s="98"/>
      <c r="Q118" s="98"/>
      <c r="R118" s="98"/>
      <c r="S118" s="98"/>
    </row>
    <row r="119" spans="1:19" s="81" customFormat="1" ht="18" customHeight="1">
      <c r="A119" s="203"/>
      <c r="B119" s="52" t="s">
        <v>223</v>
      </c>
      <c r="C119" s="55" t="s">
        <v>224</v>
      </c>
      <c r="D119" s="85">
        <f t="shared" si="34"/>
        <v>5.76</v>
      </c>
      <c r="E119" s="85">
        <f t="shared" si="35"/>
        <v>5.76</v>
      </c>
      <c r="F119" s="85">
        <f t="shared" si="36"/>
        <v>5.76</v>
      </c>
      <c r="G119" s="85">
        <v>5.76</v>
      </c>
      <c r="H119" s="98"/>
      <c r="I119" s="98"/>
      <c r="J119" s="98"/>
      <c r="K119" s="98"/>
      <c r="L119" s="98"/>
      <c r="M119" s="98"/>
      <c r="N119" s="98"/>
      <c r="O119" s="98"/>
      <c r="P119" s="98"/>
      <c r="Q119" s="98"/>
      <c r="R119" s="98"/>
      <c r="S119" s="98"/>
    </row>
    <row r="120" spans="1:19" s="81" customFormat="1" ht="18" customHeight="1">
      <c r="A120" s="243"/>
      <c r="B120" s="52" t="s">
        <v>223</v>
      </c>
      <c r="C120" s="55" t="s">
        <v>224</v>
      </c>
      <c r="D120" s="85">
        <f t="shared" ref="D120" si="64">E120</f>
        <v>4.32</v>
      </c>
      <c r="E120" s="85">
        <f t="shared" ref="E120" si="65">F120+P120</f>
        <v>4.32</v>
      </c>
      <c r="F120" s="85">
        <f t="shared" ref="F120" si="66">SUM(G120:M120)</f>
        <v>4.32</v>
      </c>
      <c r="G120" s="85">
        <v>4.32</v>
      </c>
      <c r="H120" s="241"/>
      <c r="I120" s="241"/>
      <c r="J120" s="241"/>
      <c r="K120" s="241"/>
      <c r="L120" s="241"/>
      <c r="M120" s="241"/>
      <c r="N120" s="241"/>
      <c r="O120" s="241"/>
      <c r="P120" s="241"/>
      <c r="Q120" s="241"/>
      <c r="R120" s="241"/>
      <c r="S120" s="241"/>
    </row>
    <row r="121" spans="1:19" ht="18" customHeight="1">
      <c r="A121" s="54"/>
      <c r="B121" s="52" t="s">
        <v>225</v>
      </c>
      <c r="C121" s="55" t="s">
        <v>226</v>
      </c>
      <c r="D121" s="85">
        <f t="shared" si="34"/>
        <v>23.16</v>
      </c>
      <c r="E121" s="85">
        <f t="shared" si="35"/>
        <v>23.16</v>
      </c>
      <c r="F121" s="85">
        <f t="shared" si="36"/>
        <v>23.16</v>
      </c>
      <c r="G121" s="85">
        <v>23.16</v>
      </c>
      <c r="H121" s="85"/>
      <c r="I121" s="85"/>
      <c r="J121" s="85"/>
      <c r="K121" s="85"/>
      <c r="L121" s="85"/>
      <c r="M121" s="85"/>
      <c r="N121" s="85"/>
      <c r="O121" s="85"/>
      <c r="P121" s="85">
        <f t="shared" si="33"/>
        <v>0</v>
      </c>
      <c r="Q121" s="85"/>
      <c r="R121" s="85"/>
      <c r="S121" s="85"/>
    </row>
    <row r="122" spans="1:19" ht="18" customHeight="1">
      <c r="A122" s="54"/>
      <c r="B122" s="52" t="s">
        <v>227</v>
      </c>
      <c r="C122" s="55" t="s">
        <v>228</v>
      </c>
      <c r="D122" s="85">
        <f t="shared" si="34"/>
        <v>0</v>
      </c>
      <c r="E122" s="85">
        <f t="shared" si="35"/>
        <v>0</v>
      </c>
      <c r="F122" s="85">
        <f t="shared" si="36"/>
        <v>0</v>
      </c>
      <c r="G122" s="85"/>
      <c r="H122" s="85"/>
      <c r="I122" s="85"/>
      <c r="J122" s="85"/>
      <c r="K122" s="85"/>
      <c r="L122" s="85"/>
      <c r="M122" s="85"/>
      <c r="N122" s="85"/>
      <c r="O122" s="85"/>
      <c r="P122" s="85">
        <f t="shared" si="33"/>
        <v>0</v>
      </c>
      <c r="Q122" s="85"/>
      <c r="R122" s="85"/>
      <c r="S122" s="85"/>
    </row>
    <row r="123" spans="1:19" ht="18" customHeight="1">
      <c r="A123" s="54"/>
      <c r="B123" s="52" t="s">
        <v>186</v>
      </c>
      <c r="C123" s="55" t="s">
        <v>229</v>
      </c>
      <c r="D123" s="85">
        <f t="shared" si="34"/>
        <v>1.84</v>
      </c>
      <c r="E123" s="85">
        <f t="shared" si="35"/>
        <v>1.84</v>
      </c>
      <c r="F123" s="85">
        <f t="shared" si="36"/>
        <v>1.84</v>
      </c>
      <c r="G123" s="85">
        <v>1.84</v>
      </c>
      <c r="H123" s="85"/>
      <c r="I123" s="85"/>
      <c r="J123" s="85"/>
      <c r="K123" s="85"/>
      <c r="L123" s="85"/>
      <c r="M123" s="85"/>
      <c r="N123" s="85"/>
      <c r="O123" s="85"/>
      <c r="P123" s="85">
        <f t="shared" si="33"/>
        <v>0</v>
      </c>
      <c r="Q123" s="85"/>
      <c r="R123" s="85"/>
      <c r="S123" s="85"/>
    </row>
    <row r="124" spans="1:19" s="81" customFormat="1" ht="18" customHeight="1">
      <c r="A124" s="203"/>
      <c r="B124" s="52" t="s">
        <v>186</v>
      </c>
      <c r="C124" s="55" t="s">
        <v>229</v>
      </c>
      <c r="D124" s="85">
        <f t="shared" si="34"/>
        <v>0.24</v>
      </c>
      <c r="E124" s="85">
        <f t="shared" si="35"/>
        <v>0.24</v>
      </c>
      <c r="F124" s="85">
        <f t="shared" si="36"/>
        <v>0.24</v>
      </c>
      <c r="G124" s="85">
        <v>0.24</v>
      </c>
      <c r="H124" s="98"/>
      <c r="I124" s="98"/>
      <c r="J124" s="98"/>
      <c r="K124" s="98"/>
      <c r="L124" s="98"/>
      <c r="M124" s="98"/>
      <c r="N124" s="98"/>
      <c r="O124" s="98"/>
      <c r="P124" s="98"/>
      <c r="Q124" s="98"/>
      <c r="R124" s="98"/>
      <c r="S124" s="98"/>
    </row>
    <row r="125" spans="1:19" s="81" customFormat="1" ht="18" customHeight="1">
      <c r="A125" s="203"/>
      <c r="B125" s="52" t="s">
        <v>186</v>
      </c>
      <c r="C125" s="55" t="s">
        <v>229</v>
      </c>
      <c r="D125" s="85">
        <f t="shared" si="34"/>
        <v>1.02</v>
      </c>
      <c r="E125" s="85">
        <f t="shared" si="35"/>
        <v>1.02</v>
      </c>
      <c r="F125" s="85">
        <f t="shared" si="36"/>
        <v>1.02</v>
      </c>
      <c r="G125" s="85">
        <v>1.02</v>
      </c>
      <c r="H125" s="98"/>
      <c r="I125" s="98"/>
      <c r="J125" s="98"/>
      <c r="K125" s="98"/>
      <c r="L125" s="98"/>
      <c r="M125" s="98"/>
      <c r="N125" s="98"/>
      <c r="O125" s="98"/>
      <c r="P125" s="98"/>
      <c r="Q125" s="98"/>
      <c r="R125" s="98"/>
      <c r="S125" s="98"/>
    </row>
    <row r="126" spans="1:19" s="81" customFormat="1" ht="18" customHeight="1">
      <c r="A126" s="243"/>
      <c r="B126" s="52" t="s">
        <v>186</v>
      </c>
      <c r="C126" s="55" t="s">
        <v>229</v>
      </c>
      <c r="D126" s="85">
        <f t="shared" ref="D126" si="67">E126</f>
        <v>0.36</v>
      </c>
      <c r="E126" s="85">
        <f t="shared" ref="E126" si="68">F126+P126</f>
        <v>0.36</v>
      </c>
      <c r="F126" s="85">
        <f t="shared" ref="F126" si="69">SUM(G126:M126)</f>
        <v>0.36</v>
      </c>
      <c r="G126" s="85">
        <v>0.36</v>
      </c>
      <c r="H126" s="241"/>
      <c r="I126" s="241"/>
      <c r="J126" s="241"/>
      <c r="K126" s="241"/>
      <c r="L126" s="241"/>
      <c r="M126" s="241"/>
      <c r="N126" s="241"/>
      <c r="O126" s="241"/>
      <c r="P126" s="241"/>
      <c r="Q126" s="241"/>
      <c r="R126" s="241"/>
      <c r="S126" s="241"/>
    </row>
    <row r="127" spans="1:19" ht="18" customHeight="1">
      <c r="A127" s="51">
        <v>303</v>
      </c>
      <c r="B127" s="52"/>
      <c r="C127" s="53" t="s">
        <v>100</v>
      </c>
      <c r="D127" s="85">
        <f t="shared" si="3"/>
        <v>106.03999999999999</v>
      </c>
      <c r="E127" s="85">
        <f t="shared" si="4"/>
        <v>106.03999999999999</v>
      </c>
      <c r="F127" s="85">
        <f t="shared" si="5"/>
        <v>106.03999999999999</v>
      </c>
      <c r="G127" s="85">
        <f>SUM(G128:G138)</f>
        <v>106.03999999999999</v>
      </c>
      <c r="H127" s="85">
        <f t="shared" ref="H127:O127" si="70">SUM(H128:H138)</f>
        <v>0</v>
      </c>
      <c r="I127" s="85">
        <f t="shared" si="70"/>
        <v>0</v>
      </c>
      <c r="J127" s="85">
        <f t="shared" si="70"/>
        <v>0</v>
      </c>
      <c r="K127" s="85">
        <f t="shared" si="70"/>
        <v>0</v>
      </c>
      <c r="L127" s="85">
        <f t="shared" si="70"/>
        <v>0</v>
      </c>
      <c r="M127" s="85">
        <f t="shared" si="70"/>
        <v>0</v>
      </c>
      <c r="N127" s="85">
        <f t="shared" si="70"/>
        <v>0</v>
      </c>
      <c r="O127" s="85">
        <f t="shared" si="70"/>
        <v>0</v>
      </c>
      <c r="P127" s="85">
        <f t="shared" si="33"/>
        <v>0</v>
      </c>
      <c r="Q127" s="85">
        <f>SUM(Q128:Q138)</f>
        <v>0</v>
      </c>
      <c r="R127" s="85">
        <f t="shared" ref="R127:S127" si="71">SUM(R128:R138)</f>
        <v>0</v>
      </c>
      <c r="S127" s="85">
        <f t="shared" si="71"/>
        <v>0</v>
      </c>
    </row>
    <row r="128" spans="1:19" ht="18" customHeight="1">
      <c r="A128" s="54"/>
      <c r="B128" s="52" t="s">
        <v>162</v>
      </c>
      <c r="C128" s="55" t="s">
        <v>230</v>
      </c>
      <c r="D128" s="85">
        <f t="shared" si="3"/>
        <v>11.32</v>
      </c>
      <c r="E128" s="85">
        <f t="shared" si="4"/>
        <v>11.32</v>
      </c>
      <c r="F128" s="85">
        <f t="shared" si="5"/>
        <v>11.32</v>
      </c>
      <c r="G128" s="85">
        <v>11.32</v>
      </c>
      <c r="H128" s="85"/>
      <c r="I128" s="85"/>
      <c r="J128" s="85"/>
      <c r="K128" s="85"/>
      <c r="L128" s="85"/>
      <c r="M128" s="85"/>
      <c r="N128" s="85"/>
      <c r="O128" s="85"/>
      <c r="P128" s="85">
        <f t="shared" si="33"/>
        <v>0</v>
      </c>
      <c r="Q128" s="85"/>
      <c r="R128" s="85"/>
      <c r="S128" s="85"/>
    </row>
    <row r="129" spans="1:19" ht="18" customHeight="1">
      <c r="A129" s="54"/>
      <c r="B129" s="52" t="s">
        <v>164</v>
      </c>
      <c r="C129" s="55" t="s">
        <v>231</v>
      </c>
      <c r="D129" s="85">
        <f t="shared" si="3"/>
        <v>94.72</v>
      </c>
      <c r="E129" s="85">
        <f t="shared" si="4"/>
        <v>94.72</v>
      </c>
      <c r="F129" s="85">
        <f t="shared" si="5"/>
        <v>94.72</v>
      </c>
      <c r="G129" s="85">
        <v>94.72</v>
      </c>
      <c r="H129" s="85"/>
      <c r="I129" s="85"/>
      <c r="J129" s="85"/>
      <c r="K129" s="85"/>
      <c r="L129" s="85"/>
      <c r="M129" s="85"/>
      <c r="N129" s="85"/>
      <c r="O129" s="85"/>
      <c r="P129" s="85">
        <f t="shared" si="33"/>
        <v>0</v>
      </c>
      <c r="Q129" s="85"/>
      <c r="R129" s="85"/>
      <c r="S129" s="85"/>
    </row>
    <row r="130" spans="1:19" ht="18" customHeight="1">
      <c r="A130" s="54"/>
      <c r="B130" s="52" t="s">
        <v>166</v>
      </c>
      <c r="C130" s="55" t="s">
        <v>232</v>
      </c>
      <c r="D130" s="85">
        <f t="shared" si="3"/>
        <v>0</v>
      </c>
      <c r="E130" s="85">
        <f t="shared" si="4"/>
        <v>0</v>
      </c>
      <c r="F130" s="85">
        <f t="shared" si="5"/>
        <v>0</v>
      </c>
      <c r="G130" s="85"/>
      <c r="H130" s="85"/>
      <c r="I130" s="85"/>
      <c r="J130" s="85"/>
      <c r="K130" s="85"/>
      <c r="L130" s="85"/>
      <c r="M130" s="85"/>
      <c r="N130" s="85"/>
      <c r="O130" s="85"/>
      <c r="P130" s="85">
        <f t="shared" si="33"/>
        <v>0</v>
      </c>
      <c r="Q130" s="85"/>
      <c r="R130" s="85"/>
      <c r="S130" s="85"/>
    </row>
    <row r="131" spans="1:19" ht="18" customHeight="1">
      <c r="A131" s="54"/>
      <c r="B131" s="52" t="s">
        <v>191</v>
      </c>
      <c r="C131" s="55" t="s">
        <v>233</v>
      </c>
      <c r="D131" s="85">
        <f t="shared" si="3"/>
        <v>0</v>
      </c>
      <c r="E131" s="85">
        <f t="shared" si="4"/>
        <v>0</v>
      </c>
      <c r="F131" s="85">
        <f t="shared" si="5"/>
        <v>0</v>
      </c>
      <c r="G131" s="85"/>
      <c r="H131" s="85"/>
      <c r="I131" s="85"/>
      <c r="J131" s="85"/>
      <c r="K131" s="85"/>
      <c r="L131" s="85"/>
      <c r="M131" s="85"/>
      <c r="N131" s="85"/>
      <c r="O131" s="85"/>
      <c r="P131" s="85">
        <f t="shared" si="33"/>
        <v>0</v>
      </c>
      <c r="Q131" s="85"/>
      <c r="R131" s="85"/>
      <c r="S131" s="85"/>
    </row>
    <row r="132" spans="1:19" ht="18" customHeight="1">
      <c r="A132" s="54"/>
      <c r="B132" s="52" t="s">
        <v>193</v>
      </c>
      <c r="C132" s="55" t="s">
        <v>234</v>
      </c>
      <c r="D132" s="85">
        <f t="shared" si="3"/>
        <v>0</v>
      </c>
      <c r="E132" s="85">
        <f t="shared" si="4"/>
        <v>0</v>
      </c>
      <c r="F132" s="85">
        <f t="shared" si="5"/>
        <v>0</v>
      </c>
      <c r="G132" s="85"/>
      <c r="H132" s="85"/>
      <c r="I132" s="85"/>
      <c r="J132" s="85"/>
      <c r="K132" s="85"/>
      <c r="L132" s="85"/>
      <c r="M132" s="85"/>
      <c r="N132" s="85"/>
      <c r="O132" s="85"/>
      <c r="P132" s="85">
        <f t="shared" si="33"/>
        <v>0</v>
      </c>
      <c r="Q132" s="85"/>
      <c r="R132" s="85"/>
      <c r="S132" s="85"/>
    </row>
    <row r="133" spans="1:19" ht="18" customHeight="1">
      <c r="A133" s="54"/>
      <c r="B133" s="52" t="s">
        <v>168</v>
      </c>
      <c r="C133" s="55" t="s">
        <v>235</v>
      </c>
      <c r="D133" s="85">
        <f t="shared" si="3"/>
        <v>0</v>
      </c>
      <c r="E133" s="85">
        <f t="shared" si="4"/>
        <v>0</v>
      </c>
      <c r="F133" s="85">
        <f t="shared" si="5"/>
        <v>0</v>
      </c>
      <c r="G133" s="85"/>
      <c r="H133" s="85"/>
      <c r="I133" s="85"/>
      <c r="J133" s="85"/>
      <c r="K133" s="85"/>
      <c r="L133" s="85"/>
      <c r="M133" s="85"/>
      <c r="N133" s="85"/>
      <c r="O133" s="85"/>
      <c r="P133" s="85">
        <f t="shared" si="33"/>
        <v>0</v>
      </c>
      <c r="Q133" s="85"/>
      <c r="R133" s="85"/>
      <c r="S133" s="85"/>
    </row>
    <row r="134" spans="1:19" ht="18" customHeight="1">
      <c r="A134" s="54"/>
      <c r="B134" s="52" t="s">
        <v>170</v>
      </c>
      <c r="C134" s="55" t="s">
        <v>236</v>
      </c>
      <c r="D134" s="85">
        <f t="shared" si="3"/>
        <v>0</v>
      </c>
      <c r="E134" s="85">
        <f t="shared" si="4"/>
        <v>0</v>
      </c>
      <c r="F134" s="85">
        <f t="shared" si="5"/>
        <v>0</v>
      </c>
      <c r="G134" s="85"/>
      <c r="H134" s="85"/>
      <c r="I134" s="85"/>
      <c r="J134" s="85"/>
      <c r="K134" s="85"/>
      <c r="L134" s="85"/>
      <c r="M134" s="85"/>
      <c r="N134" s="85"/>
      <c r="O134" s="85"/>
      <c r="P134" s="85">
        <f t="shared" si="33"/>
        <v>0</v>
      </c>
      <c r="Q134" s="85"/>
      <c r="R134" s="85"/>
      <c r="S134" s="85"/>
    </row>
    <row r="135" spans="1:19" ht="18" customHeight="1">
      <c r="A135" s="54"/>
      <c r="B135" s="52" t="s">
        <v>172</v>
      </c>
      <c r="C135" s="55" t="s">
        <v>237</v>
      </c>
      <c r="D135" s="85">
        <f t="shared" si="3"/>
        <v>0</v>
      </c>
      <c r="E135" s="85">
        <f t="shared" si="4"/>
        <v>0</v>
      </c>
      <c r="F135" s="85">
        <f t="shared" si="5"/>
        <v>0</v>
      </c>
      <c r="G135" s="85"/>
      <c r="H135" s="85"/>
      <c r="I135" s="85"/>
      <c r="J135" s="85"/>
      <c r="K135" s="85"/>
      <c r="L135" s="85"/>
      <c r="M135" s="85"/>
      <c r="N135" s="85"/>
      <c r="O135" s="85"/>
      <c r="P135" s="85">
        <f t="shared" si="33"/>
        <v>0</v>
      </c>
      <c r="Q135" s="85"/>
      <c r="R135" s="85"/>
      <c r="S135" s="85"/>
    </row>
    <row r="136" spans="1:19" ht="18" customHeight="1">
      <c r="A136" s="54"/>
      <c r="B136" s="52" t="s">
        <v>174</v>
      </c>
      <c r="C136" s="55" t="s">
        <v>238</v>
      </c>
      <c r="D136" s="85">
        <f t="shared" si="3"/>
        <v>0</v>
      </c>
      <c r="E136" s="85">
        <f t="shared" si="4"/>
        <v>0</v>
      </c>
      <c r="F136" s="85">
        <f t="shared" si="5"/>
        <v>0</v>
      </c>
      <c r="G136" s="85"/>
      <c r="H136" s="85"/>
      <c r="I136" s="85"/>
      <c r="J136" s="85"/>
      <c r="K136" s="85"/>
      <c r="L136" s="85"/>
      <c r="M136" s="85"/>
      <c r="N136" s="85"/>
      <c r="O136" s="85"/>
      <c r="P136" s="85">
        <f t="shared" si="33"/>
        <v>0</v>
      </c>
      <c r="Q136" s="85"/>
      <c r="R136" s="85"/>
      <c r="S136" s="85"/>
    </row>
    <row r="137" spans="1:19" ht="18" customHeight="1">
      <c r="A137" s="54"/>
      <c r="B137" s="52" t="s">
        <v>176</v>
      </c>
      <c r="C137" s="55" t="s">
        <v>239</v>
      </c>
      <c r="D137" s="85">
        <f t="shared" si="3"/>
        <v>0</v>
      </c>
      <c r="E137" s="85">
        <f t="shared" si="4"/>
        <v>0</v>
      </c>
      <c r="F137" s="85">
        <f t="shared" si="5"/>
        <v>0</v>
      </c>
      <c r="G137" s="85"/>
      <c r="H137" s="85"/>
      <c r="I137" s="85"/>
      <c r="J137" s="85"/>
      <c r="K137" s="85"/>
      <c r="L137" s="85"/>
      <c r="M137" s="85"/>
      <c r="N137" s="85"/>
      <c r="O137" s="85"/>
      <c r="P137" s="85">
        <f t="shared" si="33"/>
        <v>0</v>
      </c>
      <c r="Q137" s="85"/>
      <c r="R137" s="85"/>
      <c r="S137" s="85"/>
    </row>
    <row r="138" spans="1:19" ht="18" customHeight="1">
      <c r="A138" s="54"/>
      <c r="B138" s="52" t="s">
        <v>186</v>
      </c>
      <c r="C138" s="55" t="s">
        <v>240</v>
      </c>
      <c r="D138" s="85">
        <f t="shared" si="3"/>
        <v>0</v>
      </c>
      <c r="E138" s="85">
        <f t="shared" si="4"/>
        <v>0</v>
      </c>
      <c r="F138" s="85">
        <f t="shared" si="5"/>
        <v>0</v>
      </c>
      <c r="G138" s="85"/>
      <c r="H138" s="85"/>
      <c r="I138" s="85"/>
      <c r="J138" s="85"/>
      <c r="K138" s="85"/>
      <c r="L138" s="85"/>
      <c r="M138" s="85"/>
      <c r="N138" s="85"/>
      <c r="O138" s="85"/>
      <c r="P138" s="85">
        <f t="shared" si="33"/>
        <v>0</v>
      </c>
      <c r="Q138" s="85"/>
      <c r="R138" s="85"/>
      <c r="S138" s="85"/>
    </row>
  </sheetData>
  <mergeCells count="15">
    <mergeCell ref="A2:S2"/>
    <mergeCell ref="R3:S3"/>
    <mergeCell ref="D4:S4"/>
    <mergeCell ref="E5:O5"/>
    <mergeCell ref="F6:M6"/>
    <mergeCell ref="E6:E7"/>
    <mergeCell ref="N6:N7"/>
    <mergeCell ref="O6:O7"/>
    <mergeCell ref="P5:S6"/>
    <mergeCell ref="A9:C9"/>
    <mergeCell ref="A6:A7"/>
    <mergeCell ref="B6:B7"/>
    <mergeCell ref="C4:C7"/>
    <mergeCell ref="D5:D7"/>
    <mergeCell ref="A4:B5"/>
  </mergeCells>
  <phoneticPr fontId="24"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7.xml><?xml version="1.0" encoding="utf-8"?>
<worksheet xmlns="http://schemas.openxmlformats.org/spreadsheetml/2006/main" xmlns:r="http://schemas.openxmlformats.org/officeDocument/2006/relationships">
  <dimension ref="A1:G46"/>
  <sheetViews>
    <sheetView topLeftCell="A16" workbookViewId="0">
      <selection activeCell="G46" sqref="G46"/>
    </sheetView>
  </sheetViews>
  <sheetFormatPr defaultColWidth="9" defaultRowHeight="13.5"/>
  <cols>
    <col min="1" max="3" width="6.375" customWidth="1"/>
    <col min="4" max="4" width="23.25" customWidth="1"/>
    <col min="5" max="7" width="14.75" customWidth="1"/>
  </cols>
  <sheetData>
    <row r="1" spans="1:7" ht="38.1" customHeight="1">
      <c r="A1" s="268" t="s">
        <v>241</v>
      </c>
      <c r="B1" s="268"/>
      <c r="C1" s="268"/>
      <c r="D1" s="268"/>
      <c r="E1" s="268"/>
      <c r="F1" s="268"/>
      <c r="G1" s="268"/>
    </row>
    <row r="2" spans="1:7">
      <c r="A2" s="3" t="s">
        <v>1284</v>
      </c>
      <c r="B2" s="34"/>
      <c r="C2" s="34"/>
      <c r="D2" s="34"/>
      <c r="E2" s="1"/>
      <c r="F2" s="1"/>
      <c r="G2" s="17" t="s">
        <v>1</v>
      </c>
    </row>
    <row r="3" spans="1:7">
      <c r="A3" s="324" t="s">
        <v>242</v>
      </c>
      <c r="B3" s="324"/>
      <c r="C3" s="324"/>
      <c r="D3" s="324"/>
      <c r="E3" s="309" t="s">
        <v>243</v>
      </c>
      <c r="F3" s="310"/>
      <c r="G3" s="311"/>
    </row>
    <row r="4" spans="1:7">
      <c r="A4" s="35" t="s">
        <v>103</v>
      </c>
      <c r="B4" s="35" t="s">
        <v>104</v>
      </c>
      <c r="C4" s="35" t="s">
        <v>105</v>
      </c>
      <c r="D4" s="35" t="s">
        <v>244</v>
      </c>
      <c r="E4" s="6" t="s">
        <v>97</v>
      </c>
      <c r="F4" s="6" t="s">
        <v>91</v>
      </c>
      <c r="G4" s="6" t="s">
        <v>92</v>
      </c>
    </row>
    <row r="5" spans="1:7">
      <c r="A5" s="35" t="s">
        <v>113</v>
      </c>
      <c r="B5" s="35" t="s">
        <v>114</v>
      </c>
      <c r="C5" s="35" t="s">
        <v>115</v>
      </c>
      <c r="D5" s="35" t="s">
        <v>116</v>
      </c>
      <c r="E5" s="35" t="s">
        <v>117</v>
      </c>
      <c r="F5" s="35" t="s">
        <v>118</v>
      </c>
      <c r="G5" s="35" t="s">
        <v>119</v>
      </c>
    </row>
    <row r="6" spans="1:7">
      <c r="A6" s="41"/>
      <c r="B6" s="41"/>
      <c r="C6" s="41"/>
      <c r="D6" s="44" t="s">
        <v>245</v>
      </c>
      <c r="E6" s="39"/>
      <c r="F6" s="39"/>
      <c r="G6" s="39"/>
    </row>
    <row r="7" spans="1:7">
      <c r="A7" s="41"/>
      <c r="B7" s="41"/>
      <c r="C7" s="41"/>
      <c r="D7" s="41"/>
      <c r="E7" s="39"/>
      <c r="F7" s="39"/>
      <c r="G7" s="39"/>
    </row>
    <row r="8" spans="1:7" ht="12" customHeight="1">
      <c r="A8" s="41"/>
      <c r="B8" s="41"/>
      <c r="C8" s="41"/>
      <c r="D8" s="41"/>
      <c r="E8" s="39"/>
      <c r="F8" s="39"/>
      <c r="G8" s="39"/>
    </row>
    <row r="9" spans="1:7">
      <c r="A9" s="41"/>
      <c r="B9" s="41"/>
      <c r="C9" s="41"/>
      <c r="D9" s="41"/>
      <c r="E9" s="39"/>
      <c r="F9" s="39"/>
      <c r="G9" s="39"/>
    </row>
    <row r="10" spans="1:7">
      <c r="A10" s="41"/>
      <c r="B10" s="41"/>
      <c r="C10" s="41"/>
      <c r="D10" s="41"/>
      <c r="E10" s="39"/>
      <c r="F10" s="39"/>
      <c r="G10" s="39"/>
    </row>
    <row r="11" spans="1:7">
      <c r="A11" s="41"/>
      <c r="B11" s="41"/>
      <c r="C11" s="41"/>
      <c r="D11" s="41"/>
      <c r="E11" s="39"/>
      <c r="F11" s="39"/>
      <c r="G11" s="39"/>
    </row>
    <row r="12" spans="1:7">
      <c r="A12" s="41"/>
      <c r="B12" s="41"/>
      <c r="C12" s="41"/>
      <c r="D12" s="41"/>
      <c r="E12" s="39"/>
      <c r="F12" s="39"/>
      <c r="G12" s="39"/>
    </row>
    <row r="13" spans="1:7">
      <c r="A13" s="41"/>
      <c r="B13" s="41"/>
      <c r="C13" s="41"/>
      <c r="D13" s="41"/>
      <c r="E13" s="39"/>
      <c r="F13" s="39"/>
      <c r="G13" s="39"/>
    </row>
    <row r="14" spans="1:7">
      <c r="A14" s="41"/>
      <c r="B14" s="41"/>
      <c r="C14" s="41"/>
      <c r="D14" s="41"/>
      <c r="E14" s="39"/>
      <c r="F14" s="39"/>
      <c r="G14" s="39"/>
    </row>
    <row r="15" spans="1:7">
      <c r="A15" s="41"/>
      <c r="B15" s="41"/>
      <c r="C15" s="41"/>
      <c r="D15" s="41"/>
      <c r="E15" s="39"/>
      <c r="F15" s="39"/>
      <c r="G15" s="39"/>
    </row>
    <row r="16" spans="1:7">
      <c r="A16" s="41"/>
      <c r="B16" s="41"/>
      <c r="C16" s="41"/>
      <c r="D16" s="41"/>
      <c r="E16" s="39"/>
      <c r="F16" s="39"/>
      <c r="G16" s="39"/>
    </row>
    <row r="17" spans="1:7">
      <c r="A17" s="41"/>
      <c r="B17" s="41"/>
      <c r="C17" s="41"/>
      <c r="D17" s="41"/>
      <c r="E17" s="39"/>
      <c r="F17" s="39"/>
      <c r="G17" s="39"/>
    </row>
    <row r="18" spans="1:7">
      <c r="A18" s="41"/>
      <c r="B18" s="41"/>
      <c r="C18" s="41"/>
      <c r="D18" s="41"/>
      <c r="E18" s="39"/>
      <c r="F18" s="39"/>
      <c r="G18" s="39"/>
    </row>
    <row r="19" spans="1:7">
      <c r="A19" s="41"/>
      <c r="B19" s="41"/>
      <c r="C19" s="41"/>
      <c r="D19" s="41"/>
      <c r="E19" s="39"/>
      <c r="F19" s="39"/>
      <c r="G19" s="39"/>
    </row>
    <row r="20" spans="1:7">
      <c r="A20" s="41"/>
      <c r="B20" s="41"/>
      <c r="C20" s="41"/>
      <c r="D20" s="41"/>
      <c r="E20" s="39"/>
      <c r="F20" s="39"/>
      <c r="G20" s="39"/>
    </row>
    <row r="21" spans="1:7">
      <c r="A21" s="41"/>
      <c r="B21" s="41"/>
      <c r="C21" s="41"/>
      <c r="D21" s="41"/>
      <c r="E21" s="39"/>
      <c r="F21" s="39"/>
      <c r="G21" s="39"/>
    </row>
    <row r="22" spans="1:7">
      <c r="A22" s="41"/>
      <c r="B22" s="41"/>
      <c r="C22" s="41"/>
      <c r="D22" s="41"/>
      <c r="E22" s="39"/>
      <c r="F22" s="39"/>
      <c r="G22" s="39"/>
    </row>
    <row r="23" spans="1:7">
      <c r="A23" s="41"/>
      <c r="B23" s="41"/>
      <c r="C23" s="41"/>
      <c r="D23" s="41"/>
      <c r="E23" s="39"/>
      <c r="F23" s="39"/>
      <c r="G23" s="39"/>
    </row>
    <row r="24" spans="1:7">
      <c r="A24" s="41"/>
      <c r="B24" s="41"/>
      <c r="C24" s="41"/>
      <c r="D24" s="41"/>
      <c r="E24" s="39"/>
      <c r="F24" s="39"/>
      <c r="G24" s="39"/>
    </row>
    <row r="25" spans="1:7">
      <c r="A25" s="41"/>
      <c r="B25" s="41"/>
      <c r="C25" s="41"/>
      <c r="D25" s="41"/>
      <c r="E25" s="39"/>
      <c r="F25" s="39"/>
      <c r="G25" s="39"/>
    </row>
    <row r="26" spans="1:7">
      <c r="A26" s="41"/>
      <c r="B26" s="41"/>
      <c r="C26" s="41"/>
      <c r="D26" s="41"/>
      <c r="E26" s="39"/>
      <c r="F26" s="39"/>
      <c r="G26" s="39"/>
    </row>
    <row r="27" spans="1:7">
      <c r="A27" s="41"/>
      <c r="B27" s="41"/>
      <c r="C27" s="41"/>
      <c r="D27" s="41"/>
      <c r="E27" s="39"/>
      <c r="F27" s="39"/>
      <c r="G27" s="39"/>
    </row>
    <row r="28" spans="1:7">
      <c r="A28" s="41"/>
      <c r="B28" s="41"/>
      <c r="C28" s="41"/>
      <c r="D28" s="41"/>
      <c r="E28" s="39"/>
      <c r="F28" s="39"/>
      <c r="G28" s="39"/>
    </row>
    <row r="29" spans="1:7">
      <c r="A29" s="41"/>
      <c r="B29" s="41"/>
      <c r="C29" s="41"/>
      <c r="D29" s="41"/>
      <c r="E29" s="39"/>
      <c r="F29" s="39"/>
      <c r="G29" s="39"/>
    </row>
    <row r="30" spans="1:7">
      <c r="A30" s="41"/>
      <c r="B30" s="41"/>
      <c r="C30" s="41"/>
      <c r="D30" s="41"/>
      <c r="E30" s="39"/>
      <c r="F30" s="39"/>
      <c r="G30" s="39"/>
    </row>
    <row r="31" spans="1:7">
      <c r="A31" s="41"/>
      <c r="B31" s="41"/>
      <c r="C31" s="41"/>
      <c r="D31" s="41"/>
      <c r="E31" s="39"/>
      <c r="F31" s="39"/>
      <c r="G31" s="39"/>
    </row>
    <row r="32" spans="1:7">
      <c r="A32" s="41"/>
      <c r="B32" s="41"/>
      <c r="C32" s="41"/>
      <c r="D32" s="41"/>
      <c r="E32" s="39"/>
      <c r="F32" s="39"/>
      <c r="G32" s="39"/>
    </row>
    <row r="33" spans="1:7">
      <c r="A33" s="41"/>
      <c r="B33" s="41"/>
      <c r="C33" s="41"/>
      <c r="D33" s="41"/>
      <c r="E33" s="39"/>
      <c r="F33" s="39"/>
      <c r="G33" s="39"/>
    </row>
    <row r="34" spans="1:7">
      <c r="A34" s="41"/>
      <c r="B34" s="41"/>
      <c r="C34" s="41"/>
      <c r="D34" s="41"/>
      <c r="E34" s="39"/>
      <c r="F34" s="39"/>
      <c r="G34" s="39"/>
    </row>
    <row r="35" spans="1:7">
      <c r="A35" s="41"/>
      <c r="B35" s="41"/>
      <c r="C35" s="41"/>
      <c r="D35" s="41"/>
      <c r="E35" s="39"/>
      <c r="F35" s="39"/>
      <c r="G35" s="39"/>
    </row>
    <row r="36" spans="1:7">
      <c r="A36" s="41"/>
      <c r="B36" s="41"/>
      <c r="C36" s="41"/>
      <c r="D36" s="41"/>
      <c r="E36" s="39"/>
      <c r="F36" s="39"/>
      <c r="G36" s="39"/>
    </row>
    <row r="37" spans="1:7">
      <c r="A37" s="41"/>
      <c r="B37" s="41"/>
      <c r="C37" s="41"/>
      <c r="D37" s="41"/>
      <c r="E37" s="39"/>
      <c r="F37" s="39"/>
      <c r="G37" s="39"/>
    </row>
    <row r="38" spans="1:7">
      <c r="A38" s="41"/>
      <c r="B38" s="41"/>
      <c r="C38" s="41"/>
      <c r="D38" s="41"/>
      <c r="E38" s="39"/>
      <c r="F38" s="39"/>
      <c r="G38" s="39"/>
    </row>
    <row r="39" spans="1:7">
      <c r="A39" s="41"/>
      <c r="B39" s="41"/>
      <c r="C39" s="41"/>
      <c r="D39" s="41"/>
      <c r="E39" s="39"/>
      <c r="F39" s="39"/>
      <c r="G39" s="39"/>
    </row>
    <row r="40" spans="1:7">
      <c r="A40" s="41"/>
      <c r="B40" s="41"/>
      <c r="C40" s="41"/>
      <c r="D40" s="41"/>
      <c r="E40" s="39"/>
      <c r="F40" s="39"/>
      <c r="G40" s="39"/>
    </row>
    <row r="41" spans="1:7">
      <c r="A41" s="41"/>
      <c r="B41" s="41"/>
      <c r="C41" s="41"/>
      <c r="D41" s="41"/>
      <c r="E41" s="39"/>
      <c r="F41" s="39"/>
      <c r="G41" s="39"/>
    </row>
    <row r="42" spans="1:7">
      <c r="A42" s="41"/>
      <c r="B42" s="41"/>
      <c r="C42" s="41"/>
      <c r="D42" s="41"/>
      <c r="E42" s="39"/>
      <c r="F42" s="39"/>
      <c r="G42" s="39"/>
    </row>
    <row r="43" spans="1:7">
      <c r="A43" s="41"/>
      <c r="B43" s="41"/>
      <c r="C43" s="41"/>
      <c r="D43" s="41"/>
      <c r="E43" s="39"/>
      <c r="F43" s="39"/>
      <c r="G43" s="39"/>
    </row>
    <row r="44" spans="1:7">
      <c r="A44" s="41"/>
      <c r="B44" s="41"/>
      <c r="C44" s="41"/>
      <c r="D44" s="41"/>
      <c r="E44" s="39"/>
      <c r="F44" s="39"/>
      <c r="G44" s="39"/>
    </row>
    <row r="45" spans="1:7">
      <c r="A45" s="41"/>
      <c r="B45" s="41"/>
      <c r="C45" s="41"/>
      <c r="D45" s="41"/>
      <c r="E45" s="39"/>
      <c r="F45" s="39"/>
      <c r="G45" s="39"/>
    </row>
    <row r="46" spans="1:7" ht="27" customHeight="1">
      <c r="A46" s="325" t="s">
        <v>1285</v>
      </c>
      <c r="B46" s="325"/>
      <c r="C46" s="325"/>
      <c r="D46" s="325"/>
      <c r="E46" s="325"/>
    </row>
  </sheetData>
  <mergeCells count="4">
    <mergeCell ref="A1:G1"/>
    <mergeCell ref="A3:D3"/>
    <mergeCell ref="E3:G3"/>
    <mergeCell ref="A46:E46"/>
  </mergeCells>
  <phoneticPr fontId="24"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94"/>
  <sheetViews>
    <sheetView topLeftCell="C106" workbookViewId="0">
      <selection activeCell="M58" sqref="M58"/>
    </sheetView>
  </sheetViews>
  <sheetFormatPr defaultColWidth="9" defaultRowHeight="13.5"/>
  <cols>
    <col min="1" max="1" width="10.75" customWidth="1"/>
    <col min="2" max="2" width="23.375" customWidth="1"/>
    <col min="3" max="3" width="22" customWidth="1"/>
    <col min="4" max="4" width="13.25" customWidth="1"/>
    <col min="5" max="5" width="14.125" customWidth="1"/>
    <col min="12" max="12" width="37" customWidth="1"/>
    <col min="13" max="13" width="10.875" customWidth="1"/>
    <col min="15" max="15" width="10.5" bestFit="1" customWidth="1"/>
  </cols>
  <sheetData>
    <row r="1" spans="1:18" ht="20.100000000000001" customHeight="1">
      <c r="A1" s="271"/>
      <c r="B1" s="271"/>
      <c r="C1" s="271"/>
      <c r="D1" s="271"/>
      <c r="E1" s="271"/>
    </row>
    <row r="2" spans="1:18" ht="39.950000000000003" customHeight="1">
      <c r="A2" s="268" t="s">
        <v>246</v>
      </c>
      <c r="B2" s="268"/>
      <c r="C2" s="268"/>
      <c r="D2" s="268"/>
      <c r="E2" s="268"/>
      <c r="F2" s="268"/>
      <c r="G2" s="268"/>
      <c r="H2" s="268"/>
      <c r="I2" s="268"/>
      <c r="J2" s="268"/>
      <c r="K2" s="268"/>
      <c r="L2" s="268"/>
      <c r="M2" s="268"/>
      <c r="N2" s="268"/>
      <c r="O2" s="268"/>
      <c r="P2" s="268"/>
      <c r="Q2" s="268"/>
      <c r="R2" s="268"/>
    </row>
    <row r="3" spans="1:18" ht="39.950000000000003" customHeight="1">
      <c r="A3" s="3" t="s">
        <v>492</v>
      </c>
      <c r="B3" s="34"/>
      <c r="C3" s="34"/>
      <c r="D3" s="1"/>
      <c r="E3" s="1"/>
      <c r="F3" s="1"/>
      <c r="G3" s="1"/>
      <c r="H3" s="1"/>
      <c r="I3" s="1"/>
      <c r="J3" s="34"/>
      <c r="K3" s="34"/>
      <c r="L3" s="34"/>
      <c r="M3" s="1"/>
      <c r="N3" s="1"/>
      <c r="O3" s="1"/>
      <c r="P3" s="1"/>
      <c r="Q3" s="1"/>
      <c r="R3" s="17" t="s">
        <v>1</v>
      </c>
    </row>
    <row r="4" spans="1:18" ht="20.100000000000001" customHeight="1">
      <c r="A4" s="309" t="s">
        <v>3</v>
      </c>
      <c r="B4" s="310"/>
      <c r="C4" s="310"/>
      <c r="D4" s="310"/>
      <c r="E4" s="310"/>
      <c r="F4" s="310"/>
      <c r="G4" s="310"/>
      <c r="H4" s="310"/>
      <c r="I4" s="311"/>
      <c r="J4" s="272" t="s">
        <v>3</v>
      </c>
      <c r="K4" s="272"/>
      <c r="L4" s="272"/>
      <c r="M4" s="272"/>
      <c r="N4" s="272"/>
      <c r="O4" s="272"/>
      <c r="P4" s="272"/>
      <c r="Q4" s="272"/>
      <c r="R4" s="272"/>
    </row>
    <row r="5" spans="1:18" ht="30" customHeight="1">
      <c r="A5" s="324" t="s">
        <v>247</v>
      </c>
      <c r="B5" s="324"/>
      <c r="C5" s="324"/>
      <c r="D5" s="309" t="s">
        <v>148</v>
      </c>
      <c r="E5" s="310"/>
      <c r="F5" s="311"/>
      <c r="G5" s="309" t="s">
        <v>248</v>
      </c>
      <c r="H5" s="310"/>
      <c r="I5" s="311"/>
      <c r="J5" s="324" t="s">
        <v>249</v>
      </c>
      <c r="K5" s="324"/>
      <c r="L5" s="324"/>
      <c r="M5" s="309" t="s">
        <v>148</v>
      </c>
      <c r="N5" s="310"/>
      <c r="O5" s="311"/>
      <c r="P5" s="309" t="s">
        <v>248</v>
      </c>
      <c r="Q5" s="310"/>
      <c r="R5" s="311"/>
    </row>
    <row r="6" spans="1:18">
      <c r="A6" s="35" t="s">
        <v>103</v>
      </c>
      <c r="B6" s="35" t="s">
        <v>104</v>
      </c>
      <c r="C6" s="35" t="s">
        <v>244</v>
      </c>
      <c r="D6" s="6" t="s">
        <v>101</v>
      </c>
      <c r="E6" s="6" t="s">
        <v>91</v>
      </c>
      <c r="F6" s="6" t="s">
        <v>92</v>
      </c>
      <c r="G6" s="6" t="s">
        <v>101</v>
      </c>
      <c r="H6" s="6" t="s">
        <v>91</v>
      </c>
      <c r="I6" s="6" t="s">
        <v>92</v>
      </c>
      <c r="J6" s="35" t="s">
        <v>103</v>
      </c>
      <c r="K6" s="35" t="s">
        <v>104</v>
      </c>
      <c r="L6" s="35" t="s">
        <v>244</v>
      </c>
      <c r="M6" s="6" t="s">
        <v>101</v>
      </c>
      <c r="N6" s="6" t="s">
        <v>91</v>
      </c>
      <c r="O6" s="6" t="s">
        <v>92</v>
      </c>
      <c r="P6" s="6" t="s">
        <v>101</v>
      </c>
      <c r="Q6" s="6" t="s">
        <v>91</v>
      </c>
      <c r="R6" s="6" t="s">
        <v>92</v>
      </c>
    </row>
    <row r="7" spans="1:18">
      <c r="A7" s="35" t="s">
        <v>113</v>
      </c>
      <c r="B7" s="35" t="s">
        <v>114</v>
      </c>
      <c r="C7" s="35" t="s">
        <v>115</v>
      </c>
      <c r="D7" s="35" t="s">
        <v>116</v>
      </c>
      <c r="E7" s="35" t="s">
        <v>117</v>
      </c>
      <c r="F7" s="35" t="s">
        <v>118</v>
      </c>
      <c r="G7" s="35" t="s">
        <v>119</v>
      </c>
      <c r="H7" s="35" t="s">
        <v>120</v>
      </c>
      <c r="I7" s="35" t="s">
        <v>121</v>
      </c>
      <c r="J7" s="35" t="s">
        <v>122</v>
      </c>
      <c r="K7" s="35" t="s">
        <v>123</v>
      </c>
      <c r="L7" s="35" t="s">
        <v>124</v>
      </c>
      <c r="M7" s="35" t="s">
        <v>125</v>
      </c>
      <c r="N7" s="35" t="s">
        <v>126</v>
      </c>
      <c r="O7" s="35" t="s">
        <v>127</v>
      </c>
      <c r="P7" s="35" t="s">
        <v>128</v>
      </c>
      <c r="Q7" s="35" t="s">
        <v>129</v>
      </c>
      <c r="R7" s="35" t="s">
        <v>130</v>
      </c>
    </row>
    <row r="8" spans="1:18" ht="14.25">
      <c r="A8" s="36" t="s">
        <v>250</v>
      </c>
      <c r="B8" s="37" t="s">
        <v>251</v>
      </c>
      <c r="C8" s="38" t="s">
        <v>252</v>
      </c>
      <c r="D8" s="84">
        <f>E8+F8</f>
        <v>0</v>
      </c>
      <c r="E8" s="84"/>
      <c r="F8" s="84"/>
      <c r="G8" s="84"/>
      <c r="H8" s="84"/>
      <c r="I8" s="84"/>
      <c r="J8" s="36" t="s">
        <v>253</v>
      </c>
      <c r="K8" s="36" t="s">
        <v>251</v>
      </c>
      <c r="L8" s="38" t="s">
        <v>98</v>
      </c>
      <c r="M8" s="84">
        <f>N8+O8</f>
        <v>1105.1600000000001</v>
      </c>
      <c r="N8" s="85">
        <f>SUM(N9:N57)</f>
        <v>1105.1600000000001</v>
      </c>
      <c r="O8" s="84">
        <f>SUM(O9:O57)</f>
        <v>0</v>
      </c>
      <c r="P8" s="84">
        <f>Q8+R8</f>
        <v>0</v>
      </c>
      <c r="Q8" s="84">
        <f>SUM(Q9:Q57)</f>
        <v>0</v>
      </c>
      <c r="R8" s="84">
        <f>SUM(R9:R57)</f>
        <v>0</v>
      </c>
    </row>
    <row r="9" spans="1:18" ht="14.25">
      <c r="A9" s="37"/>
      <c r="B9" s="37" t="s">
        <v>162</v>
      </c>
      <c r="C9" s="40" t="s">
        <v>254</v>
      </c>
      <c r="D9" s="84"/>
      <c r="E9" s="84"/>
      <c r="F9" s="84"/>
      <c r="G9" s="84"/>
      <c r="H9" s="84"/>
      <c r="I9" s="84"/>
      <c r="J9" s="37"/>
      <c r="K9" s="37" t="s">
        <v>162</v>
      </c>
      <c r="L9" s="40" t="s">
        <v>255</v>
      </c>
      <c r="M9" s="85">
        <f t="shared" ref="M9:M152" si="0">N9+O9</f>
        <v>117.35</v>
      </c>
      <c r="N9" s="85">
        <v>117.35</v>
      </c>
      <c r="O9" s="85"/>
      <c r="P9" s="84">
        <f t="shared" ref="P9:P152" si="1">Q9+R9</f>
        <v>0</v>
      </c>
      <c r="Q9" s="84"/>
      <c r="R9" s="84"/>
    </row>
    <row r="10" spans="1:18" s="81" customFormat="1" ht="14.25">
      <c r="A10" s="97"/>
      <c r="B10" s="97"/>
      <c r="C10" s="105"/>
      <c r="D10" s="112"/>
      <c r="E10" s="112"/>
      <c r="F10" s="112"/>
      <c r="G10" s="112"/>
      <c r="H10" s="112"/>
      <c r="I10" s="112"/>
      <c r="J10" s="97"/>
      <c r="K10" s="37" t="s">
        <v>162</v>
      </c>
      <c r="L10" s="40" t="s">
        <v>255</v>
      </c>
      <c r="M10" s="85">
        <f t="shared" si="0"/>
        <v>27.7</v>
      </c>
      <c r="N10" s="85">
        <v>27.7</v>
      </c>
      <c r="O10" s="85"/>
      <c r="P10" s="112"/>
      <c r="Q10" s="112"/>
      <c r="R10" s="112"/>
    </row>
    <row r="11" spans="1:18" s="81" customFormat="1" ht="14.25">
      <c r="A11" s="97"/>
      <c r="B11" s="97"/>
      <c r="C11" s="105"/>
      <c r="D11" s="112"/>
      <c r="E11" s="112"/>
      <c r="F11" s="112"/>
      <c r="G11" s="112"/>
      <c r="H11" s="112"/>
      <c r="I11" s="112"/>
      <c r="J11" s="97"/>
      <c r="K11" s="37" t="s">
        <v>162</v>
      </c>
      <c r="L11" s="40" t="s">
        <v>255</v>
      </c>
      <c r="M11" s="85">
        <f t="shared" si="0"/>
        <v>26.34</v>
      </c>
      <c r="N11" s="85">
        <v>26.34</v>
      </c>
      <c r="O11" s="85"/>
      <c r="P11" s="112"/>
      <c r="Q11" s="112"/>
      <c r="R11" s="112"/>
    </row>
    <row r="12" spans="1:18" s="81" customFormat="1" ht="14.25">
      <c r="A12" s="97"/>
      <c r="B12" s="97"/>
      <c r="C12" s="105"/>
      <c r="D12" s="112"/>
      <c r="E12" s="112"/>
      <c r="F12" s="112"/>
      <c r="G12" s="112"/>
      <c r="H12" s="112"/>
      <c r="I12" s="112"/>
      <c r="J12" s="97"/>
      <c r="K12" s="37" t="s">
        <v>162</v>
      </c>
      <c r="L12" s="40" t="s">
        <v>255</v>
      </c>
      <c r="M12" s="85">
        <f t="shared" si="0"/>
        <v>43.54</v>
      </c>
      <c r="N12" s="85">
        <v>43.54</v>
      </c>
      <c r="O12" s="98"/>
      <c r="P12" s="112"/>
      <c r="Q12" s="112"/>
      <c r="R12" s="112"/>
    </row>
    <row r="13" spans="1:18" s="81" customFormat="1" ht="14.25">
      <c r="A13" s="97"/>
      <c r="B13" s="97"/>
      <c r="C13" s="105"/>
      <c r="D13" s="112"/>
      <c r="E13" s="112"/>
      <c r="F13" s="112"/>
      <c r="G13" s="112"/>
      <c r="H13" s="112"/>
      <c r="I13" s="112"/>
      <c r="J13" s="97"/>
      <c r="K13" s="37" t="s">
        <v>162</v>
      </c>
      <c r="L13" s="40" t="s">
        <v>255</v>
      </c>
      <c r="M13" s="85">
        <f t="shared" si="0"/>
        <v>32.799999999999997</v>
      </c>
      <c r="N13" s="85">
        <v>32.799999999999997</v>
      </c>
      <c r="O13" s="98"/>
      <c r="P13" s="112"/>
      <c r="Q13" s="112"/>
      <c r="R13" s="112"/>
    </row>
    <row r="14" spans="1:18" ht="14.25">
      <c r="A14" s="37"/>
      <c r="B14" s="37" t="s">
        <v>164</v>
      </c>
      <c r="C14" s="40" t="s">
        <v>256</v>
      </c>
      <c r="D14" s="84"/>
      <c r="E14" s="84"/>
      <c r="F14" s="84"/>
      <c r="G14" s="84"/>
      <c r="H14" s="84"/>
      <c r="I14" s="84"/>
      <c r="J14" s="37"/>
      <c r="K14" s="37" t="s">
        <v>164</v>
      </c>
      <c r="L14" s="40" t="s">
        <v>257</v>
      </c>
      <c r="M14" s="85">
        <f t="shared" si="0"/>
        <v>181.97</v>
      </c>
      <c r="N14" s="85">
        <v>181.97</v>
      </c>
      <c r="O14" s="85"/>
      <c r="P14" s="84">
        <f t="shared" si="1"/>
        <v>0</v>
      </c>
      <c r="Q14" s="84"/>
      <c r="R14" s="84"/>
    </row>
    <row r="15" spans="1:18" s="81" customFormat="1" ht="14.25">
      <c r="A15" s="97"/>
      <c r="B15" s="97"/>
      <c r="C15" s="105"/>
      <c r="D15" s="112"/>
      <c r="E15" s="112"/>
      <c r="F15" s="112"/>
      <c r="G15" s="112"/>
      <c r="H15" s="112"/>
      <c r="I15" s="112"/>
      <c r="J15" s="97"/>
      <c r="K15" s="37" t="s">
        <v>164</v>
      </c>
      <c r="L15" s="40" t="s">
        <v>257</v>
      </c>
      <c r="M15" s="85">
        <f t="shared" si="0"/>
        <v>17.7</v>
      </c>
      <c r="N15" s="85">
        <v>17.7</v>
      </c>
      <c r="O15" s="85"/>
      <c r="P15" s="112"/>
      <c r="Q15" s="112"/>
      <c r="R15" s="112"/>
    </row>
    <row r="16" spans="1:18" s="81" customFormat="1" ht="14.25">
      <c r="A16" s="97"/>
      <c r="B16" s="97"/>
      <c r="C16" s="105"/>
      <c r="D16" s="112"/>
      <c r="E16" s="112"/>
      <c r="F16" s="112"/>
      <c r="G16" s="112"/>
      <c r="H16" s="112"/>
      <c r="I16" s="112"/>
      <c r="J16" s="97"/>
      <c r="K16" s="37" t="s">
        <v>164</v>
      </c>
      <c r="L16" s="40" t="s">
        <v>257</v>
      </c>
      <c r="M16" s="85">
        <f t="shared" si="0"/>
        <v>16.18</v>
      </c>
      <c r="N16" s="85">
        <v>16.18</v>
      </c>
      <c r="O16" s="85"/>
      <c r="P16" s="112"/>
      <c r="Q16" s="112"/>
      <c r="R16" s="112"/>
    </row>
    <row r="17" spans="1:18" s="81" customFormat="1" ht="14.25">
      <c r="A17" s="97"/>
      <c r="B17" s="97"/>
      <c r="C17" s="105"/>
      <c r="D17" s="112"/>
      <c r="E17" s="112"/>
      <c r="F17" s="112"/>
      <c r="G17" s="112"/>
      <c r="H17" s="112"/>
      <c r="I17" s="112"/>
      <c r="J17" s="97"/>
      <c r="K17" s="37" t="s">
        <v>164</v>
      </c>
      <c r="L17" s="40" t="s">
        <v>257</v>
      </c>
      <c r="M17" s="85">
        <f t="shared" si="0"/>
        <v>24.41</v>
      </c>
      <c r="N17" s="85">
        <v>24.41</v>
      </c>
      <c r="O17" s="98"/>
      <c r="P17" s="112"/>
      <c r="Q17" s="112"/>
      <c r="R17" s="112"/>
    </row>
    <row r="18" spans="1:18" s="81" customFormat="1" ht="14.25">
      <c r="A18" s="97"/>
      <c r="B18" s="97"/>
      <c r="C18" s="105"/>
      <c r="D18" s="112"/>
      <c r="E18" s="112"/>
      <c r="F18" s="112"/>
      <c r="G18" s="112"/>
      <c r="H18" s="112"/>
      <c r="I18" s="112"/>
      <c r="J18" s="97"/>
      <c r="K18" s="37" t="s">
        <v>164</v>
      </c>
      <c r="L18" s="40" t="s">
        <v>257</v>
      </c>
      <c r="M18" s="85">
        <f t="shared" si="0"/>
        <v>18.39</v>
      </c>
      <c r="N18" s="85">
        <v>18.39</v>
      </c>
      <c r="O18" s="98"/>
      <c r="P18" s="112"/>
      <c r="Q18" s="112"/>
      <c r="R18" s="112"/>
    </row>
    <row r="19" spans="1:18" ht="14.25">
      <c r="A19" s="37"/>
      <c r="B19" s="37" t="s">
        <v>166</v>
      </c>
      <c r="C19" s="40" t="s">
        <v>258</v>
      </c>
      <c r="D19" s="84"/>
      <c r="E19" s="84"/>
      <c r="F19" s="84"/>
      <c r="G19" s="84"/>
      <c r="H19" s="84"/>
      <c r="I19" s="84"/>
      <c r="J19" s="37"/>
      <c r="K19" s="37" t="s">
        <v>166</v>
      </c>
      <c r="L19" s="40" t="s">
        <v>259</v>
      </c>
      <c r="M19" s="85">
        <f t="shared" si="0"/>
        <v>2.31</v>
      </c>
      <c r="N19" s="85">
        <v>2.31</v>
      </c>
      <c r="O19" s="85"/>
      <c r="P19" s="84">
        <f t="shared" si="1"/>
        <v>0</v>
      </c>
      <c r="Q19" s="84"/>
      <c r="R19" s="84"/>
    </row>
    <row r="20" spans="1:18" s="81" customFormat="1" ht="14.25">
      <c r="A20" s="97"/>
      <c r="B20" s="97"/>
      <c r="C20" s="105"/>
      <c r="D20" s="112"/>
      <c r="E20" s="112"/>
      <c r="F20" s="112"/>
      <c r="G20" s="112"/>
      <c r="H20" s="112"/>
      <c r="I20" s="112"/>
      <c r="J20" s="97"/>
      <c r="K20" s="37" t="s">
        <v>166</v>
      </c>
      <c r="L20" s="40" t="s">
        <v>259</v>
      </c>
      <c r="M20" s="85">
        <f t="shared" si="0"/>
        <v>2.19</v>
      </c>
      <c r="N20" s="85">
        <v>2.19</v>
      </c>
      <c r="O20" s="85"/>
      <c r="P20" s="112"/>
      <c r="Q20" s="112"/>
      <c r="R20" s="112"/>
    </row>
    <row r="21" spans="1:18" s="81" customFormat="1" ht="14.25">
      <c r="A21" s="97"/>
      <c r="B21" s="97"/>
      <c r="C21" s="105"/>
      <c r="D21" s="112"/>
      <c r="E21" s="112"/>
      <c r="F21" s="112"/>
      <c r="G21" s="112"/>
      <c r="H21" s="112"/>
      <c r="I21" s="112"/>
      <c r="J21" s="97"/>
      <c r="K21" s="37" t="s">
        <v>166</v>
      </c>
      <c r="L21" s="40" t="s">
        <v>259</v>
      </c>
      <c r="M21" s="85">
        <f t="shared" si="0"/>
        <v>3.63</v>
      </c>
      <c r="N21" s="85">
        <v>3.63</v>
      </c>
      <c r="O21" s="98"/>
      <c r="P21" s="112"/>
      <c r="Q21" s="112"/>
      <c r="R21" s="112"/>
    </row>
    <row r="22" spans="1:18" s="81" customFormat="1" ht="14.25">
      <c r="A22" s="97"/>
      <c r="B22" s="97"/>
      <c r="C22" s="105"/>
      <c r="D22" s="112"/>
      <c r="E22" s="112"/>
      <c r="F22" s="112"/>
      <c r="G22" s="112"/>
      <c r="H22" s="112"/>
      <c r="I22" s="112"/>
      <c r="J22" s="97"/>
      <c r="K22" s="37" t="s">
        <v>166</v>
      </c>
      <c r="L22" s="40" t="s">
        <v>259</v>
      </c>
      <c r="M22" s="85">
        <f t="shared" si="0"/>
        <v>2.73</v>
      </c>
      <c r="N22" s="85">
        <v>2.73</v>
      </c>
      <c r="O22" s="98"/>
      <c r="P22" s="112"/>
      <c r="Q22" s="112"/>
      <c r="R22" s="112"/>
    </row>
    <row r="23" spans="1:18" ht="14.25">
      <c r="A23" s="37"/>
      <c r="B23" s="37" t="s">
        <v>186</v>
      </c>
      <c r="C23" s="40" t="s">
        <v>260</v>
      </c>
      <c r="D23" s="84"/>
      <c r="E23" s="84"/>
      <c r="F23" s="84"/>
      <c r="G23" s="84"/>
      <c r="H23" s="84"/>
      <c r="I23" s="84"/>
      <c r="J23" s="37"/>
      <c r="K23" s="37" t="s">
        <v>168</v>
      </c>
      <c r="L23" s="40" t="s">
        <v>261</v>
      </c>
      <c r="M23" s="85">
        <f t="shared" si="0"/>
        <v>0</v>
      </c>
      <c r="N23" s="85"/>
      <c r="O23" s="85"/>
      <c r="P23" s="84">
        <f t="shared" si="1"/>
        <v>0</v>
      </c>
      <c r="Q23" s="84"/>
      <c r="R23" s="84"/>
    </row>
    <row r="24" spans="1:18" ht="14.25">
      <c r="A24" s="36" t="s">
        <v>262</v>
      </c>
      <c r="B24" s="36" t="s">
        <v>251</v>
      </c>
      <c r="C24" s="38" t="s">
        <v>263</v>
      </c>
      <c r="D24" s="84"/>
      <c r="E24" s="84"/>
      <c r="F24" s="84"/>
      <c r="G24" s="84"/>
      <c r="H24" s="84"/>
      <c r="I24" s="84"/>
      <c r="J24" s="37"/>
      <c r="K24" s="37" t="s">
        <v>170</v>
      </c>
      <c r="L24" s="40" t="s">
        <v>264</v>
      </c>
      <c r="M24" s="85">
        <f t="shared" si="0"/>
        <v>22.24</v>
      </c>
      <c r="N24" s="85">
        <v>22.24</v>
      </c>
      <c r="O24" s="85"/>
      <c r="P24" s="84">
        <f t="shared" si="1"/>
        <v>0</v>
      </c>
      <c r="Q24" s="84"/>
      <c r="R24" s="84"/>
    </row>
    <row r="25" spans="1:18" s="81" customFormat="1" ht="14.25">
      <c r="A25" s="113"/>
      <c r="B25" s="113"/>
      <c r="C25" s="114"/>
      <c r="D25" s="112"/>
      <c r="E25" s="112"/>
      <c r="F25" s="112"/>
      <c r="G25" s="112"/>
      <c r="H25" s="112"/>
      <c r="I25" s="112"/>
      <c r="J25" s="97"/>
      <c r="K25" s="37" t="s">
        <v>170</v>
      </c>
      <c r="L25" s="40" t="s">
        <v>264</v>
      </c>
      <c r="M25" s="85">
        <f t="shared" si="0"/>
        <v>40.700000000000003</v>
      </c>
      <c r="N25" s="85">
        <v>40.700000000000003</v>
      </c>
      <c r="O25" s="85"/>
      <c r="P25" s="112"/>
      <c r="Q25" s="112"/>
      <c r="R25" s="112"/>
    </row>
    <row r="26" spans="1:18" s="81" customFormat="1" ht="14.25">
      <c r="A26" s="113"/>
      <c r="B26" s="113"/>
      <c r="C26" s="114"/>
      <c r="D26" s="112"/>
      <c r="E26" s="112"/>
      <c r="F26" s="112"/>
      <c r="G26" s="112"/>
      <c r="H26" s="112"/>
      <c r="I26" s="112"/>
      <c r="J26" s="97"/>
      <c r="K26" s="37" t="s">
        <v>170</v>
      </c>
      <c r="L26" s="40" t="s">
        <v>264</v>
      </c>
      <c r="M26" s="85">
        <f t="shared" si="0"/>
        <v>35.630000000000003</v>
      </c>
      <c r="N26" s="85">
        <v>35.630000000000003</v>
      </c>
      <c r="O26" s="85"/>
      <c r="P26" s="112"/>
      <c r="Q26" s="112"/>
      <c r="R26" s="112"/>
    </row>
    <row r="27" spans="1:18" s="81" customFormat="1" ht="14.25">
      <c r="A27" s="113"/>
      <c r="B27" s="113"/>
      <c r="C27" s="114"/>
      <c r="D27" s="112"/>
      <c r="E27" s="112"/>
      <c r="F27" s="112"/>
      <c r="G27" s="112"/>
      <c r="H27" s="112"/>
      <c r="I27" s="112"/>
      <c r="J27" s="97"/>
      <c r="K27" s="37" t="s">
        <v>170</v>
      </c>
      <c r="L27" s="40" t="s">
        <v>264</v>
      </c>
      <c r="M27" s="85">
        <f t="shared" si="0"/>
        <v>53.41</v>
      </c>
      <c r="N27" s="85">
        <v>53.41</v>
      </c>
      <c r="O27" s="98"/>
      <c r="P27" s="112"/>
      <c r="Q27" s="112"/>
      <c r="R27" s="112"/>
    </row>
    <row r="28" spans="1:18" s="81" customFormat="1" ht="14.25">
      <c r="A28" s="113"/>
      <c r="B28" s="113"/>
      <c r="C28" s="114"/>
      <c r="D28" s="112"/>
      <c r="E28" s="112"/>
      <c r="F28" s="112"/>
      <c r="G28" s="112"/>
      <c r="H28" s="112"/>
      <c r="I28" s="112"/>
      <c r="J28" s="97"/>
      <c r="K28" s="37" t="s">
        <v>170</v>
      </c>
      <c r="L28" s="40" t="s">
        <v>264</v>
      </c>
      <c r="M28" s="85">
        <f t="shared" si="0"/>
        <v>40.18</v>
      </c>
      <c r="N28" s="85">
        <v>40.18</v>
      </c>
      <c r="O28" s="98"/>
      <c r="P28" s="112"/>
      <c r="Q28" s="112"/>
      <c r="R28" s="112"/>
    </row>
    <row r="29" spans="1:18" ht="14.25">
      <c r="A29" s="37"/>
      <c r="B29" s="37" t="s">
        <v>162</v>
      </c>
      <c r="C29" s="40" t="s">
        <v>265</v>
      </c>
      <c r="D29" s="84"/>
      <c r="E29" s="84"/>
      <c r="F29" s="84"/>
      <c r="G29" s="84"/>
      <c r="H29" s="84"/>
      <c r="I29" s="84"/>
      <c r="J29" s="37"/>
      <c r="K29" s="37" t="s">
        <v>172</v>
      </c>
      <c r="L29" s="40" t="s">
        <v>266</v>
      </c>
      <c r="M29" s="85">
        <f t="shared" si="0"/>
        <v>61.75</v>
      </c>
      <c r="N29" s="85">
        <v>61.75</v>
      </c>
      <c r="O29" s="85"/>
      <c r="P29" s="84">
        <f t="shared" si="1"/>
        <v>0</v>
      </c>
      <c r="Q29" s="84"/>
      <c r="R29" s="84"/>
    </row>
    <row r="30" spans="1:18" s="81" customFormat="1" ht="14.25">
      <c r="A30" s="97"/>
      <c r="B30" s="97"/>
      <c r="C30" s="105"/>
      <c r="D30" s="112"/>
      <c r="E30" s="112"/>
      <c r="F30" s="112"/>
      <c r="G30" s="112"/>
      <c r="H30" s="112"/>
      <c r="I30" s="112"/>
      <c r="J30" s="97"/>
      <c r="K30" s="37" t="s">
        <v>172</v>
      </c>
      <c r="L30" s="40" t="s">
        <v>266</v>
      </c>
      <c r="M30" s="85">
        <f t="shared" si="0"/>
        <v>18</v>
      </c>
      <c r="N30" s="85">
        <v>18</v>
      </c>
      <c r="O30" s="85"/>
      <c r="P30" s="112"/>
      <c r="Q30" s="112"/>
      <c r="R30" s="112"/>
    </row>
    <row r="31" spans="1:18" s="81" customFormat="1" ht="14.25">
      <c r="A31" s="97"/>
      <c r="B31" s="97"/>
      <c r="C31" s="105"/>
      <c r="D31" s="112"/>
      <c r="E31" s="112"/>
      <c r="F31" s="112"/>
      <c r="G31" s="112"/>
      <c r="H31" s="112"/>
      <c r="I31" s="112"/>
      <c r="J31" s="97"/>
      <c r="K31" s="37" t="s">
        <v>172</v>
      </c>
      <c r="L31" s="40" t="s">
        <v>266</v>
      </c>
      <c r="M31" s="85">
        <f t="shared" si="0"/>
        <v>15.94</v>
      </c>
      <c r="N31" s="85">
        <v>15.94</v>
      </c>
      <c r="O31" s="85"/>
      <c r="P31" s="112"/>
      <c r="Q31" s="112"/>
      <c r="R31" s="112"/>
    </row>
    <row r="32" spans="1:18" s="81" customFormat="1" ht="14.25">
      <c r="A32" s="97"/>
      <c r="B32" s="97"/>
      <c r="C32" s="105"/>
      <c r="D32" s="112"/>
      <c r="E32" s="112"/>
      <c r="F32" s="112"/>
      <c r="G32" s="112"/>
      <c r="H32" s="112"/>
      <c r="I32" s="112"/>
      <c r="J32" s="97"/>
      <c r="K32" s="37" t="s">
        <v>172</v>
      </c>
      <c r="L32" s="40" t="s">
        <v>266</v>
      </c>
      <c r="M32" s="85">
        <f t="shared" si="0"/>
        <v>23.91</v>
      </c>
      <c r="N32" s="85">
        <v>23.91</v>
      </c>
      <c r="O32" s="98"/>
      <c r="P32" s="112"/>
      <c r="Q32" s="112"/>
      <c r="R32" s="112"/>
    </row>
    <row r="33" spans="1:18" s="81" customFormat="1" ht="14.25">
      <c r="A33" s="97"/>
      <c r="B33" s="97"/>
      <c r="C33" s="105"/>
      <c r="D33" s="112"/>
      <c r="E33" s="112"/>
      <c r="F33" s="112"/>
      <c r="G33" s="112"/>
      <c r="H33" s="112"/>
      <c r="I33" s="112"/>
      <c r="J33" s="97"/>
      <c r="K33" s="37" t="s">
        <v>172</v>
      </c>
      <c r="L33" s="40" t="s">
        <v>266</v>
      </c>
      <c r="M33" s="85">
        <f t="shared" si="0"/>
        <v>17.93</v>
      </c>
      <c r="N33" s="85">
        <v>17.93</v>
      </c>
      <c r="O33" s="98"/>
      <c r="P33" s="112"/>
      <c r="Q33" s="112"/>
      <c r="R33" s="112"/>
    </row>
    <row r="34" spans="1:18" ht="14.25">
      <c r="A34" s="37"/>
      <c r="B34" s="37" t="s">
        <v>164</v>
      </c>
      <c r="C34" s="40" t="s">
        <v>267</v>
      </c>
      <c r="D34" s="84"/>
      <c r="E34" s="84"/>
      <c r="F34" s="84"/>
      <c r="G34" s="84"/>
      <c r="H34" s="84"/>
      <c r="I34" s="84"/>
      <c r="J34" s="37"/>
      <c r="K34" s="37" t="s">
        <v>174</v>
      </c>
      <c r="L34" s="40" t="s">
        <v>268</v>
      </c>
      <c r="M34" s="85">
        <f t="shared" si="0"/>
        <v>9.17</v>
      </c>
      <c r="N34" s="85">
        <v>9.17</v>
      </c>
      <c r="O34" s="85"/>
      <c r="P34" s="84">
        <f t="shared" si="1"/>
        <v>0</v>
      </c>
      <c r="Q34" s="84"/>
      <c r="R34" s="84"/>
    </row>
    <row r="35" spans="1:18" s="81" customFormat="1" ht="14.25">
      <c r="A35" s="97"/>
      <c r="B35" s="97"/>
      <c r="C35" s="105"/>
      <c r="D35" s="112"/>
      <c r="E35" s="112"/>
      <c r="F35" s="112"/>
      <c r="G35" s="112"/>
      <c r="H35" s="112"/>
      <c r="I35" s="112"/>
      <c r="J35" s="97"/>
      <c r="K35" s="37" t="s">
        <v>174</v>
      </c>
      <c r="L35" s="40" t="s">
        <v>268</v>
      </c>
      <c r="M35" s="85">
        <f t="shared" si="0"/>
        <v>2.78</v>
      </c>
      <c r="N35" s="85">
        <v>2.78</v>
      </c>
      <c r="O35" s="98"/>
      <c r="P35" s="112"/>
      <c r="Q35" s="112"/>
      <c r="R35" s="112"/>
    </row>
    <row r="36" spans="1:18" ht="14.25">
      <c r="A36" s="37"/>
      <c r="B36" s="37" t="s">
        <v>166</v>
      </c>
      <c r="C36" s="40" t="s">
        <v>269</v>
      </c>
      <c r="D36" s="84"/>
      <c r="E36" s="84"/>
      <c r="F36" s="84"/>
      <c r="G36" s="84"/>
      <c r="H36" s="84"/>
      <c r="I36" s="84"/>
      <c r="J36" s="37"/>
      <c r="K36" s="37" t="s">
        <v>176</v>
      </c>
      <c r="L36" s="40" t="s">
        <v>270</v>
      </c>
      <c r="M36" s="85">
        <f t="shared" si="0"/>
        <v>30.57</v>
      </c>
      <c r="N36" s="85">
        <v>30.57</v>
      </c>
      <c r="O36" s="85"/>
      <c r="P36" s="84">
        <f t="shared" si="1"/>
        <v>0</v>
      </c>
      <c r="Q36" s="84"/>
      <c r="R36" s="84"/>
    </row>
    <row r="37" spans="1:18" s="81" customFormat="1" ht="14.25">
      <c r="A37" s="97"/>
      <c r="B37" s="97"/>
      <c r="C37" s="105"/>
      <c r="D37" s="112"/>
      <c r="E37" s="112"/>
      <c r="F37" s="112"/>
      <c r="G37" s="112"/>
      <c r="H37" s="112"/>
      <c r="I37" s="112"/>
      <c r="J37" s="97"/>
      <c r="K37" s="37" t="s">
        <v>176</v>
      </c>
      <c r="L37" s="40" t="s">
        <v>270</v>
      </c>
      <c r="M37" s="85">
        <f t="shared" si="0"/>
        <v>8.9</v>
      </c>
      <c r="N37" s="85">
        <v>8.9</v>
      </c>
      <c r="O37" s="85"/>
      <c r="P37" s="112"/>
      <c r="Q37" s="112"/>
      <c r="R37" s="112"/>
    </row>
    <row r="38" spans="1:18" s="81" customFormat="1" ht="14.25">
      <c r="A38" s="97"/>
      <c r="B38" s="97"/>
      <c r="C38" s="105"/>
      <c r="D38" s="112"/>
      <c r="E38" s="112"/>
      <c r="F38" s="112"/>
      <c r="G38" s="112"/>
      <c r="H38" s="112"/>
      <c r="I38" s="112"/>
      <c r="J38" s="97"/>
      <c r="K38" s="37" t="s">
        <v>176</v>
      </c>
      <c r="L38" s="40" t="s">
        <v>270</v>
      </c>
      <c r="M38" s="85">
        <f t="shared" si="0"/>
        <v>8.4600000000000009</v>
      </c>
      <c r="N38" s="85">
        <v>8.4600000000000009</v>
      </c>
      <c r="O38" s="85"/>
      <c r="P38" s="112"/>
      <c r="Q38" s="112"/>
      <c r="R38" s="112"/>
    </row>
    <row r="39" spans="1:18" s="81" customFormat="1" ht="14.25">
      <c r="A39" s="97"/>
      <c r="B39" s="97"/>
      <c r="C39" s="105"/>
      <c r="D39" s="112"/>
      <c r="E39" s="112"/>
      <c r="F39" s="112"/>
      <c r="G39" s="112"/>
      <c r="H39" s="112"/>
      <c r="I39" s="112"/>
      <c r="J39" s="97"/>
      <c r="K39" s="37" t="s">
        <v>176</v>
      </c>
      <c r="L39" s="40" t="s">
        <v>270</v>
      </c>
      <c r="M39" s="85">
        <f t="shared" si="0"/>
        <v>13.23</v>
      </c>
      <c r="N39" s="85">
        <v>13.23</v>
      </c>
      <c r="O39" s="98"/>
      <c r="P39" s="112"/>
      <c r="Q39" s="112"/>
      <c r="R39" s="112"/>
    </row>
    <row r="40" spans="1:18" s="81" customFormat="1" ht="14.25">
      <c r="A40" s="97"/>
      <c r="B40" s="97"/>
      <c r="C40" s="105"/>
      <c r="D40" s="112"/>
      <c r="E40" s="112"/>
      <c r="F40" s="112"/>
      <c r="G40" s="112"/>
      <c r="H40" s="112"/>
      <c r="I40" s="112"/>
      <c r="J40" s="97"/>
      <c r="K40" s="37" t="s">
        <v>176</v>
      </c>
      <c r="L40" s="40" t="s">
        <v>270</v>
      </c>
      <c r="M40" s="85">
        <f t="shared" si="0"/>
        <v>8.8699999999999992</v>
      </c>
      <c r="N40" s="85">
        <v>8.8699999999999992</v>
      </c>
      <c r="O40" s="98"/>
      <c r="P40" s="112"/>
      <c r="Q40" s="112"/>
      <c r="R40" s="112"/>
    </row>
    <row r="41" spans="1:18" ht="14.25">
      <c r="A41" s="37"/>
      <c r="B41" s="37" t="s">
        <v>191</v>
      </c>
      <c r="C41" s="40" t="s">
        <v>271</v>
      </c>
      <c r="D41" s="84"/>
      <c r="E41" s="84"/>
      <c r="F41" s="84"/>
      <c r="G41" s="84"/>
      <c r="H41" s="84"/>
      <c r="I41" s="84"/>
      <c r="J41" s="37"/>
      <c r="K41" s="37" t="s">
        <v>178</v>
      </c>
      <c r="L41" s="40" t="s">
        <v>272</v>
      </c>
      <c r="M41" s="85">
        <f t="shared" si="0"/>
        <v>24.49</v>
      </c>
      <c r="N41" s="85">
        <v>24.49</v>
      </c>
      <c r="O41" s="85"/>
      <c r="P41" s="84">
        <f t="shared" si="1"/>
        <v>0</v>
      </c>
      <c r="Q41" s="84"/>
      <c r="R41" s="84"/>
    </row>
    <row r="42" spans="1:18" s="81" customFormat="1" ht="14.25">
      <c r="A42" s="97"/>
      <c r="B42" s="97"/>
      <c r="C42" s="105"/>
      <c r="D42" s="112"/>
      <c r="E42" s="112"/>
      <c r="F42" s="112"/>
      <c r="G42" s="112"/>
      <c r="H42" s="112"/>
      <c r="I42" s="112"/>
      <c r="J42" s="97"/>
      <c r="K42" s="37" t="s">
        <v>178</v>
      </c>
      <c r="L42" s="40" t="s">
        <v>272</v>
      </c>
      <c r="M42" s="85">
        <f t="shared" si="0"/>
        <v>6.6</v>
      </c>
      <c r="N42" s="85">
        <v>6.6</v>
      </c>
      <c r="O42" s="85"/>
      <c r="P42" s="112"/>
      <c r="Q42" s="112"/>
      <c r="R42" s="112"/>
    </row>
    <row r="43" spans="1:18" s="81" customFormat="1" ht="14.25">
      <c r="A43" s="97"/>
      <c r="B43" s="97"/>
      <c r="C43" s="105"/>
      <c r="D43" s="112"/>
      <c r="E43" s="112"/>
      <c r="F43" s="112"/>
      <c r="G43" s="112"/>
      <c r="H43" s="112"/>
      <c r="I43" s="112"/>
      <c r="J43" s="97"/>
      <c r="K43" s="37" t="s">
        <v>178</v>
      </c>
      <c r="L43" s="40" t="s">
        <v>272</v>
      </c>
      <c r="M43" s="85">
        <f t="shared" si="0"/>
        <v>5.38</v>
      </c>
      <c r="N43" s="85">
        <v>5.38</v>
      </c>
      <c r="O43" s="85"/>
      <c r="P43" s="112"/>
      <c r="Q43" s="112"/>
      <c r="R43" s="112"/>
    </row>
    <row r="44" spans="1:18" s="81" customFormat="1" ht="14.25">
      <c r="A44" s="97"/>
      <c r="B44" s="97"/>
      <c r="C44" s="105"/>
      <c r="D44" s="112"/>
      <c r="E44" s="112"/>
      <c r="F44" s="112"/>
      <c r="G44" s="112"/>
      <c r="H44" s="112"/>
      <c r="I44" s="112"/>
      <c r="J44" s="97"/>
      <c r="K44" s="37" t="s">
        <v>178</v>
      </c>
      <c r="L44" s="40" t="s">
        <v>272</v>
      </c>
      <c r="M44" s="85">
        <f t="shared" si="0"/>
        <v>11.89</v>
      </c>
      <c r="N44" s="85">
        <v>11.89</v>
      </c>
      <c r="O44" s="98"/>
      <c r="P44" s="112"/>
      <c r="Q44" s="112"/>
      <c r="R44" s="112"/>
    </row>
    <row r="45" spans="1:18" s="81" customFormat="1" ht="14.25">
      <c r="A45" s="97"/>
      <c r="B45" s="97"/>
      <c r="C45" s="105"/>
      <c r="D45" s="112"/>
      <c r="E45" s="112"/>
      <c r="F45" s="112"/>
      <c r="G45" s="112"/>
      <c r="H45" s="112"/>
      <c r="I45" s="112"/>
      <c r="J45" s="97"/>
      <c r="K45" s="37" t="s">
        <v>178</v>
      </c>
      <c r="L45" s="40" t="s">
        <v>272</v>
      </c>
      <c r="M45" s="85">
        <f t="shared" si="0"/>
        <v>6.57</v>
      </c>
      <c r="N45" s="85">
        <v>6.57</v>
      </c>
      <c r="O45" s="98"/>
      <c r="P45" s="112"/>
      <c r="Q45" s="112"/>
      <c r="R45" s="112"/>
    </row>
    <row r="46" spans="1:18" ht="14.25">
      <c r="A46" s="37"/>
      <c r="B46" s="37" t="s">
        <v>193</v>
      </c>
      <c r="C46" s="40" t="s">
        <v>273</v>
      </c>
      <c r="D46" s="84"/>
      <c r="E46" s="84"/>
      <c r="F46" s="84"/>
      <c r="G46" s="84"/>
      <c r="H46" s="84"/>
      <c r="I46" s="84"/>
      <c r="J46" s="37"/>
      <c r="K46" s="37" t="s">
        <v>180</v>
      </c>
      <c r="L46" s="40" t="s">
        <v>274</v>
      </c>
      <c r="M46" s="85">
        <f t="shared" si="0"/>
        <v>3.87</v>
      </c>
      <c r="N46" s="85">
        <v>3.87</v>
      </c>
      <c r="O46" s="85"/>
      <c r="P46" s="84">
        <f t="shared" si="1"/>
        <v>0</v>
      </c>
      <c r="Q46" s="84"/>
      <c r="R46" s="84"/>
    </row>
    <row r="47" spans="1:18" s="81" customFormat="1" ht="14.25">
      <c r="A47" s="97"/>
      <c r="B47" s="97"/>
      <c r="C47" s="105"/>
      <c r="D47" s="112"/>
      <c r="E47" s="112"/>
      <c r="F47" s="112"/>
      <c r="G47" s="112"/>
      <c r="H47" s="112"/>
      <c r="I47" s="112"/>
      <c r="J47" s="97"/>
      <c r="K47" s="37" t="s">
        <v>180</v>
      </c>
      <c r="L47" s="40" t="s">
        <v>274</v>
      </c>
      <c r="M47" s="85">
        <f t="shared" si="0"/>
        <v>1.53</v>
      </c>
      <c r="N47" s="85">
        <v>1.53</v>
      </c>
      <c r="O47" s="85"/>
      <c r="P47" s="112"/>
      <c r="Q47" s="112"/>
      <c r="R47" s="112"/>
    </row>
    <row r="48" spans="1:18" s="81" customFormat="1" ht="14.25">
      <c r="A48" s="97"/>
      <c r="B48" s="97"/>
      <c r="C48" s="105"/>
      <c r="D48" s="112"/>
      <c r="E48" s="112"/>
      <c r="F48" s="112"/>
      <c r="G48" s="112"/>
      <c r="H48" s="112"/>
      <c r="I48" s="112"/>
      <c r="J48" s="97"/>
      <c r="K48" s="37" t="s">
        <v>180</v>
      </c>
      <c r="L48" s="40" t="s">
        <v>274</v>
      </c>
      <c r="M48" s="85">
        <f t="shared" si="0"/>
        <v>0.69</v>
      </c>
      <c r="N48" s="85">
        <v>0.69</v>
      </c>
      <c r="O48" s="85"/>
      <c r="P48" s="112"/>
      <c r="Q48" s="112"/>
      <c r="R48" s="112"/>
    </row>
    <row r="49" spans="1:18" s="81" customFormat="1" ht="14.25">
      <c r="A49" s="97"/>
      <c r="B49" s="97"/>
      <c r="C49" s="105"/>
      <c r="D49" s="112"/>
      <c r="E49" s="112"/>
      <c r="F49" s="112"/>
      <c r="G49" s="112"/>
      <c r="H49" s="112"/>
      <c r="I49" s="112"/>
      <c r="J49" s="97"/>
      <c r="K49" s="37" t="s">
        <v>180</v>
      </c>
      <c r="L49" s="40" t="s">
        <v>274</v>
      </c>
      <c r="M49" s="85">
        <f t="shared" si="0"/>
        <v>1.04</v>
      </c>
      <c r="N49" s="85">
        <v>1.04</v>
      </c>
      <c r="O49" s="98"/>
      <c r="P49" s="112"/>
      <c r="Q49" s="112"/>
      <c r="R49" s="112"/>
    </row>
    <row r="50" spans="1:18" s="81" customFormat="1" ht="14.25">
      <c r="A50" s="97"/>
      <c r="B50" s="97"/>
      <c r="C50" s="105"/>
      <c r="D50" s="112"/>
      <c r="E50" s="112"/>
      <c r="F50" s="112"/>
      <c r="G50" s="112"/>
      <c r="H50" s="112"/>
      <c r="I50" s="112"/>
      <c r="J50" s="97"/>
      <c r="K50" s="37" t="s">
        <v>180</v>
      </c>
      <c r="L50" s="40" t="s">
        <v>274</v>
      </c>
      <c r="M50" s="85">
        <f t="shared" si="0"/>
        <v>1.5</v>
      </c>
      <c r="N50" s="85">
        <v>1.5</v>
      </c>
      <c r="O50" s="98"/>
      <c r="P50" s="112"/>
      <c r="Q50" s="112"/>
      <c r="R50" s="112"/>
    </row>
    <row r="51" spans="1:18" ht="14.25">
      <c r="A51" s="37"/>
      <c r="B51" s="37" t="s">
        <v>168</v>
      </c>
      <c r="C51" s="40" t="s">
        <v>275</v>
      </c>
      <c r="D51" s="84"/>
      <c r="E51" s="84"/>
      <c r="F51" s="84"/>
      <c r="G51" s="84"/>
      <c r="H51" s="84"/>
      <c r="I51" s="84"/>
      <c r="J51" s="37"/>
      <c r="K51" s="37" t="s">
        <v>182</v>
      </c>
      <c r="L51" s="40" t="s">
        <v>258</v>
      </c>
      <c r="M51" s="85">
        <f t="shared" si="0"/>
        <v>53.47</v>
      </c>
      <c r="N51" s="85">
        <v>53.47</v>
      </c>
      <c r="O51" s="85"/>
      <c r="P51" s="84">
        <f t="shared" si="1"/>
        <v>0</v>
      </c>
      <c r="Q51" s="84"/>
      <c r="R51" s="84"/>
    </row>
    <row r="52" spans="1:18" s="81" customFormat="1" ht="14.25">
      <c r="A52" s="97"/>
      <c r="B52" s="97"/>
      <c r="C52" s="105"/>
      <c r="D52" s="112"/>
      <c r="E52" s="112"/>
      <c r="F52" s="112"/>
      <c r="G52" s="112"/>
      <c r="H52" s="112"/>
      <c r="I52" s="112"/>
      <c r="J52" s="97"/>
      <c r="K52" s="37" t="s">
        <v>182</v>
      </c>
      <c r="L52" s="40" t="s">
        <v>258</v>
      </c>
      <c r="M52" s="85">
        <f t="shared" si="0"/>
        <v>13.7</v>
      </c>
      <c r="N52" s="85">
        <v>13.7</v>
      </c>
      <c r="O52" s="85"/>
      <c r="P52" s="112"/>
      <c r="Q52" s="112"/>
      <c r="R52" s="112"/>
    </row>
    <row r="53" spans="1:18" s="81" customFormat="1" ht="14.25">
      <c r="A53" s="97"/>
      <c r="B53" s="97"/>
      <c r="C53" s="105"/>
      <c r="D53" s="112"/>
      <c r="E53" s="112"/>
      <c r="F53" s="112"/>
      <c r="G53" s="112"/>
      <c r="H53" s="112"/>
      <c r="I53" s="112"/>
      <c r="J53" s="97"/>
      <c r="K53" s="37" t="s">
        <v>182</v>
      </c>
      <c r="L53" s="40" t="s">
        <v>258</v>
      </c>
      <c r="M53" s="85">
        <f t="shared" si="0"/>
        <v>12.28</v>
      </c>
      <c r="N53" s="85">
        <v>12.28</v>
      </c>
      <c r="O53" s="85"/>
      <c r="P53" s="112"/>
      <c r="Q53" s="112"/>
      <c r="R53" s="112"/>
    </row>
    <row r="54" spans="1:18" s="81" customFormat="1" ht="14.25">
      <c r="A54" s="97"/>
      <c r="B54" s="97"/>
      <c r="C54" s="105"/>
      <c r="D54" s="112"/>
      <c r="E54" s="112"/>
      <c r="F54" s="112"/>
      <c r="G54" s="112"/>
      <c r="H54" s="112"/>
      <c r="I54" s="112"/>
      <c r="J54" s="97"/>
      <c r="K54" s="37" t="s">
        <v>182</v>
      </c>
      <c r="L54" s="40" t="s">
        <v>258</v>
      </c>
      <c r="M54" s="85">
        <f t="shared" si="0"/>
        <v>18.97</v>
      </c>
      <c r="N54" s="85">
        <v>18.97</v>
      </c>
      <c r="O54" s="98"/>
      <c r="P54" s="112"/>
      <c r="Q54" s="112"/>
      <c r="R54" s="112"/>
    </row>
    <row r="55" spans="1:18" s="81" customFormat="1" ht="14.25">
      <c r="A55" s="97"/>
      <c r="B55" s="97"/>
      <c r="C55" s="105"/>
      <c r="D55" s="112"/>
      <c r="E55" s="112"/>
      <c r="F55" s="112"/>
      <c r="G55" s="112"/>
      <c r="H55" s="112"/>
      <c r="I55" s="112"/>
      <c r="J55" s="97"/>
      <c r="K55" s="37" t="s">
        <v>182</v>
      </c>
      <c r="L55" s="40" t="s">
        <v>258</v>
      </c>
      <c r="M55" s="85">
        <f t="shared" si="0"/>
        <v>14.27</v>
      </c>
      <c r="N55" s="85">
        <v>14.27</v>
      </c>
      <c r="O55" s="98"/>
      <c r="P55" s="112"/>
      <c r="Q55" s="112"/>
      <c r="R55" s="112"/>
    </row>
    <row r="56" spans="1:18" ht="12" customHeight="1">
      <c r="A56" s="37"/>
      <c r="B56" s="37" t="s">
        <v>170</v>
      </c>
      <c r="C56" s="40" t="s">
        <v>276</v>
      </c>
      <c r="D56" s="84"/>
      <c r="E56" s="84"/>
      <c r="F56" s="84"/>
      <c r="G56" s="84"/>
      <c r="H56" s="84"/>
      <c r="I56" s="84"/>
      <c r="J56" s="37"/>
      <c r="K56" s="37" t="s">
        <v>184</v>
      </c>
      <c r="L56" s="40" t="s">
        <v>277</v>
      </c>
      <c r="M56" s="85">
        <f t="shared" si="0"/>
        <v>0</v>
      </c>
      <c r="N56" s="85"/>
      <c r="O56" s="85"/>
      <c r="P56" s="84">
        <f t="shared" si="1"/>
        <v>0</v>
      </c>
      <c r="Q56" s="84"/>
      <c r="R56" s="84"/>
    </row>
    <row r="57" spans="1:18" ht="14.25">
      <c r="A57" s="37"/>
      <c r="B57" s="37" t="s">
        <v>172</v>
      </c>
      <c r="C57" s="40" t="s">
        <v>278</v>
      </c>
      <c r="D57" s="84"/>
      <c r="E57" s="84"/>
      <c r="F57" s="84"/>
      <c r="G57" s="84"/>
      <c r="H57" s="84"/>
      <c r="I57" s="84"/>
      <c r="J57" s="37"/>
      <c r="K57" s="37" t="s">
        <v>186</v>
      </c>
      <c r="L57" s="40" t="s">
        <v>260</v>
      </c>
      <c r="M57" s="85">
        <f t="shared" si="0"/>
        <v>0</v>
      </c>
      <c r="N57" s="85"/>
      <c r="O57" s="85"/>
      <c r="P57" s="84">
        <f t="shared" si="1"/>
        <v>0</v>
      </c>
      <c r="Q57" s="84"/>
      <c r="R57" s="84"/>
    </row>
    <row r="58" spans="1:18" ht="14.25">
      <c r="A58" s="37"/>
      <c r="B58" s="37" t="s">
        <v>174</v>
      </c>
      <c r="C58" s="40" t="s">
        <v>279</v>
      </c>
      <c r="D58" s="84"/>
      <c r="E58" s="84"/>
      <c r="F58" s="84"/>
      <c r="G58" s="84"/>
      <c r="H58" s="84"/>
      <c r="I58" s="84"/>
      <c r="J58" s="36" t="s">
        <v>280</v>
      </c>
      <c r="K58" s="36" t="s">
        <v>251</v>
      </c>
      <c r="L58" s="38" t="s">
        <v>99</v>
      </c>
      <c r="M58" s="85">
        <f t="shared" si="0"/>
        <v>1732.9500000000003</v>
      </c>
      <c r="N58" s="85">
        <f>SUM(N59:N129)</f>
        <v>138.11000000000004</v>
      </c>
      <c r="O58" s="85">
        <f>SUM(O59:O129)</f>
        <v>1594.8400000000001</v>
      </c>
      <c r="P58" s="84">
        <f t="shared" si="1"/>
        <v>0</v>
      </c>
      <c r="Q58" s="84">
        <f>SUM(Q59:Q125)</f>
        <v>0</v>
      </c>
      <c r="R58" s="84">
        <f>SUM(R59:R125)</f>
        <v>0</v>
      </c>
    </row>
    <row r="59" spans="1:18" ht="14.25">
      <c r="A59" s="37"/>
      <c r="B59" s="37" t="s">
        <v>186</v>
      </c>
      <c r="C59" s="40" t="s">
        <v>281</v>
      </c>
      <c r="D59" s="84"/>
      <c r="E59" s="84"/>
      <c r="F59" s="84"/>
      <c r="G59" s="84"/>
      <c r="H59" s="84"/>
      <c r="I59" s="84"/>
      <c r="J59" s="37"/>
      <c r="K59" s="37" t="s">
        <v>162</v>
      </c>
      <c r="L59" s="40" t="s">
        <v>282</v>
      </c>
      <c r="M59" s="85">
        <f t="shared" si="0"/>
        <v>7.13</v>
      </c>
      <c r="N59" s="85">
        <v>7.13</v>
      </c>
      <c r="O59" s="85"/>
      <c r="P59" s="84">
        <f t="shared" si="1"/>
        <v>0</v>
      </c>
      <c r="Q59" s="84"/>
      <c r="R59" s="84"/>
    </row>
    <row r="60" spans="1:18" s="81" customFormat="1" ht="14.25">
      <c r="A60" s="97"/>
      <c r="B60" s="97"/>
      <c r="C60" s="105"/>
      <c r="D60" s="112"/>
      <c r="E60" s="112"/>
      <c r="F60" s="112"/>
      <c r="G60" s="112"/>
      <c r="H60" s="112"/>
      <c r="I60" s="112"/>
      <c r="J60" s="97"/>
      <c r="K60" s="37" t="s">
        <v>162</v>
      </c>
      <c r="L60" s="40" t="s">
        <v>282</v>
      </c>
      <c r="M60" s="85">
        <f t="shared" si="0"/>
        <v>2.0699999999999998</v>
      </c>
      <c r="N60" s="85">
        <v>2.0699999999999998</v>
      </c>
      <c r="O60" s="85"/>
      <c r="P60" s="112"/>
      <c r="Q60" s="112"/>
      <c r="R60" s="112"/>
    </row>
    <row r="61" spans="1:18" s="81" customFormat="1" ht="14.25">
      <c r="A61" s="97"/>
      <c r="B61" s="97"/>
      <c r="C61" s="105"/>
      <c r="D61" s="112"/>
      <c r="E61" s="112"/>
      <c r="F61" s="112"/>
      <c r="G61" s="112"/>
      <c r="H61" s="112"/>
      <c r="I61" s="112"/>
      <c r="J61" s="97"/>
      <c r="K61" s="37" t="s">
        <v>162</v>
      </c>
      <c r="L61" s="40" t="s">
        <v>282</v>
      </c>
      <c r="M61" s="85">
        <f t="shared" si="0"/>
        <v>11.84</v>
      </c>
      <c r="N61" s="85">
        <v>1.84</v>
      </c>
      <c r="O61" s="85">
        <v>10</v>
      </c>
      <c r="P61" s="112"/>
      <c r="Q61" s="112"/>
      <c r="R61" s="112"/>
    </row>
    <row r="62" spans="1:18" s="81" customFormat="1" ht="14.25">
      <c r="A62" s="97"/>
      <c r="B62" s="97"/>
      <c r="C62" s="105"/>
      <c r="D62" s="112"/>
      <c r="E62" s="112"/>
      <c r="F62" s="112"/>
      <c r="G62" s="112"/>
      <c r="H62" s="112"/>
      <c r="I62" s="112"/>
      <c r="J62" s="97"/>
      <c r="K62" s="37" t="s">
        <v>162</v>
      </c>
      <c r="L62" s="40" t="s">
        <v>282</v>
      </c>
      <c r="M62" s="85">
        <f t="shared" si="0"/>
        <v>2.76</v>
      </c>
      <c r="N62" s="85">
        <v>2.76</v>
      </c>
      <c r="O62" s="98"/>
      <c r="P62" s="112"/>
      <c r="Q62" s="112"/>
      <c r="R62" s="112"/>
    </row>
    <row r="63" spans="1:18" s="81" customFormat="1" ht="14.25">
      <c r="A63" s="97"/>
      <c r="B63" s="97"/>
      <c r="C63" s="105"/>
      <c r="D63" s="112"/>
      <c r="E63" s="112"/>
      <c r="F63" s="112"/>
      <c r="G63" s="112"/>
      <c r="H63" s="112"/>
      <c r="I63" s="112"/>
      <c r="J63" s="97"/>
      <c r="K63" s="37" t="s">
        <v>162</v>
      </c>
      <c r="L63" s="40" t="s">
        <v>282</v>
      </c>
      <c r="M63" s="85">
        <f t="shared" si="0"/>
        <v>2.0699999999999998</v>
      </c>
      <c r="N63" s="85">
        <v>2.0699999999999998</v>
      </c>
      <c r="O63" s="98"/>
      <c r="P63" s="112"/>
      <c r="Q63" s="112"/>
      <c r="R63" s="112"/>
    </row>
    <row r="64" spans="1:18" ht="14.25">
      <c r="A64" s="36" t="s">
        <v>283</v>
      </c>
      <c r="B64" s="36" t="s">
        <v>251</v>
      </c>
      <c r="C64" s="38" t="s">
        <v>284</v>
      </c>
      <c r="D64" s="84"/>
      <c r="E64" s="84"/>
      <c r="F64" s="84"/>
      <c r="G64" s="84"/>
      <c r="H64" s="84"/>
      <c r="I64" s="84"/>
      <c r="J64" s="37"/>
      <c r="K64" s="37" t="s">
        <v>164</v>
      </c>
      <c r="L64" s="40" t="s">
        <v>285</v>
      </c>
      <c r="M64" s="85">
        <f t="shared" si="0"/>
        <v>5</v>
      </c>
      <c r="N64" s="85"/>
      <c r="O64" s="85">
        <v>5</v>
      </c>
      <c r="P64" s="84">
        <f t="shared" si="1"/>
        <v>0</v>
      </c>
      <c r="Q64" s="84"/>
      <c r="R64" s="84"/>
    </row>
    <row r="65" spans="1:18" ht="14.25">
      <c r="A65" s="37"/>
      <c r="B65" s="37" t="s">
        <v>162</v>
      </c>
      <c r="C65" s="40" t="s">
        <v>286</v>
      </c>
      <c r="D65" s="84"/>
      <c r="E65" s="84"/>
      <c r="F65" s="84"/>
      <c r="G65" s="84"/>
      <c r="H65" s="84"/>
      <c r="I65" s="84"/>
      <c r="J65" s="37"/>
      <c r="K65" s="37" t="s">
        <v>166</v>
      </c>
      <c r="L65" s="40" t="s">
        <v>287</v>
      </c>
      <c r="M65" s="85">
        <f t="shared" si="0"/>
        <v>0</v>
      </c>
      <c r="N65" s="85"/>
      <c r="O65" s="85"/>
      <c r="P65" s="84">
        <f t="shared" si="1"/>
        <v>0</v>
      </c>
      <c r="Q65" s="84"/>
      <c r="R65" s="84"/>
    </row>
    <row r="66" spans="1:18" ht="14.25">
      <c r="A66" s="37"/>
      <c r="B66" s="37" t="s">
        <v>164</v>
      </c>
      <c r="C66" s="40" t="s">
        <v>288</v>
      </c>
      <c r="D66" s="84"/>
      <c r="E66" s="84"/>
      <c r="F66" s="84"/>
      <c r="G66" s="84"/>
      <c r="H66" s="84"/>
      <c r="I66" s="84"/>
      <c r="J66" s="37"/>
      <c r="K66" s="37" t="s">
        <v>191</v>
      </c>
      <c r="L66" s="40" t="s">
        <v>289</v>
      </c>
      <c r="M66" s="85">
        <f t="shared" si="0"/>
        <v>0</v>
      </c>
      <c r="N66" s="85"/>
      <c r="O66" s="85"/>
      <c r="P66" s="84">
        <f t="shared" si="1"/>
        <v>0</v>
      </c>
      <c r="Q66" s="84"/>
      <c r="R66" s="84"/>
    </row>
    <row r="67" spans="1:18" ht="14.25">
      <c r="A67" s="37"/>
      <c r="B67" s="37" t="s">
        <v>166</v>
      </c>
      <c r="C67" s="40" t="s">
        <v>290</v>
      </c>
      <c r="D67" s="84"/>
      <c r="E67" s="84"/>
      <c r="F67" s="84"/>
      <c r="G67" s="84"/>
      <c r="H67" s="84"/>
      <c r="I67" s="84"/>
      <c r="J67" s="37"/>
      <c r="K67" s="37" t="s">
        <v>193</v>
      </c>
      <c r="L67" s="40" t="s">
        <v>291</v>
      </c>
      <c r="M67" s="85">
        <f t="shared" si="0"/>
        <v>1.24</v>
      </c>
      <c r="N67" s="85">
        <v>1.24</v>
      </c>
      <c r="O67" s="85"/>
      <c r="P67" s="84">
        <f t="shared" si="1"/>
        <v>0</v>
      </c>
      <c r="Q67" s="84"/>
      <c r="R67" s="84"/>
    </row>
    <row r="68" spans="1:18" s="81" customFormat="1" ht="14.25">
      <c r="A68" s="97"/>
      <c r="B68" s="97"/>
      <c r="C68" s="105"/>
      <c r="D68" s="112"/>
      <c r="E68" s="112"/>
      <c r="F68" s="112"/>
      <c r="G68" s="112"/>
      <c r="H68" s="112"/>
      <c r="I68" s="112"/>
      <c r="J68" s="97"/>
      <c r="K68" s="37" t="s">
        <v>193</v>
      </c>
      <c r="L68" s="40" t="s">
        <v>291</v>
      </c>
      <c r="M68" s="85">
        <f t="shared" si="0"/>
        <v>0.69</v>
      </c>
      <c r="N68" s="85">
        <v>0.69</v>
      </c>
      <c r="O68" s="85"/>
      <c r="P68" s="112"/>
      <c r="Q68" s="112"/>
      <c r="R68" s="112"/>
    </row>
    <row r="69" spans="1:18" s="81" customFormat="1" ht="14.25">
      <c r="A69" s="97"/>
      <c r="B69" s="97"/>
      <c r="C69" s="105"/>
      <c r="D69" s="112"/>
      <c r="E69" s="112"/>
      <c r="F69" s="112"/>
      <c r="G69" s="112"/>
      <c r="H69" s="112"/>
      <c r="I69" s="112"/>
      <c r="J69" s="97"/>
      <c r="K69" s="37" t="s">
        <v>193</v>
      </c>
      <c r="L69" s="40" t="s">
        <v>291</v>
      </c>
      <c r="M69" s="85">
        <f t="shared" si="0"/>
        <v>5.61</v>
      </c>
      <c r="N69" s="85">
        <v>0.61</v>
      </c>
      <c r="O69" s="85">
        <v>5</v>
      </c>
      <c r="P69" s="112"/>
      <c r="Q69" s="112"/>
      <c r="R69" s="112"/>
    </row>
    <row r="70" spans="1:18" s="81" customFormat="1" ht="14.25">
      <c r="A70" s="97"/>
      <c r="B70" s="97"/>
      <c r="C70" s="105"/>
      <c r="D70" s="112"/>
      <c r="E70" s="112"/>
      <c r="F70" s="112"/>
      <c r="G70" s="112"/>
      <c r="H70" s="112"/>
      <c r="I70" s="112"/>
      <c r="J70" s="97"/>
      <c r="K70" s="37" t="s">
        <v>193</v>
      </c>
      <c r="L70" s="40" t="s">
        <v>291</v>
      </c>
      <c r="M70" s="85">
        <f t="shared" si="0"/>
        <v>0.92</v>
      </c>
      <c r="N70" s="85">
        <v>0.92</v>
      </c>
      <c r="O70" s="98"/>
      <c r="P70" s="112"/>
      <c r="Q70" s="112"/>
      <c r="R70" s="112"/>
    </row>
    <row r="71" spans="1:18" s="81" customFormat="1" ht="14.25">
      <c r="A71" s="97"/>
      <c r="B71" s="97"/>
      <c r="C71" s="105"/>
      <c r="D71" s="112"/>
      <c r="E71" s="112"/>
      <c r="F71" s="112"/>
      <c r="G71" s="112"/>
      <c r="H71" s="112"/>
      <c r="I71" s="112"/>
      <c r="J71" s="97"/>
      <c r="K71" s="37" t="s">
        <v>193</v>
      </c>
      <c r="L71" s="40" t="s">
        <v>291</v>
      </c>
      <c r="M71" s="85">
        <f t="shared" si="0"/>
        <v>0.69</v>
      </c>
      <c r="N71" s="85">
        <v>0.69</v>
      </c>
      <c r="O71" s="98"/>
      <c r="P71" s="112"/>
      <c r="Q71" s="112"/>
      <c r="R71" s="112"/>
    </row>
    <row r="72" spans="1:18" ht="14.25">
      <c r="A72" s="37"/>
      <c r="B72" s="37" t="s">
        <v>193</v>
      </c>
      <c r="C72" s="40" t="s">
        <v>292</v>
      </c>
      <c r="D72" s="84"/>
      <c r="E72" s="84"/>
      <c r="F72" s="84"/>
      <c r="G72" s="84"/>
      <c r="H72" s="84"/>
      <c r="I72" s="84"/>
      <c r="J72" s="37"/>
      <c r="K72" s="37" t="s">
        <v>168</v>
      </c>
      <c r="L72" s="40" t="s">
        <v>293</v>
      </c>
      <c r="M72" s="85">
        <f t="shared" si="0"/>
        <v>0.51</v>
      </c>
      <c r="N72" s="85">
        <v>0.51</v>
      </c>
      <c r="O72" s="85"/>
      <c r="P72" s="84">
        <f t="shared" si="1"/>
        <v>0</v>
      </c>
      <c r="Q72" s="84"/>
      <c r="R72" s="84"/>
    </row>
    <row r="73" spans="1:18" s="81" customFormat="1" ht="14.25">
      <c r="A73" s="97"/>
      <c r="B73" s="97"/>
      <c r="C73" s="105"/>
      <c r="D73" s="112"/>
      <c r="E73" s="112"/>
      <c r="F73" s="112"/>
      <c r="G73" s="112"/>
      <c r="H73" s="112"/>
      <c r="I73" s="112"/>
      <c r="J73" s="97"/>
      <c r="K73" s="37" t="s">
        <v>168</v>
      </c>
      <c r="L73" s="40" t="s">
        <v>293</v>
      </c>
      <c r="M73" s="85">
        <f t="shared" si="0"/>
        <v>2.4500000000000002</v>
      </c>
      <c r="N73" s="85">
        <v>0.45</v>
      </c>
      <c r="O73" s="85">
        <v>2</v>
      </c>
      <c r="P73" s="112"/>
      <c r="Q73" s="112"/>
      <c r="R73" s="112"/>
    </row>
    <row r="74" spans="1:18" s="81" customFormat="1" ht="14.25">
      <c r="A74" s="97"/>
      <c r="B74" s="97"/>
      <c r="C74" s="105"/>
      <c r="D74" s="112"/>
      <c r="E74" s="112"/>
      <c r="F74" s="112"/>
      <c r="G74" s="112"/>
      <c r="H74" s="112"/>
      <c r="I74" s="112"/>
      <c r="J74" s="97"/>
      <c r="K74" s="37" t="s">
        <v>168</v>
      </c>
      <c r="L74" s="40" t="s">
        <v>293</v>
      </c>
      <c r="M74" s="85">
        <f t="shared" si="0"/>
        <v>0.68</v>
      </c>
      <c r="N74" s="85">
        <v>0.68</v>
      </c>
      <c r="O74" s="98"/>
      <c r="P74" s="112"/>
      <c r="Q74" s="112"/>
      <c r="R74" s="112"/>
    </row>
    <row r="75" spans="1:18" s="81" customFormat="1" ht="14.25">
      <c r="A75" s="97"/>
      <c r="B75" s="97"/>
      <c r="C75" s="105"/>
      <c r="D75" s="112"/>
      <c r="E75" s="112"/>
      <c r="F75" s="112"/>
      <c r="G75" s="112"/>
      <c r="H75" s="112"/>
      <c r="I75" s="112"/>
      <c r="J75" s="97"/>
      <c r="K75" s="37" t="s">
        <v>168</v>
      </c>
      <c r="L75" s="40" t="s">
        <v>293</v>
      </c>
      <c r="M75" s="85">
        <f t="shared" si="0"/>
        <v>0.51</v>
      </c>
      <c r="N75" s="85">
        <v>0.51</v>
      </c>
      <c r="O75" s="98"/>
      <c r="P75" s="112"/>
      <c r="Q75" s="112"/>
      <c r="R75" s="112"/>
    </row>
    <row r="76" spans="1:18" ht="14.25">
      <c r="A76" s="37"/>
      <c r="B76" s="37" t="s">
        <v>168</v>
      </c>
      <c r="C76" s="40" t="s">
        <v>294</v>
      </c>
      <c r="D76" s="84"/>
      <c r="E76" s="84"/>
      <c r="F76" s="84"/>
      <c r="G76" s="84"/>
      <c r="H76" s="84"/>
      <c r="I76" s="84"/>
      <c r="J76" s="37"/>
      <c r="K76" s="37" t="s">
        <v>170</v>
      </c>
      <c r="L76" s="40" t="s">
        <v>295</v>
      </c>
      <c r="M76" s="85">
        <f t="shared" si="0"/>
        <v>3.2</v>
      </c>
      <c r="N76" s="85">
        <v>3.2</v>
      </c>
      <c r="O76" s="85"/>
      <c r="P76" s="84">
        <f t="shared" si="1"/>
        <v>0</v>
      </c>
      <c r="Q76" s="84"/>
      <c r="R76" s="84"/>
    </row>
    <row r="77" spans="1:18" s="81" customFormat="1" ht="14.25">
      <c r="A77" s="97"/>
      <c r="B77" s="97"/>
      <c r="C77" s="105"/>
      <c r="D77" s="112"/>
      <c r="E77" s="112"/>
      <c r="F77" s="112"/>
      <c r="G77" s="112"/>
      <c r="H77" s="112"/>
      <c r="I77" s="112"/>
      <c r="J77" s="97"/>
      <c r="K77" s="37" t="s">
        <v>170</v>
      </c>
      <c r="L77" s="40" t="s">
        <v>295</v>
      </c>
      <c r="M77" s="85">
        <f t="shared" si="0"/>
        <v>0.93</v>
      </c>
      <c r="N77" s="85">
        <v>0.93</v>
      </c>
      <c r="O77" s="85"/>
      <c r="P77" s="112"/>
      <c r="Q77" s="112"/>
      <c r="R77" s="112"/>
    </row>
    <row r="78" spans="1:18" s="81" customFormat="1" ht="14.25">
      <c r="A78" s="97"/>
      <c r="B78" s="97"/>
      <c r="C78" s="105"/>
      <c r="D78" s="112"/>
      <c r="E78" s="112"/>
      <c r="F78" s="112"/>
      <c r="G78" s="112"/>
      <c r="H78" s="112"/>
      <c r="I78" s="112"/>
      <c r="J78" s="97"/>
      <c r="K78" s="37" t="s">
        <v>170</v>
      </c>
      <c r="L78" s="40" t="s">
        <v>295</v>
      </c>
      <c r="M78" s="85">
        <f t="shared" si="0"/>
        <v>11.83</v>
      </c>
      <c r="N78" s="85">
        <v>0.83</v>
      </c>
      <c r="O78" s="85">
        <v>11</v>
      </c>
      <c r="P78" s="112"/>
      <c r="Q78" s="112"/>
      <c r="R78" s="112"/>
    </row>
    <row r="79" spans="1:18" s="81" customFormat="1" ht="14.25">
      <c r="A79" s="97"/>
      <c r="B79" s="97"/>
      <c r="C79" s="105"/>
      <c r="D79" s="112"/>
      <c r="E79" s="112"/>
      <c r="F79" s="112"/>
      <c r="G79" s="112"/>
      <c r="H79" s="112"/>
      <c r="I79" s="112"/>
      <c r="J79" s="97"/>
      <c r="K79" s="37" t="s">
        <v>170</v>
      </c>
      <c r="L79" s="40" t="s">
        <v>295</v>
      </c>
      <c r="M79" s="85">
        <f t="shared" si="0"/>
        <v>1.24</v>
      </c>
      <c r="N79" s="85">
        <v>1.24</v>
      </c>
      <c r="O79" s="98"/>
      <c r="P79" s="112"/>
      <c r="Q79" s="112"/>
      <c r="R79" s="112"/>
    </row>
    <row r="80" spans="1:18" s="81" customFormat="1" ht="14.25">
      <c r="A80" s="97"/>
      <c r="B80" s="97"/>
      <c r="C80" s="105"/>
      <c r="D80" s="112"/>
      <c r="E80" s="112"/>
      <c r="F80" s="112"/>
      <c r="G80" s="112"/>
      <c r="H80" s="112"/>
      <c r="I80" s="112"/>
      <c r="J80" s="97"/>
      <c r="K80" s="37" t="s">
        <v>170</v>
      </c>
      <c r="L80" s="40" t="s">
        <v>295</v>
      </c>
      <c r="M80" s="85">
        <f t="shared" si="0"/>
        <v>0.93</v>
      </c>
      <c r="N80" s="85">
        <v>0.93</v>
      </c>
      <c r="O80" s="98"/>
      <c r="P80" s="112"/>
      <c r="Q80" s="112"/>
      <c r="R80" s="112"/>
    </row>
    <row r="81" spans="1:18" ht="14.25">
      <c r="A81" s="37"/>
      <c r="B81" s="37" t="s">
        <v>170</v>
      </c>
      <c r="C81" s="40" t="s">
        <v>296</v>
      </c>
      <c r="D81" s="84"/>
      <c r="E81" s="84"/>
      <c r="F81" s="84"/>
      <c r="G81" s="84"/>
      <c r="H81" s="84"/>
      <c r="I81" s="84"/>
      <c r="J81" s="37"/>
      <c r="K81" s="37" t="s">
        <v>172</v>
      </c>
      <c r="L81" s="40" t="s">
        <v>297</v>
      </c>
      <c r="M81" s="85">
        <f t="shared" si="0"/>
        <v>0</v>
      </c>
      <c r="N81" s="85"/>
      <c r="O81" s="85"/>
      <c r="P81" s="84">
        <f t="shared" si="1"/>
        <v>0</v>
      </c>
      <c r="Q81" s="84"/>
      <c r="R81" s="84"/>
    </row>
    <row r="82" spans="1:18" ht="14.25">
      <c r="A82" s="37"/>
      <c r="B82" s="37" t="s">
        <v>186</v>
      </c>
      <c r="C82" s="40" t="s">
        <v>298</v>
      </c>
      <c r="D82" s="84"/>
      <c r="E82" s="84"/>
      <c r="F82" s="84"/>
      <c r="G82" s="84"/>
      <c r="H82" s="84"/>
      <c r="I82" s="84"/>
      <c r="J82" s="37"/>
      <c r="K82" s="37" t="s">
        <v>174</v>
      </c>
      <c r="L82" s="40" t="s">
        <v>299</v>
      </c>
      <c r="M82" s="85">
        <f t="shared" si="0"/>
        <v>0</v>
      </c>
      <c r="N82" s="85"/>
      <c r="O82" s="85"/>
      <c r="P82" s="84">
        <f t="shared" si="1"/>
        <v>0</v>
      </c>
      <c r="Q82" s="84"/>
      <c r="R82" s="84"/>
    </row>
    <row r="83" spans="1:18" ht="14.25">
      <c r="A83" s="36" t="s">
        <v>300</v>
      </c>
      <c r="B83" s="36" t="s">
        <v>251</v>
      </c>
      <c r="C83" s="38" t="s">
        <v>301</v>
      </c>
      <c r="D83" s="84"/>
      <c r="E83" s="84"/>
      <c r="F83" s="84"/>
      <c r="G83" s="84"/>
      <c r="H83" s="84"/>
      <c r="I83" s="84"/>
      <c r="J83" s="37"/>
      <c r="K83" s="37" t="s">
        <v>178</v>
      </c>
      <c r="L83" s="40" t="s">
        <v>302</v>
      </c>
      <c r="M83" s="85">
        <f t="shared" si="0"/>
        <v>4.6500000000000004</v>
      </c>
      <c r="N83" s="85">
        <v>4.6500000000000004</v>
      </c>
      <c r="O83" s="85"/>
      <c r="P83" s="84">
        <f t="shared" si="1"/>
        <v>0</v>
      </c>
      <c r="Q83" s="84"/>
      <c r="R83" s="84"/>
    </row>
    <row r="84" spans="1:18" s="81" customFormat="1" ht="14.25">
      <c r="A84" s="113"/>
      <c r="B84" s="113"/>
      <c r="C84" s="114"/>
      <c r="D84" s="112"/>
      <c r="E84" s="112"/>
      <c r="F84" s="112"/>
      <c r="G84" s="112"/>
      <c r="H84" s="112"/>
      <c r="I84" s="112"/>
      <c r="J84" s="97"/>
      <c r="K84" s="37" t="s">
        <v>178</v>
      </c>
      <c r="L84" s="40" t="s">
        <v>302</v>
      </c>
      <c r="M84" s="85">
        <f t="shared" si="0"/>
        <v>1.35</v>
      </c>
      <c r="N84" s="85">
        <v>1.35</v>
      </c>
      <c r="O84" s="85"/>
      <c r="P84" s="112"/>
      <c r="Q84" s="112"/>
      <c r="R84" s="112"/>
    </row>
    <row r="85" spans="1:18" s="81" customFormat="1" ht="14.25">
      <c r="A85" s="113"/>
      <c r="B85" s="113"/>
      <c r="C85" s="114"/>
      <c r="D85" s="112"/>
      <c r="E85" s="112"/>
      <c r="F85" s="112"/>
      <c r="G85" s="112"/>
      <c r="H85" s="112"/>
      <c r="I85" s="112"/>
      <c r="J85" s="97"/>
      <c r="K85" s="37" t="s">
        <v>178</v>
      </c>
      <c r="L85" s="40" t="s">
        <v>302</v>
      </c>
      <c r="M85" s="85">
        <f t="shared" si="0"/>
        <v>1.2</v>
      </c>
      <c r="N85" s="85">
        <v>1.2</v>
      </c>
      <c r="O85" s="85"/>
      <c r="P85" s="112"/>
      <c r="Q85" s="112"/>
      <c r="R85" s="112"/>
    </row>
    <row r="86" spans="1:18" s="81" customFormat="1" ht="14.25">
      <c r="A86" s="113"/>
      <c r="B86" s="113"/>
      <c r="C86" s="114"/>
      <c r="D86" s="112"/>
      <c r="E86" s="112"/>
      <c r="F86" s="112"/>
      <c r="G86" s="112"/>
      <c r="H86" s="112"/>
      <c r="I86" s="112"/>
      <c r="J86" s="97"/>
      <c r="K86" s="37" t="s">
        <v>178</v>
      </c>
      <c r="L86" s="40" t="s">
        <v>302</v>
      </c>
      <c r="M86" s="85">
        <f t="shared" si="0"/>
        <v>1.8</v>
      </c>
      <c r="N86" s="85">
        <v>1.8</v>
      </c>
      <c r="O86" s="98"/>
      <c r="P86" s="112"/>
      <c r="Q86" s="112"/>
      <c r="R86" s="112"/>
    </row>
    <row r="87" spans="1:18" s="81" customFormat="1" ht="14.25">
      <c r="A87" s="113"/>
      <c r="B87" s="113"/>
      <c r="C87" s="114"/>
      <c r="D87" s="112"/>
      <c r="E87" s="112"/>
      <c r="F87" s="112"/>
      <c r="G87" s="112"/>
      <c r="H87" s="112"/>
      <c r="I87" s="112"/>
      <c r="J87" s="97"/>
      <c r="K87" s="37" t="s">
        <v>178</v>
      </c>
      <c r="L87" s="40" t="s">
        <v>302</v>
      </c>
      <c r="M87" s="85">
        <f t="shared" si="0"/>
        <v>1.35</v>
      </c>
      <c r="N87" s="85">
        <v>1.35</v>
      </c>
      <c r="O87" s="98"/>
      <c r="P87" s="112"/>
      <c r="Q87" s="112"/>
      <c r="R87" s="112"/>
    </row>
    <row r="88" spans="1:18" ht="14.25">
      <c r="A88" s="37"/>
      <c r="B88" s="37" t="s">
        <v>162</v>
      </c>
      <c r="C88" s="40" t="s">
        <v>286</v>
      </c>
      <c r="D88" s="84"/>
      <c r="E88" s="84"/>
      <c r="F88" s="84"/>
      <c r="G88" s="84"/>
      <c r="H88" s="84"/>
      <c r="I88" s="84"/>
      <c r="J88" s="37"/>
      <c r="K88" s="37" t="s">
        <v>180</v>
      </c>
      <c r="L88" s="40" t="s">
        <v>276</v>
      </c>
      <c r="M88" s="85">
        <f t="shared" si="0"/>
        <v>0</v>
      </c>
      <c r="N88" s="85"/>
      <c r="O88" s="85"/>
      <c r="P88" s="84">
        <f t="shared" si="1"/>
        <v>0</v>
      </c>
      <c r="Q88" s="84"/>
      <c r="R88" s="84"/>
    </row>
    <row r="89" spans="1:18" ht="14.25">
      <c r="A89" s="37"/>
      <c r="B89" s="37" t="s">
        <v>164</v>
      </c>
      <c r="C89" s="40" t="s">
        <v>288</v>
      </c>
      <c r="D89" s="84"/>
      <c r="E89" s="84"/>
      <c r="F89" s="84"/>
      <c r="G89" s="84"/>
      <c r="H89" s="84"/>
      <c r="I89" s="84"/>
      <c r="J89" s="37"/>
      <c r="K89" s="37" t="s">
        <v>182</v>
      </c>
      <c r="L89" s="40" t="s">
        <v>279</v>
      </c>
      <c r="M89" s="85">
        <f t="shared" si="0"/>
        <v>4.96</v>
      </c>
      <c r="N89" s="85">
        <v>4.96</v>
      </c>
      <c r="O89" s="85"/>
      <c r="P89" s="84">
        <f t="shared" si="1"/>
        <v>0</v>
      </c>
      <c r="Q89" s="84"/>
      <c r="R89" s="84"/>
    </row>
    <row r="90" spans="1:18" s="81" customFormat="1" ht="14.25">
      <c r="A90" s="97"/>
      <c r="B90" s="97"/>
      <c r="C90" s="105"/>
      <c r="D90" s="112"/>
      <c r="E90" s="112"/>
      <c r="F90" s="112"/>
      <c r="G90" s="112"/>
      <c r="H90" s="112"/>
      <c r="I90" s="112"/>
      <c r="J90" s="97"/>
      <c r="K90" s="37" t="s">
        <v>182</v>
      </c>
      <c r="L90" s="40" t="s">
        <v>279</v>
      </c>
      <c r="M90" s="85">
        <f t="shared" si="0"/>
        <v>1.44</v>
      </c>
      <c r="N90" s="85">
        <v>1.44</v>
      </c>
      <c r="O90" s="85"/>
      <c r="P90" s="112"/>
      <c r="Q90" s="112"/>
      <c r="R90" s="112"/>
    </row>
    <row r="91" spans="1:18" s="81" customFormat="1" ht="14.25">
      <c r="A91" s="97"/>
      <c r="B91" s="97"/>
      <c r="C91" s="105"/>
      <c r="D91" s="112"/>
      <c r="E91" s="112"/>
      <c r="F91" s="112"/>
      <c r="G91" s="112"/>
      <c r="H91" s="112"/>
      <c r="I91" s="112"/>
      <c r="J91" s="97"/>
      <c r="K91" s="37" t="s">
        <v>182</v>
      </c>
      <c r="L91" s="40" t="s">
        <v>279</v>
      </c>
      <c r="M91" s="85">
        <f t="shared" si="0"/>
        <v>4.28</v>
      </c>
      <c r="N91" s="85">
        <v>1.28</v>
      </c>
      <c r="O91" s="85">
        <v>3</v>
      </c>
      <c r="P91" s="112"/>
      <c r="Q91" s="112"/>
      <c r="R91" s="112"/>
    </row>
    <row r="92" spans="1:18" s="81" customFormat="1" ht="14.25">
      <c r="A92" s="97"/>
      <c r="B92" s="97"/>
      <c r="C92" s="105"/>
      <c r="D92" s="112"/>
      <c r="E92" s="112"/>
      <c r="F92" s="112"/>
      <c r="G92" s="112"/>
      <c r="H92" s="112"/>
      <c r="I92" s="112"/>
      <c r="J92" s="97"/>
      <c r="K92" s="37" t="s">
        <v>182</v>
      </c>
      <c r="L92" s="40" t="s">
        <v>279</v>
      </c>
      <c r="M92" s="85">
        <f t="shared" si="0"/>
        <v>1.92</v>
      </c>
      <c r="N92" s="85">
        <v>1.92</v>
      </c>
      <c r="O92" s="98"/>
      <c r="P92" s="112"/>
      <c r="Q92" s="112"/>
      <c r="R92" s="112"/>
    </row>
    <row r="93" spans="1:18" s="81" customFormat="1" ht="14.25">
      <c r="A93" s="97"/>
      <c r="B93" s="97"/>
      <c r="C93" s="105"/>
      <c r="D93" s="112"/>
      <c r="E93" s="112"/>
      <c r="F93" s="112"/>
      <c r="G93" s="112"/>
      <c r="H93" s="112"/>
      <c r="I93" s="112"/>
      <c r="J93" s="97"/>
      <c r="K93" s="37" t="s">
        <v>182</v>
      </c>
      <c r="L93" s="40" t="s">
        <v>279</v>
      </c>
      <c r="M93" s="85">
        <f t="shared" si="0"/>
        <v>1.44</v>
      </c>
      <c r="N93" s="85">
        <v>1.44</v>
      </c>
      <c r="O93" s="98"/>
      <c r="P93" s="112"/>
      <c r="Q93" s="112"/>
      <c r="R93" s="112"/>
    </row>
    <row r="94" spans="1:18" ht="14.25">
      <c r="A94" s="37"/>
      <c r="B94" s="37" t="s">
        <v>166</v>
      </c>
      <c r="C94" s="40" t="s">
        <v>290</v>
      </c>
      <c r="D94" s="84"/>
      <c r="E94" s="84"/>
      <c r="F94" s="84"/>
      <c r="G94" s="84"/>
      <c r="H94" s="84"/>
      <c r="I94" s="84"/>
      <c r="J94" s="37"/>
      <c r="K94" s="37" t="s">
        <v>184</v>
      </c>
      <c r="L94" s="40" t="s">
        <v>303</v>
      </c>
      <c r="M94" s="85">
        <f t="shared" si="0"/>
        <v>0</v>
      </c>
      <c r="N94" s="85"/>
      <c r="O94" s="85"/>
      <c r="P94" s="84">
        <f t="shared" si="1"/>
        <v>0</v>
      </c>
      <c r="Q94" s="84"/>
      <c r="R94" s="84"/>
    </row>
    <row r="95" spans="1:18" ht="14.25">
      <c r="A95" s="37"/>
      <c r="B95" s="37" t="s">
        <v>191</v>
      </c>
      <c r="C95" s="40" t="s">
        <v>294</v>
      </c>
      <c r="D95" s="84"/>
      <c r="E95" s="84"/>
      <c r="F95" s="84"/>
      <c r="G95" s="84"/>
      <c r="H95" s="84"/>
      <c r="I95" s="84"/>
      <c r="J95" s="37"/>
      <c r="K95" s="37" t="s">
        <v>203</v>
      </c>
      <c r="L95" s="40" t="s">
        <v>267</v>
      </c>
      <c r="M95" s="85">
        <f t="shared" si="0"/>
        <v>3.5</v>
      </c>
      <c r="N95" s="85"/>
      <c r="O95" s="85">
        <v>3.5</v>
      </c>
      <c r="P95" s="84">
        <f t="shared" si="1"/>
        <v>0</v>
      </c>
      <c r="Q95" s="84"/>
      <c r="R95" s="84"/>
    </row>
    <row r="96" spans="1:18" s="81" customFormat="1" ht="14.25">
      <c r="A96" s="97"/>
      <c r="B96" s="97"/>
      <c r="C96" s="105"/>
      <c r="D96" s="112"/>
      <c r="E96" s="112"/>
      <c r="F96" s="112"/>
      <c r="G96" s="112"/>
      <c r="H96" s="112"/>
      <c r="I96" s="112"/>
      <c r="J96" s="97"/>
      <c r="K96" s="37" t="s">
        <v>203</v>
      </c>
      <c r="L96" s="40" t="s">
        <v>267</v>
      </c>
      <c r="M96" s="85">
        <f t="shared" si="0"/>
        <v>1</v>
      </c>
      <c r="N96" s="85"/>
      <c r="O96" s="85">
        <v>1</v>
      </c>
      <c r="P96" s="112"/>
      <c r="Q96" s="112"/>
      <c r="R96" s="112"/>
    </row>
    <row r="97" spans="1:18" ht="14.25">
      <c r="A97" s="37"/>
      <c r="B97" s="37" t="s">
        <v>193</v>
      </c>
      <c r="C97" s="40" t="s">
        <v>296</v>
      </c>
      <c r="D97" s="84"/>
      <c r="E97" s="84"/>
      <c r="F97" s="84"/>
      <c r="G97" s="84"/>
      <c r="H97" s="84"/>
      <c r="I97" s="84"/>
      <c r="J97" s="37"/>
      <c r="K97" s="37" t="s">
        <v>205</v>
      </c>
      <c r="L97" s="40" t="s">
        <v>269</v>
      </c>
      <c r="M97" s="85">
        <f t="shared" si="0"/>
        <v>1.86</v>
      </c>
      <c r="N97" s="85">
        <v>1.86</v>
      </c>
      <c r="O97" s="85"/>
      <c r="P97" s="84">
        <f t="shared" si="1"/>
        <v>0</v>
      </c>
      <c r="Q97" s="84"/>
      <c r="R97" s="84"/>
    </row>
    <row r="98" spans="1:18" s="81" customFormat="1" ht="14.25">
      <c r="A98" s="97"/>
      <c r="B98" s="97"/>
      <c r="C98" s="105"/>
      <c r="D98" s="112"/>
      <c r="E98" s="112"/>
      <c r="F98" s="112"/>
      <c r="G98" s="112"/>
      <c r="H98" s="112"/>
      <c r="I98" s="112"/>
      <c r="J98" s="97"/>
      <c r="K98" s="37" t="s">
        <v>205</v>
      </c>
      <c r="L98" s="40" t="s">
        <v>269</v>
      </c>
      <c r="M98" s="85">
        <f t="shared" si="0"/>
        <v>0.54</v>
      </c>
      <c r="N98" s="85">
        <v>0.54</v>
      </c>
      <c r="O98" s="85"/>
      <c r="P98" s="112"/>
      <c r="Q98" s="112"/>
      <c r="R98" s="112"/>
    </row>
    <row r="99" spans="1:18" s="81" customFormat="1" ht="14.25">
      <c r="A99" s="97"/>
      <c r="B99" s="97"/>
      <c r="C99" s="105"/>
      <c r="D99" s="112"/>
      <c r="E99" s="112"/>
      <c r="F99" s="112"/>
      <c r="G99" s="112"/>
      <c r="H99" s="112"/>
      <c r="I99" s="112"/>
      <c r="J99" s="97"/>
      <c r="K99" s="37" t="s">
        <v>205</v>
      </c>
      <c r="L99" s="40" t="s">
        <v>269</v>
      </c>
      <c r="M99" s="85">
        <f t="shared" si="0"/>
        <v>0.48</v>
      </c>
      <c r="N99" s="85">
        <v>0.48</v>
      </c>
      <c r="O99" s="85"/>
      <c r="P99" s="112"/>
      <c r="Q99" s="112"/>
      <c r="R99" s="112"/>
    </row>
    <row r="100" spans="1:18" s="81" customFormat="1" ht="14.25">
      <c r="A100" s="97"/>
      <c r="B100" s="97"/>
      <c r="C100" s="105"/>
      <c r="D100" s="112"/>
      <c r="E100" s="112"/>
      <c r="F100" s="112"/>
      <c r="G100" s="112"/>
      <c r="H100" s="112"/>
      <c r="I100" s="112"/>
      <c r="J100" s="97"/>
      <c r="K100" s="37" t="s">
        <v>205</v>
      </c>
      <c r="L100" s="40" t="s">
        <v>269</v>
      </c>
      <c r="M100" s="85">
        <f t="shared" si="0"/>
        <v>0.72</v>
      </c>
      <c r="N100" s="85">
        <v>0.72</v>
      </c>
      <c r="O100" s="98"/>
      <c r="P100" s="112"/>
      <c r="Q100" s="112"/>
      <c r="R100" s="112"/>
    </row>
    <row r="101" spans="1:18" s="81" customFormat="1" ht="14.25">
      <c r="A101" s="97"/>
      <c r="B101" s="97"/>
      <c r="C101" s="105"/>
      <c r="D101" s="112"/>
      <c r="E101" s="112"/>
      <c r="F101" s="112"/>
      <c r="G101" s="112"/>
      <c r="H101" s="112"/>
      <c r="I101" s="112"/>
      <c r="J101" s="97"/>
      <c r="K101" s="37" t="s">
        <v>205</v>
      </c>
      <c r="L101" s="40" t="s">
        <v>269</v>
      </c>
      <c r="M101" s="85">
        <f t="shared" si="0"/>
        <v>0.54</v>
      </c>
      <c r="N101" s="85">
        <v>0.54</v>
      </c>
      <c r="O101" s="98"/>
      <c r="P101" s="112"/>
      <c r="Q101" s="112"/>
      <c r="R101" s="112"/>
    </row>
    <row r="102" spans="1:18" ht="14.25">
      <c r="A102" s="37"/>
      <c r="B102" s="37" t="s">
        <v>186</v>
      </c>
      <c r="C102" s="40" t="s">
        <v>298</v>
      </c>
      <c r="D102" s="84"/>
      <c r="E102" s="84"/>
      <c r="F102" s="84"/>
      <c r="G102" s="84"/>
      <c r="H102" s="84"/>
      <c r="I102" s="84"/>
      <c r="J102" s="37"/>
      <c r="K102" s="37" t="s">
        <v>207</v>
      </c>
      <c r="L102" s="40" t="s">
        <v>275</v>
      </c>
      <c r="M102" s="85">
        <f t="shared" si="0"/>
        <v>3</v>
      </c>
      <c r="N102" s="85"/>
      <c r="O102" s="85">
        <v>3</v>
      </c>
      <c r="P102" s="84">
        <f t="shared" si="1"/>
        <v>0</v>
      </c>
      <c r="Q102" s="84"/>
      <c r="R102" s="84"/>
    </row>
    <row r="103" spans="1:18" s="81" customFormat="1" ht="14.25">
      <c r="A103" s="97"/>
      <c r="B103" s="97"/>
      <c r="C103" s="105"/>
      <c r="D103" s="112"/>
      <c r="E103" s="112"/>
      <c r="F103" s="112"/>
      <c r="G103" s="112"/>
      <c r="H103" s="112"/>
      <c r="I103" s="112"/>
      <c r="J103" s="97"/>
      <c r="K103" s="37" t="s">
        <v>207</v>
      </c>
      <c r="L103" s="40" t="s">
        <v>275</v>
      </c>
      <c r="M103" s="85">
        <f t="shared" si="0"/>
        <v>0.5</v>
      </c>
      <c r="N103" s="85"/>
      <c r="O103" s="85">
        <v>0.5</v>
      </c>
      <c r="P103" s="112"/>
      <c r="Q103" s="112"/>
      <c r="R103" s="112"/>
    </row>
    <row r="104" spans="1:18" ht="14.25">
      <c r="A104" s="36" t="s">
        <v>304</v>
      </c>
      <c r="B104" s="36" t="s">
        <v>251</v>
      </c>
      <c r="C104" s="38" t="s">
        <v>305</v>
      </c>
      <c r="D104" s="84"/>
      <c r="E104" s="84"/>
      <c r="F104" s="84"/>
      <c r="G104" s="84"/>
      <c r="H104" s="84"/>
      <c r="I104" s="84"/>
      <c r="J104" s="37"/>
      <c r="K104" s="37" t="s">
        <v>209</v>
      </c>
      <c r="L104" s="40" t="s">
        <v>306</v>
      </c>
      <c r="M104" s="85">
        <f t="shared" si="0"/>
        <v>0</v>
      </c>
      <c r="N104" s="85"/>
      <c r="O104" s="85"/>
      <c r="P104" s="84">
        <f t="shared" si="1"/>
        <v>0</v>
      </c>
      <c r="Q104" s="84"/>
      <c r="R104" s="84"/>
    </row>
    <row r="105" spans="1:18" ht="14.25">
      <c r="A105" s="37"/>
      <c r="B105" s="37" t="s">
        <v>162</v>
      </c>
      <c r="C105" s="40" t="s">
        <v>98</v>
      </c>
      <c r="D105" s="84"/>
      <c r="E105" s="84"/>
      <c r="F105" s="84"/>
      <c r="G105" s="84"/>
      <c r="H105" s="84"/>
      <c r="I105" s="84"/>
      <c r="J105" s="37"/>
      <c r="K105" s="37" t="s">
        <v>211</v>
      </c>
      <c r="L105" s="40" t="s">
        <v>307</v>
      </c>
      <c r="M105" s="85">
        <f t="shared" si="0"/>
        <v>0</v>
      </c>
      <c r="N105" s="85"/>
      <c r="O105" s="85"/>
      <c r="P105" s="84">
        <f t="shared" si="1"/>
        <v>0</v>
      </c>
      <c r="Q105" s="84"/>
      <c r="R105" s="84"/>
    </row>
    <row r="106" spans="1:18" ht="14.25">
      <c r="A106" s="37"/>
      <c r="B106" s="37" t="s">
        <v>164</v>
      </c>
      <c r="C106" s="40" t="s">
        <v>99</v>
      </c>
      <c r="D106" s="84"/>
      <c r="E106" s="84"/>
      <c r="F106" s="84"/>
      <c r="G106" s="84"/>
      <c r="H106" s="84"/>
      <c r="I106" s="84"/>
      <c r="J106" s="37"/>
      <c r="K106" s="37" t="s">
        <v>213</v>
      </c>
      <c r="L106" s="40" t="s">
        <v>308</v>
      </c>
      <c r="M106" s="85">
        <f t="shared" si="0"/>
        <v>0</v>
      </c>
      <c r="N106" s="85"/>
      <c r="O106" s="85"/>
      <c r="P106" s="84">
        <f t="shared" si="1"/>
        <v>0</v>
      </c>
      <c r="Q106" s="84"/>
      <c r="R106" s="84"/>
    </row>
    <row r="107" spans="1:18" ht="14.25">
      <c r="A107" s="37"/>
      <c r="B107" s="37" t="s">
        <v>186</v>
      </c>
      <c r="C107" s="40" t="s">
        <v>309</v>
      </c>
      <c r="D107" s="84"/>
      <c r="E107" s="84"/>
      <c r="F107" s="84"/>
      <c r="G107" s="84"/>
      <c r="H107" s="84"/>
      <c r="I107" s="84"/>
      <c r="J107" s="37"/>
      <c r="K107" s="37" t="s">
        <v>215</v>
      </c>
      <c r="L107" s="40" t="s">
        <v>310</v>
      </c>
      <c r="M107" s="85">
        <f t="shared" si="0"/>
        <v>0</v>
      </c>
      <c r="N107" s="85"/>
      <c r="O107" s="85"/>
      <c r="P107" s="84">
        <f t="shared" si="1"/>
        <v>0</v>
      </c>
      <c r="Q107" s="84"/>
      <c r="R107" s="84"/>
    </row>
    <row r="108" spans="1:18" s="81" customFormat="1" ht="14.25">
      <c r="A108" s="97"/>
      <c r="B108" s="97"/>
      <c r="C108" s="105"/>
      <c r="D108" s="112"/>
      <c r="E108" s="112"/>
      <c r="F108" s="112"/>
      <c r="G108" s="112"/>
      <c r="H108" s="112"/>
      <c r="I108" s="112"/>
      <c r="J108" s="97"/>
      <c r="K108" s="37" t="s">
        <v>215</v>
      </c>
      <c r="L108" s="40" t="s">
        <v>310</v>
      </c>
      <c r="M108" s="85">
        <f t="shared" si="0"/>
        <v>68</v>
      </c>
      <c r="N108" s="85"/>
      <c r="O108" s="85">
        <v>68</v>
      </c>
      <c r="P108" s="112"/>
      <c r="Q108" s="112"/>
      <c r="R108" s="112"/>
    </row>
    <row r="109" spans="1:18" ht="14.25">
      <c r="A109" s="36" t="s">
        <v>311</v>
      </c>
      <c r="B109" s="36" t="s">
        <v>251</v>
      </c>
      <c r="C109" s="38" t="s">
        <v>312</v>
      </c>
      <c r="D109" s="84"/>
      <c r="E109" s="84"/>
      <c r="F109" s="84"/>
      <c r="G109" s="84"/>
      <c r="H109" s="84"/>
      <c r="I109" s="84"/>
      <c r="J109" s="37"/>
      <c r="K109" s="37" t="s">
        <v>217</v>
      </c>
      <c r="L109" s="40" t="s">
        <v>273</v>
      </c>
      <c r="M109" s="85">
        <f t="shared" si="0"/>
        <v>0</v>
      </c>
      <c r="N109" s="85"/>
      <c r="O109" s="85"/>
      <c r="P109" s="84">
        <f t="shared" si="1"/>
        <v>0</v>
      </c>
      <c r="Q109" s="84"/>
      <c r="R109" s="84"/>
    </row>
    <row r="110" spans="1:18" ht="14.25">
      <c r="A110" s="37"/>
      <c r="B110" s="37" t="s">
        <v>162</v>
      </c>
      <c r="C110" s="40" t="s">
        <v>313</v>
      </c>
      <c r="D110" s="84"/>
      <c r="E110" s="84"/>
      <c r="F110" s="84"/>
      <c r="G110" s="84"/>
      <c r="H110" s="84"/>
      <c r="I110" s="84"/>
      <c r="J110" s="37"/>
      <c r="K110" s="37" t="s">
        <v>219</v>
      </c>
      <c r="L110" s="40" t="s">
        <v>314</v>
      </c>
      <c r="M110" s="85">
        <f t="shared" si="0"/>
        <v>1.78</v>
      </c>
      <c r="N110" s="85"/>
      <c r="O110" s="85">
        <v>1.78</v>
      </c>
      <c r="P110" s="84">
        <f t="shared" si="1"/>
        <v>0</v>
      </c>
      <c r="Q110" s="84"/>
      <c r="R110" s="84"/>
    </row>
    <row r="111" spans="1:18" s="81" customFormat="1" ht="14.25">
      <c r="A111" s="97"/>
      <c r="B111" s="97"/>
      <c r="C111" s="105"/>
      <c r="D111" s="112"/>
      <c r="E111" s="112"/>
      <c r="F111" s="112"/>
      <c r="G111" s="112"/>
      <c r="H111" s="112"/>
      <c r="I111" s="112"/>
      <c r="J111" s="97"/>
      <c r="K111" s="37" t="s">
        <v>219</v>
      </c>
      <c r="L111" s="40" t="s">
        <v>314</v>
      </c>
      <c r="M111" s="85">
        <f t="shared" si="0"/>
        <v>6.96</v>
      </c>
      <c r="N111" s="85">
        <v>6.96</v>
      </c>
      <c r="O111" s="85"/>
      <c r="P111" s="112"/>
      <c r="Q111" s="112"/>
      <c r="R111" s="112"/>
    </row>
    <row r="112" spans="1:18" s="81" customFormat="1" ht="14.25">
      <c r="A112" s="97"/>
      <c r="B112" s="97"/>
      <c r="C112" s="105"/>
      <c r="D112" s="112"/>
      <c r="E112" s="112"/>
      <c r="F112" s="112"/>
      <c r="G112" s="112"/>
      <c r="H112" s="112"/>
      <c r="I112" s="112"/>
      <c r="J112" s="97"/>
      <c r="K112" s="37" t="s">
        <v>219</v>
      </c>
      <c r="L112" s="40" t="s">
        <v>314</v>
      </c>
      <c r="M112" s="85">
        <f t="shared" si="0"/>
        <v>3.6</v>
      </c>
      <c r="N112" s="85">
        <v>3.6</v>
      </c>
      <c r="O112" s="98"/>
      <c r="P112" s="112"/>
      <c r="Q112" s="112"/>
      <c r="R112" s="112"/>
    </row>
    <row r="113" spans="1:18" ht="14.25">
      <c r="A113" s="37"/>
      <c r="B113" s="37" t="s">
        <v>164</v>
      </c>
      <c r="C113" s="40" t="s">
        <v>315</v>
      </c>
      <c r="D113" s="84"/>
      <c r="E113" s="84"/>
      <c r="F113" s="84"/>
      <c r="G113" s="84"/>
      <c r="H113" s="84"/>
      <c r="I113" s="84"/>
      <c r="J113" s="37"/>
      <c r="K113" s="37" t="s">
        <v>221</v>
      </c>
      <c r="L113" s="40" t="s">
        <v>316</v>
      </c>
      <c r="M113" s="85">
        <f t="shared" si="0"/>
        <v>15.78</v>
      </c>
      <c r="N113" s="85">
        <v>15.78</v>
      </c>
      <c r="O113" s="85"/>
      <c r="P113" s="84">
        <f t="shared" si="1"/>
        <v>0</v>
      </c>
      <c r="Q113" s="84"/>
      <c r="R113" s="84"/>
    </row>
    <row r="114" spans="1:18" s="81" customFormat="1" ht="14.25">
      <c r="A114" s="97"/>
      <c r="B114" s="97"/>
      <c r="C114" s="105"/>
      <c r="D114" s="112"/>
      <c r="E114" s="112"/>
      <c r="F114" s="112"/>
      <c r="G114" s="112"/>
      <c r="H114" s="112"/>
      <c r="I114" s="112"/>
      <c r="J114" s="97"/>
      <c r="K114" s="37" t="s">
        <v>221</v>
      </c>
      <c r="L114" s="40" t="s">
        <v>316</v>
      </c>
      <c r="M114" s="85">
        <f t="shared" si="0"/>
        <v>4.5</v>
      </c>
      <c r="N114" s="85">
        <v>4.5</v>
      </c>
      <c r="O114" s="85"/>
      <c r="P114" s="112"/>
      <c r="Q114" s="112"/>
      <c r="R114" s="112"/>
    </row>
    <row r="115" spans="1:18" s="81" customFormat="1" ht="14.25">
      <c r="A115" s="97"/>
      <c r="B115" s="97"/>
      <c r="C115" s="105"/>
      <c r="D115" s="112"/>
      <c r="E115" s="112"/>
      <c r="F115" s="112"/>
      <c r="G115" s="112"/>
      <c r="H115" s="112"/>
      <c r="I115" s="112"/>
      <c r="J115" s="97"/>
      <c r="K115" s="37" t="s">
        <v>221</v>
      </c>
      <c r="L115" s="40" t="s">
        <v>316</v>
      </c>
      <c r="M115" s="85">
        <f t="shared" si="0"/>
        <v>4.76</v>
      </c>
      <c r="N115" s="85">
        <v>3.36</v>
      </c>
      <c r="O115" s="85">
        <v>1.4</v>
      </c>
      <c r="P115" s="112"/>
      <c r="Q115" s="112"/>
      <c r="R115" s="112"/>
    </row>
    <row r="116" spans="1:18" s="81" customFormat="1" ht="14.25">
      <c r="A116" s="97"/>
      <c r="B116" s="97"/>
      <c r="C116" s="105"/>
      <c r="D116" s="112"/>
      <c r="E116" s="112"/>
      <c r="F116" s="112"/>
      <c r="G116" s="112"/>
      <c r="H116" s="112"/>
      <c r="I116" s="112"/>
      <c r="J116" s="97"/>
      <c r="K116" s="37" t="s">
        <v>221</v>
      </c>
      <c r="L116" s="40" t="s">
        <v>316</v>
      </c>
      <c r="M116" s="85">
        <f t="shared" si="0"/>
        <v>0.72</v>
      </c>
      <c r="N116" s="85">
        <v>0.72</v>
      </c>
      <c r="O116" s="98"/>
      <c r="P116" s="112"/>
      <c r="Q116" s="112"/>
      <c r="R116" s="112"/>
    </row>
    <row r="117" spans="1:18" s="81" customFormat="1" ht="14.25">
      <c r="A117" s="97"/>
      <c r="B117" s="97"/>
      <c r="C117" s="105"/>
      <c r="D117" s="112"/>
      <c r="E117" s="112"/>
      <c r="F117" s="112"/>
      <c r="G117" s="112"/>
      <c r="H117" s="112"/>
      <c r="I117" s="112"/>
      <c r="J117" s="97"/>
      <c r="K117" s="37" t="s">
        <v>221</v>
      </c>
      <c r="L117" s="40" t="s">
        <v>316</v>
      </c>
      <c r="M117" s="85">
        <f t="shared" si="0"/>
        <v>0.54</v>
      </c>
      <c r="N117" s="85">
        <v>0.54</v>
      </c>
      <c r="O117" s="98"/>
      <c r="P117" s="112"/>
      <c r="Q117" s="112"/>
      <c r="R117" s="112"/>
    </row>
    <row r="118" spans="1:18" ht="14.25">
      <c r="A118" s="36" t="s">
        <v>317</v>
      </c>
      <c r="B118" s="36" t="s">
        <v>251</v>
      </c>
      <c r="C118" s="38" t="s">
        <v>318</v>
      </c>
      <c r="D118" s="84"/>
      <c r="E118" s="84"/>
      <c r="F118" s="84"/>
      <c r="G118" s="84"/>
      <c r="H118" s="84"/>
      <c r="I118" s="84"/>
      <c r="J118" s="37"/>
      <c r="K118" s="37" t="s">
        <v>223</v>
      </c>
      <c r="L118" s="40" t="s">
        <v>278</v>
      </c>
      <c r="M118" s="85">
        <f t="shared" si="0"/>
        <v>6.8</v>
      </c>
      <c r="N118" s="85">
        <v>6.8</v>
      </c>
      <c r="O118" s="85"/>
      <c r="P118" s="84">
        <f t="shared" si="1"/>
        <v>0</v>
      </c>
      <c r="Q118" s="84"/>
      <c r="R118" s="84"/>
    </row>
    <row r="119" spans="1:18" s="81" customFormat="1" ht="14.25">
      <c r="A119" s="113"/>
      <c r="B119" s="113"/>
      <c r="C119" s="114"/>
      <c r="D119" s="112"/>
      <c r="E119" s="112"/>
      <c r="F119" s="112"/>
      <c r="G119" s="112"/>
      <c r="H119" s="112"/>
      <c r="I119" s="112"/>
      <c r="J119" s="97"/>
      <c r="K119" s="37" t="s">
        <v>223</v>
      </c>
      <c r="L119" s="40" t="s">
        <v>278</v>
      </c>
      <c r="M119" s="85">
        <f t="shared" si="0"/>
        <v>2.4</v>
      </c>
      <c r="N119" s="85">
        <v>2.4</v>
      </c>
      <c r="O119" s="85"/>
      <c r="P119" s="112"/>
      <c r="Q119" s="112"/>
      <c r="R119" s="112"/>
    </row>
    <row r="120" spans="1:18" s="81" customFormat="1" ht="14.25">
      <c r="A120" s="113"/>
      <c r="B120" s="113"/>
      <c r="C120" s="114"/>
      <c r="D120" s="112"/>
      <c r="E120" s="112"/>
      <c r="F120" s="112"/>
      <c r="G120" s="112"/>
      <c r="H120" s="112"/>
      <c r="I120" s="112"/>
      <c r="J120" s="97"/>
      <c r="K120" s="37" t="s">
        <v>223</v>
      </c>
      <c r="L120" s="40" t="s">
        <v>278</v>
      </c>
      <c r="M120" s="85">
        <f t="shared" si="0"/>
        <v>1.92</v>
      </c>
      <c r="N120" s="85">
        <v>1.92</v>
      </c>
      <c r="O120" s="85"/>
      <c r="P120" s="112"/>
      <c r="Q120" s="112"/>
      <c r="R120" s="112"/>
    </row>
    <row r="121" spans="1:18" s="81" customFormat="1" ht="14.25">
      <c r="A121" s="113"/>
      <c r="B121" s="113"/>
      <c r="C121" s="114"/>
      <c r="D121" s="112"/>
      <c r="E121" s="112"/>
      <c r="F121" s="112"/>
      <c r="G121" s="112"/>
      <c r="H121" s="112"/>
      <c r="I121" s="112"/>
      <c r="J121" s="97"/>
      <c r="K121" s="37" t="s">
        <v>223</v>
      </c>
      <c r="L121" s="40" t="s">
        <v>278</v>
      </c>
      <c r="M121" s="85">
        <f t="shared" si="0"/>
        <v>5.76</v>
      </c>
      <c r="N121" s="85">
        <v>5.76</v>
      </c>
      <c r="O121" s="98"/>
      <c r="P121" s="112"/>
      <c r="Q121" s="112"/>
      <c r="R121" s="112"/>
    </row>
    <row r="122" spans="1:18" s="81" customFormat="1" ht="14.25">
      <c r="A122" s="113"/>
      <c r="B122" s="113"/>
      <c r="C122" s="114"/>
      <c r="D122" s="112"/>
      <c r="E122" s="112"/>
      <c r="F122" s="112"/>
      <c r="G122" s="112"/>
      <c r="H122" s="112"/>
      <c r="I122" s="112"/>
      <c r="J122" s="97"/>
      <c r="K122" s="37" t="s">
        <v>223</v>
      </c>
      <c r="L122" s="40" t="s">
        <v>278</v>
      </c>
      <c r="M122" s="85">
        <f t="shared" si="0"/>
        <v>4.32</v>
      </c>
      <c r="N122" s="85">
        <v>4.32</v>
      </c>
      <c r="O122" s="98"/>
      <c r="P122" s="112"/>
      <c r="Q122" s="112"/>
      <c r="R122" s="112"/>
    </row>
    <row r="123" spans="1:18" ht="14.25">
      <c r="A123" s="37"/>
      <c r="B123" s="37" t="s">
        <v>162</v>
      </c>
      <c r="C123" s="40" t="s">
        <v>319</v>
      </c>
      <c r="D123" s="84"/>
      <c r="E123" s="84"/>
      <c r="F123" s="84"/>
      <c r="G123" s="84"/>
      <c r="H123" s="84"/>
      <c r="I123" s="84"/>
      <c r="J123" s="37"/>
      <c r="K123" s="37" t="s">
        <v>225</v>
      </c>
      <c r="L123" s="40" t="s">
        <v>320</v>
      </c>
      <c r="M123" s="85">
        <f t="shared" si="0"/>
        <v>25.48</v>
      </c>
      <c r="N123" s="85">
        <v>23.16</v>
      </c>
      <c r="O123" s="85">
        <v>2.3199999999999998</v>
      </c>
      <c r="P123" s="84">
        <f t="shared" si="1"/>
        <v>0</v>
      </c>
      <c r="Q123" s="84"/>
      <c r="R123" s="84"/>
    </row>
    <row r="124" spans="1:18" ht="14.25">
      <c r="A124" s="37"/>
      <c r="B124" s="37" t="s">
        <v>164</v>
      </c>
      <c r="C124" s="40" t="s">
        <v>321</v>
      </c>
      <c r="D124" s="84"/>
      <c r="E124" s="84"/>
      <c r="F124" s="84"/>
      <c r="G124" s="84"/>
      <c r="H124" s="84"/>
      <c r="I124" s="84"/>
      <c r="J124" s="37"/>
      <c r="K124" s="37" t="s">
        <v>227</v>
      </c>
      <c r="L124" s="40" t="s">
        <v>322</v>
      </c>
      <c r="M124" s="85">
        <f t="shared" si="0"/>
        <v>0</v>
      </c>
      <c r="N124" s="85"/>
      <c r="O124" s="85"/>
      <c r="P124" s="84">
        <f t="shared" si="1"/>
        <v>0</v>
      </c>
      <c r="Q124" s="84"/>
      <c r="R124" s="84"/>
    </row>
    <row r="125" spans="1:18" ht="14.25">
      <c r="A125" s="37"/>
      <c r="B125" s="37" t="s">
        <v>186</v>
      </c>
      <c r="C125" s="40" t="s">
        <v>323</v>
      </c>
      <c r="D125" s="84"/>
      <c r="E125" s="84"/>
      <c r="F125" s="84"/>
      <c r="G125" s="84"/>
      <c r="H125" s="84"/>
      <c r="I125" s="84"/>
      <c r="J125" s="37"/>
      <c r="K125" s="37" t="s">
        <v>186</v>
      </c>
      <c r="L125" s="40" t="s">
        <v>281</v>
      </c>
      <c r="M125" s="85">
        <f t="shared" si="0"/>
        <v>1166.01</v>
      </c>
      <c r="N125" s="85">
        <v>1.84</v>
      </c>
      <c r="O125" s="85">
        <v>1164.17</v>
      </c>
      <c r="P125" s="84">
        <f t="shared" si="1"/>
        <v>0</v>
      </c>
      <c r="Q125" s="84"/>
      <c r="R125" s="84"/>
    </row>
    <row r="126" spans="1:18" s="81" customFormat="1" ht="14.25">
      <c r="A126" s="97"/>
      <c r="B126" s="97"/>
      <c r="C126" s="105"/>
      <c r="D126" s="112"/>
      <c r="E126" s="112"/>
      <c r="F126" s="112"/>
      <c r="G126" s="112"/>
      <c r="H126" s="112"/>
      <c r="I126" s="112"/>
      <c r="J126" s="97"/>
      <c r="K126" s="37" t="s">
        <v>186</v>
      </c>
      <c r="L126" s="40" t="s">
        <v>281</v>
      </c>
      <c r="M126" s="85">
        <f t="shared" si="0"/>
        <v>313.17</v>
      </c>
      <c r="N126" s="85"/>
      <c r="O126" s="85">
        <v>313.17</v>
      </c>
      <c r="P126" s="112"/>
      <c r="Q126" s="112"/>
      <c r="R126" s="112"/>
    </row>
    <row r="127" spans="1:18" s="81" customFormat="1" ht="14.25">
      <c r="A127" s="97"/>
      <c r="B127" s="97"/>
      <c r="C127" s="105"/>
      <c r="D127" s="112"/>
      <c r="E127" s="112"/>
      <c r="F127" s="112"/>
      <c r="G127" s="112"/>
      <c r="H127" s="112"/>
      <c r="I127" s="112"/>
      <c r="J127" s="97"/>
      <c r="K127" s="37" t="s">
        <v>186</v>
      </c>
      <c r="L127" s="40" t="s">
        <v>281</v>
      </c>
      <c r="M127" s="85">
        <f t="shared" si="0"/>
        <v>0.24</v>
      </c>
      <c r="N127" s="85">
        <v>0.24</v>
      </c>
      <c r="O127" s="85"/>
      <c r="P127" s="112"/>
      <c r="Q127" s="112"/>
      <c r="R127" s="112"/>
    </row>
    <row r="128" spans="1:18" s="81" customFormat="1" ht="14.25">
      <c r="A128" s="97"/>
      <c r="B128" s="97"/>
      <c r="C128" s="105"/>
      <c r="D128" s="112"/>
      <c r="E128" s="112"/>
      <c r="F128" s="112"/>
      <c r="G128" s="112"/>
      <c r="H128" s="112"/>
      <c r="I128" s="112"/>
      <c r="J128" s="97"/>
      <c r="K128" s="37" t="s">
        <v>186</v>
      </c>
      <c r="L128" s="40" t="s">
        <v>281</v>
      </c>
      <c r="M128" s="85">
        <f t="shared" si="0"/>
        <v>1.02</v>
      </c>
      <c r="N128" s="85">
        <v>1.02</v>
      </c>
      <c r="O128" s="98"/>
      <c r="P128" s="112"/>
      <c r="Q128" s="112"/>
      <c r="R128" s="112"/>
    </row>
    <row r="129" spans="1:18" s="81" customFormat="1" ht="14.25">
      <c r="A129" s="97"/>
      <c r="B129" s="97"/>
      <c r="C129" s="105"/>
      <c r="D129" s="112"/>
      <c r="E129" s="112"/>
      <c r="F129" s="112"/>
      <c r="G129" s="112"/>
      <c r="H129" s="112"/>
      <c r="I129" s="112"/>
      <c r="J129" s="97"/>
      <c r="K129" s="37" t="s">
        <v>186</v>
      </c>
      <c r="L129" s="40" t="s">
        <v>281</v>
      </c>
      <c r="M129" s="85">
        <f t="shared" si="0"/>
        <v>0.36</v>
      </c>
      <c r="N129" s="85">
        <v>0.36</v>
      </c>
      <c r="O129" s="98"/>
      <c r="P129" s="112"/>
      <c r="Q129" s="112"/>
      <c r="R129" s="112"/>
    </row>
    <row r="130" spans="1:18" ht="14.25">
      <c r="A130" s="36" t="s">
        <v>324</v>
      </c>
      <c r="B130" s="37" t="s">
        <v>251</v>
      </c>
      <c r="C130" s="38" t="s">
        <v>325</v>
      </c>
      <c r="D130" s="84"/>
      <c r="E130" s="84"/>
      <c r="F130" s="84"/>
      <c r="G130" s="84"/>
      <c r="H130" s="84"/>
      <c r="I130" s="84"/>
      <c r="J130" s="36" t="s">
        <v>326</v>
      </c>
      <c r="K130" s="36" t="s">
        <v>251</v>
      </c>
      <c r="L130" s="38" t="s">
        <v>100</v>
      </c>
      <c r="M130" s="85">
        <f t="shared" si="0"/>
        <v>14355.660000000002</v>
      </c>
      <c r="N130" s="85">
        <f>SUM(N131:N141)</f>
        <v>106.03999999999999</v>
      </c>
      <c r="O130" s="85">
        <f>SUM(O131:O141)</f>
        <v>14249.62</v>
      </c>
      <c r="P130" s="84">
        <f t="shared" si="1"/>
        <v>0</v>
      </c>
      <c r="Q130" s="84">
        <f>SUM(Q131:Q141)</f>
        <v>0</v>
      </c>
      <c r="R130" s="84">
        <f>SUM(R131:R141)</f>
        <v>0</v>
      </c>
    </row>
    <row r="131" spans="1:18" ht="14.25">
      <c r="A131" s="37"/>
      <c r="B131" s="37" t="s">
        <v>162</v>
      </c>
      <c r="C131" s="40" t="s">
        <v>327</v>
      </c>
      <c r="D131" s="84"/>
      <c r="E131" s="84"/>
      <c r="F131" s="84"/>
      <c r="G131" s="84"/>
      <c r="H131" s="84"/>
      <c r="I131" s="84"/>
      <c r="J131" s="37"/>
      <c r="K131" s="37" t="s">
        <v>162</v>
      </c>
      <c r="L131" s="40" t="s">
        <v>328</v>
      </c>
      <c r="M131" s="85">
        <f t="shared" si="0"/>
        <v>11.32</v>
      </c>
      <c r="N131" s="85">
        <v>11.32</v>
      </c>
      <c r="O131" s="85"/>
      <c r="P131" s="84">
        <f t="shared" si="1"/>
        <v>0</v>
      </c>
      <c r="Q131" s="84"/>
      <c r="R131" s="84"/>
    </row>
    <row r="132" spans="1:18" ht="14.25">
      <c r="A132" s="37"/>
      <c r="B132" s="37" t="s">
        <v>164</v>
      </c>
      <c r="C132" s="40" t="s">
        <v>329</v>
      </c>
      <c r="D132" s="84"/>
      <c r="E132" s="84"/>
      <c r="F132" s="84"/>
      <c r="G132" s="84"/>
      <c r="H132" s="84"/>
      <c r="I132" s="84"/>
      <c r="J132" s="37"/>
      <c r="K132" s="37" t="s">
        <v>164</v>
      </c>
      <c r="L132" s="40" t="s">
        <v>330</v>
      </c>
      <c r="M132" s="85">
        <f t="shared" si="0"/>
        <v>94.72</v>
      </c>
      <c r="N132" s="85">
        <v>94.72</v>
      </c>
      <c r="O132" s="85"/>
      <c r="P132" s="84">
        <f t="shared" si="1"/>
        <v>0</v>
      </c>
      <c r="Q132" s="84"/>
      <c r="R132" s="84"/>
    </row>
    <row r="133" spans="1:18" ht="14.25">
      <c r="A133" s="36" t="s">
        <v>331</v>
      </c>
      <c r="B133" s="36" t="s">
        <v>251</v>
      </c>
      <c r="C133" s="38" t="s">
        <v>100</v>
      </c>
      <c r="D133" s="84"/>
      <c r="E133" s="84"/>
      <c r="F133" s="84"/>
      <c r="G133" s="84"/>
      <c r="H133" s="84"/>
      <c r="I133" s="84"/>
      <c r="J133" s="37"/>
      <c r="K133" s="37" t="s">
        <v>166</v>
      </c>
      <c r="L133" s="40" t="s">
        <v>332</v>
      </c>
      <c r="M133" s="85">
        <f t="shared" si="0"/>
        <v>0</v>
      </c>
      <c r="N133" s="85"/>
      <c r="O133" s="85"/>
      <c r="P133" s="84">
        <f t="shared" si="1"/>
        <v>0</v>
      </c>
      <c r="Q133" s="84"/>
      <c r="R133" s="84"/>
    </row>
    <row r="134" spans="1:18" ht="14.25">
      <c r="A134" s="37"/>
      <c r="B134" s="37" t="s">
        <v>162</v>
      </c>
      <c r="C134" s="40" t="s">
        <v>333</v>
      </c>
      <c r="D134" s="84"/>
      <c r="E134" s="84"/>
      <c r="F134" s="84"/>
      <c r="G134" s="84"/>
      <c r="H134" s="84"/>
      <c r="I134" s="84"/>
      <c r="J134" s="37"/>
      <c r="K134" s="37" t="s">
        <v>191</v>
      </c>
      <c r="L134" s="40" t="s">
        <v>334</v>
      </c>
      <c r="M134" s="85">
        <f t="shared" si="0"/>
        <v>0</v>
      </c>
      <c r="N134" s="85"/>
      <c r="O134" s="85"/>
      <c r="P134" s="84">
        <f t="shared" si="1"/>
        <v>0</v>
      </c>
      <c r="Q134" s="84"/>
      <c r="R134" s="84"/>
    </row>
    <row r="135" spans="1:18" ht="14.25">
      <c r="A135" s="37"/>
      <c r="B135" s="37" t="s">
        <v>164</v>
      </c>
      <c r="C135" s="40" t="s">
        <v>335</v>
      </c>
      <c r="D135" s="84"/>
      <c r="E135" s="84"/>
      <c r="F135" s="84"/>
      <c r="G135" s="84"/>
      <c r="H135" s="84"/>
      <c r="I135" s="84"/>
      <c r="J135" s="37"/>
      <c r="K135" s="37" t="s">
        <v>193</v>
      </c>
      <c r="L135" s="40" t="s">
        <v>336</v>
      </c>
      <c r="M135" s="85">
        <f t="shared" si="0"/>
        <v>0</v>
      </c>
      <c r="N135" s="85"/>
      <c r="O135" s="85"/>
      <c r="P135" s="84">
        <f t="shared" si="1"/>
        <v>0</v>
      </c>
      <c r="Q135" s="84"/>
      <c r="R135" s="84"/>
    </row>
    <row r="136" spans="1:18" ht="14.25">
      <c r="A136" s="37"/>
      <c r="B136" s="37" t="s">
        <v>166</v>
      </c>
      <c r="C136" s="40" t="s">
        <v>337</v>
      </c>
      <c r="D136" s="84"/>
      <c r="E136" s="84"/>
      <c r="F136" s="84"/>
      <c r="G136" s="84"/>
      <c r="H136" s="84"/>
      <c r="I136" s="84"/>
      <c r="J136" s="37"/>
      <c r="K136" s="37" t="s">
        <v>168</v>
      </c>
      <c r="L136" s="40" t="s">
        <v>338</v>
      </c>
      <c r="M136" s="85">
        <f t="shared" si="0"/>
        <v>100</v>
      </c>
      <c r="N136" s="85"/>
      <c r="O136" s="85">
        <v>100</v>
      </c>
      <c r="P136" s="84">
        <f t="shared" si="1"/>
        <v>0</v>
      </c>
      <c r="Q136" s="84"/>
      <c r="R136" s="84"/>
    </row>
    <row r="137" spans="1:18" ht="14.25">
      <c r="A137" s="37"/>
      <c r="B137" s="37" t="s">
        <v>193</v>
      </c>
      <c r="C137" s="40" t="s">
        <v>339</v>
      </c>
      <c r="D137" s="84"/>
      <c r="E137" s="84"/>
      <c r="F137" s="84"/>
      <c r="G137" s="84"/>
      <c r="H137" s="84"/>
      <c r="I137" s="84"/>
      <c r="J137" s="37"/>
      <c r="K137" s="37" t="s">
        <v>170</v>
      </c>
      <c r="L137" s="40" t="s">
        <v>340</v>
      </c>
      <c r="M137" s="85">
        <f t="shared" si="0"/>
        <v>0</v>
      </c>
      <c r="N137" s="85"/>
      <c r="O137" s="85"/>
      <c r="P137" s="84">
        <f t="shared" si="1"/>
        <v>0</v>
      </c>
      <c r="Q137" s="84"/>
      <c r="R137" s="84"/>
    </row>
    <row r="138" spans="1:18" ht="14.25">
      <c r="A138" s="37"/>
      <c r="B138" s="37" t="s">
        <v>186</v>
      </c>
      <c r="C138" s="40" t="s">
        <v>341</v>
      </c>
      <c r="D138" s="84"/>
      <c r="E138" s="84"/>
      <c r="F138" s="84"/>
      <c r="G138" s="84"/>
      <c r="H138" s="84"/>
      <c r="I138" s="84"/>
      <c r="J138" s="37"/>
      <c r="K138" s="37" t="s">
        <v>172</v>
      </c>
      <c r="L138" s="40" t="s">
        <v>335</v>
      </c>
      <c r="M138" s="85">
        <f t="shared" si="0"/>
        <v>0</v>
      </c>
      <c r="N138" s="85"/>
      <c r="O138" s="85"/>
      <c r="P138" s="84">
        <f t="shared" si="1"/>
        <v>0</v>
      </c>
      <c r="Q138" s="84"/>
      <c r="R138" s="84"/>
    </row>
    <row r="139" spans="1:18" ht="14.25">
      <c r="A139" s="36" t="s">
        <v>342</v>
      </c>
      <c r="B139" s="36" t="s">
        <v>251</v>
      </c>
      <c r="C139" s="38" t="s">
        <v>343</v>
      </c>
      <c r="D139" s="84"/>
      <c r="E139" s="84"/>
      <c r="F139" s="84"/>
      <c r="G139" s="84"/>
      <c r="H139" s="84"/>
      <c r="I139" s="84"/>
      <c r="J139" s="37"/>
      <c r="K139" s="37" t="s">
        <v>174</v>
      </c>
      <c r="L139" s="40" t="s">
        <v>344</v>
      </c>
      <c r="M139" s="85">
        <f t="shared" si="0"/>
        <v>0</v>
      </c>
      <c r="N139" s="85"/>
      <c r="O139" s="85"/>
      <c r="P139" s="84">
        <f t="shared" si="1"/>
        <v>0</v>
      </c>
      <c r="Q139" s="84"/>
      <c r="R139" s="84"/>
    </row>
    <row r="140" spans="1:18" ht="14.25">
      <c r="A140" s="37"/>
      <c r="B140" s="37" t="s">
        <v>164</v>
      </c>
      <c r="C140" s="40" t="s">
        <v>345</v>
      </c>
      <c r="D140" s="84"/>
      <c r="E140" s="84"/>
      <c r="F140" s="84"/>
      <c r="G140" s="84"/>
      <c r="H140" s="84"/>
      <c r="I140" s="84"/>
      <c r="J140" s="37"/>
      <c r="K140" s="37" t="s">
        <v>176</v>
      </c>
      <c r="L140" s="40" t="s">
        <v>337</v>
      </c>
      <c r="M140" s="85">
        <f t="shared" si="0"/>
        <v>0</v>
      </c>
      <c r="N140" s="85"/>
      <c r="O140" s="85"/>
      <c r="P140" s="84">
        <f t="shared" si="1"/>
        <v>0</v>
      </c>
      <c r="Q140" s="84"/>
      <c r="R140" s="84"/>
    </row>
    <row r="141" spans="1:18" ht="14.25">
      <c r="A141" s="37"/>
      <c r="B141" s="37" t="s">
        <v>166</v>
      </c>
      <c r="C141" s="40" t="s">
        <v>346</v>
      </c>
      <c r="D141" s="84"/>
      <c r="E141" s="84"/>
      <c r="F141" s="84"/>
      <c r="G141" s="84"/>
      <c r="H141" s="84"/>
      <c r="I141" s="84"/>
      <c r="J141" s="37"/>
      <c r="K141" s="37" t="s">
        <v>186</v>
      </c>
      <c r="L141" s="40" t="s">
        <v>347</v>
      </c>
      <c r="M141" s="85">
        <f t="shared" si="0"/>
        <v>14149.62</v>
      </c>
      <c r="N141" s="85"/>
      <c r="O141" s="85">
        <v>14149.62</v>
      </c>
      <c r="P141" s="84">
        <f t="shared" si="1"/>
        <v>0</v>
      </c>
      <c r="Q141" s="84"/>
      <c r="R141" s="84"/>
    </row>
    <row r="142" spans="1:18" ht="14.25">
      <c r="A142" s="36" t="s">
        <v>348</v>
      </c>
      <c r="B142" s="36" t="s">
        <v>251</v>
      </c>
      <c r="C142" s="38" t="s">
        <v>349</v>
      </c>
      <c r="D142" s="84"/>
      <c r="E142" s="84"/>
      <c r="F142" s="84"/>
      <c r="G142" s="84"/>
      <c r="H142" s="84"/>
      <c r="I142" s="84"/>
      <c r="J142" s="36" t="s">
        <v>350</v>
      </c>
      <c r="K142" s="36" t="s">
        <v>251</v>
      </c>
      <c r="L142" s="38" t="s">
        <v>349</v>
      </c>
      <c r="M142" s="85">
        <f t="shared" si="0"/>
        <v>0</v>
      </c>
      <c r="N142" s="85">
        <f>SUM(N143:N146)</f>
        <v>0</v>
      </c>
      <c r="O142" s="85">
        <f>SUM(O143:O146)</f>
        <v>0</v>
      </c>
      <c r="P142" s="84">
        <f t="shared" si="1"/>
        <v>0</v>
      </c>
      <c r="Q142" s="84">
        <f>SUM(Q143:Q146)</f>
        <v>0</v>
      </c>
      <c r="R142" s="84">
        <f>SUM(R143:R146)</f>
        <v>0</v>
      </c>
    </row>
    <row r="143" spans="1:18" ht="14.25">
      <c r="A143" s="37"/>
      <c r="B143" s="37" t="s">
        <v>162</v>
      </c>
      <c r="C143" s="40" t="s">
        <v>351</v>
      </c>
      <c r="D143" s="84"/>
      <c r="E143" s="84"/>
      <c r="F143" s="84"/>
      <c r="G143" s="84"/>
      <c r="H143" s="84"/>
      <c r="I143" s="84"/>
      <c r="J143" s="37"/>
      <c r="K143" s="37" t="s">
        <v>162</v>
      </c>
      <c r="L143" s="40" t="s">
        <v>351</v>
      </c>
      <c r="M143" s="85">
        <f t="shared" si="0"/>
        <v>0</v>
      </c>
      <c r="N143" s="85"/>
      <c r="O143" s="85"/>
      <c r="P143" s="84">
        <f t="shared" si="1"/>
        <v>0</v>
      </c>
      <c r="Q143" s="84"/>
      <c r="R143" s="84"/>
    </row>
    <row r="144" spans="1:18" ht="14.25">
      <c r="A144" s="37"/>
      <c r="B144" s="37" t="s">
        <v>164</v>
      </c>
      <c r="C144" s="40" t="s">
        <v>352</v>
      </c>
      <c r="D144" s="84"/>
      <c r="E144" s="84"/>
      <c r="F144" s="84"/>
      <c r="G144" s="84"/>
      <c r="H144" s="84"/>
      <c r="I144" s="84"/>
      <c r="J144" s="37"/>
      <c r="K144" s="37" t="s">
        <v>164</v>
      </c>
      <c r="L144" s="40" t="s">
        <v>352</v>
      </c>
      <c r="M144" s="85">
        <f t="shared" si="0"/>
        <v>0</v>
      </c>
      <c r="N144" s="85"/>
      <c r="O144" s="85"/>
      <c r="P144" s="84">
        <f t="shared" si="1"/>
        <v>0</v>
      </c>
      <c r="Q144" s="84"/>
      <c r="R144" s="84"/>
    </row>
    <row r="145" spans="1:18" ht="14.25">
      <c r="A145" s="37"/>
      <c r="B145" s="37" t="s">
        <v>166</v>
      </c>
      <c r="C145" s="40" t="s">
        <v>353</v>
      </c>
      <c r="D145" s="84"/>
      <c r="E145" s="84"/>
      <c r="F145" s="84"/>
      <c r="G145" s="84"/>
      <c r="H145" s="84"/>
      <c r="I145" s="84"/>
      <c r="J145" s="37"/>
      <c r="K145" s="37" t="s">
        <v>166</v>
      </c>
      <c r="L145" s="40" t="s">
        <v>353</v>
      </c>
      <c r="M145" s="85">
        <f t="shared" si="0"/>
        <v>0</v>
      </c>
      <c r="N145" s="85"/>
      <c r="O145" s="85"/>
      <c r="P145" s="84">
        <f t="shared" si="1"/>
        <v>0</v>
      </c>
      <c r="Q145" s="84"/>
      <c r="R145" s="84"/>
    </row>
    <row r="146" spans="1:18" ht="14.25">
      <c r="A146" s="37"/>
      <c r="B146" s="37" t="s">
        <v>191</v>
      </c>
      <c r="C146" s="40" t="s">
        <v>354</v>
      </c>
      <c r="D146" s="84"/>
      <c r="E146" s="84"/>
      <c r="F146" s="84"/>
      <c r="G146" s="84"/>
      <c r="H146" s="84"/>
      <c r="I146" s="84"/>
      <c r="J146" s="37"/>
      <c r="K146" s="37" t="s">
        <v>191</v>
      </c>
      <c r="L146" s="40" t="s">
        <v>354</v>
      </c>
      <c r="M146" s="85">
        <f t="shared" si="0"/>
        <v>0</v>
      </c>
      <c r="N146" s="85"/>
      <c r="O146" s="85"/>
      <c r="P146" s="84">
        <f t="shared" si="1"/>
        <v>0</v>
      </c>
      <c r="Q146" s="84"/>
      <c r="R146" s="84"/>
    </row>
    <row r="147" spans="1:18" ht="14.25">
      <c r="A147" s="36" t="s">
        <v>355</v>
      </c>
      <c r="B147" s="36" t="s">
        <v>251</v>
      </c>
      <c r="C147" s="38" t="s">
        <v>356</v>
      </c>
      <c r="D147" s="84"/>
      <c r="E147" s="84"/>
      <c r="F147" s="84"/>
      <c r="G147" s="84"/>
      <c r="H147" s="84"/>
      <c r="I147" s="84"/>
      <c r="J147" s="36" t="s">
        <v>357</v>
      </c>
      <c r="K147" s="36" t="s">
        <v>251</v>
      </c>
      <c r="L147" s="38" t="s">
        <v>358</v>
      </c>
      <c r="M147" s="85">
        <f t="shared" si="0"/>
        <v>0</v>
      </c>
      <c r="N147" s="85">
        <f>SUM(N148:N159)</f>
        <v>0</v>
      </c>
      <c r="O147" s="85">
        <f>SUM(O148:O159)</f>
        <v>0</v>
      </c>
      <c r="P147" s="84">
        <f t="shared" si="1"/>
        <v>0</v>
      </c>
      <c r="Q147" s="84">
        <f>SUM(Q148:Q159)</f>
        <v>0</v>
      </c>
      <c r="R147" s="84">
        <f>SUM(R148:R159)</f>
        <v>0</v>
      </c>
    </row>
    <row r="148" spans="1:18" ht="14.25">
      <c r="A148" s="37"/>
      <c r="B148" s="37" t="s">
        <v>162</v>
      </c>
      <c r="C148" s="40" t="s">
        <v>359</v>
      </c>
      <c r="D148" s="84"/>
      <c r="E148" s="84"/>
      <c r="F148" s="84"/>
      <c r="G148" s="84"/>
      <c r="H148" s="84"/>
      <c r="I148" s="84"/>
      <c r="J148" s="37"/>
      <c r="K148" s="37" t="s">
        <v>162</v>
      </c>
      <c r="L148" s="40" t="s">
        <v>360</v>
      </c>
      <c r="M148" s="85">
        <f t="shared" si="0"/>
        <v>0</v>
      </c>
      <c r="N148" s="85"/>
      <c r="O148" s="85"/>
      <c r="P148" s="84">
        <f t="shared" si="1"/>
        <v>0</v>
      </c>
      <c r="Q148" s="84"/>
      <c r="R148" s="84"/>
    </row>
    <row r="149" spans="1:18" ht="14.25">
      <c r="A149" s="37"/>
      <c r="B149" s="37" t="s">
        <v>164</v>
      </c>
      <c r="C149" s="40" t="s">
        <v>361</v>
      </c>
      <c r="D149" s="84"/>
      <c r="E149" s="84"/>
      <c r="F149" s="84"/>
      <c r="G149" s="84"/>
      <c r="H149" s="84"/>
      <c r="I149" s="84"/>
      <c r="J149" s="37"/>
      <c r="K149" s="37" t="s">
        <v>164</v>
      </c>
      <c r="L149" s="40" t="s">
        <v>362</v>
      </c>
      <c r="M149" s="85">
        <f t="shared" si="0"/>
        <v>0</v>
      </c>
      <c r="N149" s="85"/>
      <c r="O149" s="85"/>
      <c r="P149" s="84">
        <f t="shared" si="1"/>
        <v>0</v>
      </c>
      <c r="Q149" s="84"/>
      <c r="R149" s="84"/>
    </row>
    <row r="150" spans="1:18" ht="14.25">
      <c r="A150" s="36" t="s">
        <v>363</v>
      </c>
      <c r="B150" s="36" t="s">
        <v>251</v>
      </c>
      <c r="C150" s="38" t="s">
        <v>364</v>
      </c>
      <c r="D150" s="84"/>
      <c r="E150" s="84"/>
      <c r="F150" s="84"/>
      <c r="G150" s="84"/>
      <c r="H150" s="84"/>
      <c r="I150" s="84"/>
      <c r="J150" s="37"/>
      <c r="K150" s="37" t="s">
        <v>166</v>
      </c>
      <c r="L150" s="40" t="s">
        <v>365</v>
      </c>
      <c r="M150" s="85">
        <f t="shared" si="0"/>
        <v>0</v>
      </c>
      <c r="N150" s="85"/>
      <c r="O150" s="85"/>
      <c r="P150" s="84">
        <f t="shared" si="1"/>
        <v>0</v>
      </c>
      <c r="Q150" s="84"/>
      <c r="R150" s="84"/>
    </row>
    <row r="151" spans="1:18" ht="14.25">
      <c r="A151" s="37"/>
      <c r="B151" s="37" t="s">
        <v>162</v>
      </c>
      <c r="C151" s="40" t="s">
        <v>366</v>
      </c>
      <c r="D151" s="84"/>
      <c r="E151" s="84"/>
      <c r="F151" s="84"/>
      <c r="G151" s="84"/>
      <c r="H151" s="84"/>
      <c r="I151" s="84"/>
      <c r="J151" s="37"/>
      <c r="K151" s="37" t="s">
        <v>193</v>
      </c>
      <c r="L151" s="40" t="s">
        <v>288</v>
      </c>
      <c r="M151" s="85">
        <f t="shared" si="0"/>
        <v>0</v>
      </c>
      <c r="N151" s="85"/>
      <c r="O151" s="85"/>
      <c r="P151" s="84">
        <f t="shared" si="1"/>
        <v>0</v>
      </c>
      <c r="Q151" s="84"/>
      <c r="R151" s="84"/>
    </row>
    <row r="152" spans="1:18" ht="14.25">
      <c r="A152" s="37"/>
      <c r="B152" s="37" t="s">
        <v>164</v>
      </c>
      <c r="C152" s="40" t="s">
        <v>367</v>
      </c>
      <c r="D152" s="84"/>
      <c r="E152" s="84"/>
      <c r="F152" s="84"/>
      <c r="G152" s="84"/>
      <c r="H152" s="84"/>
      <c r="I152" s="84"/>
      <c r="J152" s="37"/>
      <c r="K152" s="37" t="s">
        <v>168</v>
      </c>
      <c r="L152" s="40" t="s">
        <v>296</v>
      </c>
      <c r="M152" s="85">
        <f t="shared" si="0"/>
        <v>0</v>
      </c>
      <c r="N152" s="85"/>
      <c r="O152" s="85"/>
      <c r="P152" s="84">
        <f t="shared" si="1"/>
        <v>0</v>
      </c>
      <c r="Q152" s="84"/>
      <c r="R152" s="84"/>
    </row>
    <row r="153" spans="1:18" ht="14.25">
      <c r="A153" s="37"/>
      <c r="B153" s="37" t="s">
        <v>166</v>
      </c>
      <c r="C153" s="40" t="s">
        <v>368</v>
      </c>
      <c r="D153" s="84"/>
      <c r="E153" s="84"/>
      <c r="F153" s="84"/>
      <c r="G153" s="84"/>
      <c r="H153" s="84"/>
      <c r="I153" s="84"/>
      <c r="J153" s="37"/>
      <c r="K153" s="37" t="s">
        <v>170</v>
      </c>
      <c r="L153" s="40" t="s">
        <v>369</v>
      </c>
      <c r="M153" s="85">
        <f t="shared" ref="M153:M194" si="2">N153+O153</f>
        <v>0</v>
      </c>
      <c r="N153" s="85"/>
      <c r="O153" s="85"/>
      <c r="P153" s="84">
        <f t="shared" ref="P153:P194" si="3">Q153+R153</f>
        <v>0</v>
      </c>
      <c r="Q153" s="84"/>
      <c r="R153" s="84"/>
    </row>
    <row r="154" spans="1:18" ht="14.25">
      <c r="A154" s="37"/>
      <c r="B154" s="37" t="s">
        <v>191</v>
      </c>
      <c r="C154" s="40" t="s">
        <v>370</v>
      </c>
      <c r="D154" s="84"/>
      <c r="E154" s="84"/>
      <c r="F154" s="84"/>
      <c r="G154" s="84"/>
      <c r="H154" s="84"/>
      <c r="I154" s="84"/>
      <c r="J154" s="37"/>
      <c r="K154" s="37" t="s">
        <v>172</v>
      </c>
      <c r="L154" s="40" t="s">
        <v>371</v>
      </c>
      <c r="M154" s="85">
        <f t="shared" si="2"/>
        <v>0</v>
      </c>
      <c r="N154" s="85"/>
      <c r="O154" s="85"/>
      <c r="P154" s="84">
        <f t="shared" si="3"/>
        <v>0</v>
      </c>
      <c r="Q154" s="84"/>
      <c r="R154" s="84"/>
    </row>
    <row r="155" spans="1:18" ht="14.25">
      <c r="A155" s="36" t="s">
        <v>372</v>
      </c>
      <c r="B155" s="36" t="s">
        <v>251</v>
      </c>
      <c r="C155" s="38" t="s">
        <v>373</v>
      </c>
      <c r="D155" s="84"/>
      <c r="E155" s="84"/>
      <c r="F155" s="84"/>
      <c r="G155" s="84"/>
      <c r="H155" s="84"/>
      <c r="I155" s="84"/>
      <c r="J155" s="37"/>
      <c r="K155" s="37" t="s">
        <v>182</v>
      </c>
      <c r="L155" s="40" t="s">
        <v>290</v>
      </c>
      <c r="M155" s="85">
        <f t="shared" si="2"/>
        <v>0</v>
      </c>
      <c r="N155" s="85"/>
      <c r="O155" s="85"/>
      <c r="P155" s="84">
        <f t="shared" si="3"/>
        <v>0</v>
      </c>
      <c r="Q155" s="84"/>
      <c r="R155" s="84"/>
    </row>
    <row r="156" spans="1:18" ht="14.25">
      <c r="A156" s="37"/>
      <c r="B156" s="37" t="s">
        <v>162</v>
      </c>
      <c r="C156" s="40" t="s">
        <v>374</v>
      </c>
      <c r="D156" s="84"/>
      <c r="E156" s="84"/>
      <c r="F156" s="84"/>
      <c r="G156" s="84"/>
      <c r="H156" s="84"/>
      <c r="I156" s="84"/>
      <c r="J156" s="37"/>
      <c r="K156" s="37" t="s">
        <v>375</v>
      </c>
      <c r="L156" s="40" t="s">
        <v>376</v>
      </c>
      <c r="M156" s="85">
        <f t="shared" si="2"/>
        <v>0</v>
      </c>
      <c r="N156" s="85"/>
      <c r="O156" s="85"/>
      <c r="P156" s="84">
        <f t="shared" si="3"/>
        <v>0</v>
      </c>
      <c r="Q156" s="84"/>
      <c r="R156" s="84"/>
    </row>
    <row r="157" spans="1:18" ht="14.25">
      <c r="A157" s="37"/>
      <c r="B157" s="37" t="s">
        <v>164</v>
      </c>
      <c r="C157" s="40" t="s">
        <v>377</v>
      </c>
      <c r="D157" s="84"/>
      <c r="E157" s="84"/>
      <c r="F157" s="84"/>
      <c r="G157" s="84"/>
      <c r="H157" s="84"/>
      <c r="I157" s="84"/>
      <c r="J157" s="37"/>
      <c r="K157" s="37" t="s">
        <v>378</v>
      </c>
      <c r="L157" s="40" t="s">
        <v>379</v>
      </c>
      <c r="M157" s="85">
        <f t="shared" si="2"/>
        <v>0</v>
      </c>
      <c r="N157" s="85"/>
      <c r="O157" s="85"/>
      <c r="P157" s="84">
        <f t="shared" si="3"/>
        <v>0</v>
      </c>
      <c r="Q157" s="84"/>
      <c r="R157" s="84"/>
    </row>
    <row r="158" spans="1:18" ht="14.25">
      <c r="A158" s="36" t="s">
        <v>380</v>
      </c>
      <c r="B158" s="36" t="s">
        <v>251</v>
      </c>
      <c r="C158" s="38" t="s">
        <v>381</v>
      </c>
      <c r="D158" s="84"/>
      <c r="E158" s="84"/>
      <c r="F158" s="84"/>
      <c r="G158" s="84"/>
      <c r="H158" s="84"/>
      <c r="I158" s="84"/>
      <c r="J158" s="37"/>
      <c r="K158" s="37" t="s">
        <v>382</v>
      </c>
      <c r="L158" s="40" t="s">
        <v>383</v>
      </c>
      <c r="M158" s="85">
        <f t="shared" si="2"/>
        <v>0</v>
      </c>
      <c r="N158" s="85"/>
      <c r="O158" s="85"/>
      <c r="P158" s="84">
        <f t="shared" si="3"/>
        <v>0</v>
      </c>
      <c r="Q158" s="84"/>
      <c r="R158" s="84"/>
    </row>
    <row r="159" spans="1:18" ht="14.25">
      <c r="A159" s="37"/>
      <c r="B159" s="37" t="s">
        <v>168</v>
      </c>
      <c r="C159" s="40" t="s">
        <v>384</v>
      </c>
      <c r="D159" s="84"/>
      <c r="E159" s="84"/>
      <c r="F159" s="84"/>
      <c r="G159" s="84"/>
      <c r="H159" s="84"/>
      <c r="I159" s="84"/>
      <c r="J159" s="37"/>
      <c r="K159" s="37" t="s">
        <v>186</v>
      </c>
      <c r="L159" s="40" t="s">
        <v>385</v>
      </c>
      <c r="M159" s="85">
        <f t="shared" si="2"/>
        <v>0</v>
      </c>
      <c r="N159" s="85"/>
      <c r="O159" s="85"/>
      <c r="P159" s="84">
        <f t="shared" si="3"/>
        <v>0</v>
      </c>
      <c r="Q159" s="84"/>
      <c r="R159" s="84"/>
    </row>
    <row r="160" spans="1:18">
      <c r="A160" s="37"/>
      <c r="B160" s="37" t="s">
        <v>170</v>
      </c>
      <c r="C160" s="40" t="s">
        <v>386</v>
      </c>
      <c r="D160" s="84"/>
      <c r="E160" s="84"/>
      <c r="F160" s="84"/>
      <c r="G160" s="84"/>
      <c r="H160" s="84"/>
      <c r="I160" s="84"/>
      <c r="J160" s="36" t="s">
        <v>387</v>
      </c>
      <c r="K160" s="36" t="s">
        <v>251</v>
      </c>
      <c r="L160" s="38" t="s">
        <v>388</v>
      </c>
      <c r="M160" s="84">
        <f t="shared" si="2"/>
        <v>0</v>
      </c>
      <c r="N160" s="84">
        <f>SUM(N161:N176)</f>
        <v>0</v>
      </c>
      <c r="O160" s="84">
        <f>SUM(O161:O176)</f>
        <v>0</v>
      </c>
      <c r="P160" s="84">
        <f t="shared" si="3"/>
        <v>0</v>
      </c>
      <c r="Q160" s="84">
        <f>SUM(Q161:Q176)</f>
        <v>0</v>
      </c>
      <c r="R160" s="84">
        <f>SUM(R161:R176)</f>
        <v>0</v>
      </c>
    </row>
    <row r="161" spans="1:18">
      <c r="A161" s="37"/>
      <c r="B161" s="37" t="s">
        <v>172</v>
      </c>
      <c r="C161" s="40" t="s">
        <v>389</v>
      </c>
      <c r="D161" s="84"/>
      <c r="E161" s="84"/>
      <c r="F161" s="84"/>
      <c r="G161" s="84"/>
      <c r="H161" s="84"/>
      <c r="I161" s="84"/>
      <c r="J161" s="37"/>
      <c r="K161" s="37" t="s">
        <v>162</v>
      </c>
      <c r="L161" s="40" t="s">
        <v>360</v>
      </c>
      <c r="M161" s="84">
        <f t="shared" si="2"/>
        <v>0</v>
      </c>
      <c r="N161" s="84"/>
      <c r="O161" s="84"/>
      <c r="P161" s="84">
        <f t="shared" si="3"/>
        <v>0</v>
      </c>
      <c r="Q161" s="84"/>
      <c r="R161" s="84"/>
    </row>
    <row r="162" spans="1:18">
      <c r="A162" s="37"/>
      <c r="B162" s="37" t="s">
        <v>186</v>
      </c>
      <c r="C162" s="40" t="s">
        <v>381</v>
      </c>
      <c r="D162" s="84"/>
      <c r="E162" s="84"/>
      <c r="F162" s="84"/>
      <c r="G162" s="84"/>
      <c r="H162" s="84"/>
      <c r="I162" s="84"/>
      <c r="J162" s="37"/>
      <c r="K162" s="37" t="s">
        <v>164</v>
      </c>
      <c r="L162" s="40" t="s">
        <v>362</v>
      </c>
      <c r="M162" s="84">
        <f t="shared" si="2"/>
        <v>0</v>
      </c>
      <c r="N162" s="84"/>
      <c r="O162" s="84"/>
      <c r="P162" s="84">
        <f t="shared" si="3"/>
        <v>0</v>
      </c>
      <c r="Q162" s="84"/>
      <c r="R162" s="84"/>
    </row>
    <row r="163" spans="1:18">
      <c r="A163" s="41"/>
      <c r="B163" s="41"/>
      <c r="C163" s="41"/>
      <c r="D163" s="84"/>
      <c r="E163" s="84"/>
      <c r="F163" s="84"/>
      <c r="G163" s="84"/>
      <c r="H163" s="84"/>
      <c r="I163" s="84"/>
      <c r="J163" s="41"/>
      <c r="K163" s="41" t="s">
        <v>166</v>
      </c>
      <c r="L163" s="41" t="s">
        <v>365</v>
      </c>
      <c r="M163" s="84">
        <f t="shared" si="2"/>
        <v>0</v>
      </c>
      <c r="N163" s="84"/>
      <c r="O163" s="84"/>
      <c r="P163" s="84">
        <f t="shared" si="3"/>
        <v>0</v>
      </c>
      <c r="Q163" s="84"/>
      <c r="R163" s="84"/>
    </row>
    <row r="164" spans="1:18">
      <c r="A164" s="41"/>
      <c r="B164" s="41"/>
      <c r="C164" s="41"/>
      <c r="D164" s="84"/>
      <c r="E164" s="84"/>
      <c r="F164" s="84"/>
      <c r="G164" s="84"/>
      <c r="H164" s="84"/>
      <c r="I164" s="84"/>
      <c r="J164" s="41"/>
      <c r="K164" s="41" t="s">
        <v>193</v>
      </c>
      <c r="L164" s="41" t="s">
        <v>288</v>
      </c>
      <c r="M164" s="84">
        <f t="shared" si="2"/>
        <v>0</v>
      </c>
      <c r="N164" s="84"/>
      <c r="O164" s="84"/>
      <c r="P164" s="84">
        <f t="shared" si="3"/>
        <v>0</v>
      </c>
      <c r="Q164" s="84"/>
      <c r="R164" s="84"/>
    </row>
    <row r="165" spans="1:18">
      <c r="A165" s="41"/>
      <c r="B165" s="41"/>
      <c r="C165" s="41"/>
      <c r="D165" s="84"/>
      <c r="E165" s="84"/>
      <c r="F165" s="84"/>
      <c r="G165" s="84"/>
      <c r="H165" s="84"/>
      <c r="I165" s="84"/>
      <c r="J165" s="41"/>
      <c r="K165" s="41" t="s">
        <v>168</v>
      </c>
      <c r="L165" s="41" t="s">
        <v>296</v>
      </c>
      <c r="M165" s="84">
        <f t="shared" si="2"/>
        <v>0</v>
      </c>
      <c r="N165" s="84"/>
      <c r="O165" s="84"/>
      <c r="P165" s="84">
        <f t="shared" si="3"/>
        <v>0</v>
      </c>
      <c r="Q165" s="84"/>
      <c r="R165" s="84"/>
    </row>
    <row r="166" spans="1:18">
      <c r="A166" s="41"/>
      <c r="B166" s="41"/>
      <c r="C166" s="41"/>
      <c r="D166" s="84"/>
      <c r="E166" s="84"/>
      <c r="F166" s="84"/>
      <c r="G166" s="84"/>
      <c r="H166" s="84"/>
      <c r="I166" s="84"/>
      <c r="J166" s="41"/>
      <c r="K166" s="41" t="s">
        <v>170</v>
      </c>
      <c r="L166" s="41" t="s">
        <v>369</v>
      </c>
      <c r="M166" s="84">
        <f t="shared" si="2"/>
        <v>0</v>
      </c>
      <c r="N166" s="84"/>
      <c r="O166" s="84"/>
      <c r="P166" s="84">
        <f t="shared" si="3"/>
        <v>0</v>
      </c>
      <c r="Q166" s="84"/>
      <c r="R166" s="84"/>
    </row>
    <row r="167" spans="1:18">
      <c r="A167" s="41"/>
      <c r="B167" s="41"/>
      <c r="C167" s="41"/>
      <c r="D167" s="84"/>
      <c r="E167" s="84"/>
      <c r="F167" s="84"/>
      <c r="G167" s="84"/>
      <c r="H167" s="84"/>
      <c r="I167" s="84"/>
      <c r="J167" s="41"/>
      <c r="K167" s="41" t="s">
        <v>172</v>
      </c>
      <c r="L167" s="41" t="s">
        <v>371</v>
      </c>
      <c r="M167" s="84">
        <f t="shared" si="2"/>
        <v>0</v>
      </c>
      <c r="N167" s="84"/>
      <c r="O167" s="84"/>
      <c r="P167" s="84">
        <f t="shared" si="3"/>
        <v>0</v>
      </c>
      <c r="Q167" s="84"/>
      <c r="R167" s="84"/>
    </row>
    <row r="168" spans="1:18">
      <c r="A168" s="41"/>
      <c r="B168" s="41"/>
      <c r="C168" s="41"/>
      <c r="D168" s="84"/>
      <c r="E168" s="84"/>
      <c r="F168" s="84"/>
      <c r="G168" s="84"/>
      <c r="H168" s="84"/>
      <c r="I168" s="84"/>
      <c r="J168" s="41"/>
      <c r="K168" s="41" t="s">
        <v>174</v>
      </c>
      <c r="L168" s="41" t="s">
        <v>390</v>
      </c>
      <c r="M168" s="84">
        <f t="shared" si="2"/>
        <v>0</v>
      </c>
      <c r="N168" s="84"/>
      <c r="O168" s="84"/>
      <c r="P168" s="84">
        <f t="shared" si="3"/>
        <v>0</v>
      </c>
      <c r="Q168" s="84"/>
      <c r="R168" s="84"/>
    </row>
    <row r="169" spans="1:18">
      <c r="A169" s="41"/>
      <c r="B169" s="41"/>
      <c r="C169" s="41"/>
      <c r="D169" s="84"/>
      <c r="E169" s="84"/>
      <c r="F169" s="84"/>
      <c r="G169" s="84"/>
      <c r="H169" s="84"/>
      <c r="I169" s="84"/>
      <c r="J169" s="41"/>
      <c r="K169" s="41" t="s">
        <v>176</v>
      </c>
      <c r="L169" s="41" t="s">
        <v>391</v>
      </c>
      <c r="M169" s="84">
        <f t="shared" si="2"/>
        <v>0</v>
      </c>
      <c r="N169" s="84"/>
      <c r="O169" s="84"/>
      <c r="P169" s="84">
        <f t="shared" si="3"/>
        <v>0</v>
      </c>
      <c r="Q169" s="84"/>
      <c r="R169" s="84"/>
    </row>
    <row r="170" spans="1:18">
      <c r="A170" s="41"/>
      <c r="B170" s="41"/>
      <c r="C170" s="41"/>
      <c r="D170" s="84"/>
      <c r="E170" s="84"/>
      <c r="F170" s="84"/>
      <c r="G170" s="84"/>
      <c r="H170" s="84"/>
      <c r="I170" s="84"/>
      <c r="J170" s="41"/>
      <c r="K170" s="41" t="s">
        <v>178</v>
      </c>
      <c r="L170" s="41" t="s">
        <v>392</v>
      </c>
      <c r="M170" s="84">
        <f t="shared" si="2"/>
        <v>0</v>
      </c>
      <c r="N170" s="84"/>
      <c r="O170" s="84"/>
      <c r="P170" s="84">
        <f t="shared" si="3"/>
        <v>0</v>
      </c>
      <c r="Q170" s="84"/>
      <c r="R170" s="84"/>
    </row>
    <row r="171" spans="1:18">
      <c r="A171" s="41"/>
      <c r="B171" s="41"/>
      <c r="C171" s="41"/>
      <c r="D171" s="84"/>
      <c r="E171" s="84"/>
      <c r="F171" s="84"/>
      <c r="G171" s="84"/>
      <c r="H171" s="84"/>
      <c r="I171" s="84"/>
      <c r="J171" s="41"/>
      <c r="K171" s="41" t="s">
        <v>180</v>
      </c>
      <c r="L171" s="41" t="s">
        <v>393</v>
      </c>
      <c r="M171" s="84">
        <f t="shared" si="2"/>
        <v>0</v>
      </c>
      <c r="N171" s="84"/>
      <c r="O171" s="84"/>
      <c r="P171" s="84">
        <f t="shared" si="3"/>
        <v>0</v>
      </c>
      <c r="Q171" s="84"/>
      <c r="R171" s="84"/>
    </row>
    <row r="172" spans="1:18">
      <c r="A172" s="41"/>
      <c r="B172" s="41"/>
      <c r="C172" s="41"/>
      <c r="D172" s="84"/>
      <c r="E172" s="84"/>
      <c r="F172" s="84"/>
      <c r="G172" s="84"/>
      <c r="H172" s="84"/>
      <c r="I172" s="84"/>
      <c r="J172" s="41"/>
      <c r="K172" s="41" t="s">
        <v>182</v>
      </c>
      <c r="L172" s="41" t="s">
        <v>290</v>
      </c>
      <c r="M172" s="84">
        <f t="shared" si="2"/>
        <v>0</v>
      </c>
      <c r="N172" s="84"/>
      <c r="O172" s="84"/>
      <c r="P172" s="84">
        <f t="shared" si="3"/>
        <v>0</v>
      </c>
      <c r="Q172" s="84"/>
      <c r="R172" s="84"/>
    </row>
    <row r="173" spans="1:18">
      <c r="A173" s="41"/>
      <c r="B173" s="41"/>
      <c r="C173" s="41"/>
      <c r="D173" s="84"/>
      <c r="E173" s="84"/>
      <c r="F173" s="84"/>
      <c r="G173" s="84"/>
      <c r="H173" s="84"/>
      <c r="I173" s="84"/>
      <c r="J173" s="41"/>
      <c r="K173" s="41" t="s">
        <v>375</v>
      </c>
      <c r="L173" s="41" t="s">
        <v>376</v>
      </c>
      <c r="M173" s="84">
        <f t="shared" si="2"/>
        <v>0</v>
      </c>
      <c r="N173" s="84"/>
      <c r="O173" s="84"/>
      <c r="P173" s="84">
        <f t="shared" si="3"/>
        <v>0</v>
      </c>
      <c r="Q173" s="84"/>
      <c r="R173" s="84"/>
    </row>
    <row r="174" spans="1:18">
      <c r="A174" s="41"/>
      <c r="B174" s="41"/>
      <c r="C174" s="41"/>
      <c r="D174" s="84"/>
      <c r="E174" s="84"/>
      <c r="F174" s="84"/>
      <c r="G174" s="84"/>
      <c r="H174" s="84"/>
      <c r="I174" s="84"/>
      <c r="J174" s="41"/>
      <c r="K174" s="41" t="s">
        <v>378</v>
      </c>
      <c r="L174" s="41" t="s">
        <v>379</v>
      </c>
      <c r="M174" s="84">
        <f t="shared" si="2"/>
        <v>0</v>
      </c>
      <c r="N174" s="84"/>
      <c r="O174" s="84"/>
      <c r="P174" s="84">
        <f t="shared" si="3"/>
        <v>0</v>
      </c>
      <c r="Q174" s="84"/>
      <c r="R174" s="84"/>
    </row>
    <row r="175" spans="1:18">
      <c r="A175" s="41"/>
      <c r="B175" s="41"/>
      <c r="C175" s="41"/>
      <c r="D175" s="84"/>
      <c r="E175" s="84"/>
      <c r="F175" s="84"/>
      <c r="G175" s="84"/>
      <c r="H175" s="84"/>
      <c r="I175" s="84"/>
      <c r="J175" s="41"/>
      <c r="K175" s="41" t="s">
        <v>382</v>
      </c>
      <c r="L175" s="41" t="s">
        <v>383</v>
      </c>
      <c r="M175" s="84">
        <f t="shared" si="2"/>
        <v>0</v>
      </c>
      <c r="N175" s="84"/>
      <c r="O175" s="84"/>
      <c r="P175" s="84">
        <f t="shared" si="3"/>
        <v>0</v>
      </c>
      <c r="Q175" s="84"/>
      <c r="R175" s="84"/>
    </row>
    <row r="176" spans="1:18">
      <c r="A176" s="41"/>
      <c r="B176" s="41"/>
      <c r="C176" s="41"/>
      <c r="D176" s="84"/>
      <c r="E176" s="84"/>
      <c r="F176" s="84"/>
      <c r="G176" s="84"/>
      <c r="H176" s="84"/>
      <c r="I176" s="84"/>
      <c r="J176" s="41"/>
      <c r="K176" s="41" t="s">
        <v>186</v>
      </c>
      <c r="L176" s="41" t="s">
        <v>298</v>
      </c>
      <c r="M176" s="84">
        <f t="shared" si="2"/>
        <v>0</v>
      </c>
      <c r="N176" s="84"/>
      <c r="O176" s="84"/>
      <c r="P176" s="84">
        <f t="shared" si="3"/>
        <v>0</v>
      </c>
      <c r="Q176" s="84"/>
      <c r="R176" s="84"/>
    </row>
    <row r="177" spans="1:18">
      <c r="A177" s="41"/>
      <c r="B177" s="41"/>
      <c r="C177" s="41"/>
      <c r="D177" s="84"/>
      <c r="E177" s="84"/>
      <c r="F177" s="84"/>
      <c r="G177" s="84"/>
      <c r="H177" s="84"/>
      <c r="I177" s="84"/>
      <c r="J177" s="43" t="s">
        <v>394</v>
      </c>
      <c r="K177" s="43" t="s">
        <v>251</v>
      </c>
      <c r="L177" s="43" t="s">
        <v>395</v>
      </c>
      <c r="M177" s="84">
        <f t="shared" si="2"/>
        <v>0</v>
      </c>
      <c r="N177" s="84">
        <f>SUM(N178:N179)</f>
        <v>0</v>
      </c>
      <c r="O177" s="84">
        <f>SUM(O178:O179)</f>
        <v>0</v>
      </c>
      <c r="P177" s="84">
        <f t="shared" si="3"/>
        <v>0</v>
      </c>
      <c r="Q177" s="84">
        <f>SUM(Q178:Q179)</f>
        <v>0</v>
      </c>
      <c r="R177" s="84">
        <f>SUM(R178:R179)</f>
        <v>0</v>
      </c>
    </row>
    <row r="178" spans="1:18">
      <c r="A178" s="41"/>
      <c r="B178" s="41"/>
      <c r="C178" s="41"/>
      <c r="D178" s="84"/>
      <c r="E178" s="84"/>
      <c r="F178" s="84"/>
      <c r="G178" s="84"/>
      <c r="H178" s="84"/>
      <c r="I178" s="84"/>
      <c r="J178" s="41"/>
      <c r="K178" s="41" t="s">
        <v>162</v>
      </c>
      <c r="L178" s="41" t="s">
        <v>396</v>
      </c>
      <c r="M178" s="84">
        <f t="shared" si="2"/>
        <v>0</v>
      </c>
      <c r="N178" s="84"/>
      <c r="O178" s="84"/>
      <c r="P178" s="84">
        <f t="shared" si="3"/>
        <v>0</v>
      </c>
      <c r="Q178" s="84"/>
      <c r="R178" s="84"/>
    </row>
    <row r="179" spans="1:18">
      <c r="A179" s="41"/>
      <c r="B179" s="41"/>
      <c r="C179" s="41"/>
      <c r="D179" s="84"/>
      <c r="E179" s="84"/>
      <c r="F179" s="84"/>
      <c r="G179" s="84"/>
      <c r="H179" s="84"/>
      <c r="I179" s="84"/>
      <c r="J179" s="41"/>
      <c r="K179" s="41" t="s">
        <v>186</v>
      </c>
      <c r="L179" s="41" t="s">
        <v>323</v>
      </c>
      <c r="M179" s="84">
        <f t="shared" si="2"/>
        <v>0</v>
      </c>
      <c r="N179" s="84"/>
      <c r="O179" s="84"/>
      <c r="P179" s="84">
        <f t="shared" si="3"/>
        <v>0</v>
      </c>
      <c r="Q179" s="84"/>
      <c r="R179" s="84"/>
    </row>
    <row r="180" spans="1:18">
      <c r="A180" s="41"/>
      <c r="B180" s="41"/>
      <c r="C180" s="41"/>
      <c r="D180" s="84"/>
      <c r="E180" s="84"/>
      <c r="F180" s="84"/>
      <c r="G180" s="84"/>
      <c r="H180" s="84"/>
      <c r="I180" s="84"/>
      <c r="J180" s="43" t="s">
        <v>397</v>
      </c>
      <c r="K180" s="43" t="s">
        <v>251</v>
      </c>
      <c r="L180" s="43" t="s">
        <v>318</v>
      </c>
      <c r="M180" s="84">
        <f t="shared" si="2"/>
        <v>0</v>
      </c>
      <c r="N180" s="84">
        <f>SUM(N181:N185)</f>
        <v>0</v>
      </c>
      <c r="O180" s="84">
        <f>SUM(O181:O185)</f>
        <v>0</v>
      </c>
      <c r="P180" s="84">
        <f t="shared" si="3"/>
        <v>0</v>
      </c>
      <c r="Q180" s="84">
        <f>SUM(Q181:Q185)</f>
        <v>0</v>
      </c>
      <c r="R180" s="84">
        <f>SUM(R181:R185)</f>
        <v>0</v>
      </c>
    </row>
    <row r="181" spans="1:18">
      <c r="A181" s="41"/>
      <c r="B181" s="41"/>
      <c r="C181" s="41"/>
      <c r="D181" s="84"/>
      <c r="E181" s="84"/>
      <c r="F181" s="84"/>
      <c r="G181" s="84"/>
      <c r="H181" s="84"/>
      <c r="I181" s="84"/>
      <c r="J181" s="41"/>
      <c r="K181" s="41" t="s">
        <v>162</v>
      </c>
      <c r="L181" s="41" t="s">
        <v>396</v>
      </c>
      <c r="M181" s="84">
        <f t="shared" si="2"/>
        <v>0</v>
      </c>
      <c r="N181" s="84"/>
      <c r="O181" s="84"/>
      <c r="P181" s="84">
        <f t="shared" si="3"/>
        <v>0</v>
      </c>
      <c r="Q181" s="84"/>
      <c r="R181" s="84"/>
    </row>
    <row r="182" spans="1:18">
      <c r="A182" s="41"/>
      <c r="B182" s="41"/>
      <c r="C182" s="41"/>
      <c r="D182" s="84"/>
      <c r="E182" s="84"/>
      <c r="F182" s="84"/>
      <c r="G182" s="84"/>
      <c r="H182" s="84"/>
      <c r="I182" s="84"/>
      <c r="J182" s="41"/>
      <c r="K182" s="41" t="s">
        <v>166</v>
      </c>
      <c r="L182" s="41" t="s">
        <v>398</v>
      </c>
      <c r="M182" s="84">
        <f t="shared" si="2"/>
        <v>0</v>
      </c>
      <c r="N182" s="84"/>
      <c r="O182" s="84"/>
      <c r="P182" s="84">
        <f t="shared" si="3"/>
        <v>0</v>
      </c>
      <c r="Q182" s="84"/>
      <c r="R182" s="84"/>
    </row>
    <row r="183" spans="1:18">
      <c r="A183" s="41"/>
      <c r="B183" s="41"/>
      <c r="C183" s="41"/>
      <c r="D183" s="84"/>
      <c r="E183" s="84"/>
      <c r="F183" s="84"/>
      <c r="G183" s="84"/>
      <c r="H183" s="84"/>
      <c r="I183" s="84"/>
      <c r="J183" s="41"/>
      <c r="K183" s="41" t="s">
        <v>191</v>
      </c>
      <c r="L183" s="41" t="s">
        <v>319</v>
      </c>
      <c r="M183" s="84">
        <f t="shared" si="2"/>
        <v>0</v>
      </c>
      <c r="N183" s="84"/>
      <c r="O183" s="84"/>
      <c r="P183" s="84">
        <f t="shared" si="3"/>
        <v>0</v>
      </c>
      <c r="Q183" s="84"/>
      <c r="R183" s="84"/>
    </row>
    <row r="184" spans="1:18">
      <c r="A184" s="41"/>
      <c r="B184" s="41"/>
      <c r="C184" s="41"/>
      <c r="D184" s="84"/>
      <c r="E184" s="84"/>
      <c r="F184" s="84"/>
      <c r="G184" s="84"/>
      <c r="H184" s="84"/>
      <c r="I184" s="84"/>
      <c r="J184" s="41"/>
      <c r="K184" s="41" t="s">
        <v>193</v>
      </c>
      <c r="L184" s="41" t="s">
        <v>321</v>
      </c>
      <c r="M184" s="84">
        <f t="shared" si="2"/>
        <v>0</v>
      </c>
      <c r="N184" s="84"/>
      <c r="O184" s="84"/>
      <c r="P184" s="84">
        <f t="shared" si="3"/>
        <v>0</v>
      </c>
      <c r="Q184" s="84"/>
      <c r="R184" s="84"/>
    </row>
    <row r="185" spans="1:18">
      <c r="A185" s="41"/>
      <c r="B185" s="41"/>
      <c r="C185" s="41"/>
      <c r="D185" s="84"/>
      <c r="E185" s="84"/>
      <c r="F185" s="84"/>
      <c r="G185" s="84"/>
      <c r="H185" s="84"/>
      <c r="I185" s="84"/>
      <c r="J185" s="41"/>
      <c r="K185" s="41" t="s">
        <v>186</v>
      </c>
      <c r="L185" s="41" t="s">
        <v>323</v>
      </c>
      <c r="M185" s="84">
        <f t="shared" si="2"/>
        <v>0</v>
      </c>
      <c r="N185" s="84"/>
      <c r="O185" s="84"/>
      <c r="P185" s="84">
        <f t="shared" si="3"/>
        <v>0</v>
      </c>
      <c r="Q185" s="84"/>
      <c r="R185" s="84"/>
    </row>
    <row r="186" spans="1:18">
      <c r="A186" s="41"/>
      <c r="B186" s="41"/>
      <c r="C186" s="41"/>
      <c r="D186" s="84"/>
      <c r="E186" s="84"/>
      <c r="F186" s="84"/>
      <c r="G186" s="84"/>
      <c r="H186" s="84"/>
      <c r="I186" s="84"/>
      <c r="J186" s="43" t="s">
        <v>399</v>
      </c>
      <c r="K186" s="43" t="s">
        <v>251</v>
      </c>
      <c r="L186" s="43" t="s">
        <v>343</v>
      </c>
      <c r="M186" s="84">
        <f t="shared" si="2"/>
        <v>0</v>
      </c>
      <c r="N186" s="84">
        <f>SUM(N187:N188)</f>
        <v>0</v>
      </c>
      <c r="O186" s="84">
        <f>SUM(O187:O188)</f>
        <v>0</v>
      </c>
      <c r="P186" s="84">
        <f t="shared" si="3"/>
        <v>0</v>
      </c>
      <c r="Q186" s="84">
        <f>SUM(Q187:Q188)</f>
        <v>0</v>
      </c>
      <c r="R186" s="84">
        <f>SUM(R187:R188)</f>
        <v>0</v>
      </c>
    </row>
    <row r="187" spans="1:18">
      <c r="A187" s="41"/>
      <c r="B187" s="41"/>
      <c r="C187" s="41"/>
      <c r="D187" s="84"/>
      <c r="E187" s="84"/>
      <c r="F187" s="84"/>
      <c r="G187" s="84"/>
      <c r="H187" s="84"/>
      <c r="I187" s="84"/>
      <c r="J187" s="41"/>
      <c r="K187" s="41" t="s">
        <v>164</v>
      </c>
      <c r="L187" s="41" t="s">
        <v>345</v>
      </c>
      <c r="M187" s="84">
        <f t="shared" si="2"/>
        <v>0</v>
      </c>
      <c r="N187" s="84"/>
      <c r="O187" s="84"/>
      <c r="P187" s="84">
        <f t="shared" si="3"/>
        <v>0</v>
      </c>
      <c r="Q187" s="84"/>
      <c r="R187" s="84"/>
    </row>
    <row r="188" spans="1:18">
      <c r="A188" s="41"/>
      <c r="B188" s="41"/>
      <c r="C188" s="41"/>
      <c r="D188" s="84"/>
      <c r="E188" s="84"/>
      <c r="F188" s="84"/>
      <c r="G188" s="84"/>
      <c r="H188" s="84"/>
      <c r="I188" s="84"/>
      <c r="J188" s="41"/>
      <c r="K188" s="41" t="s">
        <v>166</v>
      </c>
      <c r="L188" s="41" t="s">
        <v>346</v>
      </c>
      <c r="M188" s="84">
        <f t="shared" si="2"/>
        <v>0</v>
      </c>
      <c r="N188" s="84"/>
      <c r="O188" s="84"/>
      <c r="P188" s="84">
        <f t="shared" si="3"/>
        <v>0</v>
      </c>
      <c r="Q188" s="84"/>
      <c r="R188" s="84"/>
    </row>
    <row r="189" spans="1:18">
      <c r="A189" s="41"/>
      <c r="B189" s="41"/>
      <c r="C189" s="41"/>
      <c r="D189" s="84"/>
      <c r="E189" s="84"/>
      <c r="F189" s="84"/>
      <c r="G189" s="84"/>
      <c r="H189" s="84"/>
      <c r="I189" s="84"/>
      <c r="J189" s="43" t="s">
        <v>400</v>
      </c>
      <c r="K189" s="43" t="s">
        <v>251</v>
      </c>
      <c r="L189" s="43" t="s">
        <v>381</v>
      </c>
      <c r="M189" s="84">
        <f t="shared" si="2"/>
        <v>0</v>
      </c>
      <c r="N189" s="84">
        <f>SUM(N190:N193)</f>
        <v>0</v>
      </c>
      <c r="O189" s="84">
        <f>SUM(O190:O193)</f>
        <v>0</v>
      </c>
      <c r="P189" s="84">
        <f t="shared" si="3"/>
        <v>0</v>
      </c>
      <c r="Q189" s="84">
        <f>SUM(Q190:Q193)</f>
        <v>0</v>
      </c>
      <c r="R189" s="84">
        <f>SUM(R190:R193)</f>
        <v>0</v>
      </c>
    </row>
    <row r="190" spans="1:18">
      <c r="A190" s="41"/>
      <c r="B190" s="41"/>
      <c r="C190" s="41"/>
      <c r="D190" s="84"/>
      <c r="E190" s="84"/>
      <c r="F190" s="84"/>
      <c r="G190" s="84"/>
      <c r="H190" s="84"/>
      <c r="I190" s="84"/>
      <c r="J190" s="41"/>
      <c r="K190" s="41" t="s">
        <v>168</v>
      </c>
      <c r="L190" s="41" t="s">
        <v>384</v>
      </c>
      <c r="M190" s="84">
        <f t="shared" si="2"/>
        <v>0</v>
      </c>
      <c r="N190" s="84"/>
      <c r="O190" s="84"/>
      <c r="P190" s="84">
        <f t="shared" si="3"/>
        <v>0</v>
      </c>
      <c r="Q190" s="84"/>
      <c r="R190" s="84"/>
    </row>
    <row r="191" spans="1:18">
      <c r="A191" s="41"/>
      <c r="B191" s="41"/>
      <c r="C191" s="41"/>
      <c r="D191" s="84"/>
      <c r="E191" s="84"/>
      <c r="F191" s="84"/>
      <c r="G191" s="84"/>
      <c r="H191" s="84"/>
      <c r="I191" s="84"/>
      <c r="J191" s="41"/>
      <c r="K191" s="41" t="s">
        <v>170</v>
      </c>
      <c r="L191" s="41" t="s">
        <v>386</v>
      </c>
      <c r="M191" s="84">
        <f t="shared" si="2"/>
        <v>0</v>
      </c>
      <c r="N191" s="84"/>
      <c r="O191" s="84"/>
      <c r="P191" s="84">
        <f t="shared" si="3"/>
        <v>0</v>
      </c>
      <c r="Q191" s="84"/>
      <c r="R191" s="84"/>
    </row>
    <row r="192" spans="1:18">
      <c r="A192" s="41"/>
      <c r="B192" s="41"/>
      <c r="C192" s="41"/>
      <c r="D192" s="84"/>
      <c r="E192" s="84"/>
      <c r="F192" s="84"/>
      <c r="G192" s="84"/>
      <c r="H192" s="84"/>
      <c r="I192" s="84"/>
      <c r="J192" s="41"/>
      <c r="K192" s="41" t="s">
        <v>172</v>
      </c>
      <c r="L192" s="41" t="s">
        <v>389</v>
      </c>
      <c r="M192" s="84">
        <f t="shared" si="2"/>
        <v>0</v>
      </c>
      <c r="N192" s="84"/>
      <c r="O192" s="84"/>
      <c r="P192" s="84">
        <f t="shared" si="3"/>
        <v>0</v>
      </c>
      <c r="Q192" s="84"/>
      <c r="R192" s="84"/>
    </row>
    <row r="193" spans="1:18">
      <c r="A193" s="41"/>
      <c r="B193" s="41"/>
      <c r="C193" s="41"/>
      <c r="D193" s="84"/>
      <c r="E193" s="84"/>
      <c r="F193" s="84"/>
      <c r="G193" s="84"/>
      <c r="H193" s="84"/>
      <c r="I193" s="84"/>
      <c r="J193" s="41"/>
      <c r="K193" s="41" t="s">
        <v>186</v>
      </c>
      <c r="L193" s="41" t="s">
        <v>381</v>
      </c>
      <c r="M193" s="84">
        <f t="shared" si="2"/>
        <v>0</v>
      </c>
      <c r="N193" s="84"/>
      <c r="O193" s="84"/>
      <c r="P193" s="84">
        <f t="shared" si="3"/>
        <v>0</v>
      </c>
      <c r="Q193" s="84"/>
      <c r="R193" s="84"/>
    </row>
    <row r="194" spans="1:18">
      <c r="A194" s="326" t="s">
        <v>38</v>
      </c>
      <c r="B194" s="326"/>
      <c r="C194" s="326"/>
      <c r="D194" s="84"/>
      <c r="E194" s="84"/>
      <c r="F194" s="84"/>
      <c r="G194" s="84"/>
      <c r="H194" s="84"/>
      <c r="I194" s="84"/>
      <c r="J194" s="326" t="s">
        <v>38</v>
      </c>
      <c r="K194" s="326"/>
      <c r="L194" s="326"/>
      <c r="M194" s="84">
        <f t="shared" si="2"/>
        <v>17193.77</v>
      </c>
      <c r="N194" s="84">
        <f>N8+N58+N130+N142+N147+N160+N177+N180+N186+N189</f>
        <v>1349.3100000000002</v>
      </c>
      <c r="O194" s="84">
        <f>O8+O58+O130+O142+O147+O160+O177+O180+O186+O189</f>
        <v>15844.460000000001</v>
      </c>
      <c r="P194" s="84">
        <f t="shared" si="3"/>
        <v>0</v>
      </c>
      <c r="Q194" s="84">
        <f>Q8+Q58+Q130+Q142+Q147+Q160+Q177+Q180+Q186+Q189</f>
        <v>0</v>
      </c>
      <c r="R194" s="84">
        <f>R8+R58+R130+R142+R147+R160+R177+R180+R186+R189</f>
        <v>0</v>
      </c>
    </row>
  </sheetData>
  <mergeCells count="12">
    <mergeCell ref="A194:C194"/>
    <mergeCell ref="J194:L194"/>
    <mergeCell ref="A1:E1"/>
    <mergeCell ref="A2:R2"/>
    <mergeCell ref="A4:I4"/>
    <mergeCell ref="J4:R4"/>
    <mergeCell ref="A5:C5"/>
    <mergeCell ref="D5:F5"/>
    <mergeCell ref="G5:I5"/>
    <mergeCell ref="J5:L5"/>
    <mergeCell ref="M5:O5"/>
    <mergeCell ref="P5:R5"/>
  </mergeCells>
  <phoneticPr fontId="24"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G12" sqref="G12"/>
    </sheetView>
  </sheetViews>
  <sheetFormatPr defaultColWidth="9" defaultRowHeight="13.5"/>
  <cols>
    <col min="1" max="1" width="31.375" style="25" customWidth="1"/>
    <col min="2" max="2" width="21.25" style="25" customWidth="1"/>
    <col min="3" max="3" width="21.375" style="25" customWidth="1"/>
    <col min="4" max="4" width="24.875" style="25" customWidth="1"/>
    <col min="5" max="5" width="23.5" style="25" customWidth="1"/>
    <col min="6" max="8" width="11.625" style="25" customWidth="1"/>
    <col min="9" max="16384" width="9" style="25"/>
  </cols>
  <sheetData>
    <row r="1" spans="1:8" ht="39.950000000000003" customHeight="1">
      <c r="A1" s="268" t="s">
        <v>401</v>
      </c>
      <c r="B1" s="268"/>
      <c r="C1" s="268"/>
      <c r="D1" s="268"/>
      <c r="E1" s="268"/>
      <c r="F1" s="27"/>
      <c r="G1" s="27"/>
      <c r="H1" s="27"/>
    </row>
    <row r="2" spans="1:8" ht="3" customHeight="1"/>
    <row r="3" spans="1:8" s="26" customFormat="1" ht="28.5" customHeight="1">
      <c r="A3" s="28" t="s">
        <v>493</v>
      </c>
      <c r="B3" s="28"/>
      <c r="C3" s="28"/>
      <c r="D3" s="28"/>
      <c r="E3" s="29" t="s">
        <v>40</v>
      </c>
    </row>
    <row r="4" spans="1:8" ht="30" customHeight="1">
      <c r="A4" s="329" t="s">
        <v>402</v>
      </c>
      <c r="B4" s="329" t="s">
        <v>403</v>
      </c>
      <c r="C4" s="329" t="s">
        <v>404</v>
      </c>
      <c r="D4" s="327" t="s">
        <v>405</v>
      </c>
      <c r="E4" s="327"/>
    </row>
    <row r="5" spans="1:8" ht="30" customHeight="1">
      <c r="A5" s="330"/>
      <c r="B5" s="330"/>
      <c r="C5" s="330"/>
      <c r="D5" s="30" t="s">
        <v>406</v>
      </c>
      <c r="E5" s="30" t="s">
        <v>407</v>
      </c>
    </row>
    <row r="6" spans="1:8" ht="30" customHeight="1">
      <c r="A6" s="31" t="s">
        <v>97</v>
      </c>
      <c r="B6" s="92">
        <f>B7+B8+B9</f>
        <v>7.9</v>
      </c>
      <c r="C6" s="92">
        <f>C7+C8+C9</f>
        <v>7.54</v>
      </c>
      <c r="D6" s="92">
        <f>B6-C6</f>
        <v>0.36000000000000032</v>
      </c>
      <c r="E6" s="33">
        <f>D6/C6</f>
        <v>4.7745358090185722E-2</v>
      </c>
    </row>
    <row r="7" spans="1:8" ht="30" customHeight="1">
      <c r="A7" s="32" t="s">
        <v>408</v>
      </c>
      <c r="B7" s="92">
        <v>0</v>
      </c>
      <c r="C7" s="92">
        <v>0</v>
      </c>
      <c r="D7" s="92">
        <f t="shared" ref="D7:D10" si="0">B7-C7</f>
        <v>0</v>
      </c>
      <c r="E7" s="33">
        <v>0</v>
      </c>
    </row>
    <row r="8" spans="1:8" ht="30" customHeight="1">
      <c r="A8" s="32" t="s">
        <v>409</v>
      </c>
      <c r="B8" s="92">
        <v>3.5</v>
      </c>
      <c r="C8" s="92">
        <v>3.5</v>
      </c>
      <c r="D8" s="92">
        <f t="shared" si="0"/>
        <v>0</v>
      </c>
      <c r="E8" s="33">
        <f t="shared" ref="E8:E9" si="1">D8/C8</f>
        <v>0</v>
      </c>
    </row>
    <row r="9" spans="1:8" ht="30" customHeight="1">
      <c r="A9" s="32" t="s">
        <v>410</v>
      </c>
      <c r="B9" s="92">
        <f>SUM(B10:B11)</f>
        <v>4.4000000000000004</v>
      </c>
      <c r="C9" s="92">
        <f>SUM(C10:C11)</f>
        <v>4.04</v>
      </c>
      <c r="D9" s="92">
        <f t="shared" si="0"/>
        <v>0.36000000000000032</v>
      </c>
      <c r="E9" s="33">
        <f t="shared" si="1"/>
        <v>8.9108910891089188E-2</v>
      </c>
    </row>
    <row r="10" spans="1:8" ht="30" customHeight="1">
      <c r="A10" s="32" t="s">
        <v>411</v>
      </c>
      <c r="B10" s="92">
        <v>0</v>
      </c>
      <c r="C10" s="92">
        <v>0</v>
      </c>
      <c r="D10" s="92">
        <f t="shared" si="0"/>
        <v>0</v>
      </c>
      <c r="E10" s="33">
        <v>0</v>
      </c>
    </row>
    <row r="11" spans="1:8" ht="30" customHeight="1">
      <c r="A11" s="32" t="s">
        <v>412</v>
      </c>
      <c r="B11" s="92">
        <v>4.4000000000000004</v>
      </c>
      <c r="C11" s="92">
        <v>4.04</v>
      </c>
      <c r="D11" s="92">
        <f>B11-C11</f>
        <v>0.36000000000000032</v>
      </c>
      <c r="E11" s="33">
        <f>D11/C11</f>
        <v>8.9108910891089188E-2</v>
      </c>
    </row>
    <row r="12" spans="1:8" ht="132" customHeight="1">
      <c r="A12" s="328" t="s">
        <v>1287</v>
      </c>
      <c r="B12" s="328"/>
      <c r="C12" s="328"/>
      <c r="D12" s="328"/>
      <c r="E12" s="328"/>
    </row>
  </sheetData>
  <mergeCells count="6">
    <mergeCell ref="A1:E1"/>
    <mergeCell ref="D4:E4"/>
    <mergeCell ref="A12:E12"/>
    <mergeCell ref="A4:A5"/>
    <mergeCell ref="B4:B5"/>
    <mergeCell ref="C4:C5"/>
  </mergeCells>
  <phoneticPr fontId="24"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dimension ref="A1:J140"/>
  <sheetViews>
    <sheetView workbookViewId="0">
      <selection activeCell="K11" sqref="K11"/>
    </sheetView>
  </sheetViews>
  <sheetFormatPr defaultRowHeight="13.5"/>
  <cols>
    <col min="1" max="1" width="17.5" style="248" customWidth="1"/>
    <col min="2" max="4" width="9" style="248"/>
    <col min="5" max="5" width="18.875" style="248" customWidth="1"/>
    <col min="6" max="9" width="9" style="248"/>
    <col min="10" max="10" width="19.375" style="248" customWidth="1"/>
    <col min="11" max="16384" width="9" style="248"/>
  </cols>
  <sheetData>
    <row r="1" spans="1:10" ht="14.25">
      <c r="A1" s="355" t="s">
        <v>496</v>
      </c>
      <c r="B1" s="332"/>
      <c r="C1" s="332"/>
      <c r="D1" s="332"/>
      <c r="E1" s="332"/>
      <c r="F1" s="332"/>
      <c r="G1" s="332"/>
      <c r="H1" s="332"/>
      <c r="I1" s="332"/>
      <c r="J1" s="332"/>
    </row>
    <row r="2" spans="1:10" ht="14.25">
      <c r="A2" s="355" t="s">
        <v>497</v>
      </c>
      <c r="B2" s="332"/>
      <c r="C2" s="332"/>
      <c r="D2" s="332"/>
      <c r="E2" s="332"/>
      <c r="F2" s="332"/>
      <c r="G2" s="332"/>
      <c r="H2" s="332"/>
      <c r="I2" s="332"/>
      <c r="J2" s="332"/>
    </row>
    <row r="3" spans="1:10" ht="13.5" customHeight="1">
      <c r="A3" s="249" t="s">
        <v>498</v>
      </c>
      <c r="B3" s="331" t="s">
        <v>499</v>
      </c>
      <c r="C3" s="332"/>
      <c r="D3" s="332"/>
      <c r="E3" s="249" t="s">
        <v>500</v>
      </c>
      <c r="F3" s="331" t="s">
        <v>501</v>
      </c>
      <c r="G3" s="332"/>
      <c r="H3" s="332"/>
      <c r="I3" s="332"/>
      <c r="J3" s="332"/>
    </row>
    <row r="4" spans="1:10" ht="13.5" customHeight="1">
      <c r="A4" s="249" t="s">
        <v>502</v>
      </c>
      <c r="B4" s="331" t="s">
        <v>499</v>
      </c>
      <c r="C4" s="332"/>
      <c r="D4" s="332"/>
      <c r="E4" s="249" t="s">
        <v>503</v>
      </c>
      <c r="F4" s="331" t="s">
        <v>501</v>
      </c>
      <c r="G4" s="332"/>
      <c r="H4" s="332"/>
      <c r="I4" s="332"/>
      <c r="J4" s="332"/>
    </row>
    <row r="5" spans="1:10">
      <c r="A5" s="249" t="s">
        <v>504</v>
      </c>
      <c r="B5" s="331" t="s">
        <v>505</v>
      </c>
      <c r="C5" s="332"/>
      <c r="D5" s="332"/>
      <c r="E5" s="249" t="s">
        <v>506</v>
      </c>
      <c r="F5" s="331" t="s">
        <v>507</v>
      </c>
      <c r="G5" s="332"/>
      <c r="H5" s="332"/>
      <c r="I5" s="332"/>
      <c r="J5" s="332"/>
    </row>
    <row r="6" spans="1:10">
      <c r="A6" s="249" t="s">
        <v>508</v>
      </c>
      <c r="B6" s="331" t="s">
        <v>133</v>
      </c>
      <c r="C6" s="332"/>
      <c r="D6" s="332"/>
      <c r="E6" s="249" t="s">
        <v>509</v>
      </c>
      <c r="F6" s="331" t="s">
        <v>510</v>
      </c>
      <c r="G6" s="332"/>
      <c r="H6" s="332"/>
      <c r="I6" s="332"/>
      <c r="J6" s="332"/>
    </row>
    <row r="7" spans="1:10" ht="63.75" customHeight="1">
      <c r="A7" s="250" t="s">
        <v>511</v>
      </c>
      <c r="B7" s="354" t="s">
        <v>512</v>
      </c>
      <c r="C7" s="332"/>
      <c r="D7" s="332"/>
      <c r="E7" s="332"/>
      <c r="F7" s="332"/>
      <c r="G7" s="332"/>
      <c r="H7" s="332"/>
      <c r="I7" s="332"/>
      <c r="J7" s="332"/>
    </row>
    <row r="8" spans="1:10">
      <c r="A8" s="338" t="s">
        <v>513</v>
      </c>
      <c r="B8" s="338" t="s">
        <v>514</v>
      </c>
      <c r="C8" s="332"/>
      <c r="D8" s="332"/>
      <c r="E8" s="347" t="s">
        <v>515</v>
      </c>
      <c r="F8" s="347" t="s">
        <v>516</v>
      </c>
      <c r="G8" s="332"/>
      <c r="H8" s="332"/>
      <c r="I8" s="332"/>
      <c r="J8" s="332"/>
    </row>
    <row r="9" spans="1:10">
      <c r="A9" s="332"/>
      <c r="B9" s="332"/>
      <c r="C9" s="332"/>
      <c r="D9" s="332"/>
      <c r="E9" s="332"/>
      <c r="F9" s="347" t="s">
        <v>517</v>
      </c>
      <c r="G9" s="332"/>
      <c r="H9" s="347" t="s">
        <v>146</v>
      </c>
      <c r="I9" s="332"/>
      <c r="J9" s="249" t="s">
        <v>518</v>
      </c>
    </row>
    <row r="10" spans="1:10" ht="36">
      <c r="A10" s="332"/>
      <c r="B10" s="331" t="s">
        <v>519</v>
      </c>
      <c r="C10" s="332"/>
      <c r="D10" s="332"/>
      <c r="E10" s="251" t="s">
        <v>520</v>
      </c>
      <c r="F10" s="356">
        <v>85</v>
      </c>
      <c r="G10" s="332"/>
      <c r="H10" s="352">
        <v>85</v>
      </c>
      <c r="I10" s="332"/>
      <c r="J10" s="252">
        <v>0</v>
      </c>
    </row>
    <row r="11" spans="1:10" ht="48">
      <c r="A11" s="332"/>
      <c r="B11" s="331" t="s">
        <v>521</v>
      </c>
      <c r="C11" s="332"/>
      <c r="D11" s="332"/>
      <c r="E11" s="251" t="s">
        <v>522</v>
      </c>
      <c r="F11" s="333">
        <v>27.2</v>
      </c>
      <c r="G11" s="332"/>
      <c r="H11" s="334">
        <v>27.2</v>
      </c>
      <c r="I11" s="332"/>
      <c r="J11" s="253">
        <v>0</v>
      </c>
    </row>
    <row r="12" spans="1:10" ht="60">
      <c r="A12" s="332"/>
      <c r="B12" s="331" t="s">
        <v>523</v>
      </c>
      <c r="C12" s="332"/>
      <c r="D12" s="332"/>
      <c r="E12" s="251" t="s">
        <v>524</v>
      </c>
      <c r="F12" s="333">
        <v>71</v>
      </c>
      <c r="G12" s="332"/>
      <c r="H12" s="334">
        <v>71</v>
      </c>
      <c r="I12" s="332"/>
      <c r="J12" s="253">
        <v>0</v>
      </c>
    </row>
    <row r="13" spans="1:10" ht="24">
      <c r="A13" s="332"/>
      <c r="B13" s="331" t="s">
        <v>525</v>
      </c>
      <c r="C13" s="332"/>
      <c r="D13" s="332"/>
      <c r="E13" s="251" t="s">
        <v>526</v>
      </c>
      <c r="F13" s="333">
        <v>6672.5</v>
      </c>
      <c r="G13" s="332"/>
      <c r="H13" s="334">
        <v>6672.5</v>
      </c>
      <c r="I13" s="332"/>
      <c r="J13" s="253">
        <v>0</v>
      </c>
    </row>
    <row r="14" spans="1:10" ht="96">
      <c r="A14" s="332"/>
      <c r="B14" s="331" t="s">
        <v>527</v>
      </c>
      <c r="C14" s="332"/>
      <c r="D14" s="332"/>
      <c r="E14" s="251" t="s">
        <v>528</v>
      </c>
      <c r="F14" s="333">
        <v>26.6205</v>
      </c>
      <c r="G14" s="332"/>
      <c r="H14" s="334">
        <v>26.6205</v>
      </c>
      <c r="I14" s="332"/>
      <c r="J14" s="253">
        <v>0</v>
      </c>
    </row>
    <row r="15" spans="1:10" ht="24">
      <c r="A15" s="332"/>
      <c r="B15" s="331" t="s">
        <v>529</v>
      </c>
      <c r="C15" s="332"/>
      <c r="D15" s="332"/>
      <c r="E15" s="251" t="s">
        <v>530</v>
      </c>
      <c r="F15" s="333">
        <v>256.27999999999997</v>
      </c>
      <c r="G15" s="332"/>
      <c r="H15" s="334">
        <v>256.27999999999997</v>
      </c>
      <c r="I15" s="332"/>
      <c r="J15" s="253">
        <v>0</v>
      </c>
    </row>
    <row r="16" spans="1:10" ht="24">
      <c r="A16" s="332"/>
      <c r="B16" s="331" t="s">
        <v>531</v>
      </c>
      <c r="C16" s="332"/>
      <c r="D16" s="332"/>
      <c r="E16" s="251" t="s">
        <v>532</v>
      </c>
      <c r="F16" s="333">
        <v>50</v>
      </c>
      <c r="G16" s="332"/>
      <c r="H16" s="334">
        <v>50</v>
      </c>
      <c r="I16" s="332"/>
      <c r="J16" s="253">
        <v>0</v>
      </c>
    </row>
    <row r="17" spans="1:10" ht="48">
      <c r="A17" s="332"/>
      <c r="B17" s="331" t="s">
        <v>533</v>
      </c>
      <c r="C17" s="332"/>
      <c r="D17" s="332"/>
      <c r="E17" s="251" t="s">
        <v>534</v>
      </c>
      <c r="F17" s="333">
        <v>681.54</v>
      </c>
      <c r="G17" s="332"/>
      <c r="H17" s="334">
        <v>681.54</v>
      </c>
      <c r="I17" s="332"/>
      <c r="J17" s="253">
        <v>0</v>
      </c>
    </row>
    <row r="18" spans="1:10" ht="96">
      <c r="A18" s="332"/>
      <c r="B18" s="331" t="s">
        <v>535</v>
      </c>
      <c r="C18" s="332"/>
      <c r="D18" s="332"/>
      <c r="E18" s="251" t="s">
        <v>536</v>
      </c>
      <c r="F18" s="333">
        <v>745.8</v>
      </c>
      <c r="G18" s="332"/>
      <c r="H18" s="334">
        <v>745.8</v>
      </c>
      <c r="I18" s="332"/>
      <c r="J18" s="253">
        <v>0</v>
      </c>
    </row>
    <row r="19" spans="1:10" ht="13.5" customHeight="1">
      <c r="A19" s="332"/>
      <c r="B19" s="331" t="s">
        <v>537</v>
      </c>
      <c r="C19" s="332"/>
      <c r="D19" s="332"/>
      <c r="E19" s="251" t="s">
        <v>538</v>
      </c>
      <c r="F19" s="333">
        <v>700</v>
      </c>
      <c r="G19" s="332"/>
      <c r="H19" s="334">
        <v>700</v>
      </c>
      <c r="I19" s="332"/>
      <c r="J19" s="253">
        <v>0</v>
      </c>
    </row>
    <row r="20" spans="1:10" ht="48">
      <c r="A20" s="332"/>
      <c r="B20" s="331" t="s">
        <v>539</v>
      </c>
      <c r="C20" s="332"/>
      <c r="D20" s="332"/>
      <c r="E20" s="251" t="s">
        <v>540</v>
      </c>
      <c r="F20" s="333">
        <v>20</v>
      </c>
      <c r="G20" s="332"/>
      <c r="H20" s="334">
        <v>20</v>
      </c>
      <c r="I20" s="332"/>
      <c r="J20" s="253">
        <v>0</v>
      </c>
    </row>
    <row r="21" spans="1:10" ht="60">
      <c r="A21" s="332"/>
      <c r="B21" s="331" t="s">
        <v>541</v>
      </c>
      <c r="C21" s="332"/>
      <c r="D21" s="332"/>
      <c r="E21" s="251" t="s">
        <v>542</v>
      </c>
      <c r="F21" s="333">
        <v>10</v>
      </c>
      <c r="G21" s="332"/>
      <c r="H21" s="334">
        <v>10</v>
      </c>
      <c r="I21" s="332"/>
      <c r="J21" s="253">
        <v>0</v>
      </c>
    </row>
    <row r="22" spans="1:10" ht="13.5" customHeight="1">
      <c r="A22" s="332"/>
      <c r="B22" s="331" t="s">
        <v>543</v>
      </c>
      <c r="C22" s="332"/>
      <c r="D22" s="332"/>
      <c r="E22" s="251" t="s">
        <v>544</v>
      </c>
      <c r="F22" s="333">
        <v>661</v>
      </c>
      <c r="G22" s="332"/>
      <c r="H22" s="334">
        <v>661</v>
      </c>
      <c r="I22" s="332"/>
      <c r="J22" s="253">
        <v>0</v>
      </c>
    </row>
    <row r="23" spans="1:10" ht="132">
      <c r="A23" s="332"/>
      <c r="B23" s="331" t="s">
        <v>545</v>
      </c>
      <c r="C23" s="332"/>
      <c r="D23" s="332"/>
      <c r="E23" s="251" t="s">
        <v>546</v>
      </c>
      <c r="F23" s="333">
        <v>877</v>
      </c>
      <c r="G23" s="332"/>
      <c r="H23" s="334">
        <v>877</v>
      </c>
      <c r="I23" s="332"/>
      <c r="J23" s="253">
        <v>0</v>
      </c>
    </row>
    <row r="24" spans="1:10" ht="13.5" customHeight="1">
      <c r="A24" s="332"/>
      <c r="B24" s="331" t="s">
        <v>547</v>
      </c>
      <c r="C24" s="332"/>
      <c r="D24" s="332"/>
      <c r="E24" s="251" t="s">
        <v>548</v>
      </c>
      <c r="F24" s="333">
        <v>650</v>
      </c>
      <c r="G24" s="332"/>
      <c r="H24" s="334">
        <v>650</v>
      </c>
      <c r="I24" s="332"/>
      <c r="J24" s="253">
        <v>0</v>
      </c>
    </row>
    <row r="25" spans="1:10" ht="96">
      <c r="A25" s="332"/>
      <c r="B25" s="331" t="s">
        <v>549</v>
      </c>
      <c r="C25" s="332"/>
      <c r="D25" s="332"/>
      <c r="E25" s="251" t="s">
        <v>550</v>
      </c>
      <c r="F25" s="333">
        <v>945.2</v>
      </c>
      <c r="G25" s="332"/>
      <c r="H25" s="334">
        <v>945.2</v>
      </c>
      <c r="I25" s="332"/>
      <c r="J25" s="253">
        <v>0</v>
      </c>
    </row>
    <row r="26" spans="1:10" ht="24" customHeight="1">
      <c r="A26" s="332"/>
      <c r="B26" s="331" t="s">
        <v>551</v>
      </c>
      <c r="C26" s="332"/>
      <c r="D26" s="332"/>
      <c r="E26" s="251" t="s">
        <v>552</v>
      </c>
      <c r="F26" s="333">
        <v>5</v>
      </c>
      <c r="G26" s="332"/>
      <c r="H26" s="334">
        <v>5</v>
      </c>
      <c r="I26" s="332"/>
      <c r="J26" s="253">
        <v>0</v>
      </c>
    </row>
    <row r="27" spans="1:10" ht="36">
      <c r="A27" s="332"/>
      <c r="B27" s="331" t="s">
        <v>553</v>
      </c>
      <c r="C27" s="332"/>
      <c r="D27" s="332"/>
      <c r="E27" s="251" t="s">
        <v>554</v>
      </c>
      <c r="F27" s="333">
        <v>257.39999999999998</v>
      </c>
      <c r="G27" s="332"/>
      <c r="H27" s="334">
        <v>257.39999999999998</v>
      </c>
      <c r="I27" s="332"/>
      <c r="J27" s="253">
        <v>0</v>
      </c>
    </row>
    <row r="28" spans="1:10" ht="156">
      <c r="A28" s="332"/>
      <c r="B28" s="331" t="s">
        <v>555</v>
      </c>
      <c r="C28" s="332"/>
      <c r="D28" s="332"/>
      <c r="E28" s="251" t="s">
        <v>556</v>
      </c>
      <c r="F28" s="333">
        <v>2064.94</v>
      </c>
      <c r="G28" s="332"/>
      <c r="H28" s="334">
        <v>2064.94</v>
      </c>
      <c r="I28" s="332"/>
      <c r="J28" s="253">
        <v>0</v>
      </c>
    </row>
    <row r="29" spans="1:10" ht="48">
      <c r="A29" s="332"/>
      <c r="B29" s="331" t="s">
        <v>557</v>
      </c>
      <c r="C29" s="332"/>
      <c r="D29" s="332"/>
      <c r="E29" s="251" t="s">
        <v>558</v>
      </c>
      <c r="F29" s="333">
        <v>117.58</v>
      </c>
      <c r="G29" s="332"/>
      <c r="H29" s="334">
        <v>117.58</v>
      </c>
      <c r="I29" s="332"/>
      <c r="J29" s="253">
        <v>0</v>
      </c>
    </row>
    <row r="30" spans="1:10" ht="13.5" customHeight="1">
      <c r="A30" s="332"/>
      <c r="B30" s="331" t="s">
        <v>559</v>
      </c>
      <c r="C30" s="332"/>
      <c r="D30" s="332"/>
      <c r="E30" s="251" t="s">
        <v>560</v>
      </c>
      <c r="F30" s="333">
        <v>3</v>
      </c>
      <c r="G30" s="332"/>
      <c r="H30" s="334">
        <v>3</v>
      </c>
      <c r="I30" s="332"/>
      <c r="J30" s="253">
        <v>0</v>
      </c>
    </row>
    <row r="31" spans="1:10" ht="84">
      <c r="A31" s="332"/>
      <c r="B31" s="331" t="s">
        <v>561</v>
      </c>
      <c r="C31" s="332"/>
      <c r="D31" s="332"/>
      <c r="E31" s="251" t="s">
        <v>562</v>
      </c>
      <c r="F31" s="333">
        <v>5</v>
      </c>
      <c r="G31" s="332"/>
      <c r="H31" s="334">
        <v>5</v>
      </c>
      <c r="I31" s="332"/>
      <c r="J31" s="253">
        <v>0</v>
      </c>
    </row>
    <row r="32" spans="1:10" ht="96">
      <c r="A32" s="332"/>
      <c r="B32" s="331" t="s">
        <v>563</v>
      </c>
      <c r="C32" s="332"/>
      <c r="D32" s="332"/>
      <c r="E32" s="251" t="s">
        <v>564</v>
      </c>
      <c r="F32" s="333">
        <v>100</v>
      </c>
      <c r="G32" s="332"/>
      <c r="H32" s="334">
        <v>100</v>
      </c>
      <c r="I32" s="332"/>
      <c r="J32" s="253">
        <v>0</v>
      </c>
    </row>
    <row r="33" spans="1:10" ht="132">
      <c r="A33" s="332"/>
      <c r="B33" s="331" t="s">
        <v>565</v>
      </c>
      <c r="C33" s="332"/>
      <c r="D33" s="332"/>
      <c r="E33" s="251" t="s">
        <v>566</v>
      </c>
      <c r="F33" s="333">
        <v>52.5</v>
      </c>
      <c r="G33" s="332"/>
      <c r="H33" s="334">
        <v>52.5</v>
      </c>
      <c r="I33" s="332"/>
      <c r="J33" s="253">
        <v>0</v>
      </c>
    </row>
    <row r="34" spans="1:10" ht="108">
      <c r="A34" s="332"/>
      <c r="B34" s="331" t="s">
        <v>567</v>
      </c>
      <c r="C34" s="332"/>
      <c r="D34" s="332"/>
      <c r="E34" s="251" t="s">
        <v>568</v>
      </c>
      <c r="F34" s="333">
        <v>876.18</v>
      </c>
      <c r="G34" s="332"/>
      <c r="H34" s="334">
        <v>876.18</v>
      </c>
      <c r="I34" s="332"/>
      <c r="J34" s="253">
        <v>0</v>
      </c>
    </row>
    <row r="35" spans="1:10" ht="48">
      <c r="A35" s="332"/>
      <c r="B35" s="331" t="s">
        <v>569</v>
      </c>
      <c r="C35" s="332"/>
      <c r="D35" s="332"/>
      <c r="E35" s="251" t="s">
        <v>570</v>
      </c>
      <c r="F35" s="333">
        <v>80</v>
      </c>
      <c r="G35" s="332"/>
      <c r="H35" s="334">
        <v>80</v>
      </c>
      <c r="I35" s="332"/>
      <c r="J35" s="253">
        <v>0</v>
      </c>
    </row>
    <row r="36" spans="1:10" ht="60">
      <c r="A36" s="332"/>
      <c r="B36" s="331" t="s">
        <v>571</v>
      </c>
      <c r="C36" s="332"/>
      <c r="D36" s="332"/>
      <c r="E36" s="251" t="s">
        <v>572</v>
      </c>
      <c r="F36" s="333">
        <v>21.25</v>
      </c>
      <c r="G36" s="332"/>
      <c r="H36" s="334">
        <v>21.25</v>
      </c>
      <c r="I36" s="332"/>
      <c r="J36" s="253">
        <v>0</v>
      </c>
    </row>
    <row r="37" spans="1:10" ht="13.5" customHeight="1">
      <c r="A37" s="332"/>
      <c r="B37" s="331" t="s">
        <v>573</v>
      </c>
      <c r="C37" s="332"/>
      <c r="D37" s="332"/>
      <c r="E37" s="251" t="s">
        <v>574</v>
      </c>
      <c r="F37" s="333">
        <v>5</v>
      </c>
      <c r="G37" s="332"/>
      <c r="H37" s="334">
        <v>5</v>
      </c>
      <c r="I37" s="332"/>
      <c r="J37" s="253">
        <v>0</v>
      </c>
    </row>
    <row r="38" spans="1:10" ht="48">
      <c r="A38" s="332"/>
      <c r="B38" s="331" t="s">
        <v>575</v>
      </c>
      <c r="C38" s="332"/>
      <c r="D38" s="332"/>
      <c r="E38" s="251" t="s">
        <v>576</v>
      </c>
      <c r="F38" s="333">
        <v>2.34</v>
      </c>
      <c r="G38" s="332"/>
      <c r="H38" s="334">
        <v>2.34</v>
      </c>
      <c r="I38" s="332"/>
      <c r="J38" s="253">
        <v>0</v>
      </c>
    </row>
    <row r="39" spans="1:10" ht="24">
      <c r="A39" s="332"/>
      <c r="B39" s="331" t="s">
        <v>577</v>
      </c>
      <c r="C39" s="332"/>
      <c r="D39" s="332"/>
      <c r="E39" s="251" t="s">
        <v>578</v>
      </c>
      <c r="F39" s="333">
        <v>5</v>
      </c>
      <c r="G39" s="332"/>
      <c r="H39" s="334">
        <v>5</v>
      </c>
      <c r="I39" s="332"/>
      <c r="J39" s="253">
        <v>0</v>
      </c>
    </row>
    <row r="40" spans="1:10" ht="36">
      <c r="A40" s="332"/>
      <c r="B40" s="331" t="s">
        <v>579</v>
      </c>
      <c r="C40" s="332"/>
      <c r="D40" s="332"/>
      <c r="E40" s="251" t="s">
        <v>580</v>
      </c>
      <c r="F40" s="333">
        <v>2</v>
      </c>
      <c r="G40" s="332"/>
      <c r="H40" s="334">
        <v>2</v>
      </c>
      <c r="I40" s="332"/>
      <c r="J40" s="253">
        <v>0</v>
      </c>
    </row>
    <row r="41" spans="1:10" ht="72">
      <c r="A41" s="332"/>
      <c r="B41" s="331" t="s">
        <v>581</v>
      </c>
      <c r="C41" s="332"/>
      <c r="D41" s="332"/>
      <c r="E41" s="251" t="s">
        <v>582</v>
      </c>
      <c r="F41" s="333">
        <v>10</v>
      </c>
      <c r="G41" s="332"/>
      <c r="H41" s="334">
        <v>10</v>
      </c>
      <c r="I41" s="332"/>
      <c r="J41" s="253">
        <v>0</v>
      </c>
    </row>
    <row r="42" spans="1:10" ht="48">
      <c r="A42" s="332"/>
      <c r="B42" s="331" t="s">
        <v>583</v>
      </c>
      <c r="C42" s="332"/>
      <c r="D42" s="332"/>
      <c r="E42" s="251" t="s">
        <v>584</v>
      </c>
      <c r="F42" s="333">
        <v>8</v>
      </c>
      <c r="G42" s="332"/>
      <c r="H42" s="334">
        <v>8</v>
      </c>
      <c r="I42" s="332"/>
      <c r="J42" s="253">
        <v>0</v>
      </c>
    </row>
    <row r="43" spans="1:10" ht="36">
      <c r="A43" s="332"/>
      <c r="B43" s="331" t="s">
        <v>585</v>
      </c>
      <c r="C43" s="332"/>
      <c r="D43" s="332"/>
      <c r="E43" s="251" t="s">
        <v>586</v>
      </c>
      <c r="F43" s="333">
        <v>2.3159999999999998</v>
      </c>
      <c r="G43" s="332"/>
      <c r="H43" s="334">
        <v>2.3159999999999998</v>
      </c>
      <c r="I43" s="332"/>
      <c r="J43" s="253">
        <v>0</v>
      </c>
    </row>
    <row r="44" spans="1:10">
      <c r="A44" s="332"/>
      <c r="B44" s="331" t="s">
        <v>275</v>
      </c>
      <c r="C44" s="332"/>
      <c r="D44" s="332"/>
      <c r="E44" s="251" t="s">
        <v>587</v>
      </c>
      <c r="F44" s="333">
        <v>3</v>
      </c>
      <c r="G44" s="332"/>
      <c r="H44" s="334">
        <v>3</v>
      </c>
      <c r="I44" s="332"/>
      <c r="J44" s="253">
        <v>0</v>
      </c>
    </row>
    <row r="45" spans="1:10">
      <c r="A45" s="332"/>
      <c r="B45" s="331" t="s">
        <v>267</v>
      </c>
      <c r="C45" s="332"/>
      <c r="D45" s="332"/>
      <c r="E45" s="251" t="s">
        <v>588</v>
      </c>
      <c r="F45" s="333">
        <v>3.5</v>
      </c>
      <c r="G45" s="332"/>
      <c r="H45" s="334">
        <v>3.5</v>
      </c>
      <c r="I45" s="332"/>
      <c r="J45" s="253">
        <v>0</v>
      </c>
    </row>
    <row r="46" spans="1:10" ht="13.5" customHeight="1">
      <c r="A46" s="332"/>
      <c r="B46" s="331" t="s">
        <v>589</v>
      </c>
      <c r="C46" s="332"/>
      <c r="D46" s="332"/>
      <c r="E46" s="251" t="s">
        <v>590</v>
      </c>
      <c r="F46" s="333">
        <v>1</v>
      </c>
      <c r="G46" s="332"/>
      <c r="H46" s="334">
        <v>1</v>
      </c>
      <c r="I46" s="332"/>
      <c r="J46" s="253">
        <v>0</v>
      </c>
    </row>
    <row r="47" spans="1:10">
      <c r="A47" s="332"/>
      <c r="B47" s="331"/>
      <c r="C47" s="332"/>
      <c r="D47" s="332"/>
      <c r="E47" s="254"/>
      <c r="F47" s="333"/>
      <c r="G47" s="332"/>
      <c r="H47" s="334"/>
      <c r="I47" s="332"/>
      <c r="J47" s="253"/>
    </row>
    <row r="48" spans="1:10" ht="75.75" customHeight="1">
      <c r="A48" s="332"/>
      <c r="B48" s="349" t="s">
        <v>97</v>
      </c>
      <c r="C48" s="350"/>
      <c r="D48" s="350"/>
      <c r="E48" s="351"/>
      <c r="F48" s="352">
        <v>16104.15</v>
      </c>
      <c r="G48" s="353"/>
      <c r="H48" s="347"/>
      <c r="I48" s="332"/>
      <c r="J48" s="255"/>
    </row>
    <row r="49" spans="1:10">
      <c r="A49" s="338" t="s">
        <v>591</v>
      </c>
      <c r="B49" s="354" t="s">
        <v>1293</v>
      </c>
      <c r="C49" s="332"/>
      <c r="D49" s="332"/>
      <c r="E49" s="332"/>
      <c r="F49" s="332"/>
      <c r="G49" s="332"/>
      <c r="H49" s="332"/>
      <c r="I49" s="332"/>
      <c r="J49" s="332"/>
    </row>
    <row r="50" spans="1:10" ht="46.5" customHeight="1">
      <c r="A50" s="332"/>
      <c r="B50" s="354"/>
      <c r="C50" s="332"/>
      <c r="D50" s="332"/>
      <c r="E50" s="332"/>
      <c r="F50" s="332"/>
      <c r="G50" s="332"/>
      <c r="H50" s="332"/>
      <c r="I50" s="332"/>
      <c r="J50" s="332"/>
    </row>
    <row r="51" spans="1:10" ht="24" customHeight="1">
      <c r="A51" s="256"/>
      <c r="B51" s="257" t="s">
        <v>415</v>
      </c>
      <c r="C51" s="257" t="s">
        <v>416</v>
      </c>
      <c r="D51" s="338" t="s">
        <v>417</v>
      </c>
      <c r="E51" s="332"/>
      <c r="F51" s="332"/>
      <c r="G51" s="332"/>
      <c r="H51" s="332"/>
      <c r="I51" s="348"/>
      <c r="J51" s="258" t="s">
        <v>418</v>
      </c>
    </row>
    <row r="52" spans="1:10" ht="13.5" customHeight="1">
      <c r="A52" s="345" t="s">
        <v>592</v>
      </c>
      <c r="B52" s="347" t="s">
        <v>593</v>
      </c>
      <c r="C52" s="338" t="s">
        <v>594</v>
      </c>
      <c r="D52" s="339" t="s">
        <v>1294</v>
      </c>
      <c r="E52" s="332"/>
      <c r="F52" s="332"/>
      <c r="G52" s="332"/>
      <c r="H52" s="332"/>
      <c r="I52" s="332"/>
      <c r="J52" s="246" t="s">
        <v>595</v>
      </c>
    </row>
    <row r="53" spans="1:10" ht="13.5" customHeight="1">
      <c r="A53" s="346"/>
      <c r="B53" s="332"/>
      <c r="C53" s="332"/>
      <c r="D53" s="339" t="s">
        <v>1294</v>
      </c>
      <c r="E53" s="332"/>
      <c r="F53" s="332"/>
      <c r="G53" s="332"/>
      <c r="H53" s="332"/>
      <c r="I53" s="332"/>
      <c r="J53" s="246" t="s">
        <v>595</v>
      </c>
    </row>
    <row r="54" spans="1:10" ht="13.5" customHeight="1">
      <c r="A54" s="346"/>
      <c r="B54" s="332"/>
      <c r="C54" s="332"/>
      <c r="D54" s="339" t="s">
        <v>596</v>
      </c>
      <c r="E54" s="332"/>
      <c r="F54" s="332"/>
      <c r="G54" s="332"/>
      <c r="H54" s="332"/>
      <c r="I54" s="332"/>
      <c r="J54" s="246" t="s">
        <v>597</v>
      </c>
    </row>
    <row r="55" spans="1:10" ht="13.5" customHeight="1">
      <c r="A55" s="346"/>
      <c r="B55" s="332"/>
      <c r="C55" s="332"/>
      <c r="D55" s="339" t="s">
        <v>596</v>
      </c>
      <c r="E55" s="332"/>
      <c r="F55" s="332"/>
      <c r="G55" s="332"/>
      <c r="H55" s="332"/>
      <c r="I55" s="332"/>
      <c r="J55" s="246" t="s">
        <v>597</v>
      </c>
    </row>
    <row r="56" spans="1:10" ht="13.5" customHeight="1">
      <c r="A56" s="346"/>
      <c r="B56" s="332"/>
      <c r="C56" s="332"/>
      <c r="D56" s="335"/>
      <c r="E56" s="332"/>
      <c r="F56" s="332"/>
      <c r="G56" s="332"/>
      <c r="H56" s="332"/>
      <c r="I56" s="332"/>
      <c r="J56" s="247"/>
    </row>
    <row r="57" spans="1:10" ht="13.5" customHeight="1">
      <c r="A57" s="346"/>
      <c r="B57" s="332"/>
      <c r="C57" s="338" t="s">
        <v>598</v>
      </c>
      <c r="D57" s="339" t="s">
        <v>599</v>
      </c>
      <c r="E57" s="332"/>
      <c r="F57" s="332"/>
      <c r="G57" s="332"/>
      <c r="H57" s="332"/>
      <c r="I57" s="332"/>
      <c r="J57" s="246" t="s">
        <v>600</v>
      </c>
    </row>
    <row r="58" spans="1:10" ht="13.5" customHeight="1">
      <c r="A58" s="346"/>
      <c r="B58" s="332"/>
      <c r="C58" s="332"/>
      <c r="D58" s="339" t="s">
        <v>601</v>
      </c>
      <c r="E58" s="332"/>
      <c r="F58" s="332"/>
      <c r="G58" s="332"/>
      <c r="H58" s="332"/>
      <c r="I58" s="332"/>
      <c r="J58" s="246" t="s">
        <v>602</v>
      </c>
    </row>
    <row r="59" spans="1:10" ht="13.5" customHeight="1">
      <c r="A59" s="346"/>
      <c r="B59" s="332"/>
      <c r="C59" s="332"/>
      <c r="D59" s="339" t="s">
        <v>603</v>
      </c>
      <c r="E59" s="332"/>
      <c r="F59" s="332"/>
      <c r="G59" s="332"/>
      <c r="H59" s="332"/>
      <c r="I59" s="332"/>
      <c r="J59" s="246" t="s">
        <v>604</v>
      </c>
    </row>
    <row r="60" spans="1:10" ht="13.5" customHeight="1">
      <c r="A60" s="346"/>
      <c r="B60" s="332"/>
      <c r="C60" s="332"/>
      <c r="D60" s="335"/>
      <c r="E60" s="332"/>
      <c r="F60" s="332"/>
      <c r="G60" s="332"/>
      <c r="H60" s="332"/>
      <c r="I60" s="332"/>
      <c r="J60" s="247"/>
    </row>
    <row r="61" spans="1:10" ht="13.5" customHeight="1">
      <c r="A61" s="346"/>
      <c r="B61" s="332"/>
      <c r="C61" s="338" t="s">
        <v>605</v>
      </c>
      <c r="D61" s="339" t="s">
        <v>606</v>
      </c>
      <c r="E61" s="332"/>
      <c r="F61" s="332"/>
      <c r="G61" s="332"/>
      <c r="H61" s="332"/>
      <c r="I61" s="332"/>
      <c r="J61" s="246" t="s">
        <v>607</v>
      </c>
    </row>
    <row r="62" spans="1:10" ht="13.5" customHeight="1">
      <c r="A62" s="346"/>
      <c r="B62" s="332"/>
      <c r="C62" s="332"/>
      <c r="D62" s="339" t="s">
        <v>608</v>
      </c>
      <c r="E62" s="332"/>
      <c r="F62" s="332"/>
      <c r="G62" s="332"/>
      <c r="H62" s="332"/>
      <c r="I62" s="332"/>
      <c r="J62" s="246" t="s">
        <v>609</v>
      </c>
    </row>
    <row r="63" spans="1:10" ht="13.5" customHeight="1">
      <c r="A63" s="346"/>
      <c r="B63" s="332"/>
      <c r="C63" s="332"/>
      <c r="D63" s="335"/>
      <c r="E63" s="332"/>
      <c r="F63" s="332"/>
      <c r="G63" s="332"/>
      <c r="H63" s="332"/>
      <c r="I63" s="332"/>
      <c r="J63" s="247"/>
    </row>
    <row r="64" spans="1:10" ht="13.5" customHeight="1">
      <c r="A64" s="346"/>
      <c r="B64" s="332"/>
      <c r="C64" s="338" t="s">
        <v>610</v>
      </c>
      <c r="D64" s="339" t="s">
        <v>1295</v>
      </c>
      <c r="E64" s="332"/>
      <c r="F64" s="332"/>
      <c r="G64" s="332"/>
      <c r="H64" s="332"/>
      <c r="I64" s="332"/>
      <c r="J64" s="246" t="s">
        <v>611</v>
      </c>
    </row>
    <row r="65" spans="1:10" ht="13.5" customHeight="1">
      <c r="A65" s="346"/>
      <c r="B65" s="332"/>
      <c r="C65" s="332"/>
      <c r="D65" s="339" t="s">
        <v>1296</v>
      </c>
      <c r="E65" s="332"/>
      <c r="F65" s="332"/>
      <c r="G65" s="332"/>
      <c r="H65" s="332"/>
      <c r="I65" s="332"/>
      <c r="J65" s="246" t="s">
        <v>612</v>
      </c>
    </row>
    <row r="66" spans="1:10" ht="13.5" customHeight="1">
      <c r="A66" s="346"/>
      <c r="B66" s="332"/>
      <c r="C66" s="332"/>
      <c r="D66" s="339" t="s">
        <v>1297</v>
      </c>
      <c r="E66" s="332"/>
      <c r="F66" s="332"/>
      <c r="G66" s="332"/>
      <c r="H66" s="332"/>
      <c r="I66" s="332"/>
      <c r="J66" s="246" t="s">
        <v>613</v>
      </c>
    </row>
    <row r="67" spans="1:10" ht="13.5" customHeight="1">
      <c r="A67" s="346"/>
      <c r="B67" s="332"/>
      <c r="C67" s="332"/>
      <c r="D67" s="339" t="s">
        <v>614</v>
      </c>
      <c r="E67" s="332"/>
      <c r="F67" s="332"/>
      <c r="G67" s="332"/>
      <c r="H67" s="332"/>
      <c r="I67" s="332"/>
      <c r="J67" s="246" t="s">
        <v>1298</v>
      </c>
    </row>
    <row r="68" spans="1:10" ht="13.5" customHeight="1">
      <c r="A68" s="346"/>
      <c r="B68" s="332"/>
      <c r="C68" s="332"/>
      <c r="D68" s="339" t="s">
        <v>615</v>
      </c>
      <c r="E68" s="332"/>
      <c r="F68" s="332"/>
      <c r="G68" s="332"/>
      <c r="H68" s="332"/>
      <c r="I68" s="332"/>
      <c r="J68" s="246" t="s">
        <v>616</v>
      </c>
    </row>
    <row r="69" spans="1:10" ht="13.5" customHeight="1">
      <c r="A69" s="346"/>
      <c r="B69" s="332"/>
      <c r="C69" s="332"/>
      <c r="D69" s="339" t="s">
        <v>617</v>
      </c>
      <c r="E69" s="332"/>
      <c r="F69" s="332"/>
      <c r="G69" s="332"/>
      <c r="H69" s="332"/>
      <c r="I69" s="332"/>
      <c r="J69" s="246" t="s">
        <v>618</v>
      </c>
    </row>
    <row r="70" spans="1:10">
      <c r="A70" s="346"/>
      <c r="B70" s="332"/>
      <c r="C70" s="332"/>
      <c r="D70" s="339" t="s">
        <v>619</v>
      </c>
      <c r="E70" s="332"/>
      <c r="F70" s="332"/>
      <c r="G70" s="332"/>
      <c r="H70" s="332"/>
      <c r="I70" s="332"/>
      <c r="J70" s="246" t="s">
        <v>620</v>
      </c>
    </row>
    <row r="71" spans="1:10">
      <c r="A71" s="346"/>
      <c r="B71" s="332"/>
      <c r="C71" s="332"/>
      <c r="D71" s="339" t="s">
        <v>529</v>
      </c>
      <c r="E71" s="332"/>
      <c r="F71" s="332"/>
      <c r="G71" s="332"/>
      <c r="H71" s="332"/>
      <c r="I71" s="332"/>
      <c r="J71" s="246" t="s">
        <v>621</v>
      </c>
    </row>
    <row r="72" spans="1:10">
      <c r="A72" s="346"/>
      <c r="B72" s="332"/>
      <c r="C72" s="332"/>
      <c r="D72" s="339" t="s">
        <v>622</v>
      </c>
      <c r="E72" s="332"/>
      <c r="F72" s="332"/>
      <c r="G72" s="332"/>
      <c r="H72" s="332"/>
      <c r="I72" s="332"/>
      <c r="J72" s="246" t="s">
        <v>623</v>
      </c>
    </row>
    <row r="73" spans="1:10">
      <c r="A73" s="346"/>
      <c r="B73" s="332"/>
      <c r="C73" s="332"/>
      <c r="D73" s="339" t="s">
        <v>624</v>
      </c>
      <c r="E73" s="332"/>
      <c r="F73" s="332"/>
      <c r="G73" s="332"/>
      <c r="H73" s="332"/>
      <c r="I73" s="332"/>
      <c r="J73" s="246" t="s">
        <v>625</v>
      </c>
    </row>
    <row r="74" spans="1:10">
      <c r="A74" s="346"/>
      <c r="B74" s="332"/>
      <c r="C74" s="332"/>
      <c r="D74" s="339" t="s">
        <v>626</v>
      </c>
      <c r="E74" s="332"/>
      <c r="F74" s="332"/>
      <c r="G74" s="332"/>
      <c r="H74" s="332"/>
      <c r="I74" s="332"/>
      <c r="J74" s="246" t="s">
        <v>627</v>
      </c>
    </row>
    <row r="75" spans="1:10">
      <c r="A75" s="346"/>
      <c r="B75" s="332"/>
      <c r="C75" s="332"/>
      <c r="D75" s="335"/>
      <c r="E75" s="332"/>
      <c r="F75" s="332"/>
      <c r="G75" s="332"/>
      <c r="H75" s="332"/>
      <c r="I75" s="332"/>
      <c r="J75" s="247"/>
    </row>
    <row r="76" spans="1:10">
      <c r="A76" s="346"/>
      <c r="B76" s="332"/>
      <c r="C76" s="338"/>
      <c r="D76" s="339"/>
      <c r="E76" s="332"/>
      <c r="F76" s="332"/>
      <c r="G76" s="332"/>
      <c r="H76" s="332"/>
      <c r="I76" s="332"/>
      <c r="J76" s="259"/>
    </row>
    <row r="77" spans="1:10">
      <c r="A77" s="346"/>
      <c r="B77" s="332"/>
      <c r="C77" s="332"/>
      <c r="D77" s="339"/>
      <c r="E77" s="332"/>
      <c r="F77" s="332"/>
      <c r="G77" s="332"/>
      <c r="H77" s="332"/>
      <c r="I77" s="332"/>
      <c r="J77" s="259"/>
    </row>
    <row r="78" spans="1:10">
      <c r="A78" s="346"/>
      <c r="B78" s="332"/>
      <c r="C78" s="332"/>
      <c r="D78" s="339"/>
      <c r="E78" s="332"/>
      <c r="F78" s="332"/>
      <c r="G78" s="332"/>
      <c r="H78" s="332"/>
      <c r="I78" s="332"/>
      <c r="J78" s="259"/>
    </row>
    <row r="79" spans="1:10">
      <c r="A79" s="346"/>
      <c r="B79" s="332"/>
      <c r="C79" s="332"/>
      <c r="D79" s="339"/>
      <c r="E79" s="332"/>
      <c r="F79" s="332"/>
      <c r="G79" s="332"/>
      <c r="H79" s="332"/>
      <c r="I79" s="332"/>
      <c r="J79" s="259"/>
    </row>
    <row r="80" spans="1:10">
      <c r="A80" s="346"/>
      <c r="B80" s="332"/>
      <c r="C80" s="332"/>
      <c r="D80" s="339"/>
      <c r="E80" s="332"/>
      <c r="F80" s="332"/>
      <c r="G80" s="332"/>
      <c r="H80" s="332"/>
      <c r="I80" s="332"/>
      <c r="J80" s="259"/>
    </row>
    <row r="81" spans="1:10">
      <c r="A81" s="346"/>
      <c r="B81" s="332"/>
      <c r="C81" s="338"/>
      <c r="D81" s="339"/>
      <c r="E81" s="332"/>
      <c r="F81" s="332"/>
      <c r="G81" s="332"/>
      <c r="H81" s="332"/>
      <c r="I81" s="332"/>
      <c r="J81" s="259"/>
    </row>
    <row r="82" spans="1:10">
      <c r="A82" s="346"/>
      <c r="B82" s="332"/>
      <c r="C82" s="332"/>
      <c r="D82" s="339"/>
      <c r="E82" s="332"/>
      <c r="F82" s="332"/>
      <c r="G82" s="332"/>
      <c r="H82" s="332"/>
      <c r="I82" s="332"/>
      <c r="J82" s="259"/>
    </row>
    <row r="83" spans="1:10">
      <c r="A83" s="346"/>
      <c r="B83" s="332"/>
      <c r="C83" s="332"/>
      <c r="D83" s="339"/>
      <c r="E83" s="332"/>
      <c r="F83" s="332"/>
      <c r="G83" s="332"/>
      <c r="H83" s="332"/>
      <c r="I83" s="332"/>
      <c r="J83" s="259"/>
    </row>
    <row r="84" spans="1:10">
      <c r="A84" s="346"/>
      <c r="B84" s="332"/>
      <c r="C84" s="332"/>
      <c r="D84" s="339"/>
      <c r="E84" s="332"/>
      <c r="F84" s="332"/>
      <c r="G84" s="332"/>
      <c r="H84" s="332"/>
      <c r="I84" s="332"/>
      <c r="J84" s="259"/>
    </row>
    <row r="85" spans="1:10" ht="24" customHeight="1">
      <c r="A85" s="346"/>
      <c r="B85" s="332"/>
      <c r="C85" s="332"/>
      <c r="D85" s="339"/>
      <c r="E85" s="332"/>
      <c r="F85" s="332"/>
      <c r="G85" s="332"/>
      <c r="H85" s="332"/>
      <c r="I85" s="332"/>
      <c r="J85" s="259"/>
    </row>
    <row r="86" spans="1:10" ht="13.5" customHeight="1">
      <c r="A86" s="346"/>
      <c r="B86" s="332"/>
      <c r="C86" s="338"/>
      <c r="D86" s="339"/>
      <c r="E86" s="332"/>
      <c r="F86" s="332"/>
      <c r="G86" s="332"/>
      <c r="H86" s="332"/>
      <c r="I86" s="332"/>
      <c r="J86" s="259"/>
    </row>
    <row r="87" spans="1:10" ht="13.5" customHeight="1">
      <c r="A87" s="346"/>
      <c r="B87" s="332"/>
      <c r="C87" s="332"/>
      <c r="D87" s="339"/>
      <c r="E87" s="332"/>
      <c r="F87" s="332"/>
      <c r="G87" s="332"/>
      <c r="H87" s="332"/>
      <c r="I87" s="332"/>
      <c r="J87" s="259"/>
    </row>
    <row r="88" spans="1:10">
      <c r="A88" s="346"/>
      <c r="B88" s="332"/>
      <c r="C88" s="332"/>
      <c r="D88" s="339"/>
      <c r="E88" s="332"/>
      <c r="F88" s="332"/>
      <c r="G88" s="332"/>
      <c r="H88" s="332"/>
      <c r="I88" s="332"/>
      <c r="J88" s="259"/>
    </row>
    <row r="89" spans="1:10" ht="24.75" customHeight="1">
      <c r="A89" s="346"/>
      <c r="B89" s="332"/>
      <c r="C89" s="332"/>
      <c r="D89" s="339"/>
      <c r="E89" s="332"/>
      <c r="F89" s="332"/>
      <c r="G89" s="332"/>
      <c r="H89" s="332"/>
      <c r="I89" s="332"/>
      <c r="J89" s="259"/>
    </row>
    <row r="90" spans="1:10" ht="24" customHeight="1">
      <c r="A90" s="346"/>
      <c r="B90" s="332"/>
      <c r="C90" s="332"/>
      <c r="D90" s="339"/>
      <c r="E90" s="332"/>
      <c r="F90" s="332"/>
      <c r="G90" s="332"/>
      <c r="H90" s="332"/>
      <c r="I90" s="332"/>
      <c r="J90" s="259"/>
    </row>
    <row r="91" spans="1:10" ht="24" customHeight="1">
      <c r="A91" s="346"/>
      <c r="B91" s="347" t="s">
        <v>628</v>
      </c>
      <c r="C91" s="338" t="s">
        <v>629</v>
      </c>
      <c r="D91" s="339" t="s">
        <v>630</v>
      </c>
      <c r="E91" s="332"/>
      <c r="F91" s="332"/>
      <c r="G91" s="332"/>
      <c r="H91" s="332"/>
      <c r="I91" s="332"/>
      <c r="J91" s="246" t="s">
        <v>631</v>
      </c>
    </row>
    <row r="92" spans="1:10" ht="24" customHeight="1">
      <c r="A92" s="346"/>
      <c r="B92" s="332"/>
      <c r="C92" s="332"/>
      <c r="D92" s="339" t="s">
        <v>632</v>
      </c>
      <c r="E92" s="332"/>
      <c r="F92" s="332"/>
      <c r="G92" s="332"/>
      <c r="H92" s="332"/>
      <c r="I92" s="332"/>
      <c r="J92" s="246" t="s">
        <v>633</v>
      </c>
    </row>
    <row r="93" spans="1:10" ht="24" customHeight="1">
      <c r="A93" s="346"/>
      <c r="B93" s="332"/>
      <c r="C93" s="332"/>
      <c r="D93" s="339" t="s">
        <v>634</v>
      </c>
      <c r="E93" s="332"/>
      <c r="F93" s="332"/>
      <c r="G93" s="332"/>
      <c r="H93" s="332"/>
      <c r="I93" s="332"/>
      <c r="J93" s="246" t="s">
        <v>635</v>
      </c>
    </row>
    <row r="94" spans="1:10">
      <c r="A94" s="346"/>
      <c r="B94" s="332"/>
      <c r="C94" s="332"/>
      <c r="D94" s="339"/>
      <c r="E94" s="332"/>
      <c r="F94" s="332"/>
      <c r="G94" s="332"/>
      <c r="H94" s="332"/>
      <c r="I94" s="332"/>
      <c r="J94" s="246"/>
    </row>
    <row r="95" spans="1:10">
      <c r="A95" s="346"/>
      <c r="B95" s="332"/>
      <c r="C95" s="332"/>
      <c r="D95" s="335"/>
      <c r="E95" s="332"/>
      <c r="F95" s="332"/>
      <c r="G95" s="332"/>
      <c r="H95" s="332"/>
      <c r="I95" s="332"/>
      <c r="J95" s="247"/>
    </row>
    <row r="96" spans="1:10">
      <c r="A96" s="346"/>
      <c r="B96" s="332"/>
      <c r="C96" s="338" t="s">
        <v>636</v>
      </c>
      <c r="D96" s="336" t="s">
        <v>637</v>
      </c>
      <c r="E96" s="332"/>
      <c r="F96" s="332"/>
      <c r="G96" s="332"/>
      <c r="H96" s="332"/>
      <c r="I96" s="332"/>
      <c r="J96" s="246" t="s">
        <v>638</v>
      </c>
    </row>
    <row r="97" spans="1:10" ht="13.5" customHeight="1">
      <c r="A97" s="346"/>
      <c r="B97" s="332"/>
      <c r="C97" s="332"/>
      <c r="D97" s="336" t="s">
        <v>639</v>
      </c>
      <c r="E97" s="332"/>
      <c r="F97" s="332"/>
      <c r="G97" s="332"/>
      <c r="H97" s="332"/>
      <c r="I97" s="332"/>
      <c r="J97" s="246" t="s">
        <v>640</v>
      </c>
    </row>
    <row r="98" spans="1:10" ht="24" customHeight="1">
      <c r="A98" s="346"/>
      <c r="B98" s="332"/>
      <c r="C98" s="332"/>
      <c r="D98" s="336" t="s">
        <v>641</v>
      </c>
      <c r="E98" s="332"/>
      <c r="F98" s="332"/>
      <c r="G98" s="332"/>
      <c r="H98" s="332"/>
      <c r="I98" s="332"/>
      <c r="J98" s="246" t="s">
        <v>642</v>
      </c>
    </row>
    <row r="99" spans="1:10" ht="36" customHeight="1">
      <c r="A99" s="346"/>
      <c r="B99" s="332"/>
      <c r="C99" s="332"/>
      <c r="D99" s="336" t="s">
        <v>643</v>
      </c>
      <c r="E99" s="332"/>
      <c r="F99" s="332"/>
      <c r="G99" s="332"/>
      <c r="H99" s="332"/>
      <c r="I99" s="332"/>
      <c r="J99" s="246" t="s">
        <v>644</v>
      </c>
    </row>
    <row r="100" spans="1:10">
      <c r="A100" s="346"/>
      <c r="B100" s="332"/>
      <c r="C100" s="332"/>
      <c r="D100" s="337"/>
      <c r="E100" s="332"/>
      <c r="F100" s="332"/>
      <c r="G100" s="332"/>
      <c r="H100" s="332"/>
      <c r="I100" s="332"/>
      <c r="J100" s="247"/>
    </row>
    <row r="101" spans="1:10" ht="24">
      <c r="A101" s="346"/>
      <c r="B101" s="332"/>
      <c r="C101" s="338" t="s">
        <v>645</v>
      </c>
      <c r="D101" s="336" t="s">
        <v>646</v>
      </c>
      <c r="E101" s="332"/>
      <c r="F101" s="332"/>
      <c r="G101" s="332"/>
      <c r="H101" s="332"/>
      <c r="I101" s="332"/>
      <c r="J101" s="246" t="s">
        <v>647</v>
      </c>
    </row>
    <row r="102" spans="1:10">
      <c r="A102" s="346"/>
      <c r="B102" s="332"/>
      <c r="C102" s="332"/>
      <c r="D102" s="336"/>
      <c r="E102" s="332"/>
      <c r="F102" s="332"/>
      <c r="G102" s="332"/>
      <c r="H102" s="332"/>
      <c r="I102" s="332"/>
      <c r="J102" s="246"/>
    </row>
    <row r="103" spans="1:10">
      <c r="A103" s="346"/>
      <c r="B103" s="332"/>
      <c r="C103" s="332"/>
      <c r="D103" s="336"/>
      <c r="E103" s="332"/>
      <c r="F103" s="332"/>
      <c r="G103" s="332"/>
      <c r="H103" s="332"/>
      <c r="I103" s="332"/>
      <c r="J103" s="246"/>
    </row>
    <row r="104" spans="1:10">
      <c r="A104" s="346"/>
      <c r="B104" s="332"/>
      <c r="C104" s="332"/>
      <c r="D104" s="336"/>
      <c r="E104" s="332"/>
      <c r="F104" s="332"/>
      <c r="G104" s="332"/>
      <c r="H104" s="332"/>
      <c r="I104" s="332"/>
      <c r="J104" s="246"/>
    </row>
    <row r="105" spans="1:10">
      <c r="A105" s="346"/>
      <c r="B105" s="332"/>
      <c r="C105" s="332"/>
      <c r="D105" s="337"/>
      <c r="E105" s="332"/>
      <c r="F105" s="332"/>
      <c r="G105" s="332"/>
      <c r="H105" s="332"/>
      <c r="I105" s="332"/>
      <c r="J105" s="247"/>
    </row>
    <row r="106" spans="1:10">
      <c r="A106" s="346"/>
      <c r="B106" s="332"/>
      <c r="C106" s="338" t="s">
        <v>648</v>
      </c>
      <c r="D106" s="336" t="s">
        <v>649</v>
      </c>
      <c r="E106" s="332"/>
      <c r="F106" s="332"/>
      <c r="G106" s="332"/>
      <c r="H106" s="332"/>
      <c r="I106" s="332"/>
      <c r="J106" s="246" t="s">
        <v>650</v>
      </c>
    </row>
    <row r="107" spans="1:10" ht="24">
      <c r="A107" s="346"/>
      <c r="B107" s="332"/>
      <c r="C107" s="332"/>
      <c r="D107" s="336" t="s">
        <v>651</v>
      </c>
      <c r="E107" s="332"/>
      <c r="F107" s="332"/>
      <c r="G107" s="332"/>
      <c r="H107" s="332"/>
      <c r="I107" s="332"/>
      <c r="J107" s="246" t="s">
        <v>652</v>
      </c>
    </row>
    <row r="108" spans="1:10" ht="36">
      <c r="A108" s="346"/>
      <c r="B108" s="332"/>
      <c r="C108" s="332"/>
      <c r="D108" s="336" t="s">
        <v>653</v>
      </c>
      <c r="E108" s="332"/>
      <c r="F108" s="332"/>
      <c r="G108" s="332"/>
      <c r="H108" s="332"/>
      <c r="I108" s="332"/>
      <c r="J108" s="246" t="s">
        <v>654</v>
      </c>
    </row>
    <row r="109" spans="1:10">
      <c r="A109" s="346"/>
      <c r="B109" s="332"/>
      <c r="C109" s="332"/>
      <c r="D109" s="336"/>
      <c r="E109" s="332"/>
      <c r="F109" s="332"/>
      <c r="G109" s="332"/>
      <c r="H109" s="332"/>
      <c r="I109" s="332"/>
      <c r="J109" s="246"/>
    </row>
    <row r="110" spans="1:10">
      <c r="A110" s="346"/>
      <c r="B110" s="332"/>
      <c r="C110" s="332"/>
      <c r="D110" s="337"/>
      <c r="E110" s="332"/>
      <c r="F110" s="332"/>
      <c r="G110" s="332"/>
      <c r="H110" s="332"/>
      <c r="I110" s="332"/>
      <c r="J110" s="247"/>
    </row>
    <row r="111" spans="1:10" ht="24" customHeight="1">
      <c r="A111" s="346"/>
      <c r="B111" s="332"/>
      <c r="C111" s="338"/>
      <c r="D111" s="336"/>
      <c r="E111" s="332"/>
      <c r="F111" s="332"/>
      <c r="G111" s="332"/>
      <c r="H111" s="332"/>
      <c r="I111" s="332"/>
      <c r="J111" s="259"/>
    </row>
    <row r="112" spans="1:10" ht="13.5" customHeight="1">
      <c r="A112" s="346"/>
      <c r="B112" s="332"/>
      <c r="C112" s="332"/>
      <c r="D112" s="336"/>
      <c r="E112" s="332"/>
      <c r="F112" s="332"/>
      <c r="G112" s="332"/>
      <c r="H112" s="332"/>
      <c r="I112" s="332"/>
      <c r="J112" s="259"/>
    </row>
    <row r="113" spans="1:10" ht="13.5" customHeight="1">
      <c r="A113" s="346"/>
      <c r="B113" s="332"/>
      <c r="C113" s="332"/>
      <c r="D113" s="336"/>
      <c r="E113" s="332"/>
      <c r="F113" s="332"/>
      <c r="G113" s="332"/>
      <c r="H113" s="332"/>
      <c r="I113" s="332"/>
      <c r="J113" s="259"/>
    </row>
    <row r="114" spans="1:10" ht="13.5" customHeight="1">
      <c r="A114" s="346"/>
      <c r="B114" s="332"/>
      <c r="C114" s="332"/>
      <c r="D114" s="336"/>
      <c r="E114" s="332"/>
      <c r="F114" s="332"/>
      <c r="G114" s="332"/>
      <c r="H114" s="332"/>
      <c r="I114" s="332"/>
      <c r="J114" s="259"/>
    </row>
    <row r="115" spans="1:10">
      <c r="A115" s="346"/>
      <c r="B115" s="332"/>
      <c r="C115" s="332"/>
      <c r="D115" s="336"/>
      <c r="E115" s="332"/>
      <c r="F115" s="332"/>
      <c r="G115" s="332"/>
      <c r="H115" s="332"/>
      <c r="I115" s="332"/>
      <c r="J115" s="259"/>
    </row>
    <row r="116" spans="1:10">
      <c r="A116" s="346"/>
      <c r="B116" s="332"/>
      <c r="C116" s="338"/>
      <c r="D116" s="336"/>
      <c r="E116" s="332"/>
      <c r="F116" s="332"/>
      <c r="G116" s="332"/>
      <c r="H116" s="332"/>
      <c r="I116" s="332"/>
      <c r="J116" s="259"/>
    </row>
    <row r="117" spans="1:10">
      <c r="A117" s="346"/>
      <c r="B117" s="332"/>
      <c r="C117" s="332"/>
      <c r="D117" s="336"/>
      <c r="E117" s="332"/>
      <c r="F117" s="332"/>
      <c r="G117" s="332"/>
      <c r="H117" s="332"/>
      <c r="I117" s="332"/>
      <c r="J117" s="259"/>
    </row>
    <row r="118" spans="1:10">
      <c r="A118" s="346"/>
      <c r="B118" s="332"/>
      <c r="C118" s="332"/>
      <c r="D118" s="336"/>
      <c r="E118" s="332"/>
      <c r="F118" s="332"/>
      <c r="G118" s="332"/>
      <c r="H118" s="332"/>
      <c r="I118" s="332"/>
      <c r="J118" s="259"/>
    </row>
    <row r="119" spans="1:10">
      <c r="A119" s="346"/>
      <c r="B119" s="332"/>
      <c r="C119" s="332"/>
      <c r="D119" s="336"/>
      <c r="E119" s="332"/>
      <c r="F119" s="332"/>
      <c r="G119" s="332"/>
      <c r="H119" s="332"/>
      <c r="I119" s="332"/>
      <c r="J119" s="259"/>
    </row>
    <row r="120" spans="1:10">
      <c r="A120" s="346"/>
      <c r="B120" s="332"/>
      <c r="C120" s="332"/>
      <c r="D120" s="336"/>
      <c r="E120" s="332"/>
      <c r="F120" s="332"/>
      <c r="G120" s="332"/>
      <c r="H120" s="332"/>
      <c r="I120" s="332"/>
      <c r="J120" s="259"/>
    </row>
    <row r="121" spans="1:10">
      <c r="A121" s="346"/>
      <c r="B121" s="347" t="s">
        <v>655</v>
      </c>
      <c r="C121" s="338" t="s">
        <v>656</v>
      </c>
      <c r="D121" s="336" t="s">
        <v>657</v>
      </c>
      <c r="E121" s="332"/>
      <c r="F121" s="332"/>
      <c r="G121" s="332"/>
      <c r="H121" s="332"/>
      <c r="I121" s="332"/>
      <c r="J121" s="246" t="s">
        <v>658</v>
      </c>
    </row>
    <row r="122" spans="1:10">
      <c r="A122" s="346"/>
      <c r="B122" s="332"/>
      <c r="C122" s="332"/>
      <c r="D122" s="337"/>
      <c r="E122" s="332"/>
      <c r="F122" s="332"/>
      <c r="G122" s="332"/>
      <c r="H122" s="332"/>
      <c r="I122" s="332"/>
      <c r="J122" s="247"/>
    </row>
    <row r="123" spans="1:10">
      <c r="A123" s="346"/>
      <c r="B123" s="332"/>
      <c r="C123" s="338"/>
      <c r="D123" s="336" t="s">
        <v>659</v>
      </c>
      <c r="E123" s="332"/>
      <c r="F123" s="332"/>
      <c r="G123" s="332"/>
      <c r="H123" s="332"/>
      <c r="I123" s="332"/>
      <c r="J123" s="246" t="s">
        <v>658</v>
      </c>
    </row>
    <row r="124" spans="1:10">
      <c r="A124" s="346"/>
      <c r="B124" s="332"/>
      <c r="C124" s="332"/>
      <c r="D124" s="336" t="s">
        <v>660</v>
      </c>
      <c r="E124" s="332"/>
      <c r="F124" s="332"/>
      <c r="G124" s="332"/>
      <c r="H124" s="332"/>
      <c r="I124" s="332"/>
      <c r="J124" s="246" t="s">
        <v>658</v>
      </c>
    </row>
    <row r="125" spans="1:10">
      <c r="A125" s="346"/>
      <c r="B125" s="332"/>
      <c r="C125" s="332"/>
      <c r="D125" s="336" t="s">
        <v>661</v>
      </c>
      <c r="E125" s="332"/>
      <c r="F125" s="332"/>
      <c r="G125" s="332"/>
      <c r="H125" s="332"/>
      <c r="I125" s="332"/>
      <c r="J125" s="246" t="s">
        <v>658</v>
      </c>
    </row>
    <row r="126" spans="1:10">
      <c r="A126" s="346"/>
      <c r="B126" s="332"/>
      <c r="C126" s="332"/>
      <c r="D126" s="336"/>
      <c r="E126" s="332"/>
      <c r="F126" s="332"/>
      <c r="G126" s="332"/>
      <c r="H126" s="332"/>
      <c r="I126" s="332"/>
      <c r="J126" s="259"/>
    </row>
    <row r="127" spans="1:10" ht="84.75" customHeight="1">
      <c r="A127" s="346"/>
      <c r="B127" s="332"/>
      <c r="C127" s="332"/>
      <c r="D127" s="336"/>
      <c r="E127" s="332"/>
      <c r="F127" s="332"/>
      <c r="G127" s="332"/>
      <c r="H127" s="332"/>
      <c r="I127" s="332"/>
      <c r="J127" s="259"/>
    </row>
    <row r="128" spans="1:10" ht="13.5" customHeight="1">
      <c r="A128" s="346"/>
      <c r="B128" s="332"/>
      <c r="C128" s="338"/>
      <c r="D128" s="336"/>
      <c r="E128" s="332"/>
      <c r="F128" s="332"/>
      <c r="G128" s="332"/>
      <c r="H128" s="332"/>
      <c r="I128" s="332"/>
      <c r="J128" s="259"/>
    </row>
    <row r="129" spans="1:10">
      <c r="A129" s="346"/>
      <c r="B129" s="332"/>
      <c r="C129" s="332"/>
      <c r="D129" s="336"/>
      <c r="E129" s="332"/>
      <c r="F129" s="332"/>
      <c r="G129" s="332"/>
      <c r="H129" s="332"/>
      <c r="I129" s="332"/>
      <c r="J129" s="259"/>
    </row>
    <row r="130" spans="1:10">
      <c r="A130" s="346"/>
      <c r="B130" s="332"/>
      <c r="C130" s="332"/>
      <c r="D130" s="336"/>
      <c r="E130" s="332"/>
      <c r="F130" s="332"/>
      <c r="G130" s="332"/>
      <c r="H130" s="332"/>
      <c r="I130" s="332"/>
      <c r="J130" s="259"/>
    </row>
    <row r="131" spans="1:10">
      <c r="A131" s="346"/>
      <c r="B131" s="332"/>
      <c r="C131" s="332"/>
      <c r="D131" s="336"/>
      <c r="E131" s="332"/>
      <c r="F131" s="332"/>
      <c r="G131" s="332"/>
      <c r="H131" s="332"/>
      <c r="I131" s="332"/>
      <c r="J131" s="259"/>
    </row>
    <row r="132" spans="1:10">
      <c r="A132" s="346"/>
      <c r="B132" s="332"/>
      <c r="C132" s="332"/>
      <c r="D132" s="336"/>
      <c r="E132" s="332"/>
      <c r="F132" s="332"/>
      <c r="G132" s="332"/>
      <c r="H132" s="332"/>
      <c r="I132" s="332"/>
      <c r="J132" s="259"/>
    </row>
    <row r="133" spans="1:10">
      <c r="A133" s="346"/>
      <c r="B133" s="332"/>
      <c r="C133" s="338"/>
      <c r="D133" s="336"/>
      <c r="E133" s="332"/>
      <c r="F133" s="332"/>
      <c r="G133" s="332"/>
      <c r="H133" s="332"/>
      <c r="I133" s="332"/>
      <c r="J133" s="259"/>
    </row>
    <row r="134" spans="1:10">
      <c r="A134" s="346"/>
      <c r="B134" s="332"/>
      <c r="C134" s="332"/>
      <c r="D134" s="336"/>
      <c r="E134" s="332"/>
      <c r="F134" s="332"/>
      <c r="G134" s="332"/>
      <c r="H134" s="332"/>
      <c r="I134" s="332"/>
      <c r="J134" s="259"/>
    </row>
    <row r="135" spans="1:10">
      <c r="A135" s="346"/>
      <c r="B135" s="332"/>
      <c r="C135" s="332"/>
      <c r="D135" s="336"/>
      <c r="E135" s="332"/>
      <c r="F135" s="332"/>
      <c r="G135" s="332"/>
      <c r="H135" s="332"/>
      <c r="I135" s="332"/>
      <c r="J135" s="259"/>
    </row>
    <row r="136" spans="1:10">
      <c r="A136" s="346"/>
      <c r="B136" s="332"/>
      <c r="C136" s="332"/>
      <c r="D136" s="336"/>
      <c r="E136" s="332"/>
      <c r="F136" s="332"/>
      <c r="G136" s="332"/>
      <c r="H136" s="332"/>
      <c r="I136" s="332"/>
      <c r="J136" s="259"/>
    </row>
    <row r="137" spans="1:10">
      <c r="A137" s="346"/>
      <c r="B137" s="332"/>
      <c r="C137" s="332"/>
      <c r="D137" s="336"/>
      <c r="E137" s="332"/>
      <c r="F137" s="332"/>
      <c r="G137" s="332"/>
      <c r="H137" s="332"/>
      <c r="I137" s="332"/>
      <c r="J137" s="259"/>
    </row>
    <row r="138" spans="1:10" ht="24">
      <c r="A138" s="257" t="s">
        <v>662</v>
      </c>
      <c r="B138" s="340" t="s">
        <v>663</v>
      </c>
      <c r="C138" s="341"/>
      <c r="D138" s="341"/>
      <c r="E138" s="341"/>
      <c r="F138" s="341"/>
      <c r="G138" s="341"/>
      <c r="H138" s="341"/>
      <c r="I138" s="341"/>
      <c r="J138" s="342"/>
    </row>
    <row r="139" spans="1:10">
      <c r="A139" s="343" t="s">
        <v>664</v>
      </c>
      <c r="B139" s="332"/>
      <c r="C139" s="332"/>
      <c r="D139" s="260"/>
      <c r="E139" s="261" t="s">
        <v>665</v>
      </c>
      <c r="F139" s="246" t="s">
        <v>666</v>
      </c>
      <c r="G139" s="261" t="s">
        <v>667</v>
      </c>
      <c r="H139" s="344" t="s">
        <v>668</v>
      </c>
      <c r="I139" s="332"/>
      <c r="J139" s="332"/>
    </row>
    <row r="140" spans="1:10">
      <c r="A140" s="262"/>
      <c r="B140" s="263"/>
      <c r="C140" s="263"/>
      <c r="D140" s="263"/>
      <c r="E140" s="263"/>
      <c r="F140" s="263"/>
      <c r="G140" s="263"/>
      <c r="H140" s="263"/>
      <c r="I140" s="263"/>
      <c r="J140" s="264"/>
    </row>
  </sheetData>
  <mergeCells count="248">
    <mergeCell ref="A1:J1"/>
    <mergeCell ref="A2:J2"/>
    <mergeCell ref="B3:D3"/>
    <mergeCell ref="F3:J3"/>
    <mergeCell ref="B4:D4"/>
    <mergeCell ref="F4:J4"/>
    <mergeCell ref="H9:I9"/>
    <mergeCell ref="B10:D10"/>
    <mergeCell ref="F10:G10"/>
    <mergeCell ref="H10:I10"/>
    <mergeCell ref="B11:D11"/>
    <mergeCell ref="F11:G11"/>
    <mergeCell ref="H11:I11"/>
    <mergeCell ref="B5:D5"/>
    <mergeCell ref="F5:J5"/>
    <mergeCell ref="B6:D6"/>
    <mergeCell ref="F6:J6"/>
    <mergeCell ref="B7:J7"/>
    <mergeCell ref="B8:D9"/>
    <mergeCell ref="E8:E9"/>
    <mergeCell ref="F8:J8"/>
    <mergeCell ref="F9:G9"/>
    <mergeCell ref="B48:E48"/>
    <mergeCell ref="F48:G48"/>
    <mergeCell ref="H48:I48"/>
    <mergeCell ref="A49:A50"/>
    <mergeCell ref="B49:J49"/>
    <mergeCell ref="B50:J50"/>
    <mergeCell ref="B46:D46"/>
    <mergeCell ref="F46:G46"/>
    <mergeCell ref="H46:I46"/>
    <mergeCell ref="B47:D47"/>
    <mergeCell ref="F47:G47"/>
    <mergeCell ref="H47:I47"/>
    <mergeCell ref="A8:A48"/>
    <mergeCell ref="B14:D14"/>
    <mergeCell ref="F14:G14"/>
    <mergeCell ref="H14:I14"/>
    <mergeCell ref="B15:D15"/>
    <mergeCell ref="F15:G15"/>
    <mergeCell ref="H15:I15"/>
    <mergeCell ref="B12:D12"/>
    <mergeCell ref="F12:G12"/>
    <mergeCell ref="H12:I12"/>
    <mergeCell ref="B13:D13"/>
    <mergeCell ref="F13:G13"/>
    <mergeCell ref="D54:I54"/>
    <mergeCell ref="D55:I55"/>
    <mergeCell ref="D56:I56"/>
    <mergeCell ref="C57:C60"/>
    <mergeCell ref="D57:I57"/>
    <mergeCell ref="D58:I58"/>
    <mergeCell ref="D59:I59"/>
    <mergeCell ref="D60:I60"/>
    <mergeCell ref="D51:I51"/>
    <mergeCell ref="C52:C56"/>
    <mergeCell ref="D52:I52"/>
    <mergeCell ref="D53:I53"/>
    <mergeCell ref="D70:I70"/>
    <mergeCell ref="D71:I71"/>
    <mergeCell ref="D72:I72"/>
    <mergeCell ref="C64:C75"/>
    <mergeCell ref="D64:I64"/>
    <mergeCell ref="D65:I65"/>
    <mergeCell ref="D66:I66"/>
    <mergeCell ref="D67:I67"/>
    <mergeCell ref="D68:I68"/>
    <mergeCell ref="D69:I69"/>
    <mergeCell ref="D83:I83"/>
    <mergeCell ref="D84:I84"/>
    <mergeCell ref="D85:I85"/>
    <mergeCell ref="D73:I73"/>
    <mergeCell ref="D74:I74"/>
    <mergeCell ref="D75:I75"/>
    <mergeCell ref="C76:C80"/>
    <mergeCell ref="D76:I76"/>
    <mergeCell ref="D77:I77"/>
    <mergeCell ref="D78:I78"/>
    <mergeCell ref="D79:I79"/>
    <mergeCell ref="C111:C115"/>
    <mergeCell ref="D111:I111"/>
    <mergeCell ref="D112:I112"/>
    <mergeCell ref="D113:I113"/>
    <mergeCell ref="D114:I114"/>
    <mergeCell ref="D115:I115"/>
    <mergeCell ref="B91:B120"/>
    <mergeCell ref="C91:C95"/>
    <mergeCell ref="D91:I91"/>
    <mergeCell ref="D92:I92"/>
    <mergeCell ref="D93:I93"/>
    <mergeCell ref="D94:I94"/>
    <mergeCell ref="D95:I95"/>
    <mergeCell ref="C96:C100"/>
    <mergeCell ref="D96:I96"/>
    <mergeCell ref="C106:C110"/>
    <mergeCell ref="D106:I106"/>
    <mergeCell ref="D107:I107"/>
    <mergeCell ref="D108:I108"/>
    <mergeCell ref="D109:I109"/>
    <mergeCell ref="D110:I110"/>
    <mergeCell ref="D97:I97"/>
    <mergeCell ref="D98:I98"/>
    <mergeCell ref="D99:I99"/>
    <mergeCell ref="C123:C127"/>
    <mergeCell ref="D123:I123"/>
    <mergeCell ref="D124:I124"/>
    <mergeCell ref="D125:I125"/>
    <mergeCell ref="D126:I126"/>
    <mergeCell ref="D127:I127"/>
    <mergeCell ref="D116:I116"/>
    <mergeCell ref="D117:I117"/>
    <mergeCell ref="D118:I118"/>
    <mergeCell ref="D119:I119"/>
    <mergeCell ref="D120:I120"/>
    <mergeCell ref="C116:C120"/>
    <mergeCell ref="B138:J138"/>
    <mergeCell ref="A139:C139"/>
    <mergeCell ref="H139:J139"/>
    <mergeCell ref="C133:C137"/>
    <mergeCell ref="D133:I133"/>
    <mergeCell ref="D134:I134"/>
    <mergeCell ref="D135:I135"/>
    <mergeCell ref="D136:I136"/>
    <mergeCell ref="D137:I137"/>
    <mergeCell ref="A52:A137"/>
    <mergeCell ref="B52:B90"/>
    <mergeCell ref="C61:C63"/>
    <mergeCell ref="D61:I61"/>
    <mergeCell ref="D62:I62"/>
    <mergeCell ref="C128:C132"/>
    <mergeCell ref="D128:I128"/>
    <mergeCell ref="D129:I129"/>
    <mergeCell ref="D130:I130"/>
    <mergeCell ref="D131:I131"/>
    <mergeCell ref="D132:I132"/>
    <mergeCell ref="B121:B137"/>
    <mergeCell ref="C121:C122"/>
    <mergeCell ref="D121:I121"/>
    <mergeCell ref="D122:I122"/>
    <mergeCell ref="H13:I13"/>
    <mergeCell ref="B18:D18"/>
    <mergeCell ref="F18:G18"/>
    <mergeCell ref="H18:I18"/>
    <mergeCell ref="B19:D19"/>
    <mergeCell ref="F19:G19"/>
    <mergeCell ref="H19:I19"/>
    <mergeCell ref="B16:D16"/>
    <mergeCell ref="F16:G16"/>
    <mergeCell ref="H16:I16"/>
    <mergeCell ref="B17:D17"/>
    <mergeCell ref="F17:G17"/>
    <mergeCell ref="H17:I17"/>
    <mergeCell ref="B22:D22"/>
    <mergeCell ref="F22:G22"/>
    <mergeCell ref="H22:I22"/>
    <mergeCell ref="B23:D23"/>
    <mergeCell ref="F23:G23"/>
    <mergeCell ref="H23:I23"/>
    <mergeCell ref="B20:D20"/>
    <mergeCell ref="F20:G20"/>
    <mergeCell ref="H20:I20"/>
    <mergeCell ref="B21:D21"/>
    <mergeCell ref="F21:G21"/>
    <mergeCell ref="H21:I21"/>
    <mergeCell ref="B26:D26"/>
    <mergeCell ref="F26:G26"/>
    <mergeCell ref="H26:I26"/>
    <mergeCell ref="B27:D27"/>
    <mergeCell ref="F27:G27"/>
    <mergeCell ref="H27:I27"/>
    <mergeCell ref="B24:D24"/>
    <mergeCell ref="F24:G24"/>
    <mergeCell ref="H24:I24"/>
    <mergeCell ref="B25:D25"/>
    <mergeCell ref="F25:G25"/>
    <mergeCell ref="H25:I25"/>
    <mergeCell ref="B30:D30"/>
    <mergeCell ref="F30:G30"/>
    <mergeCell ref="H30:I30"/>
    <mergeCell ref="B31:D31"/>
    <mergeCell ref="F31:G31"/>
    <mergeCell ref="H31:I31"/>
    <mergeCell ref="B28:D28"/>
    <mergeCell ref="F28:G28"/>
    <mergeCell ref="H28:I28"/>
    <mergeCell ref="B29:D29"/>
    <mergeCell ref="F29:G29"/>
    <mergeCell ref="H29:I29"/>
    <mergeCell ref="B34:D34"/>
    <mergeCell ref="F34:G34"/>
    <mergeCell ref="H34:I34"/>
    <mergeCell ref="B35:D35"/>
    <mergeCell ref="F35:G35"/>
    <mergeCell ref="H35:I35"/>
    <mergeCell ref="B32:D32"/>
    <mergeCell ref="F32:G32"/>
    <mergeCell ref="H32:I32"/>
    <mergeCell ref="B33:D33"/>
    <mergeCell ref="F33:G33"/>
    <mergeCell ref="H33:I33"/>
    <mergeCell ref="B38:D38"/>
    <mergeCell ref="F38:G38"/>
    <mergeCell ref="H38:I38"/>
    <mergeCell ref="B39:D39"/>
    <mergeCell ref="F39:G39"/>
    <mergeCell ref="H39:I39"/>
    <mergeCell ref="B36:D36"/>
    <mergeCell ref="F36:G36"/>
    <mergeCell ref="H36:I36"/>
    <mergeCell ref="B37:D37"/>
    <mergeCell ref="F37:G37"/>
    <mergeCell ref="H37:I37"/>
    <mergeCell ref="B42:D42"/>
    <mergeCell ref="F42:G42"/>
    <mergeCell ref="H42:I42"/>
    <mergeCell ref="B43:D43"/>
    <mergeCell ref="F43:G43"/>
    <mergeCell ref="H43:I43"/>
    <mergeCell ref="B40:D40"/>
    <mergeCell ref="F40:G40"/>
    <mergeCell ref="H40:I40"/>
    <mergeCell ref="B41:D41"/>
    <mergeCell ref="F41:G41"/>
    <mergeCell ref="H41:I41"/>
    <mergeCell ref="B44:D44"/>
    <mergeCell ref="F44:G44"/>
    <mergeCell ref="H44:I44"/>
    <mergeCell ref="B45:D45"/>
    <mergeCell ref="F45:G45"/>
    <mergeCell ref="H45:I45"/>
    <mergeCell ref="D63:I63"/>
    <mergeCell ref="D104:I104"/>
    <mergeCell ref="D105:I105"/>
    <mergeCell ref="D100:I100"/>
    <mergeCell ref="C101:C105"/>
    <mergeCell ref="D101:I101"/>
    <mergeCell ref="D102:I102"/>
    <mergeCell ref="D103:I103"/>
    <mergeCell ref="C86:C90"/>
    <mergeCell ref="D86:I86"/>
    <mergeCell ref="D87:I87"/>
    <mergeCell ref="D88:I88"/>
    <mergeCell ref="D89:I89"/>
    <mergeCell ref="D90:I90"/>
    <mergeCell ref="D80:I80"/>
    <mergeCell ref="C81:C85"/>
    <mergeCell ref="D81:I81"/>
    <mergeCell ref="D82:I82"/>
  </mergeCells>
  <phoneticPr fontId="24"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112"/>
  <sheetViews>
    <sheetView topLeftCell="A19" workbookViewId="0">
      <selection activeCell="D25" sqref="D25:I25"/>
    </sheetView>
  </sheetViews>
  <sheetFormatPr defaultRowHeight="13.5"/>
  <cols>
    <col min="1" max="1" width="25.125" customWidth="1"/>
    <col min="5" max="5" width="33.25" customWidth="1"/>
    <col min="9" max="9" width="16.375" customWidth="1"/>
    <col min="10" max="10" width="17.5" customWidth="1"/>
  </cols>
  <sheetData>
    <row r="1" spans="1:10" ht="14.25">
      <c r="A1" s="386" t="s">
        <v>496</v>
      </c>
      <c r="B1" s="360"/>
      <c r="C1" s="360"/>
      <c r="D1" s="360"/>
      <c r="E1" s="360"/>
      <c r="F1" s="360"/>
      <c r="G1" s="360"/>
      <c r="H1" s="360"/>
      <c r="I1" s="360"/>
      <c r="J1" s="360"/>
    </row>
    <row r="2" spans="1:10" ht="14.25">
      <c r="A2" s="386" t="s">
        <v>497</v>
      </c>
      <c r="B2" s="360"/>
      <c r="C2" s="360"/>
      <c r="D2" s="360"/>
      <c r="E2" s="360"/>
      <c r="F2" s="360"/>
      <c r="G2" s="360"/>
      <c r="H2" s="360"/>
      <c r="I2" s="360"/>
      <c r="J2" s="360"/>
    </row>
    <row r="3" spans="1:10">
      <c r="A3" s="116" t="s">
        <v>498</v>
      </c>
      <c r="B3" s="376" t="s">
        <v>977</v>
      </c>
      <c r="C3" s="360"/>
      <c r="D3" s="360"/>
      <c r="E3" s="116" t="s">
        <v>500</v>
      </c>
      <c r="F3" s="376" t="s">
        <v>978</v>
      </c>
      <c r="G3" s="360"/>
      <c r="H3" s="360"/>
      <c r="I3" s="360"/>
      <c r="J3" s="360"/>
    </row>
    <row r="4" spans="1:10">
      <c r="A4" s="116" t="s">
        <v>502</v>
      </c>
      <c r="B4" s="376" t="s">
        <v>499</v>
      </c>
      <c r="C4" s="360"/>
      <c r="D4" s="360"/>
      <c r="E4" s="116" t="s">
        <v>503</v>
      </c>
      <c r="F4" s="376" t="s">
        <v>501</v>
      </c>
      <c r="G4" s="360"/>
      <c r="H4" s="360"/>
      <c r="I4" s="360"/>
      <c r="J4" s="360"/>
    </row>
    <row r="5" spans="1:10">
      <c r="A5" s="116" t="s">
        <v>504</v>
      </c>
      <c r="B5" s="376" t="s">
        <v>979</v>
      </c>
      <c r="C5" s="360"/>
      <c r="D5" s="360"/>
      <c r="E5" s="116" t="s">
        <v>506</v>
      </c>
      <c r="F5" s="376" t="s">
        <v>980</v>
      </c>
      <c r="G5" s="360"/>
      <c r="H5" s="360"/>
      <c r="I5" s="360"/>
      <c r="J5" s="360"/>
    </row>
    <row r="6" spans="1:10">
      <c r="A6" s="116" t="s">
        <v>508</v>
      </c>
      <c r="B6" s="376" t="s">
        <v>125</v>
      </c>
      <c r="C6" s="360"/>
      <c r="D6" s="360"/>
      <c r="E6" s="116" t="s">
        <v>509</v>
      </c>
      <c r="F6" s="376" t="s">
        <v>121</v>
      </c>
      <c r="G6" s="360"/>
      <c r="H6" s="360"/>
      <c r="I6" s="360"/>
      <c r="J6" s="360"/>
    </row>
    <row r="7" spans="1:10" ht="84" customHeight="1">
      <c r="A7" s="118" t="s">
        <v>511</v>
      </c>
      <c r="B7" s="383" t="s">
        <v>981</v>
      </c>
      <c r="C7" s="384"/>
      <c r="D7" s="384"/>
      <c r="E7" s="384"/>
      <c r="F7" s="384"/>
      <c r="G7" s="384"/>
      <c r="H7" s="384"/>
      <c r="I7" s="384"/>
      <c r="J7" s="384"/>
    </row>
    <row r="8" spans="1:10">
      <c r="A8" s="361" t="s">
        <v>513</v>
      </c>
      <c r="B8" s="361" t="s">
        <v>514</v>
      </c>
      <c r="C8" s="360"/>
      <c r="D8" s="360"/>
      <c r="E8" s="359" t="s">
        <v>515</v>
      </c>
      <c r="F8" s="359" t="s">
        <v>516</v>
      </c>
      <c r="G8" s="360"/>
      <c r="H8" s="360"/>
      <c r="I8" s="360"/>
      <c r="J8" s="360"/>
    </row>
    <row r="9" spans="1:10">
      <c r="A9" s="360"/>
      <c r="B9" s="360"/>
      <c r="C9" s="360"/>
      <c r="D9" s="360"/>
      <c r="E9" s="360"/>
      <c r="F9" s="359" t="s">
        <v>517</v>
      </c>
      <c r="G9" s="360"/>
      <c r="H9" s="359" t="s">
        <v>146</v>
      </c>
      <c r="I9" s="360"/>
      <c r="J9" s="116" t="s">
        <v>518</v>
      </c>
    </row>
    <row r="10" spans="1:10">
      <c r="A10" s="360"/>
      <c r="B10" s="376" t="s">
        <v>91</v>
      </c>
      <c r="C10" s="360"/>
      <c r="D10" s="360"/>
      <c r="E10" s="117" t="s">
        <v>982</v>
      </c>
      <c r="F10" s="385">
        <v>151.57</v>
      </c>
      <c r="G10" s="360"/>
      <c r="H10" s="381">
        <v>151.57</v>
      </c>
      <c r="I10" s="360"/>
      <c r="J10" s="119">
        <v>0</v>
      </c>
    </row>
    <row r="11" spans="1:10">
      <c r="A11" s="360"/>
      <c r="B11" s="376" t="s">
        <v>92</v>
      </c>
      <c r="C11" s="360"/>
      <c r="D11" s="360"/>
      <c r="E11" s="117" t="s">
        <v>983</v>
      </c>
      <c r="F11" s="377">
        <v>13.16</v>
      </c>
      <c r="G11" s="360"/>
      <c r="H11" s="378">
        <v>13.16</v>
      </c>
      <c r="I11" s="360"/>
      <c r="J11" s="120">
        <v>0</v>
      </c>
    </row>
    <row r="12" spans="1:10">
      <c r="A12" s="360"/>
      <c r="B12" s="376" t="s">
        <v>92</v>
      </c>
      <c r="C12" s="360"/>
      <c r="D12" s="360"/>
      <c r="E12" s="117" t="s">
        <v>984</v>
      </c>
      <c r="F12" s="377">
        <v>111.6</v>
      </c>
      <c r="G12" s="360"/>
      <c r="H12" s="378">
        <v>111.6</v>
      </c>
      <c r="I12" s="360"/>
      <c r="J12" s="120">
        <v>0</v>
      </c>
    </row>
    <row r="13" spans="1:10">
      <c r="A13" s="360"/>
      <c r="B13" s="376" t="s">
        <v>92</v>
      </c>
      <c r="C13" s="360"/>
      <c r="D13" s="360"/>
      <c r="E13" s="117" t="s">
        <v>985</v>
      </c>
      <c r="F13" s="377">
        <v>89.16</v>
      </c>
      <c r="G13" s="360"/>
      <c r="H13" s="378">
        <v>89.16</v>
      </c>
      <c r="I13" s="360"/>
      <c r="J13" s="120">
        <v>0</v>
      </c>
    </row>
    <row r="14" spans="1:10">
      <c r="A14" s="360"/>
      <c r="B14" s="376" t="s">
        <v>92</v>
      </c>
      <c r="C14" s="360"/>
      <c r="D14" s="360"/>
      <c r="E14" s="117" t="s">
        <v>986</v>
      </c>
      <c r="F14" s="377">
        <v>99.24</v>
      </c>
      <c r="G14" s="360"/>
      <c r="H14" s="378">
        <v>99.24</v>
      </c>
      <c r="I14" s="360"/>
      <c r="J14" s="120">
        <v>0</v>
      </c>
    </row>
    <row r="15" spans="1:10">
      <c r="A15" s="360"/>
      <c r="B15" s="376"/>
      <c r="C15" s="360"/>
      <c r="D15" s="360"/>
      <c r="E15" s="121"/>
      <c r="F15" s="377"/>
      <c r="G15" s="360"/>
      <c r="H15" s="378"/>
      <c r="I15" s="360"/>
      <c r="J15" s="120"/>
    </row>
    <row r="16" spans="1:10">
      <c r="A16" s="360"/>
      <c r="B16" s="379" t="s">
        <v>97</v>
      </c>
      <c r="C16" s="379"/>
      <c r="D16" s="379"/>
      <c r="E16" s="380"/>
      <c r="F16" s="381">
        <v>464.73</v>
      </c>
      <c r="G16" s="382"/>
      <c r="H16" s="359"/>
      <c r="I16" s="360"/>
      <c r="J16" s="116"/>
    </row>
    <row r="17" spans="1:10" ht="28.5" customHeight="1">
      <c r="A17" s="361" t="s">
        <v>591</v>
      </c>
      <c r="B17" s="374" t="s">
        <v>987</v>
      </c>
      <c r="C17" s="360"/>
      <c r="D17" s="360"/>
      <c r="E17" s="360"/>
      <c r="F17" s="360"/>
      <c r="G17" s="360"/>
      <c r="H17" s="360"/>
      <c r="I17" s="360"/>
      <c r="J17" s="360"/>
    </row>
    <row r="18" spans="1:10" ht="24.75" customHeight="1">
      <c r="A18" s="361"/>
      <c r="B18" s="374" t="s">
        <v>988</v>
      </c>
      <c r="C18" s="360"/>
      <c r="D18" s="360"/>
      <c r="E18" s="360"/>
      <c r="F18" s="360"/>
      <c r="G18" s="360"/>
      <c r="H18" s="360"/>
      <c r="I18" s="360"/>
      <c r="J18" s="360"/>
    </row>
    <row r="19" spans="1:10" ht="18.75" customHeight="1">
      <c r="A19" s="361"/>
      <c r="B19" s="374" t="s">
        <v>989</v>
      </c>
      <c r="C19" s="360"/>
      <c r="D19" s="360"/>
      <c r="E19" s="360"/>
      <c r="F19" s="360"/>
      <c r="G19" s="360"/>
      <c r="H19" s="360"/>
      <c r="I19" s="360"/>
      <c r="J19" s="360"/>
    </row>
    <row r="20" spans="1:10" ht="24" customHeight="1">
      <c r="A20" s="361"/>
      <c r="B20" s="374" t="s">
        <v>990</v>
      </c>
      <c r="C20" s="360"/>
      <c r="D20" s="360"/>
      <c r="E20" s="360"/>
      <c r="F20" s="360"/>
      <c r="G20" s="360"/>
      <c r="H20" s="360"/>
      <c r="I20" s="360"/>
      <c r="J20" s="360"/>
    </row>
    <row r="21" spans="1:10">
      <c r="A21" s="360"/>
      <c r="B21" s="374"/>
      <c r="C21" s="360"/>
      <c r="D21" s="360"/>
      <c r="E21" s="360"/>
      <c r="F21" s="360"/>
      <c r="G21" s="360"/>
      <c r="H21" s="360"/>
      <c r="I21" s="360"/>
      <c r="J21" s="360"/>
    </row>
    <row r="22" spans="1:10">
      <c r="A22" s="122"/>
      <c r="B22" s="123" t="s">
        <v>415</v>
      </c>
      <c r="C22" s="123" t="s">
        <v>416</v>
      </c>
      <c r="D22" s="357" t="s">
        <v>417</v>
      </c>
      <c r="E22" s="358"/>
      <c r="F22" s="358"/>
      <c r="G22" s="358"/>
      <c r="H22" s="358"/>
      <c r="I22" s="375"/>
      <c r="J22" s="127" t="s">
        <v>418</v>
      </c>
    </row>
    <row r="23" spans="1:10" ht="21" customHeight="1">
      <c r="A23" s="368" t="s">
        <v>592</v>
      </c>
      <c r="B23" s="370" t="s">
        <v>593</v>
      </c>
      <c r="C23" s="357" t="s">
        <v>594</v>
      </c>
      <c r="D23" s="372" t="s">
        <v>991</v>
      </c>
      <c r="E23" s="358"/>
      <c r="F23" s="358"/>
      <c r="G23" s="358"/>
      <c r="H23" s="358"/>
      <c r="I23" s="358"/>
      <c r="J23" s="125" t="s">
        <v>992</v>
      </c>
    </row>
    <row r="24" spans="1:10">
      <c r="A24" s="369"/>
      <c r="B24" s="358"/>
      <c r="C24" s="358"/>
      <c r="D24" s="372" t="s">
        <v>993</v>
      </c>
      <c r="E24" s="358"/>
      <c r="F24" s="358"/>
      <c r="G24" s="358"/>
      <c r="H24" s="358"/>
      <c r="I24" s="358"/>
      <c r="J24" s="125" t="s">
        <v>994</v>
      </c>
    </row>
    <row r="25" spans="1:10" ht="20.25" customHeight="1">
      <c r="A25" s="369"/>
      <c r="B25" s="358"/>
      <c r="C25" s="358"/>
      <c r="D25" s="372" t="s">
        <v>995</v>
      </c>
      <c r="E25" s="358"/>
      <c r="F25" s="358"/>
      <c r="G25" s="358"/>
      <c r="H25" s="358"/>
      <c r="I25" s="358"/>
      <c r="J25" s="125" t="s">
        <v>996</v>
      </c>
    </row>
    <row r="26" spans="1:10">
      <c r="A26" s="369"/>
      <c r="B26" s="358"/>
      <c r="C26" s="358"/>
      <c r="D26" s="372" t="s">
        <v>997</v>
      </c>
      <c r="E26" s="358"/>
      <c r="F26" s="358"/>
      <c r="G26" s="358"/>
      <c r="H26" s="358"/>
      <c r="I26" s="358"/>
      <c r="J26" s="125" t="s">
        <v>998</v>
      </c>
    </row>
    <row r="27" spans="1:10">
      <c r="A27" s="369"/>
      <c r="B27" s="358"/>
      <c r="C27" s="358"/>
      <c r="D27" s="372" t="s">
        <v>999</v>
      </c>
      <c r="E27" s="358"/>
      <c r="F27" s="358"/>
      <c r="G27" s="358"/>
      <c r="H27" s="358"/>
      <c r="I27" s="358"/>
      <c r="J27" s="125" t="s">
        <v>1000</v>
      </c>
    </row>
    <row r="28" spans="1:10">
      <c r="A28" s="369"/>
      <c r="B28" s="358"/>
      <c r="C28" s="358"/>
      <c r="D28" s="373"/>
      <c r="E28" s="358"/>
      <c r="F28" s="358"/>
      <c r="G28" s="358"/>
      <c r="H28" s="358"/>
      <c r="I28" s="358"/>
      <c r="J28" s="126"/>
    </row>
    <row r="29" spans="1:10" ht="34.5" customHeight="1">
      <c r="A29" s="369"/>
      <c r="B29" s="358"/>
      <c r="C29" s="357" t="s">
        <v>598</v>
      </c>
      <c r="D29" s="372" t="s">
        <v>1001</v>
      </c>
      <c r="E29" s="358"/>
      <c r="F29" s="358"/>
      <c r="G29" s="358"/>
      <c r="H29" s="358"/>
      <c r="I29" s="358"/>
      <c r="J29" s="125" t="s">
        <v>1002</v>
      </c>
    </row>
    <row r="30" spans="1:10">
      <c r="A30" s="369"/>
      <c r="B30" s="358"/>
      <c r="C30" s="358"/>
      <c r="D30" s="372" t="s">
        <v>1003</v>
      </c>
      <c r="E30" s="358"/>
      <c r="F30" s="358"/>
      <c r="G30" s="358"/>
      <c r="H30" s="358"/>
      <c r="I30" s="358"/>
      <c r="J30" s="125" t="s">
        <v>1004</v>
      </c>
    </row>
    <row r="31" spans="1:10">
      <c r="A31" s="369"/>
      <c r="B31" s="358"/>
      <c r="C31" s="358"/>
      <c r="D31" s="372" t="s">
        <v>1024</v>
      </c>
      <c r="E31" s="358"/>
      <c r="F31" s="358"/>
      <c r="G31" s="358"/>
      <c r="H31" s="358"/>
      <c r="I31" s="358"/>
      <c r="J31" s="125" t="s">
        <v>1005</v>
      </c>
    </row>
    <row r="32" spans="1:10">
      <c r="A32" s="369"/>
      <c r="B32" s="358"/>
      <c r="C32" s="358"/>
      <c r="D32" s="372" t="s">
        <v>1025</v>
      </c>
      <c r="E32" s="358"/>
      <c r="F32" s="358"/>
      <c r="G32" s="358"/>
      <c r="H32" s="358"/>
      <c r="I32" s="358"/>
      <c r="J32" s="125" t="s">
        <v>1006</v>
      </c>
    </row>
    <row r="33" spans="1:10">
      <c r="A33" s="369"/>
      <c r="B33" s="358"/>
      <c r="C33" s="358"/>
      <c r="D33" s="373"/>
      <c r="E33" s="358"/>
      <c r="F33" s="358"/>
      <c r="G33" s="358"/>
      <c r="H33" s="358"/>
      <c r="I33" s="358"/>
      <c r="J33" s="126"/>
    </row>
    <row r="34" spans="1:10">
      <c r="A34" s="369"/>
      <c r="B34" s="358"/>
      <c r="C34" s="357" t="s">
        <v>605</v>
      </c>
      <c r="D34" s="372" t="s">
        <v>1007</v>
      </c>
      <c r="E34" s="358"/>
      <c r="F34" s="358"/>
      <c r="G34" s="358"/>
      <c r="H34" s="358"/>
      <c r="I34" s="358"/>
      <c r="J34" s="125" t="s">
        <v>1008</v>
      </c>
    </row>
    <row r="35" spans="1:10">
      <c r="A35" s="369"/>
      <c r="B35" s="358"/>
      <c r="C35" s="358"/>
      <c r="D35" s="372" t="s">
        <v>1026</v>
      </c>
      <c r="E35" s="358"/>
      <c r="F35" s="358"/>
      <c r="G35" s="358"/>
      <c r="H35" s="358"/>
      <c r="I35" s="358"/>
      <c r="J35" s="125" t="s">
        <v>708</v>
      </c>
    </row>
    <row r="36" spans="1:10">
      <c r="A36" s="369"/>
      <c r="B36" s="358"/>
      <c r="C36" s="358"/>
      <c r="D36" s="372" t="s">
        <v>1027</v>
      </c>
      <c r="E36" s="358"/>
      <c r="F36" s="358"/>
      <c r="G36" s="358"/>
      <c r="H36" s="358"/>
      <c r="I36" s="358"/>
      <c r="J36" s="125" t="s">
        <v>708</v>
      </c>
    </row>
    <row r="37" spans="1:10">
      <c r="A37" s="369"/>
      <c r="B37" s="358"/>
      <c r="C37" s="358"/>
      <c r="D37" s="372" t="s">
        <v>1043</v>
      </c>
      <c r="E37" s="358"/>
      <c r="F37" s="358"/>
      <c r="G37" s="358"/>
      <c r="H37" s="358"/>
      <c r="I37" s="358"/>
      <c r="J37" s="125" t="s">
        <v>708</v>
      </c>
    </row>
    <row r="38" spans="1:10">
      <c r="A38" s="369"/>
      <c r="B38" s="358"/>
      <c r="C38" s="358"/>
      <c r="D38" s="372" t="s">
        <v>1042</v>
      </c>
      <c r="E38" s="358"/>
      <c r="F38" s="358"/>
      <c r="G38" s="358"/>
      <c r="H38" s="358"/>
      <c r="I38" s="358"/>
      <c r="J38" s="125" t="s">
        <v>708</v>
      </c>
    </row>
    <row r="39" spans="1:10">
      <c r="A39" s="369"/>
      <c r="B39" s="358"/>
      <c r="C39" s="358"/>
      <c r="D39" s="373"/>
      <c r="E39" s="358"/>
      <c r="F39" s="358"/>
      <c r="G39" s="358"/>
      <c r="H39" s="358"/>
      <c r="I39" s="358"/>
      <c r="J39" s="126"/>
    </row>
    <row r="40" spans="1:10" ht="28.5" customHeight="1">
      <c r="A40" s="369"/>
      <c r="B40" s="358"/>
      <c r="C40" s="357" t="s">
        <v>610</v>
      </c>
      <c r="D40" s="372" t="s">
        <v>1041</v>
      </c>
      <c r="E40" s="358"/>
      <c r="F40" s="358"/>
      <c r="G40" s="358"/>
      <c r="H40" s="358"/>
      <c r="I40" s="358"/>
      <c r="J40" s="125" t="s">
        <v>1009</v>
      </c>
    </row>
    <row r="41" spans="1:10">
      <c r="A41" s="369"/>
      <c r="B41" s="358"/>
      <c r="C41" s="358"/>
      <c r="D41" s="372" t="s">
        <v>1040</v>
      </c>
      <c r="E41" s="358"/>
      <c r="F41" s="358"/>
      <c r="G41" s="358"/>
      <c r="H41" s="358"/>
      <c r="I41" s="358"/>
      <c r="J41" s="125" t="s">
        <v>1010</v>
      </c>
    </row>
    <row r="42" spans="1:10">
      <c r="A42" s="369"/>
      <c r="B42" s="358"/>
      <c r="C42" s="358"/>
      <c r="D42" s="372" t="s">
        <v>1039</v>
      </c>
      <c r="E42" s="358"/>
      <c r="F42" s="358"/>
      <c r="G42" s="358"/>
      <c r="H42" s="358"/>
      <c r="I42" s="358"/>
      <c r="J42" s="125" t="s">
        <v>1012</v>
      </c>
    </row>
    <row r="43" spans="1:10">
      <c r="A43" s="369"/>
      <c r="B43" s="358"/>
      <c r="C43" s="358"/>
      <c r="D43" s="372" t="s">
        <v>1038</v>
      </c>
      <c r="E43" s="358"/>
      <c r="F43" s="358"/>
      <c r="G43" s="358"/>
      <c r="H43" s="358"/>
      <c r="I43" s="358"/>
      <c r="J43" s="125" t="s">
        <v>1013</v>
      </c>
    </row>
    <row r="44" spans="1:10">
      <c r="A44" s="369"/>
      <c r="B44" s="358"/>
      <c r="C44" s="358"/>
      <c r="D44" s="373"/>
      <c r="E44" s="358"/>
      <c r="F44" s="358"/>
      <c r="G44" s="358"/>
      <c r="H44" s="358"/>
      <c r="I44" s="358"/>
      <c r="J44" s="126"/>
    </row>
    <row r="45" spans="1:10">
      <c r="A45" s="369"/>
      <c r="B45" s="358"/>
      <c r="C45" s="357"/>
      <c r="D45" s="372"/>
      <c r="E45" s="358"/>
      <c r="F45" s="358"/>
      <c r="G45" s="358"/>
      <c r="H45" s="358"/>
      <c r="I45" s="358"/>
      <c r="J45" s="128"/>
    </row>
    <row r="46" spans="1:10">
      <c r="A46" s="369"/>
      <c r="B46" s="358"/>
      <c r="C46" s="358"/>
      <c r="D46" s="372"/>
      <c r="E46" s="358"/>
      <c r="F46" s="358"/>
      <c r="G46" s="358"/>
      <c r="H46" s="358"/>
      <c r="I46" s="358"/>
      <c r="J46" s="128"/>
    </row>
    <row r="47" spans="1:10">
      <c r="A47" s="369"/>
      <c r="B47" s="358"/>
      <c r="C47" s="358"/>
      <c r="D47" s="372"/>
      <c r="E47" s="358"/>
      <c r="F47" s="358"/>
      <c r="G47" s="358"/>
      <c r="H47" s="358"/>
      <c r="I47" s="358"/>
      <c r="J47" s="128"/>
    </row>
    <row r="48" spans="1:10">
      <c r="A48" s="369"/>
      <c r="B48" s="358"/>
      <c r="C48" s="358"/>
      <c r="D48" s="372"/>
      <c r="E48" s="358"/>
      <c r="F48" s="358"/>
      <c r="G48" s="358"/>
      <c r="H48" s="358"/>
      <c r="I48" s="358"/>
      <c r="J48" s="128"/>
    </row>
    <row r="49" spans="1:10">
      <c r="A49" s="369"/>
      <c r="B49" s="358"/>
      <c r="C49" s="358"/>
      <c r="D49" s="372"/>
      <c r="E49" s="358"/>
      <c r="F49" s="358"/>
      <c r="G49" s="358"/>
      <c r="H49" s="358"/>
      <c r="I49" s="358"/>
      <c r="J49" s="128"/>
    </row>
    <row r="50" spans="1:10">
      <c r="A50" s="369"/>
      <c r="B50" s="358"/>
      <c r="C50" s="357"/>
      <c r="D50" s="372"/>
      <c r="E50" s="358"/>
      <c r="F50" s="358"/>
      <c r="G50" s="358"/>
      <c r="H50" s="358"/>
      <c r="I50" s="358"/>
      <c r="J50" s="128"/>
    </row>
    <row r="51" spans="1:10">
      <c r="A51" s="369"/>
      <c r="B51" s="358"/>
      <c r="C51" s="358"/>
      <c r="D51" s="372"/>
      <c r="E51" s="358"/>
      <c r="F51" s="358"/>
      <c r="G51" s="358"/>
      <c r="H51" s="358"/>
      <c r="I51" s="358"/>
      <c r="J51" s="128"/>
    </row>
    <row r="52" spans="1:10">
      <c r="A52" s="369"/>
      <c r="B52" s="358"/>
      <c r="C52" s="358"/>
      <c r="D52" s="372"/>
      <c r="E52" s="358"/>
      <c r="F52" s="358"/>
      <c r="G52" s="358"/>
      <c r="H52" s="358"/>
      <c r="I52" s="358"/>
      <c r="J52" s="128"/>
    </row>
    <row r="53" spans="1:10">
      <c r="A53" s="369"/>
      <c r="B53" s="358"/>
      <c r="C53" s="358"/>
      <c r="D53" s="372"/>
      <c r="E53" s="358"/>
      <c r="F53" s="358"/>
      <c r="G53" s="358"/>
      <c r="H53" s="358"/>
      <c r="I53" s="358"/>
      <c r="J53" s="128"/>
    </row>
    <row r="54" spans="1:10">
      <c r="A54" s="369"/>
      <c r="B54" s="358"/>
      <c r="C54" s="358"/>
      <c r="D54" s="372"/>
      <c r="E54" s="358"/>
      <c r="F54" s="358"/>
      <c r="G54" s="358"/>
      <c r="H54" s="358"/>
      <c r="I54" s="358"/>
      <c r="J54" s="128"/>
    </row>
    <row r="55" spans="1:10">
      <c r="A55" s="369"/>
      <c r="B55" s="358"/>
      <c r="C55" s="357"/>
      <c r="D55" s="372"/>
      <c r="E55" s="358"/>
      <c r="F55" s="358"/>
      <c r="G55" s="358"/>
      <c r="H55" s="358"/>
      <c r="I55" s="358"/>
      <c r="J55" s="128"/>
    </row>
    <row r="56" spans="1:10">
      <c r="A56" s="369"/>
      <c r="B56" s="358"/>
      <c r="C56" s="358"/>
      <c r="D56" s="372"/>
      <c r="E56" s="358"/>
      <c r="F56" s="358"/>
      <c r="G56" s="358"/>
      <c r="H56" s="358"/>
      <c r="I56" s="358"/>
      <c r="J56" s="128"/>
    </row>
    <row r="57" spans="1:10">
      <c r="A57" s="369"/>
      <c r="B57" s="358"/>
      <c r="C57" s="358"/>
      <c r="D57" s="372"/>
      <c r="E57" s="358"/>
      <c r="F57" s="358"/>
      <c r="G57" s="358"/>
      <c r="H57" s="358"/>
      <c r="I57" s="358"/>
      <c r="J57" s="128"/>
    </row>
    <row r="58" spans="1:10">
      <c r="A58" s="369"/>
      <c r="B58" s="358"/>
      <c r="C58" s="358"/>
      <c r="D58" s="372"/>
      <c r="E58" s="358"/>
      <c r="F58" s="358"/>
      <c r="G58" s="358"/>
      <c r="H58" s="358"/>
      <c r="I58" s="358"/>
      <c r="J58" s="128"/>
    </row>
    <row r="59" spans="1:10">
      <c r="A59" s="369"/>
      <c r="B59" s="358"/>
      <c r="C59" s="358"/>
      <c r="D59" s="372"/>
      <c r="E59" s="358"/>
      <c r="F59" s="358"/>
      <c r="G59" s="358"/>
      <c r="H59" s="358"/>
      <c r="I59" s="358"/>
      <c r="J59" s="128"/>
    </row>
    <row r="60" spans="1:10" ht="30" customHeight="1">
      <c r="A60" s="369"/>
      <c r="B60" s="370" t="s">
        <v>628</v>
      </c>
      <c r="C60" s="357" t="s">
        <v>629</v>
      </c>
      <c r="D60" s="372" t="s">
        <v>1023</v>
      </c>
      <c r="E60" s="358"/>
      <c r="F60" s="358"/>
      <c r="G60" s="358"/>
      <c r="H60" s="358"/>
      <c r="I60" s="358"/>
      <c r="J60" s="125" t="s">
        <v>1014</v>
      </c>
    </row>
    <row r="61" spans="1:10" ht="19.5" customHeight="1">
      <c r="A61" s="369"/>
      <c r="B61" s="358"/>
      <c r="C61" s="358"/>
      <c r="D61" s="372" t="s">
        <v>1037</v>
      </c>
      <c r="E61" s="358"/>
      <c r="F61" s="358"/>
      <c r="G61" s="358"/>
      <c r="H61" s="358"/>
      <c r="I61" s="358"/>
      <c r="J61" s="125" t="s">
        <v>1015</v>
      </c>
    </row>
    <row r="62" spans="1:10">
      <c r="A62" s="369"/>
      <c r="B62" s="358"/>
      <c r="C62" s="358"/>
      <c r="D62" s="372" t="s">
        <v>1033</v>
      </c>
      <c r="E62" s="358"/>
      <c r="F62" s="358"/>
      <c r="G62" s="358"/>
      <c r="H62" s="358"/>
      <c r="I62" s="358"/>
      <c r="J62" s="125" t="s">
        <v>994</v>
      </c>
    </row>
    <row r="63" spans="1:10">
      <c r="A63" s="369"/>
      <c r="B63" s="358"/>
      <c r="C63" s="358"/>
      <c r="D63" s="372" t="s">
        <v>1036</v>
      </c>
      <c r="E63" s="358"/>
      <c r="F63" s="358"/>
      <c r="G63" s="358"/>
      <c r="H63" s="358"/>
      <c r="I63" s="358"/>
      <c r="J63" s="125" t="s">
        <v>992</v>
      </c>
    </row>
    <row r="64" spans="1:10">
      <c r="A64" s="369"/>
      <c r="B64" s="358"/>
      <c r="C64" s="358"/>
      <c r="D64" s="373"/>
      <c r="E64" s="358"/>
      <c r="F64" s="358"/>
      <c r="G64" s="358"/>
      <c r="H64" s="358"/>
      <c r="I64" s="358"/>
      <c r="J64" s="126"/>
    </row>
    <row r="65" spans="1:10">
      <c r="A65" s="369"/>
      <c r="B65" s="358"/>
      <c r="C65" s="357" t="s">
        <v>636</v>
      </c>
      <c r="D65" s="362" t="s">
        <v>1035</v>
      </c>
      <c r="E65" s="358"/>
      <c r="F65" s="358"/>
      <c r="G65" s="358"/>
      <c r="H65" s="358"/>
      <c r="I65" s="358"/>
      <c r="J65" s="125" t="s">
        <v>1014</v>
      </c>
    </row>
    <row r="66" spans="1:10">
      <c r="A66" s="369"/>
      <c r="B66" s="358"/>
      <c r="C66" s="358"/>
      <c r="D66" s="362" t="s">
        <v>1034</v>
      </c>
      <c r="E66" s="358"/>
      <c r="F66" s="358"/>
      <c r="G66" s="358"/>
      <c r="H66" s="358"/>
      <c r="I66" s="358"/>
      <c r="J66" s="125" t="s">
        <v>1014</v>
      </c>
    </row>
    <row r="67" spans="1:10">
      <c r="A67" s="369"/>
      <c r="B67" s="358"/>
      <c r="C67" s="358"/>
      <c r="D67" s="362" t="s">
        <v>1033</v>
      </c>
      <c r="E67" s="358"/>
      <c r="F67" s="358"/>
      <c r="G67" s="358"/>
      <c r="H67" s="358"/>
      <c r="I67" s="358"/>
      <c r="J67" s="125" t="s">
        <v>994</v>
      </c>
    </row>
    <row r="68" spans="1:10">
      <c r="A68" s="369"/>
      <c r="B68" s="358"/>
      <c r="C68" s="358"/>
      <c r="D68" s="362" t="s">
        <v>991</v>
      </c>
      <c r="E68" s="358"/>
      <c r="F68" s="358"/>
      <c r="G68" s="358"/>
      <c r="H68" s="358"/>
      <c r="I68" s="358"/>
      <c r="J68" s="125" t="s">
        <v>992</v>
      </c>
    </row>
    <row r="69" spans="1:10">
      <c r="A69" s="369"/>
      <c r="B69" s="358"/>
      <c r="C69" s="358"/>
      <c r="D69" s="363"/>
      <c r="E69" s="358"/>
      <c r="F69" s="358"/>
      <c r="G69" s="358"/>
      <c r="H69" s="358"/>
      <c r="I69" s="358"/>
      <c r="J69" s="126"/>
    </row>
    <row r="70" spans="1:10">
      <c r="A70" s="369"/>
      <c r="B70" s="358"/>
      <c r="C70" s="357" t="s">
        <v>645</v>
      </c>
      <c r="D70" s="362" t="s">
        <v>1016</v>
      </c>
      <c r="E70" s="358"/>
      <c r="F70" s="358"/>
      <c r="G70" s="358"/>
      <c r="H70" s="358"/>
      <c r="I70" s="358"/>
      <c r="J70" s="125" t="s">
        <v>1006</v>
      </c>
    </row>
    <row r="71" spans="1:10">
      <c r="A71" s="369"/>
      <c r="B71" s="358"/>
      <c r="C71" s="358"/>
      <c r="D71" s="362"/>
      <c r="E71" s="358"/>
      <c r="F71" s="358"/>
      <c r="G71" s="358"/>
      <c r="H71" s="358"/>
      <c r="I71" s="358"/>
      <c r="J71" s="125"/>
    </row>
    <row r="72" spans="1:10">
      <c r="A72" s="369"/>
      <c r="B72" s="358"/>
      <c r="C72" s="358"/>
      <c r="D72" s="362"/>
      <c r="E72" s="358"/>
      <c r="F72" s="358"/>
      <c r="G72" s="358"/>
      <c r="H72" s="358"/>
      <c r="I72" s="358"/>
      <c r="J72" s="125"/>
    </row>
    <row r="73" spans="1:10">
      <c r="A73" s="369"/>
      <c r="B73" s="358"/>
      <c r="C73" s="358"/>
      <c r="D73" s="362"/>
      <c r="E73" s="358"/>
      <c r="F73" s="358"/>
      <c r="G73" s="358"/>
      <c r="H73" s="358"/>
      <c r="I73" s="358"/>
      <c r="J73" s="125"/>
    </row>
    <row r="74" spans="1:10">
      <c r="A74" s="369"/>
      <c r="B74" s="358"/>
      <c r="C74" s="358"/>
      <c r="D74" s="363"/>
      <c r="E74" s="358"/>
      <c r="F74" s="358"/>
      <c r="G74" s="358"/>
      <c r="H74" s="358"/>
      <c r="I74" s="358"/>
      <c r="J74" s="126"/>
    </row>
    <row r="75" spans="1:10" ht="30.75" customHeight="1">
      <c r="A75" s="369"/>
      <c r="B75" s="358"/>
      <c r="C75" s="357" t="s">
        <v>648</v>
      </c>
      <c r="D75" s="362" t="s">
        <v>1032</v>
      </c>
      <c r="E75" s="358"/>
      <c r="F75" s="358"/>
      <c r="G75" s="358"/>
      <c r="H75" s="358"/>
      <c r="I75" s="358"/>
      <c r="J75" s="125" t="s">
        <v>1014</v>
      </c>
    </row>
    <row r="76" spans="1:10">
      <c r="A76" s="369"/>
      <c r="B76" s="358"/>
      <c r="C76" s="358"/>
      <c r="D76" s="362" t="s">
        <v>1031</v>
      </c>
      <c r="E76" s="358"/>
      <c r="F76" s="358"/>
      <c r="G76" s="358"/>
      <c r="H76" s="358"/>
      <c r="I76" s="358"/>
      <c r="J76" s="125" t="s">
        <v>1014</v>
      </c>
    </row>
    <row r="77" spans="1:10">
      <c r="A77" s="369"/>
      <c r="B77" s="358"/>
      <c r="C77" s="358"/>
      <c r="D77" s="362" t="s">
        <v>1030</v>
      </c>
      <c r="E77" s="358"/>
      <c r="F77" s="358"/>
      <c r="G77" s="358"/>
      <c r="H77" s="358"/>
      <c r="I77" s="358"/>
      <c r="J77" s="125" t="s">
        <v>1017</v>
      </c>
    </row>
    <row r="78" spans="1:10">
      <c r="A78" s="369"/>
      <c r="B78" s="358"/>
      <c r="C78" s="358"/>
      <c r="D78" s="362"/>
      <c r="E78" s="358"/>
      <c r="F78" s="358"/>
      <c r="G78" s="358"/>
      <c r="H78" s="358"/>
      <c r="I78" s="358"/>
      <c r="J78" s="125"/>
    </row>
    <row r="79" spans="1:10">
      <c r="A79" s="369"/>
      <c r="B79" s="358"/>
      <c r="C79" s="358"/>
      <c r="D79" s="363"/>
      <c r="E79" s="358"/>
      <c r="F79" s="358"/>
      <c r="G79" s="358"/>
      <c r="H79" s="358"/>
      <c r="I79" s="358"/>
      <c r="J79" s="126"/>
    </row>
    <row r="80" spans="1:10">
      <c r="A80" s="369"/>
      <c r="B80" s="358"/>
      <c r="C80" s="357"/>
      <c r="D80" s="362"/>
      <c r="E80" s="358"/>
      <c r="F80" s="358"/>
      <c r="G80" s="358"/>
      <c r="H80" s="358"/>
      <c r="I80" s="358"/>
      <c r="J80" s="128"/>
    </row>
    <row r="81" spans="1:10">
      <c r="A81" s="369"/>
      <c r="B81" s="358"/>
      <c r="C81" s="358"/>
      <c r="D81" s="362"/>
      <c r="E81" s="358"/>
      <c r="F81" s="358"/>
      <c r="G81" s="358"/>
      <c r="H81" s="358"/>
      <c r="I81" s="358"/>
      <c r="J81" s="128"/>
    </row>
    <row r="82" spans="1:10">
      <c r="A82" s="369"/>
      <c r="B82" s="358"/>
      <c r="C82" s="358"/>
      <c r="D82" s="362"/>
      <c r="E82" s="358"/>
      <c r="F82" s="358"/>
      <c r="G82" s="358"/>
      <c r="H82" s="358"/>
      <c r="I82" s="358"/>
      <c r="J82" s="128"/>
    </row>
    <row r="83" spans="1:10">
      <c r="A83" s="369"/>
      <c r="B83" s="358"/>
      <c r="C83" s="358"/>
      <c r="D83" s="362"/>
      <c r="E83" s="358"/>
      <c r="F83" s="358"/>
      <c r="G83" s="358"/>
      <c r="H83" s="358"/>
      <c r="I83" s="358"/>
      <c r="J83" s="128"/>
    </row>
    <row r="84" spans="1:10">
      <c r="A84" s="369"/>
      <c r="B84" s="358"/>
      <c r="C84" s="358"/>
      <c r="D84" s="362"/>
      <c r="E84" s="358"/>
      <c r="F84" s="358"/>
      <c r="G84" s="358"/>
      <c r="H84" s="358"/>
      <c r="I84" s="358"/>
      <c r="J84" s="128"/>
    </row>
    <row r="85" spans="1:10">
      <c r="A85" s="369"/>
      <c r="B85" s="358"/>
      <c r="C85" s="357"/>
      <c r="D85" s="362"/>
      <c r="E85" s="358"/>
      <c r="F85" s="358"/>
      <c r="G85" s="358"/>
      <c r="H85" s="358"/>
      <c r="I85" s="358"/>
      <c r="J85" s="128"/>
    </row>
    <row r="86" spans="1:10">
      <c r="A86" s="369"/>
      <c r="B86" s="358"/>
      <c r="C86" s="358"/>
      <c r="D86" s="362"/>
      <c r="E86" s="358"/>
      <c r="F86" s="358"/>
      <c r="G86" s="358"/>
      <c r="H86" s="358"/>
      <c r="I86" s="358"/>
      <c r="J86" s="128"/>
    </row>
    <row r="87" spans="1:10">
      <c r="A87" s="369"/>
      <c r="B87" s="358"/>
      <c r="C87" s="358"/>
      <c r="D87" s="362"/>
      <c r="E87" s="358"/>
      <c r="F87" s="358"/>
      <c r="G87" s="358"/>
      <c r="H87" s="358"/>
      <c r="I87" s="358"/>
      <c r="J87" s="128"/>
    </row>
    <row r="88" spans="1:10">
      <c r="A88" s="369"/>
      <c r="B88" s="358"/>
      <c r="C88" s="358"/>
      <c r="D88" s="362"/>
      <c r="E88" s="358"/>
      <c r="F88" s="358"/>
      <c r="G88" s="358"/>
      <c r="H88" s="358"/>
      <c r="I88" s="358"/>
      <c r="J88" s="128"/>
    </row>
    <row r="89" spans="1:10">
      <c r="A89" s="369"/>
      <c r="B89" s="358"/>
      <c r="C89" s="358"/>
      <c r="D89" s="362"/>
      <c r="E89" s="358"/>
      <c r="F89" s="358"/>
      <c r="G89" s="358"/>
      <c r="H89" s="358"/>
      <c r="I89" s="358"/>
      <c r="J89" s="128"/>
    </row>
    <row r="90" spans="1:10">
      <c r="A90" s="369"/>
      <c r="B90" s="370" t="s">
        <v>655</v>
      </c>
      <c r="C90" s="357" t="s">
        <v>656</v>
      </c>
      <c r="D90" s="362" t="s">
        <v>1028</v>
      </c>
      <c r="E90" s="358"/>
      <c r="F90" s="358"/>
      <c r="G90" s="358"/>
      <c r="H90" s="358"/>
      <c r="I90" s="358"/>
      <c r="J90" s="125" t="s">
        <v>1018</v>
      </c>
    </row>
    <row r="91" spans="1:10">
      <c r="A91" s="369"/>
      <c r="B91" s="371"/>
      <c r="C91" s="357"/>
      <c r="D91" s="362" t="s">
        <v>1029</v>
      </c>
      <c r="E91" s="358"/>
      <c r="F91" s="358"/>
      <c r="G91" s="358"/>
      <c r="H91" s="358"/>
      <c r="I91" s="358"/>
      <c r="J91" s="125" t="s">
        <v>1018</v>
      </c>
    </row>
    <row r="92" spans="1:10">
      <c r="A92" s="369"/>
      <c r="B92" s="371"/>
      <c r="C92" s="357"/>
      <c r="D92" s="362"/>
      <c r="E92" s="358"/>
      <c r="F92" s="358"/>
      <c r="G92" s="358"/>
      <c r="H92" s="358"/>
      <c r="I92" s="358"/>
      <c r="J92" s="125"/>
    </row>
    <row r="93" spans="1:10">
      <c r="A93" s="369"/>
      <c r="B93" s="371"/>
      <c r="C93" s="357"/>
      <c r="D93" s="362"/>
      <c r="E93" s="358"/>
      <c r="F93" s="358"/>
      <c r="G93" s="358"/>
      <c r="H93" s="358"/>
      <c r="I93" s="358"/>
      <c r="J93" s="125"/>
    </row>
    <row r="94" spans="1:10">
      <c r="A94" s="369"/>
      <c r="B94" s="358"/>
      <c r="C94" s="358"/>
      <c r="D94" s="363"/>
      <c r="E94" s="358"/>
      <c r="F94" s="358"/>
      <c r="G94" s="358"/>
      <c r="H94" s="358"/>
      <c r="I94" s="358"/>
      <c r="J94" s="126"/>
    </row>
    <row r="95" spans="1:10">
      <c r="A95" s="369"/>
      <c r="B95" s="358"/>
      <c r="C95" s="357"/>
      <c r="D95" s="362"/>
      <c r="E95" s="358"/>
      <c r="F95" s="358"/>
      <c r="G95" s="358"/>
      <c r="H95" s="358"/>
      <c r="I95" s="358"/>
      <c r="J95" s="128"/>
    </row>
    <row r="96" spans="1:10">
      <c r="A96" s="369"/>
      <c r="B96" s="358"/>
      <c r="C96" s="358"/>
      <c r="D96" s="362"/>
      <c r="E96" s="358"/>
      <c r="F96" s="358"/>
      <c r="G96" s="358"/>
      <c r="H96" s="358"/>
      <c r="I96" s="358"/>
      <c r="J96" s="128"/>
    </row>
    <row r="97" spans="1:10">
      <c r="A97" s="369"/>
      <c r="B97" s="358"/>
      <c r="C97" s="358"/>
      <c r="D97" s="362"/>
      <c r="E97" s="358"/>
      <c r="F97" s="358"/>
      <c r="G97" s="358"/>
      <c r="H97" s="358"/>
      <c r="I97" s="358"/>
      <c r="J97" s="128"/>
    </row>
    <row r="98" spans="1:10">
      <c r="A98" s="369"/>
      <c r="B98" s="358"/>
      <c r="C98" s="358"/>
      <c r="D98" s="362"/>
      <c r="E98" s="358"/>
      <c r="F98" s="358"/>
      <c r="G98" s="358"/>
      <c r="H98" s="358"/>
      <c r="I98" s="358"/>
      <c r="J98" s="128"/>
    </row>
    <row r="99" spans="1:10">
      <c r="A99" s="369"/>
      <c r="B99" s="358"/>
      <c r="C99" s="358"/>
      <c r="D99" s="362"/>
      <c r="E99" s="358"/>
      <c r="F99" s="358"/>
      <c r="G99" s="358"/>
      <c r="H99" s="358"/>
      <c r="I99" s="358"/>
      <c r="J99" s="128"/>
    </row>
    <row r="100" spans="1:10">
      <c r="A100" s="369"/>
      <c r="B100" s="358"/>
      <c r="C100" s="357"/>
      <c r="D100" s="362"/>
      <c r="E100" s="358"/>
      <c r="F100" s="358"/>
      <c r="G100" s="358"/>
      <c r="H100" s="358"/>
      <c r="I100" s="358"/>
      <c r="J100" s="128"/>
    </row>
    <row r="101" spans="1:10">
      <c r="A101" s="369"/>
      <c r="B101" s="358"/>
      <c r="C101" s="358"/>
      <c r="D101" s="362"/>
      <c r="E101" s="358"/>
      <c r="F101" s="358"/>
      <c r="G101" s="358"/>
      <c r="H101" s="358"/>
      <c r="I101" s="358"/>
      <c r="J101" s="128"/>
    </row>
    <row r="102" spans="1:10">
      <c r="A102" s="369"/>
      <c r="B102" s="358"/>
      <c r="C102" s="358"/>
      <c r="D102" s="362"/>
      <c r="E102" s="358"/>
      <c r="F102" s="358"/>
      <c r="G102" s="358"/>
      <c r="H102" s="358"/>
      <c r="I102" s="358"/>
      <c r="J102" s="128"/>
    </row>
    <row r="103" spans="1:10">
      <c r="A103" s="369"/>
      <c r="B103" s="358"/>
      <c r="C103" s="358"/>
      <c r="D103" s="362"/>
      <c r="E103" s="358"/>
      <c r="F103" s="358"/>
      <c r="G103" s="358"/>
      <c r="H103" s="358"/>
      <c r="I103" s="358"/>
      <c r="J103" s="128"/>
    </row>
    <row r="104" spans="1:10">
      <c r="A104" s="369"/>
      <c r="B104" s="358"/>
      <c r="C104" s="358"/>
      <c r="D104" s="362"/>
      <c r="E104" s="358"/>
      <c r="F104" s="358"/>
      <c r="G104" s="358"/>
      <c r="H104" s="358"/>
      <c r="I104" s="358"/>
      <c r="J104" s="128"/>
    </row>
    <row r="105" spans="1:10">
      <c r="A105" s="369"/>
      <c r="B105" s="358"/>
      <c r="C105" s="357"/>
      <c r="D105" s="362"/>
      <c r="E105" s="358"/>
      <c r="F105" s="358"/>
      <c r="G105" s="358"/>
      <c r="H105" s="358"/>
      <c r="I105" s="358"/>
      <c r="J105" s="128"/>
    </row>
    <row r="106" spans="1:10">
      <c r="A106" s="369"/>
      <c r="B106" s="358"/>
      <c r="C106" s="358"/>
      <c r="D106" s="362"/>
      <c r="E106" s="358"/>
      <c r="F106" s="358"/>
      <c r="G106" s="358"/>
      <c r="H106" s="358"/>
      <c r="I106" s="358"/>
      <c r="J106" s="128"/>
    </row>
    <row r="107" spans="1:10">
      <c r="A107" s="369"/>
      <c r="B107" s="358"/>
      <c r="C107" s="358"/>
      <c r="D107" s="362"/>
      <c r="E107" s="358"/>
      <c r="F107" s="358"/>
      <c r="G107" s="358"/>
      <c r="H107" s="358"/>
      <c r="I107" s="358"/>
      <c r="J107" s="128"/>
    </row>
    <row r="108" spans="1:10">
      <c r="A108" s="369"/>
      <c r="B108" s="358"/>
      <c r="C108" s="358"/>
      <c r="D108" s="362"/>
      <c r="E108" s="358"/>
      <c r="F108" s="358"/>
      <c r="G108" s="358"/>
      <c r="H108" s="358"/>
      <c r="I108" s="358"/>
      <c r="J108" s="128"/>
    </row>
    <row r="109" spans="1:10">
      <c r="A109" s="369"/>
      <c r="B109" s="358"/>
      <c r="C109" s="358"/>
      <c r="D109" s="362"/>
      <c r="E109" s="358"/>
      <c r="F109" s="358"/>
      <c r="G109" s="358"/>
      <c r="H109" s="358"/>
      <c r="I109" s="358"/>
      <c r="J109" s="128"/>
    </row>
    <row r="110" spans="1:10" ht="102" customHeight="1">
      <c r="A110" s="123" t="s">
        <v>662</v>
      </c>
      <c r="B110" s="364" t="s">
        <v>1020</v>
      </c>
      <c r="C110" s="365"/>
      <c r="D110" s="365"/>
      <c r="E110" s="365"/>
      <c r="F110" s="365"/>
      <c r="G110" s="365"/>
      <c r="H110" s="365"/>
      <c r="I110" s="365"/>
      <c r="J110" s="365"/>
    </row>
    <row r="111" spans="1:10">
      <c r="A111" s="366" t="s">
        <v>664</v>
      </c>
      <c r="B111" s="358"/>
      <c r="C111" s="358"/>
      <c r="D111" s="124" t="s">
        <v>1044</v>
      </c>
      <c r="E111" s="129" t="s">
        <v>665</v>
      </c>
      <c r="F111" s="125" t="s">
        <v>1021</v>
      </c>
      <c r="G111" s="129" t="s">
        <v>667</v>
      </c>
      <c r="H111" s="367" t="s">
        <v>1022</v>
      </c>
      <c r="I111" s="358"/>
      <c r="J111" s="358"/>
    </row>
    <row r="112" spans="1:10">
      <c r="A112" s="130"/>
      <c r="B112" s="131"/>
      <c r="C112" s="131"/>
      <c r="D112" s="131"/>
      <c r="E112" s="131"/>
      <c r="F112" s="131"/>
      <c r="G112" s="131"/>
      <c r="H112" s="131"/>
      <c r="I112" s="131"/>
      <c r="J112" s="132"/>
    </row>
  </sheetData>
  <mergeCells count="156">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E16"/>
    <mergeCell ref="F16:G16"/>
    <mergeCell ref="H16:I16"/>
    <mergeCell ref="B17:J17"/>
    <mergeCell ref="B18:J18"/>
    <mergeCell ref="B19:J19"/>
    <mergeCell ref="B20:J20"/>
    <mergeCell ref="B21:J21"/>
    <mergeCell ref="D22:I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85:I85"/>
    <mergeCell ref="D86:I86"/>
    <mergeCell ref="D87:I87"/>
    <mergeCell ref="D88:I88"/>
    <mergeCell ref="D89:I89"/>
    <mergeCell ref="D90:I90"/>
    <mergeCell ref="D91:I91"/>
    <mergeCell ref="D74:I74"/>
    <mergeCell ref="D75:I75"/>
    <mergeCell ref="D76:I76"/>
    <mergeCell ref="D77:I77"/>
    <mergeCell ref="D78:I78"/>
    <mergeCell ref="D79:I79"/>
    <mergeCell ref="D80:I80"/>
    <mergeCell ref="D81:I81"/>
    <mergeCell ref="D82:I82"/>
    <mergeCell ref="B110:J110"/>
    <mergeCell ref="A111:C111"/>
    <mergeCell ref="H111:J111"/>
    <mergeCell ref="A8:A16"/>
    <mergeCell ref="A17:A21"/>
    <mergeCell ref="A23:A109"/>
    <mergeCell ref="B23:B59"/>
    <mergeCell ref="B60:B89"/>
    <mergeCell ref="B90:B109"/>
    <mergeCell ref="C23:C28"/>
    <mergeCell ref="C29:C33"/>
    <mergeCell ref="C34:C39"/>
    <mergeCell ref="C40:C44"/>
    <mergeCell ref="C45:C49"/>
    <mergeCell ref="C50:C54"/>
    <mergeCell ref="C55:C59"/>
    <mergeCell ref="C60:C64"/>
    <mergeCell ref="C65:C69"/>
    <mergeCell ref="C70:C74"/>
    <mergeCell ref="C75:C79"/>
    <mergeCell ref="C80:C84"/>
    <mergeCell ref="C85:C89"/>
    <mergeCell ref="C90:C94"/>
    <mergeCell ref="C95:C99"/>
    <mergeCell ref="C100:C104"/>
    <mergeCell ref="C105:C109"/>
    <mergeCell ref="E8:E9"/>
    <mergeCell ref="B8:D9"/>
    <mergeCell ref="D101:I101"/>
    <mergeCell ref="D102:I102"/>
    <mergeCell ref="D103:I103"/>
    <mergeCell ref="D104:I104"/>
    <mergeCell ref="D105:I105"/>
    <mergeCell ref="D106:I106"/>
    <mergeCell ref="D107:I107"/>
    <mergeCell ref="D108:I108"/>
    <mergeCell ref="D109:I109"/>
    <mergeCell ref="D92:I92"/>
    <mergeCell ref="D93:I93"/>
    <mergeCell ref="D94:I94"/>
    <mergeCell ref="D95:I95"/>
    <mergeCell ref="D96:I96"/>
    <mergeCell ref="D97:I97"/>
    <mergeCell ref="D98:I98"/>
    <mergeCell ref="D99:I99"/>
    <mergeCell ref="D100:I100"/>
    <mergeCell ref="D83:I83"/>
    <mergeCell ref="D84:I84"/>
  </mergeCells>
  <phoneticPr fontId="24"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32"/>
  <sheetViews>
    <sheetView workbookViewId="0">
      <selection activeCell="F39" sqref="F39"/>
    </sheetView>
  </sheetViews>
  <sheetFormatPr defaultRowHeight="13.5"/>
  <cols>
    <col min="4" max="4" width="18" customWidth="1"/>
    <col min="5" max="5" width="18.25" customWidth="1"/>
    <col min="8" max="8" width="15.375" customWidth="1"/>
    <col min="9" max="9" width="13.625" customWidth="1"/>
  </cols>
  <sheetData>
    <row r="1" spans="1:9">
      <c r="A1" s="408" t="s">
        <v>669</v>
      </c>
      <c r="B1" s="388"/>
      <c r="C1" s="388"/>
      <c r="D1" s="388"/>
      <c r="E1" s="388"/>
      <c r="F1" s="388"/>
      <c r="G1" s="388"/>
      <c r="H1" s="388"/>
      <c r="I1" s="388"/>
    </row>
    <row r="2" spans="1:9">
      <c r="A2" s="408" t="s">
        <v>670</v>
      </c>
      <c r="B2" s="388"/>
      <c r="C2" s="388"/>
      <c r="D2" s="388"/>
      <c r="E2" s="388"/>
      <c r="F2" s="388"/>
      <c r="G2" s="388"/>
      <c r="H2" s="388"/>
      <c r="I2" s="388"/>
    </row>
    <row r="3" spans="1:9" ht="17.25" customHeight="1">
      <c r="A3" s="408" t="s">
        <v>671</v>
      </c>
      <c r="B3" s="388"/>
      <c r="C3" s="388"/>
      <c r="D3" s="402" t="s">
        <v>1045</v>
      </c>
      <c r="E3" s="393"/>
      <c r="F3" s="393"/>
      <c r="G3" s="393"/>
      <c r="H3" s="393"/>
      <c r="I3" s="393"/>
    </row>
    <row r="4" spans="1:9" ht="19.5" customHeight="1">
      <c r="A4" s="408" t="s">
        <v>672</v>
      </c>
      <c r="B4" s="388"/>
      <c r="C4" s="388"/>
      <c r="D4" s="402" t="s">
        <v>501</v>
      </c>
      <c r="E4" s="393"/>
      <c r="F4" s="408" t="s">
        <v>673</v>
      </c>
      <c r="G4" s="388"/>
      <c r="H4" s="391" t="s">
        <v>978</v>
      </c>
      <c r="I4" s="388"/>
    </row>
    <row r="5" spans="1:9" ht="18" customHeight="1">
      <c r="A5" s="408" t="s">
        <v>674</v>
      </c>
      <c r="B5" s="388"/>
      <c r="C5" s="388"/>
      <c r="D5" s="411" t="s">
        <v>675</v>
      </c>
      <c r="E5" s="412"/>
      <c r="F5" s="408" t="s">
        <v>676</v>
      </c>
      <c r="G5" s="388"/>
      <c r="H5" s="391" t="s">
        <v>677</v>
      </c>
      <c r="I5" s="407"/>
    </row>
    <row r="6" spans="1:9" ht="18.75" customHeight="1">
      <c r="A6" s="408" t="s">
        <v>678</v>
      </c>
      <c r="B6" s="388"/>
      <c r="C6" s="388"/>
      <c r="D6" s="402" t="s">
        <v>979</v>
      </c>
      <c r="E6" s="393"/>
      <c r="F6" s="408" t="s">
        <v>679</v>
      </c>
      <c r="G6" s="388"/>
      <c r="H6" s="391" t="s">
        <v>980</v>
      </c>
      <c r="I6" s="388"/>
    </row>
    <row r="7" spans="1:9" ht="67.5" customHeight="1">
      <c r="A7" s="408" t="s">
        <v>680</v>
      </c>
      <c r="B7" s="388"/>
      <c r="C7" s="388"/>
      <c r="D7" s="402" t="s">
        <v>1046</v>
      </c>
      <c r="E7" s="393"/>
      <c r="F7" s="393"/>
      <c r="G7" s="393"/>
      <c r="H7" s="393"/>
      <c r="I7" s="393"/>
    </row>
    <row r="8" spans="1:9">
      <c r="A8" s="408" t="s">
        <v>681</v>
      </c>
      <c r="B8" s="388"/>
      <c r="C8" s="388"/>
      <c r="D8" s="402" t="s">
        <v>895</v>
      </c>
      <c r="E8" s="393"/>
      <c r="F8" s="393"/>
      <c r="G8" s="393"/>
      <c r="H8" s="393"/>
      <c r="I8" s="393"/>
    </row>
    <row r="9" spans="1:9">
      <c r="A9" s="407"/>
      <c r="B9" s="407"/>
      <c r="C9" s="407"/>
      <c r="D9" s="136" t="s">
        <v>683</v>
      </c>
      <c r="E9" s="136" t="s">
        <v>684</v>
      </c>
      <c r="F9" s="136" t="s">
        <v>685</v>
      </c>
      <c r="G9" s="136" t="s">
        <v>686</v>
      </c>
      <c r="H9" s="136" t="s">
        <v>687</v>
      </c>
      <c r="I9" s="136" t="s">
        <v>688</v>
      </c>
    </row>
    <row r="10" spans="1:9">
      <c r="A10" s="387" t="s">
        <v>689</v>
      </c>
      <c r="B10" s="407"/>
      <c r="C10" s="407"/>
      <c r="D10" s="137">
        <v>3348000</v>
      </c>
      <c r="E10" s="138"/>
      <c r="F10" s="138"/>
      <c r="G10" s="138"/>
      <c r="H10" s="137">
        <v>3348000</v>
      </c>
      <c r="I10" s="138"/>
    </row>
    <row r="11" spans="1:9">
      <c r="A11" s="408" t="s">
        <v>690</v>
      </c>
      <c r="B11" s="407"/>
      <c r="C11" s="407"/>
      <c r="D11" s="137">
        <v>1116000</v>
      </c>
      <c r="E11" s="138"/>
      <c r="F11" s="138"/>
      <c r="G11" s="138"/>
      <c r="H11" s="137">
        <v>1116000</v>
      </c>
      <c r="I11" s="138"/>
    </row>
    <row r="12" spans="1:9" ht="24" customHeight="1">
      <c r="A12" s="392" t="s">
        <v>691</v>
      </c>
      <c r="B12" s="408" t="s">
        <v>692</v>
      </c>
      <c r="C12" s="388"/>
      <c r="D12" s="388"/>
      <c r="E12" s="388"/>
      <c r="F12" s="408" t="s">
        <v>693</v>
      </c>
      <c r="G12" s="388"/>
      <c r="H12" s="388"/>
      <c r="I12" s="388"/>
    </row>
    <row r="13" spans="1:9" ht="19.5" customHeight="1">
      <c r="A13" s="393"/>
      <c r="B13" s="409" t="s">
        <v>1047</v>
      </c>
      <c r="C13" s="410"/>
      <c r="D13" s="410"/>
      <c r="E13" s="410"/>
      <c r="F13" s="402" t="s">
        <v>1047</v>
      </c>
      <c r="G13" s="393"/>
      <c r="H13" s="393"/>
      <c r="I13" s="393"/>
    </row>
    <row r="14" spans="1:9" ht="33.75" customHeight="1">
      <c r="A14" s="393"/>
      <c r="B14" s="402" t="s">
        <v>1048</v>
      </c>
      <c r="C14" s="393"/>
      <c r="D14" s="393"/>
      <c r="E14" s="393"/>
      <c r="F14" s="402" t="s">
        <v>1048</v>
      </c>
      <c r="G14" s="393"/>
      <c r="H14" s="393"/>
      <c r="I14" s="393"/>
    </row>
    <row r="15" spans="1:9" ht="29.25" customHeight="1">
      <c r="A15" s="393"/>
      <c r="B15" s="402" t="s">
        <v>1049</v>
      </c>
      <c r="C15" s="393"/>
      <c r="D15" s="393"/>
      <c r="E15" s="393"/>
      <c r="F15" s="402" t="s">
        <v>1049</v>
      </c>
      <c r="G15" s="393"/>
      <c r="H15" s="393"/>
      <c r="I15" s="393"/>
    </row>
    <row r="16" spans="1:9">
      <c r="A16" s="393"/>
      <c r="B16" s="402"/>
      <c r="C16" s="393"/>
      <c r="D16" s="393"/>
      <c r="E16" s="393"/>
      <c r="F16" s="402"/>
      <c r="G16" s="393"/>
      <c r="H16" s="393"/>
      <c r="I16" s="393"/>
    </row>
    <row r="17" spans="1:9">
      <c r="A17" s="393"/>
      <c r="B17" s="402"/>
      <c r="C17" s="393"/>
      <c r="D17" s="393"/>
      <c r="E17" s="393"/>
      <c r="F17" s="402"/>
      <c r="G17" s="393"/>
      <c r="H17" s="393"/>
      <c r="I17" s="393"/>
    </row>
    <row r="18" spans="1:9" ht="20.25" customHeight="1">
      <c r="A18" s="394" t="s">
        <v>694</v>
      </c>
      <c r="B18" s="139" t="s">
        <v>415</v>
      </c>
      <c r="C18" s="139" t="s">
        <v>416</v>
      </c>
      <c r="D18" s="139" t="s">
        <v>417</v>
      </c>
      <c r="E18" s="139" t="s">
        <v>418</v>
      </c>
      <c r="F18" s="139" t="s">
        <v>416</v>
      </c>
      <c r="G18" s="403" t="s">
        <v>417</v>
      </c>
      <c r="H18" s="404"/>
      <c r="I18" s="139" t="s">
        <v>418</v>
      </c>
    </row>
    <row r="19" spans="1:9" ht="40.5">
      <c r="A19" s="395"/>
      <c r="B19" s="140" t="s">
        <v>593</v>
      </c>
      <c r="C19" s="140" t="s">
        <v>594</v>
      </c>
      <c r="D19" s="140" t="s">
        <v>1050</v>
      </c>
      <c r="E19" s="140" t="s">
        <v>1051</v>
      </c>
      <c r="F19" s="140" t="s">
        <v>594</v>
      </c>
      <c r="G19" s="405" t="s">
        <v>1050</v>
      </c>
      <c r="H19" s="406"/>
      <c r="I19" s="140" t="s">
        <v>1051</v>
      </c>
    </row>
    <row r="20" spans="1:9" ht="40.5">
      <c r="A20" s="396"/>
      <c r="B20" s="141" t="s">
        <v>593</v>
      </c>
      <c r="C20" s="142" t="s">
        <v>927</v>
      </c>
      <c r="D20" s="141" t="s">
        <v>1052</v>
      </c>
      <c r="E20" s="141" t="s">
        <v>1053</v>
      </c>
      <c r="F20" s="142" t="s">
        <v>927</v>
      </c>
      <c r="G20" s="398" t="s">
        <v>1052</v>
      </c>
      <c r="H20" s="399"/>
      <c r="I20" s="141" t="s">
        <v>1054</v>
      </c>
    </row>
    <row r="21" spans="1:9" ht="27">
      <c r="A21" s="396"/>
      <c r="B21" s="141" t="s">
        <v>593</v>
      </c>
      <c r="C21" s="142" t="s">
        <v>598</v>
      </c>
      <c r="D21" s="141" t="s">
        <v>1055</v>
      </c>
      <c r="E21" s="141" t="s">
        <v>1051</v>
      </c>
      <c r="F21" s="142" t="s">
        <v>598</v>
      </c>
      <c r="G21" s="398" t="s">
        <v>1055</v>
      </c>
      <c r="H21" s="399"/>
      <c r="I21" s="141" t="s">
        <v>1051</v>
      </c>
    </row>
    <row r="22" spans="1:9" ht="40.5">
      <c r="A22" s="396"/>
      <c r="B22" s="141" t="s">
        <v>593</v>
      </c>
      <c r="C22" s="142" t="s">
        <v>605</v>
      </c>
      <c r="D22" s="141" t="s">
        <v>1056</v>
      </c>
      <c r="E22" s="141" t="s">
        <v>708</v>
      </c>
      <c r="F22" s="142" t="s">
        <v>605</v>
      </c>
      <c r="G22" s="398" t="s">
        <v>1056</v>
      </c>
      <c r="H22" s="399"/>
      <c r="I22" s="141" t="s">
        <v>708</v>
      </c>
    </row>
    <row r="23" spans="1:9" ht="67.5">
      <c r="A23" s="396"/>
      <c r="B23" s="141" t="s">
        <v>628</v>
      </c>
      <c r="C23" s="142" t="s">
        <v>629</v>
      </c>
      <c r="D23" s="141" t="s">
        <v>1057</v>
      </c>
      <c r="E23" s="141" t="s">
        <v>1058</v>
      </c>
      <c r="F23" s="142" t="s">
        <v>629</v>
      </c>
      <c r="G23" s="398" t="s">
        <v>1057</v>
      </c>
      <c r="H23" s="399"/>
      <c r="I23" s="141" t="s">
        <v>1058</v>
      </c>
    </row>
    <row r="24" spans="1:9" ht="40.5">
      <c r="A24" s="396"/>
      <c r="B24" s="141" t="s">
        <v>628</v>
      </c>
      <c r="C24" s="142" t="s">
        <v>648</v>
      </c>
      <c r="D24" s="141" t="s">
        <v>1059</v>
      </c>
      <c r="E24" s="141" t="s">
        <v>1054</v>
      </c>
      <c r="F24" s="142" t="s">
        <v>648</v>
      </c>
      <c r="G24" s="398" t="s">
        <v>1059</v>
      </c>
      <c r="H24" s="399"/>
      <c r="I24" s="141" t="s">
        <v>1054</v>
      </c>
    </row>
    <row r="25" spans="1:9" ht="40.5">
      <c r="A25" s="396"/>
      <c r="B25" s="141" t="s">
        <v>655</v>
      </c>
      <c r="C25" s="142" t="s">
        <v>656</v>
      </c>
      <c r="D25" s="141" t="s">
        <v>1060</v>
      </c>
      <c r="E25" s="141" t="s">
        <v>1061</v>
      </c>
      <c r="F25" s="142" t="s">
        <v>656</v>
      </c>
      <c r="G25" s="398" t="s">
        <v>1060</v>
      </c>
      <c r="H25" s="399"/>
      <c r="I25" s="141" t="s">
        <v>1061</v>
      </c>
    </row>
    <row r="26" spans="1:9">
      <c r="A26" s="396"/>
      <c r="B26" s="141" t="s">
        <v>610</v>
      </c>
      <c r="C26" s="142" t="s">
        <v>610</v>
      </c>
      <c r="D26" s="141" t="s">
        <v>1062</v>
      </c>
      <c r="E26" s="141" t="s">
        <v>1063</v>
      </c>
      <c r="F26" s="142" t="s">
        <v>610</v>
      </c>
      <c r="G26" s="398" t="s">
        <v>1062</v>
      </c>
      <c r="H26" s="399"/>
      <c r="I26" s="141" t="s">
        <v>1064</v>
      </c>
    </row>
    <row r="27" spans="1:9" ht="27">
      <c r="A27" s="396"/>
      <c r="B27" s="141"/>
      <c r="C27" s="142"/>
      <c r="D27" s="141" t="s">
        <v>1065</v>
      </c>
      <c r="E27" s="141" t="s">
        <v>1066</v>
      </c>
      <c r="F27" s="142"/>
      <c r="G27" s="398" t="s">
        <v>1067</v>
      </c>
      <c r="H27" s="399"/>
      <c r="I27" s="141" t="s">
        <v>1068</v>
      </c>
    </row>
    <row r="28" spans="1:9">
      <c r="A28" s="397"/>
      <c r="B28" s="143"/>
      <c r="C28" s="144"/>
      <c r="D28" s="143"/>
      <c r="E28" s="143"/>
      <c r="F28" s="144"/>
      <c r="G28" s="400"/>
      <c r="H28" s="401"/>
      <c r="I28" s="143"/>
    </row>
    <row r="29" spans="1:9">
      <c r="A29" s="393"/>
      <c r="B29" s="145"/>
      <c r="C29" s="146"/>
      <c r="D29" s="147"/>
      <c r="E29" s="134"/>
      <c r="F29" s="146"/>
      <c r="G29" s="402"/>
      <c r="H29" s="388"/>
      <c r="I29" s="134"/>
    </row>
    <row r="30" spans="1:9" ht="64.5" customHeight="1">
      <c r="A30" s="387" t="s">
        <v>713</v>
      </c>
      <c r="B30" s="388"/>
      <c r="C30" s="402" t="s">
        <v>1069</v>
      </c>
      <c r="D30" s="393"/>
      <c r="E30" s="393"/>
      <c r="F30" s="393"/>
      <c r="G30" s="393"/>
      <c r="H30" s="393"/>
      <c r="I30" s="393"/>
    </row>
    <row r="31" spans="1:9" ht="97.5" customHeight="1">
      <c r="A31" s="387" t="s">
        <v>714</v>
      </c>
      <c r="B31" s="388"/>
      <c r="C31" s="389" t="s">
        <v>1070</v>
      </c>
      <c r="D31" s="390"/>
      <c r="E31" s="390"/>
      <c r="F31" s="390"/>
      <c r="G31" s="390"/>
      <c r="H31" s="390"/>
      <c r="I31" s="390"/>
    </row>
    <row r="32" spans="1:9">
      <c r="A32" s="387" t="s">
        <v>664</v>
      </c>
      <c r="B32" s="388"/>
      <c r="C32" s="388"/>
      <c r="D32" s="135" t="s">
        <v>979</v>
      </c>
      <c r="E32" s="133" t="s">
        <v>665</v>
      </c>
      <c r="F32" s="391" t="s">
        <v>1021</v>
      </c>
      <c r="G32" s="388"/>
      <c r="H32" s="133" t="s">
        <v>667</v>
      </c>
      <c r="I32" s="148" t="s">
        <v>1071</v>
      </c>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25:H25"/>
    <mergeCell ref="B17:E17"/>
    <mergeCell ref="F17:I17"/>
    <mergeCell ref="G18:H18"/>
    <mergeCell ref="G19:H19"/>
    <mergeCell ref="G20:H20"/>
    <mergeCell ref="A31:B31"/>
    <mergeCell ref="C31:I31"/>
    <mergeCell ref="A32:C32"/>
    <mergeCell ref="F32:G32"/>
    <mergeCell ref="A12:A17"/>
    <mergeCell ref="A18:A29"/>
    <mergeCell ref="G26:H26"/>
    <mergeCell ref="G27:H27"/>
    <mergeCell ref="G28:H28"/>
    <mergeCell ref="G29:H29"/>
    <mergeCell ref="A30:B30"/>
    <mergeCell ref="C30:I30"/>
    <mergeCell ref="G21:H21"/>
    <mergeCell ref="G22:H22"/>
    <mergeCell ref="G23:H23"/>
    <mergeCell ref="G24:H24"/>
  </mergeCells>
  <phoneticPr fontId="24"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I34"/>
  <sheetViews>
    <sheetView workbookViewId="0">
      <selection activeCell="K24" sqref="K24"/>
    </sheetView>
  </sheetViews>
  <sheetFormatPr defaultRowHeight="13.5"/>
  <cols>
    <col min="3" max="4" width="12.75" customWidth="1"/>
    <col min="5" max="5" width="20.25" customWidth="1"/>
    <col min="6" max="6" width="14.875" customWidth="1"/>
    <col min="8" max="8" width="15" customWidth="1"/>
    <col min="9" max="9" width="17" customWidth="1"/>
  </cols>
  <sheetData>
    <row r="1" spans="1:9">
      <c r="A1" s="408" t="s">
        <v>669</v>
      </c>
      <c r="B1" s="388"/>
      <c r="C1" s="388"/>
      <c r="D1" s="388"/>
      <c r="E1" s="388"/>
      <c r="F1" s="388"/>
      <c r="G1" s="388"/>
      <c r="H1" s="388"/>
      <c r="I1" s="388"/>
    </row>
    <row r="2" spans="1:9">
      <c r="A2" s="408" t="s">
        <v>670</v>
      </c>
      <c r="B2" s="388"/>
      <c r="C2" s="388"/>
      <c r="D2" s="388"/>
      <c r="E2" s="388"/>
      <c r="F2" s="388"/>
      <c r="G2" s="388"/>
      <c r="H2" s="388"/>
      <c r="I2" s="388"/>
    </row>
    <row r="3" spans="1:9">
      <c r="A3" s="408" t="s">
        <v>671</v>
      </c>
      <c r="B3" s="388"/>
      <c r="C3" s="388"/>
      <c r="D3" s="402" t="s">
        <v>1072</v>
      </c>
      <c r="E3" s="393"/>
      <c r="F3" s="393"/>
      <c r="G3" s="393"/>
      <c r="H3" s="393"/>
      <c r="I3" s="393"/>
    </row>
    <row r="4" spans="1:9">
      <c r="A4" s="408" t="s">
        <v>672</v>
      </c>
      <c r="B4" s="388"/>
      <c r="C4" s="388"/>
      <c r="D4" s="402" t="s">
        <v>501</v>
      </c>
      <c r="E4" s="393"/>
      <c r="F4" s="408" t="s">
        <v>673</v>
      </c>
      <c r="G4" s="388"/>
      <c r="H4" s="391" t="s">
        <v>978</v>
      </c>
      <c r="I4" s="388"/>
    </row>
    <row r="5" spans="1:9">
      <c r="A5" s="408" t="s">
        <v>674</v>
      </c>
      <c r="B5" s="388"/>
      <c r="C5" s="388"/>
      <c r="D5" s="411" t="s">
        <v>675</v>
      </c>
      <c r="E5" s="412"/>
      <c r="F5" s="408" t="s">
        <v>676</v>
      </c>
      <c r="G5" s="388"/>
      <c r="H5" s="391" t="s">
        <v>677</v>
      </c>
      <c r="I5" s="407"/>
    </row>
    <row r="6" spans="1:9">
      <c r="A6" s="408" t="s">
        <v>678</v>
      </c>
      <c r="B6" s="388"/>
      <c r="C6" s="388"/>
      <c r="D6" s="402" t="s">
        <v>979</v>
      </c>
      <c r="E6" s="393"/>
      <c r="F6" s="408" t="s">
        <v>679</v>
      </c>
      <c r="G6" s="388"/>
      <c r="H6" s="391" t="s">
        <v>980</v>
      </c>
      <c r="I6" s="388"/>
    </row>
    <row r="7" spans="1:9" ht="42" customHeight="1">
      <c r="A7" s="408" t="s">
        <v>680</v>
      </c>
      <c r="B7" s="388"/>
      <c r="C7" s="388"/>
      <c r="D7" s="402" t="s">
        <v>1073</v>
      </c>
      <c r="E7" s="393"/>
      <c r="F7" s="393"/>
      <c r="G7" s="393"/>
      <c r="H7" s="393"/>
      <c r="I7" s="393"/>
    </row>
    <row r="8" spans="1:9">
      <c r="A8" s="408" t="s">
        <v>681</v>
      </c>
      <c r="B8" s="388"/>
      <c r="C8" s="388"/>
      <c r="D8" s="402" t="s">
        <v>682</v>
      </c>
      <c r="E8" s="393"/>
      <c r="F8" s="393"/>
      <c r="G8" s="393"/>
      <c r="H8" s="393"/>
      <c r="I8" s="393"/>
    </row>
    <row r="9" spans="1:9">
      <c r="A9" s="407"/>
      <c r="B9" s="407"/>
      <c r="C9" s="407"/>
      <c r="D9" s="152" t="s">
        <v>683</v>
      </c>
      <c r="E9" s="152" t="s">
        <v>684</v>
      </c>
      <c r="F9" s="152" t="s">
        <v>685</v>
      </c>
      <c r="G9" s="152" t="s">
        <v>686</v>
      </c>
      <c r="H9" s="152" t="s">
        <v>687</v>
      </c>
      <c r="I9" s="152" t="s">
        <v>688</v>
      </c>
    </row>
    <row r="10" spans="1:9">
      <c r="A10" s="387" t="s">
        <v>689</v>
      </c>
      <c r="B10" s="407"/>
      <c r="C10" s="407"/>
      <c r="D10" s="153">
        <v>394920</v>
      </c>
      <c r="E10" s="154"/>
      <c r="F10" s="154"/>
      <c r="G10" s="154"/>
      <c r="H10" s="153">
        <v>394920</v>
      </c>
      <c r="I10" s="154"/>
    </row>
    <row r="11" spans="1:9">
      <c r="A11" s="408" t="s">
        <v>690</v>
      </c>
      <c r="B11" s="407"/>
      <c r="C11" s="407"/>
      <c r="D11" s="153">
        <v>131640</v>
      </c>
      <c r="E11" s="154"/>
      <c r="F11" s="154"/>
      <c r="G11" s="154"/>
      <c r="H11" s="153">
        <v>131640</v>
      </c>
      <c r="I11" s="154"/>
    </row>
    <row r="12" spans="1:9">
      <c r="A12" s="392" t="s">
        <v>691</v>
      </c>
      <c r="B12" s="408" t="s">
        <v>692</v>
      </c>
      <c r="C12" s="388"/>
      <c r="D12" s="388"/>
      <c r="E12" s="388"/>
      <c r="F12" s="408" t="s">
        <v>693</v>
      </c>
      <c r="G12" s="388"/>
      <c r="H12" s="388"/>
      <c r="I12" s="388"/>
    </row>
    <row r="13" spans="1:9" ht="21" customHeight="1">
      <c r="A13" s="393"/>
      <c r="B13" s="409" t="s">
        <v>1074</v>
      </c>
      <c r="C13" s="410"/>
      <c r="D13" s="410"/>
      <c r="E13" s="410"/>
      <c r="F13" s="402" t="s">
        <v>1074</v>
      </c>
      <c r="G13" s="393"/>
      <c r="H13" s="393"/>
      <c r="I13" s="393"/>
    </row>
    <row r="14" spans="1:9" ht="21" customHeight="1">
      <c r="A14" s="393"/>
      <c r="B14" s="402" t="s">
        <v>1075</v>
      </c>
      <c r="C14" s="393"/>
      <c r="D14" s="393"/>
      <c r="E14" s="393"/>
      <c r="F14" s="402" t="s">
        <v>1075</v>
      </c>
      <c r="G14" s="393"/>
      <c r="H14" s="393"/>
      <c r="I14" s="393"/>
    </row>
    <row r="15" spans="1:9">
      <c r="A15" s="393"/>
      <c r="B15" s="402"/>
      <c r="C15" s="393"/>
      <c r="D15" s="393"/>
      <c r="E15" s="393"/>
      <c r="F15" s="402"/>
      <c r="G15" s="393"/>
      <c r="H15" s="393"/>
      <c r="I15" s="393"/>
    </row>
    <row r="16" spans="1:9">
      <c r="A16" s="393"/>
      <c r="B16" s="402"/>
      <c r="C16" s="393"/>
      <c r="D16" s="393"/>
      <c r="E16" s="393"/>
      <c r="F16" s="402"/>
      <c r="G16" s="393"/>
      <c r="H16" s="393"/>
      <c r="I16" s="393"/>
    </row>
    <row r="17" spans="1:9">
      <c r="A17" s="393"/>
      <c r="B17" s="402"/>
      <c r="C17" s="393"/>
      <c r="D17" s="393"/>
      <c r="E17" s="393"/>
      <c r="F17" s="402"/>
      <c r="G17" s="393"/>
      <c r="H17" s="393"/>
      <c r="I17" s="393"/>
    </row>
    <row r="18" spans="1:9">
      <c r="A18" s="394" t="s">
        <v>694</v>
      </c>
      <c r="B18" s="155" t="s">
        <v>415</v>
      </c>
      <c r="C18" s="155" t="s">
        <v>416</v>
      </c>
      <c r="D18" s="155" t="s">
        <v>417</v>
      </c>
      <c r="E18" s="155" t="s">
        <v>418</v>
      </c>
      <c r="F18" s="155" t="s">
        <v>416</v>
      </c>
      <c r="G18" s="403" t="s">
        <v>417</v>
      </c>
      <c r="H18" s="404"/>
      <c r="I18" s="155" t="s">
        <v>418</v>
      </c>
    </row>
    <row r="19" spans="1:9" ht="27">
      <c r="A19" s="395"/>
      <c r="B19" s="156" t="s">
        <v>593</v>
      </c>
      <c r="C19" s="156" t="s">
        <v>594</v>
      </c>
      <c r="D19" s="156" t="s">
        <v>993</v>
      </c>
      <c r="E19" s="156" t="s">
        <v>1076</v>
      </c>
      <c r="F19" s="156" t="s">
        <v>594</v>
      </c>
      <c r="G19" s="405" t="s">
        <v>993</v>
      </c>
      <c r="H19" s="406"/>
      <c r="I19" s="156" t="s">
        <v>994</v>
      </c>
    </row>
    <row r="20" spans="1:9">
      <c r="A20" s="396"/>
      <c r="B20" s="157"/>
      <c r="C20" s="158" t="s">
        <v>610</v>
      </c>
      <c r="D20" s="157" t="s">
        <v>1077</v>
      </c>
      <c r="E20" s="157" t="s">
        <v>1078</v>
      </c>
      <c r="F20" s="158" t="s">
        <v>610</v>
      </c>
      <c r="G20" s="398" t="s">
        <v>1077</v>
      </c>
      <c r="H20" s="399"/>
      <c r="I20" s="157" t="s">
        <v>1079</v>
      </c>
    </row>
    <row r="21" spans="1:9" ht="27">
      <c r="A21" s="396"/>
      <c r="B21" s="157"/>
      <c r="C21" s="158"/>
      <c r="D21" s="157" t="s">
        <v>1080</v>
      </c>
      <c r="E21" s="157" t="s">
        <v>1081</v>
      </c>
      <c r="F21" s="158"/>
      <c r="G21" s="398" t="s">
        <v>1080</v>
      </c>
      <c r="H21" s="399"/>
      <c r="I21" s="157" t="s">
        <v>1082</v>
      </c>
    </row>
    <row r="22" spans="1:9" ht="27">
      <c r="A22" s="396"/>
      <c r="B22" s="157"/>
      <c r="C22" s="158"/>
      <c r="D22" s="157" t="s">
        <v>1083</v>
      </c>
      <c r="E22" s="157" t="s">
        <v>1084</v>
      </c>
      <c r="F22" s="158"/>
      <c r="G22" s="398" t="s">
        <v>1085</v>
      </c>
      <c r="H22" s="399"/>
      <c r="I22" s="157" t="s">
        <v>1086</v>
      </c>
    </row>
    <row r="23" spans="1:9" ht="27">
      <c r="A23" s="396"/>
      <c r="B23" s="157"/>
      <c r="C23" s="158"/>
      <c r="D23" s="157" t="s">
        <v>1087</v>
      </c>
      <c r="E23" s="157" t="s">
        <v>1088</v>
      </c>
      <c r="F23" s="158"/>
      <c r="G23" s="398" t="s">
        <v>1089</v>
      </c>
      <c r="H23" s="399"/>
      <c r="I23" s="157" t="s">
        <v>1090</v>
      </c>
    </row>
    <row r="24" spans="1:9" ht="54">
      <c r="A24" s="396"/>
      <c r="B24" s="157"/>
      <c r="C24" s="158" t="s">
        <v>605</v>
      </c>
      <c r="D24" s="157" t="s">
        <v>1091</v>
      </c>
      <c r="E24" s="157" t="s">
        <v>708</v>
      </c>
      <c r="F24" s="158" t="s">
        <v>605</v>
      </c>
      <c r="G24" s="398" t="s">
        <v>1091</v>
      </c>
      <c r="H24" s="399"/>
      <c r="I24" s="157" t="s">
        <v>708</v>
      </c>
    </row>
    <row r="25" spans="1:9" ht="40.5">
      <c r="A25" s="396"/>
      <c r="B25" s="157" t="s">
        <v>628</v>
      </c>
      <c r="C25" s="158" t="s">
        <v>927</v>
      </c>
      <c r="D25" s="157" t="s">
        <v>1092</v>
      </c>
      <c r="E25" s="157" t="s">
        <v>1076</v>
      </c>
      <c r="F25" s="158" t="s">
        <v>927</v>
      </c>
      <c r="G25" s="398" t="s">
        <v>1092</v>
      </c>
      <c r="H25" s="399"/>
      <c r="I25" s="157" t="s">
        <v>994</v>
      </c>
    </row>
    <row r="26" spans="1:9" ht="54">
      <c r="A26" s="396"/>
      <c r="B26" s="157"/>
      <c r="C26" s="158" t="s">
        <v>1093</v>
      </c>
      <c r="D26" s="157" t="s">
        <v>1094</v>
      </c>
      <c r="E26" s="157" t="s">
        <v>1076</v>
      </c>
      <c r="F26" s="158" t="s">
        <v>1093</v>
      </c>
      <c r="G26" s="398" t="s">
        <v>1094</v>
      </c>
      <c r="H26" s="399"/>
      <c r="I26" s="157" t="s">
        <v>994</v>
      </c>
    </row>
    <row r="27" spans="1:9" ht="54">
      <c r="A27" s="396"/>
      <c r="B27" s="157"/>
      <c r="C27" s="158" t="s">
        <v>648</v>
      </c>
      <c r="D27" s="157" t="s">
        <v>1095</v>
      </c>
      <c r="E27" s="157" t="s">
        <v>1015</v>
      </c>
      <c r="F27" s="158" t="s">
        <v>648</v>
      </c>
      <c r="G27" s="398" t="s">
        <v>1095</v>
      </c>
      <c r="H27" s="399"/>
      <c r="I27" s="157" t="s">
        <v>1015</v>
      </c>
    </row>
    <row r="28" spans="1:9" ht="27">
      <c r="A28" s="396"/>
      <c r="B28" s="157" t="s">
        <v>655</v>
      </c>
      <c r="C28" s="158" t="s">
        <v>656</v>
      </c>
      <c r="D28" s="157" t="s">
        <v>1096</v>
      </c>
      <c r="E28" s="157" t="s">
        <v>1097</v>
      </c>
      <c r="F28" s="158" t="s">
        <v>656</v>
      </c>
      <c r="G28" s="398" t="s">
        <v>1096</v>
      </c>
      <c r="H28" s="399"/>
      <c r="I28" s="157" t="s">
        <v>1018</v>
      </c>
    </row>
    <row r="29" spans="1:9">
      <c r="A29" s="396"/>
      <c r="B29" s="157"/>
      <c r="C29" s="158"/>
      <c r="D29" s="157" t="s">
        <v>1019</v>
      </c>
      <c r="E29" s="157" t="s">
        <v>1097</v>
      </c>
      <c r="F29" s="158"/>
      <c r="G29" s="398" t="s">
        <v>1019</v>
      </c>
      <c r="H29" s="399"/>
      <c r="I29" s="157" t="s">
        <v>1018</v>
      </c>
    </row>
    <row r="30" spans="1:9">
      <c r="A30" s="397"/>
      <c r="B30" s="159"/>
      <c r="C30" s="160"/>
      <c r="D30" s="159"/>
      <c r="E30" s="159"/>
      <c r="F30" s="160"/>
      <c r="G30" s="400"/>
      <c r="H30" s="401"/>
      <c r="I30" s="159"/>
    </row>
    <row r="31" spans="1:9">
      <c r="A31" s="393"/>
      <c r="B31" s="161"/>
      <c r="C31" s="162"/>
      <c r="D31" s="163"/>
      <c r="E31" s="150"/>
      <c r="F31" s="162"/>
      <c r="G31" s="402"/>
      <c r="H31" s="388"/>
      <c r="I31" s="150"/>
    </row>
    <row r="32" spans="1:9" ht="70.5" customHeight="1">
      <c r="A32" s="387" t="s">
        <v>713</v>
      </c>
      <c r="B32" s="388"/>
      <c r="C32" s="402" t="s">
        <v>1098</v>
      </c>
      <c r="D32" s="393"/>
      <c r="E32" s="393"/>
      <c r="F32" s="393"/>
      <c r="G32" s="393"/>
      <c r="H32" s="393"/>
      <c r="I32" s="393"/>
    </row>
    <row r="33" spans="1:9" ht="86.25" customHeight="1">
      <c r="A33" s="387" t="s">
        <v>714</v>
      </c>
      <c r="B33" s="388"/>
      <c r="C33" s="389" t="s">
        <v>1099</v>
      </c>
      <c r="D33" s="390"/>
      <c r="E33" s="390"/>
      <c r="F33" s="390"/>
      <c r="G33" s="390"/>
      <c r="H33" s="390"/>
      <c r="I33" s="390"/>
    </row>
    <row r="34" spans="1:9">
      <c r="A34" s="387" t="s">
        <v>664</v>
      </c>
      <c r="B34" s="388"/>
      <c r="C34" s="388"/>
      <c r="D34" s="151" t="s">
        <v>979</v>
      </c>
      <c r="E34" s="149" t="s">
        <v>665</v>
      </c>
      <c r="F34" s="391" t="s">
        <v>1021</v>
      </c>
      <c r="G34" s="388"/>
      <c r="H34" s="149" t="s">
        <v>667</v>
      </c>
      <c r="I34" s="164" t="s">
        <v>1071</v>
      </c>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23:H23"/>
    <mergeCell ref="G24:H24"/>
    <mergeCell ref="G25:H25"/>
    <mergeCell ref="B17:E17"/>
    <mergeCell ref="F17:I17"/>
    <mergeCell ref="G18:H18"/>
    <mergeCell ref="G19:H19"/>
    <mergeCell ref="G20:H20"/>
    <mergeCell ref="A34:C34"/>
    <mergeCell ref="F34:G34"/>
    <mergeCell ref="A12:A17"/>
    <mergeCell ref="A18:A31"/>
    <mergeCell ref="G31:H31"/>
    <mergeCell ref="A32:B32"/>
    <mergeCell ref="C32:I32"/>
    <mergeCell ref="A33:B33"/>
    <mergeCell ref="C33:I33"/>
    <mergeCell ref="G26:H26"/>
    <mergeCell ref="G27:H27"/>
    <mergeCell ref="G28:H28"/>
    <mergeCell ref="G29:H29"/>
    <mergeCell ref="G30:H30"/>
    <mergeCell ref="G21:H21"/>
    <mergeCell ref="G22:H22"/>
  </mergeCells>
  <phoneticPr fontId="24"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I32"/>
  <sheetViews>
    <sheetView workbookViewId="0">
      <selection activeCell="C31" sqref="C31:I31"/>
    </sheetView>
  </sheetViews>
  <sheetFormatPr defaultRowHeight="13.5"/>
  <cols>
    <col min="4" max="4" width="19.25" customWidth="1"/>
    <col min="5" max="5" width="12.125" customWidth="1"/>
    <col min="8" max="8" width="16.75" customWidth="1"/>
    <col min="9" max="9" width="14.25" customWidth="1"/>
  </cols>
  <sheetData>
    <row r="1" spans="1:9">
      <c r="A1" s="408" t="s">
        <v>669</v>
      </c>
      <c r="B1" s="388"/>
      <c r="C1" s="388"/>
      <c r="D1" s="388"/>
      <c r="E1" s="388"/>
      <c r="F1" s="388"/>
      <c r="G1" s="388"/>
      <c r="H1" s="388"/>
      <c r="I1" s="388"/>
    </row>
    <row r="2" spans="1:9">
      <c r="A2" s="408" t="s">
        <v>670</v>
      </c>
      <c r="B2" s="388"/>
      <c r="C2" s="388"/>
      <c r="D2" s="388"/>
      <c r="E2" s="388"/>
      <c r="F2" s="388"/>
      <c r="G2" s="388"/>
      <c r="H2" s="388"/>
      <c r="I2" s="388"/>
    </row>
    <row r="3" spans="1:9">
      <c r="A3" s="408" t="s">
        <v>671</v>
      </c>
      <c r="B3" s="388"/>
      <c r="C3" s="388"/>
      <c r="D3" s="402" t="s">
        <v>1011</v>
      </c>
      <c r="E3" s="393"/>
      <c r="F3" s="393"/>
      <c r="G3" s="393"/>
      <c r="H3" s="393"/>
      <c r="I3" s="393"/>
    </row>
    <row r="4" spans="1:9">
      <c r="A4" s="408" t="s">
        <v>672</v>
      </c>
      <c r="B4" s="388"/>
      <c r="C4" s="388"/>
      <c r="D4" s="402" t="s">
        <v>501</v>
      </c>
      <c r="E4" s="393"/>
      <c r="F4" s="408" t="s">
        <v>673</v>
      </c>
      <c r="G4" s="388"/>
      <c r="H4" s="391" t="s">
        <v>978</v>
      </c>
      <c r="I4" s="388"/>
    </row>
    <row r="5" spans="1:9">
      <c r="A5" s="408" t="s">
        <v>674</v>
      </c>
      <c r="B5" s="388"/>
      <c r="C5" s="388"/>
      <c r="D5" s="411" t="s">
        <v>675</v>
      </c>
      <c r="E5" s="412"/>
      <c r="F5" s="408" t="s">
        <v>676</v>
      </c>
      <c r="G5" s="388"/>
      <c r="H5" s="391" t="s">
        <v>677</v>
      </c>
      <c r="I5" s="407"/>
    </row>
    <row r="6" spans="1:9">
      <c r="A6" s="408" t="s">
        <v>678</v>
      </c>
      <c r="B6" s="388"/>
      <c r="C6" s="388"/>
      <c r="D6" s="402" t="s">
        <v>979</v>
      </c>
      <c r="E6" s="393"/>
      <c r="F6" s="408" t="s">
        <v>679</v>
      </c>
      <c r="G6" s="388"/>
      <c r="H6" s="391" t="s">
        <v>980</v>
      </c>
      <c r="I6" s="388"/>
    </row>
    <row r="7" spans="1:9" ht="80.25" customHeight="1">
      <c r="A7" s="408" t="s">
        <v>680</v>
      </c>
      <c r="B7" s="388"/>
      <c r="C7" s="388"/>
      <c r="D7" s="402" t="s">
        <v>1100</v>
      </c>
      <c r="E7" s="393"/>
      <c r="F7" s="393"/>
      <c r="G7" s="393"/>
      <c r="H7" s="393"/>
      <c r="I7" s="393"/>
    </row>
    <row r="8" spans="1:9">
      <c r="A8" s="408" t="s">
        <v>681</v>
      </c>
      <c r="B8" s="388"/>
      <c r="C8" s="388"/>
      <c r="D8" s="402" t="s">
        <v>895</v>
      </c>
      <c r="E8" s="393"/>
      <c r="F8" s="393"/>
      <c r="G8" s="393"/>
      <c r="H8" s="393"/>
      <c r="I8" s="393"/>
    </row>
    <row r="9" spans="1:9">
      <c r="A9" s="407"/>
      <c r="B9" s="407"/>
      <c r="C9" s="407"/>
      <c r="D9" s="168" t="s">
        <v>683</v>
      </c>
      <c r="E9" s="168" t="s">
        <v>684</v>
      </c>
      <c r="F9" s="168" t="s">
        <v>685</v>
      </c>
      <c r="G9" s="168" t="s">
        <v>686</v>
      </c>
      <c r="H9" s="168" t="s">
        <v>687</v>
      </c>
      <c r="I9" s="168" t="s">
        <v>688</v>
      </c>
    </row>
    <row r="10" spans="1:9">
      <c r="A10" s="387" t="s">
        <v>689</v>
      </c>
      <c r="B10" s="407"/>
      <c r="C10" s="407"/>
      <c r="D10" s="169">
        <v>2674800</v>
      </c>
      <c r="E10" s="170"/>
      <c r="F10" s="170"/>
      <c r="G10" s="170"/>
      <c r="H10" s="169">
        <v>2674800</v>
      </c>
      <c r="I10" s="170"/>
    </row>
    <row r="11" spans="1:9">
      <c r="A11" s="408" t="s">
        <v>690</v>
      </c>
      <c r="B11" s="407"/>
      <c r="C11" s="407"/>
      <c r="D11" s="169">
        <v>891600</v>
      </c>
      <c r="E11" s="170"/>
      <c r="F11" s="170"/>
      <c r="G11" s="170"/>
      <c r="H11" s="169">
        <v>891600</v>
      </c>
      <c r="I11" s="170"/>
    </row>
    <row r="12" spans="1:9">
      <c r="A12" s="392" t="s">
        <v>691</v>
      </c>
      <c r="B12" s="408" t="s">
        <v>692</v>
      </c>
      <c r="C12" s="388"/>
      <c r="D12" s="388"/>
      <c r="E12" s="388"/>
      <c r="F12" s="408" t="s">
        <v>693</v>
      </c>
      <c r="G12" s="388"/>
      <c r="H12" s="388"/>
      <c r="I12" s="388"/>
    </row>
    <row r="13" spans="1:9" ht="21" customHeight="1">
      <c r="A13" s="393"/>
      <c r="B13" s="409" t="s">
        <v>1101</v>
      </c>
      <c r="C13" s="410"/>
      <c r="D13" s="410"/>
      <c r="E13" s="410"/>
      <c r="F13" s="402" t="s">
        <v>1101</v>
      </c>
      <c r="G13" s="393"/>
      <c r="H13" s="393"/>
      <c r="I13" s="393"/>
    </row>
    <row r="14" spans="1:9" ht="26.25" customHeight="1">
      <c r="A14" s="393"/>
      <c r="B14" s="402" t="s">
        <v>1102</v>
      </c>
      <c r="C14" s="393"/>
      <c r="D14" s="393"/>
      <c r="E14" s="393"/>
      <c r="F14" s="402" t="s">
        <v>1102</v>
      </c>
      <c r="G14" s="393"/>
      <c r="H14" s="393"/>
      <c r="I14" s="393"/>
    </row>
    <row r="15" spans="1:9" ht="30" customHeight="1">
      <c r="A15" s="393"/>
      <c r="B15" s="402" t="s">
        <v>1103</v>
      </c>
      <c r="C15" s="393"/>
      <c r="D15" s="393"/>
      <c r="E15" s="393"/>
      <c r="F15" s="402" t="s">
        <v>1103</v>
      </c>
      <c r="G15" s="393"/>
      <c r="H15" s="393"/>
      <c r="I15" s="393"/>
    </row>
    <row r="16" spans="1:9">
      <c r="A16" s="393"/>
      <c r="B16" s="402"/>
      <c r="C16" s="393"/>
      <c r="D16" s="393"/>
      <c r="E16" s="393"/>
      <c r="F16" s="402"/>
      <c r="G16" s="393"/>
      <c r="H16" s="393"/>
      <c r="I16" s="393"/>
    </row>
    <row r="17" spans="1:9">
      <c r="A17" s="393"/>
      <c r="B17" s="402"/>
      <c r="C17" s="393"/>
      <c r="D17" s="393"/>
      <c r="E17" s="393"/>
      <c r="F17" s="402"/>
      <c r="G17" s="393"/>
      <c r="H17" s="393"/>
      <c r="I17" s="393"/>
    </row>
    <row r="18" spans="1:9">
      <c r="A18" s="394" t="s">
        <v>694</v>
      </c>
      <c r="B18" s="171" t="s">
        <v>415</v>
      </c>
      <c r="C18" s="171" t="s">
        <v>416</v>
      </c>
      <c r="D18" s="171" t="s">
        <v>417</v>
      </c>
      <c r="E18" s="171" t="s">
        <v>418</v>
      </c>
      <c r="F18" s="171" t="s">
        <v>416</v>
      </c>
      <c r="G18" s="403" t="s">
        <v>417</v>
      </c>
      <c r="H18" s="404"/>
      <c r="I18" s="171" t="s">
        <v>418</v>
      </c>
    </row>
    <row r="19" spans="1:9">
      <c r="A19" s="395"/>
      <c r="B19" s="172" t="s">
        <v>593</v>
      </c>
      <c r="C19" s="172" t="s">
        <v>594</v>
      </c>
      <c r="D19" s="172" t="s">
        <v>1104</v>
      </c>
      <c r="E19" s="172" t="s">
        <v>992</v>
      </c>
      <c r="F19" s="172" t="s">
        <v>594</v>
      </c>
      <c r="G19" s="405" t="s">
        <v>1104</v>
      </c>
      <c r="H19" s="406"/>
      <c r="I19" s="172" t="s">
        <v>992</v>
      </c>
    </row>
    <row r="20" spans="1:9" ht="40.5">
      <c r="A20" s="396"/>
      <c r="B20" s="173" t="s">
        <v>593</v>
      </c>
      <c r="C20" s="174" t="s">
        <v>598</v>
      </c>
      <c r="D20" s="173" t="s">
        <v>1105</v>
      </c>
      <c r="E20" s="173" t="s">
        <v>1054</v>
      </c>
      <c r="F20" s="174" t="s">
        <v>598</v>
      </c>
      <c r="G20" s="398" t="s">
        <v>1105</v>
      </c>
      <c r="H20" s="399"/>
      <c r="I20" s="173" t="s">
        <v>1054</v>
      </c>
    </row>
    <row r="21" spans="1:9" ht="40.5">
      <c r="A21" s="396"/>
      <c r="B21" s="173" t="s">
        <v>593</v>
      </c>
      <c r="C21" s="174" t="s">
        <v>605</v>
      </c>
      <c r="D21" s="173" t="s">
        <v>1106</v>
      </c>
      <c r="E21" s="173" t="s">
        <v>708</v>
      </c>
      <c r="F21" s="174" t="s">
        <v>605</v>
      </c>
      <c r="G21" s="398" t="s">
        <v>1106</v>
      </c>
      <c r="H21" s="399"/>
      <c r="I21" s="173" t="s">
        <v>708</v>
      </c>
    </row>
    <row r="22" spans="1:9" ht="40.5">
      <c r="A22" s="396"/>
      <c r="B22" s="173" t="s">
        <v>628</v>
      </c>
      <c r="C22" s="174" t="s">
        <v>629</v>
      </c>
      <c r="D22" s="173" t="s">
        <v>1107</v>
      </c>
      <c r="E22" s="173" t="s">
        <v>1006</v>
      </c>
      <c r="F22" s="174" t="s">
        <v>629</v>
      </c>
      <c r="G22" s="398" t="s">
        <v>1108</v>
      </c>
      <c r="H22" s="399"/>
      <c r="I22" s="173" t="s">
        <v>1006</v>
      </c>
    </row>
    <row r="23" spans="1:9" ht="54">
      <c r="A23" s="396"/>
      <c r="B23" s="173" t="s">
        <v>628</v>
      </c>
      <c r="C23" s="174" t="s">
        <v>636</v>
      </c>
      <c r="D23" s="173" t="s">
        <v>1109</v>
      </c>
      <c r="E23" s="173" t="s">
        <v>1054</v>
      </c>
      <c r="F23" s="174" t="s">
        <v>636</v>
      </c>
      <c r="G23" s="398" t="s">
        <v>1109</v>
      </c>
      <c r="H23" s="399"/>
      <c r="I23" s="173" t="s">
        <v>1054</v>
      </c>
    </row>
    <row r="24" spans="1:9" ht="40.5">
      <c r="A24" s="396"/>
      <c r="B24" s="173" t="s">
        <v>628</v>
      </c>
      <c r="C24" s="174" t="s">
        <v>648</v>
      </c>
      <c r="D24" s="173" t="s">
        <v>1110</v>
      </c>
      <c r="E24" s="173" t="s">
        <v>1054</v>
      </c>
      <c r="F24" s="174" t="s">
        <v>648</v>
      </c>
      <c r="G24" s="398" t="s">
        <v>1110</v>
      </c>
      <c r="H24" s="399"/>
      <c r="I24" s="173" t="s">
        <v>1054</v>
      </c>
    </row>
    <row r="25" spans="1:9" ht="40.5">
      <c r="A25" s="396"/>
      <c r="B25" s="173" t="s">
        <v>655</v>
      </c>
      <c r="C25" s="174" t="s">
        <v>656</v>
      </c>
      <c r="D25" s="173" t="s">
        <v>1060</v>
      </c>
      <c r="E25" s="173" t="s">
        <v>1061</v>
      </c>
      <c r="F25" s="174" t="s">
        <v>656</v>
      </c>
      <c r="G25" s="398" t="s">
        <v>1060</v>
      </c>
      <c r="H25" s="399"/>
      <c r="I25" s="173" t="s">
        <v>1061</v>
      </c>
    </row>
    <row r="26" spans="1:9">
      <c r="A26" s="396"/>
      <c r="B26" s="173" t="s">
        <v>610</v>
      </c>
      <c r="C26" s="174" t="s">
        <v>610</v>
      </c>
      <c r="D26" s="173" t="s">
        <v>1111</v>
      </c>
      <c r="E26" s="173" t="s">
        <v>1112</v>
      </c>
      <c r="F26" s="174" t="s">
        <v>610</v>
      </c>
      <c r="G26" s="398" t="s">
        <v>1111</v>
      </c>
      <c r="H26" s="399"/>
      <c r="I26" s="173" t="s">
        <v>1113</v>
      </c>
    </row>
    <row r="27" spans="1:9">
      <c r="A27" s="396"/>
      <c r="B27" s="173"/>
      <c r="C27" s="174"/>
      <c r="D27" s="173" t="s">
        <v>1114</v>
      </c>
      <c r="E27" s="173" t="s">
        <v>1115</v>
      </c>
      <c r="F27" s="174"/>
      <c r="G27" s="398" t="s">
        <v>1114</v>
      </c>
      <c r="H27" s="399"/>
      <c r="I27" s="173" t="s">
        <v>1116</v>
      </c>
    </row>
    <row r="28" spans="1:9">
      <c r="A28" s="397"/>
      <c r="B28" s="175"/>
      <c r="C28" s="176"/>
      <c r="D28" s="175" t="s">
        <v>1117</v>
      </c>
      <c r="E28" s="175" t="s">
        <v>1118</v>
      </c>
      <c r="F28" s="176"/>
      <c r="G28" s="400" t="s">
        <v>1117</v>
      </c>
      <c r="H28" s="401"/>
      <c r="I28" s="175" t="s">
        <v>1012</v>
      </c>
    </row>
    <row r="29" spans="1:9">
      <c r="A29" s="393"/>
      <c r="B29" s="177"/>
      <c r="C29" s="178"/>
      <c r="D29" s="179"/>
      <c r="E29" s="166"/>
      <c r="F29" s="178"/>
      <c r="G29" s="402"/>
      <c r="H29" s="388"/>
      <c r="I29" s="166"/>
    </row>
    <row r="30" spans="1:9" ht="51" customHeight="1">
      <c r="A30" s="387" t="s">
        <v>713</v>
      </c>
      <c r="B30" s="388"/>
      <c r="C30" s="402" t="s">
        <v>1119</v>
      </c>
      <c r="D30" s="393"/>
      <c r="E30" s="393"/>
      <c r="F30" s="393"/>
      <c r="G30" s="393"/>
      <c r="H30" s="393"/>
      <c r="I30" s="393"/>
    </row>
    <row r="31" spans="1:9" ht="88.5" customHeight="1">
      <c r="A31" s="387" t="s">
        <v>714</v>
      </c>
      <c r="B31" s="388"/>
      <c r="C31" s="389" t="s">
        <v>1120</v>
      </c>
      <c r="D31" s="390"/>
      <c r="E31" s="390"/>
      <c r="F31" s="390"/>
      <c r="G31" s="390"/>
      <c r="H31" s="390"/>
      <c r="I31" s="390"/>
    </row>
    <row r="32" spans="1:9">
      <c r="A32" s="387" t="s">
        <v>664</v>
      </c>
      <c r="B32" s="388"/>
      <c r="C32" s="388"/>
      <c r="D32" s="167" t="s">
        <v>979</v>
      </c>
      <c r="E32" s="165" t="s">
        <v>665</v>
      </c>
      <c r="F32" s="391" t="s">
        <v>1021</v>
      </c>
      <c r="G32" s="388"/>
      <c r="H32" s="165" t="s">
        <v>667</v>
      </c>
      <c r="I32" s="180" t="s">
        <v>1071</v>
      </c>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25:H25"/>
    <mergeCell ref="B17:E17"/>
    <mergeCell ref="F17:I17"/>
    <mergeCell ref="G18:H18"/>
    <mergeCell ref="G19:H19"/>
    <mergeCell ref="G20:H20"/>
    <mergeCell ref="A31:B31"/>
    <mergeCell ref="C31:I31"/>
    <mergeCell ref="A32:C32"/>
    <mergeCell ref="F32:G32"/>
    <mergeCell ref="A12:A17"/>
    <mergeCell ref="A18:A29"/>
    <mergeCell ref="G26:H26"/>
    <mergeCell ref="G27:H27"/>
    <mergeCell ref="G28:H28"/>
    <mergeCell ref="G29:H29"/>
    <mergeCell ref="A30:B30"/>
    <mergeCell ref="C30:I30"/>
    <mergeCell ref="G21:H21"/>
    <mergeCell ref="G22:H22"/>
    <mergeCell ref="G23:H23"/>
    <mergeCell ref="G24:H24"/>
  </mergeCells>
  <phoneticPr fontId="24"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43"/>
  <sheetViews>
    <sheetView workbookViewId="0">
      <selection activeCell="J21" sqref="J21"/>
    </sheetView>
  </sheetViews>
  <sheetFormatPr defaultRowHeight="13.5"/>
  <cols>
    <col min="4" max="4" width="21.5" customWidth="1"/>
    <col min="5" max="5" width="15.875" customWidth="1"/>
    <col min="6" max="6" width="15.75" customWidth="1"/>
    <col min="8" max="8" width="20.75" customWidth="1"/>
    <col min="9" max="9" width="15.375" customWidth="1"/>
  </cols>
  <sheetData>
    <row r="1" spans="1:9" ht="20.100000000000001" customHeight="1">
      <c r="A1" s="408" t="s">
        <v>669</v>
      </c>
      <c r="B1" s="388"/>
      <c r="C1" s="388"/>
      <c r="D1" s="388"/>
      <c r="E1" s="388"/>
      <c r="F1" s="388"/>
      <c r="G1" s="388"/>
      <c r="H1" s="388"/>
      <c r="I1" s="388"/>
    </row>
    <row r="2" spans="1:9" ht="20.100000000000001" customHeight="1">
      <c r="A2" s="408" t="s">
        <v>670</v>
      </c>
      <c r="B2" s="388"/>
      <c r="C2" s="388"/>
      <c r="D2" s="388"/>
      <c r="E2" s="388"/>
      <c r="F2" s="388"/>
      <c r="G2" s="388"/>
      <c r="H2" s="388"/>
      <c r="I2" s="388"/>
    </row>
    <row r="3" spans="1:9" ht="20.100000000000001" customHeight="1">
      <c r="A3" s="408" t="s">
        <v>671</v>
      </c>
      <c r="B3" s="388"/>
      <c r="C3" s="388"/>
      <c r="D3" s="402" t="s">
        <v>986</v>
      </c>
      <c r="E3" s="393"/>
      <c r="F3" s="393"/>
      <c r="G3" s="393"/>
      <c r="H3" s="393"/>
      <c r="I3" s="393"/>
    </row>
    <row r="4" spans="1:9" ht="20.100000000000001" customHeight="1">
      <c r="A4" s="408" t="s">
        <v>672</v>
      </c>
      <c r="B4" s="388"/>
      <c r="C4" s="388"/>
      <c r="D4" s="402" t="s">
        <v>501</v>
      </c>
      <c r="E4" s="393"/>
      <c r="F4" s="408" t="s">
        <v>673</v>
      </c>
      <c r="G4" s="388"/>
      <c r="H4" s="391" t="s">
        <v>978</v>
      </c>
      <c r="I4" s="388"/>
    </row>
    <row r="5" spans="1:9" ht="20.100000000000001" customHeight="1">
      <c r="A5" s="408" t="s">
        <v>674</v>
      </c>
      <c r="B5" s="388"/>
      <c r="C5" s="388"/>
      <c r="D5" s="411" t="s">
        <v>675</v>
      </c>
      <c r="E5" s="412"/>
      <c r="F5" s="408" t="s">
        <v>676</v>
      </c>
      <c r="G5" s="388"/>
      <c r="H5" s="391" t="s">
        <v>677</v>
      </c>
      <c r="I5" s="407"/>
    </row>
    <row r="6" spans="1:9" ht="20.100000000000001" customHeight="1">
      <c r="A6" s="408" t="s">
        <v>678</v>
      </c>
      <c r="B6" s="388"/>
      <c r="C6" s="388"/>
      <c r="D6" s="402" t="s">
        <v>979</v>
      </c>
      <c r="E6" s="393"/>
      <c r="F6" s="408" t="s">
        <v>679</v>
      </c>
      <c r="G6" s="388"/>
      <c r="H6" s="391" t="s">
        <v>980</v>
      </c>
      <c r="I6" s="388"/>
    </row>
    <row r="7" spans="1:9" ht="61.5" customHeight="1">
      <c r="A7" s="408" t="s">
        <v>680</v>
      </c>
      <c r="B7" s="388"/>
      <c r="C7" s="388"/>
      <c r="D7" s="402" t="s">
        <v>1121</v>
      </c>
      <c r="E7" s="393"/>
      <c r="F7" s="393"/>
      <c r="G7" s="393"/>
      <c r="H7" s="393"/>
      <c r="I7" s="393"/>
    </row>
    <row r="8" spans="1:9">
      <c r="A8" s="408" t="s">
        <v>681</v>
      </c>
      <c r="B8" s="388"/>
      <c r="C8" s="388"/>
      <c r="D8" s="402" t="s">
        <v>895</v>
      </c>
      <c r="E8" s="393"/>
      <c r="F8" s="393"/>
      <c r="G8" s="393"/>
      <c r="H8" s="393"/>
      <c r="I8" s="393"/>
    </row>
    <row r="9" spans="1:9">
      <c r="A9" s="407"/>
      <c r="B9" s="407"/>
      <c r="C9" s="407"/>
      <c r="D9" s="184" t="s">
        <v>683</v>
      </c>
      <c r="E9" s="184" t="s">
        <v>684</v>
      </c>
      <c r="F9" s="184" t="s">
        <v>685</v>
      </c>
      <c r="G9" s="184" t="s">
        <v>686</v>
      </c>
      <c r="H9" s="184" t="s">
        <v>687</v>
      </c>
      <c r="I9" s="184" t="s">
        <v>688</v>
      </c>
    </row>
    <row r="10" spans="1:9">
      <c r="A10" s="387" t="s">
        <v>689</v>
      </c>
      <c r="B10" s="407"/>
      <c r="C10" s="407"/>
      <c r="D10" s="185">
        <v>2977200</v>
      </c>
      <c r="E10" s="186"/>
      <c r="F10" s="186"/>
      <c r="G10" s="186"/>
      <c r="H10" s="185">
        <v>2977200</v>
      </c>
      <c r="I10" s="186"/>
    </row>
    <row r="11" spans="1:9">
      <c r="A11" s="408" t="s">
        <v>690</v>
      </c>
      <c r="B11" s="407"/>
      <c r="C11" s="407"/>
      <c r="D11" s="185">
        <v>992400</v>
      </c>
      <c r="E11" s="186"/>
      <c r="F11" s="186"/>
      <c r="G11" s="186"/>
      <c r="H11" s="185">
        <v>992400</v>
      </c>
      <c r="I11" s="186"/>
    </row>
    <row r="12" spans="1:9" ht="20.100000000000001" customHeight="1">
      <c r="A12" s="392" t="s">
        <v>691</v>
      </c>
      <c r="B12" s="408" t="s">
        <v>692</v>
      </c>
      <c r="C12" s="388"/>
      <c r="D12" s="388"/>
      <c r="E12" s="388"/>
      <c r="F12" s="408" t="s">
        <v>693</v>
      </c>
      <c r="G12" s="388"/>
      <c r="H12" s="388"/>
      <c r="I12" s="388"/>
    </row>
    <row r="13" spans="1:9" ht="20.100000000000001" customHeight="1">
      <c r="A13" s="393"/>
      <c r="B13" s="409" t="s">
        <v>1122</v>
      </c>
      <c r="C13" s="410"/>
      <c r="D13" s="410"/>
      <c r="E13" s="410"/>
      <c r="F13" s="402" t="s">
        <v>1122</v>
      </c>
      <c r="G13" s="393"/>
      <c r="H13" s="393"/>
      <c r="I13" s="393"/>
    </row>
    <row r="14" spans="1:9" ht="20.100000000000001" customHeight="1">
      <c r="A14" s="393"/>
      <c r="B14" s="402" t="s">
        <v>1123</v>
      </c>
      <c r="C14" s="393"/>
      <c r="D14" s="393"/>
      <c r="E14" s="393"/>
      <c r="F14" s="402" t="s">
        <v>1123</v>
      </c>
      <c r="G14" s="393"/>
      <c r="H14" s="393"/>
      <c r="I14" s="393"/>
    </row>
    <row r="15" spans="1:9" ht="20.100000000000001" customHeight="1">
      <c r="A15" s="393"/>
      <c r="B15" s="402" t="s">
        <v>1124</v>
      </c>
      <c r="C15" s="393"/>
      <c r="D15" s="393"/>
      <c r="E15" s="393"/>
      <c r="F15" s="402" t="s">
        <v>1124</v>
      </c>
      <c r="G15" s="393"/>
      <c r="H15" s="393"/>
      <c r="I15" s="393"/>
    </row>
    <row r="16" spans="1:9" ht="20.100000000000001" customHeight="1">
      <c r="A16" s="393"/>
      <c r="B16" s="402"/>
      <c r="C16" s="393"/>
      <c r="D16" s="393"/>
      <c r="E16" s="393"/>
      <c r="F16" s="402"/>
      <c r="G16" s="393"/>
      <c r="H16" s="393"/>
      <c r="I16" s="393"/>
    </row>
    <row r="17" spans="1:9" ht="20.100000000000001" customHeight="1">
      <c r="A17" s="393"/>
      <c r="B17" s="402"/>
      <c r="C17" s="393"/>
      <c r="D17" s="393"/>
      <c r="E17" s="393"/>
      <c r="F17" s="402"/>
      <c r="G17" s="393"/>
      <c r="H17" s="393"/>
      <c r="I17" s="393"/>
    </row>
    <row r="18" spans="1:9" ht="20.100000000000001" customHeight="1">
      <c r="A18" s="394" t="s">
        <v>694</v>
      </c>
      <c r="B18" s="187" t="s">
        <v>415</v>
      </c>
      <c r="C18" s="187" t="s">
        <v>416</v>
      </c>
      <c r="D18" s="187" t="s">
        <v>417</v>
      </c>
      <c r="E18" s="187" t="s">
        <v>418</v>
      </c>
      <c r="F18" s="187" t="s">
        <v>416</v>
      </c>
      <c r="G18" s="403" t="s">
        <v>417</v>
      </c>
      <c r="H18" s="404"/>
      <c r="I18" s="187" t="s">
        <v>418</v>
      </c>
    </row>
    <row r="19" spans="1:9" ht="20.100000000000001" customHeight="1">
      <c r="A19" s="395"/>
      <c r="B19" s="188"/>
      <c r="C19" s="188"/>
      <c r="D19" s="188"/>
      <c r="E19" s="188"/>
      <c r="F19" s="188"/>
      <c r="G19" s="405"/>
      <c r="H19" s="406"/>
      <c r="I19" s="188"/>
    </row>
    <row r="20" spans="1:9" ht="27">
      <c r="A20" s="396"/>
      <c r="B20" s="189" t="s">
        <v>593</v>
      </c>
      <c r="C20" s="190" t="s">
        <v>594</v>
      </c>
      <c r="D20" s="189" t="s">
        <v>1125</v>
      </c>
      <c r="E20" s="189" t="s">
        <v>1053</v>
      </c>
      <c r="F20" s="190" t="s">
        <v>594</v>
      </c>
      <c r="G20" s="398" t="s">
        <v>1125</v>
      </c>
      <c r="H20" s="399"/>
      <c r="I20" s="189" t="s">
        <v>1053</v>
      </c>
    </row>
    <row r="21" spans="1:9" ht="40.5">
      <c r="A21" s="396"/>
      <c r="B21" s="189" t="s">
        <v>593</v>
      </c>
      <c r="C21" s="190" t="s">
        <v>605</v>
      </c>
      <c r="D21" s="189" t="s">
        <v>1126</v>
      </c>
      <c r="E21" s="189" t="s">
        <v>1127</v>
      </c>
      <c r="F21" s="190" t="s">
        <v>605</v>
      </c>
      <c r="G21" s="398" t="s">
        <v>1126</v>
      </c>
      <c r="H21" s="399"/>
      <c r="I21" s="189" t="s">
        <v>1127</v>
      </c>
    </row>
    <row r="22" spans="1:9">
      <c r="A22" s="396"/>
      <c r="B22" s="189" t="s">
        <v>593</v>
      </c>
      <c r="C22" s="190" t="s">
        <v>598</v>
      </c>
      <c r="D22" s="189" t="s">
        <v>1128</v>
      </c>
      <c r="E22" s="189" t="s">
        <v>1058</v>
      </c>
      <c r="F22" s="190" t="s">
        <v>598</v>
      </c>
      <c r="G22" s="398" t="s">
        <v>1128</v>
      </c>
      <c r="H22" s="399"/>
      <c r="I22" s="189" t="s">
        <v>1058</v>
      </c>
    </row>
    <row r="23" spans="1:9" ht="27">
      <c r="A23" s="396"/>
      <c r="B23" s="189" t="s">
        <v>628</v>
      </c>
      <c r="C23" s="190" t="s">
        <v>629</v>
      </c>
      <c r="D23" s="189" t="s">
        <v>1129</v>
      </c>
      <c r="E23" s="189" t="s">
        <v>1015</v>
      </c>
      <c r="F23" s="190" t="s">
        <v>629</v>
      </c>
      <c r="G23" s="398" t="s">
        <v>1129</v>
      </c>
      <c r="H23" s="399"/>
      <c r="I23" s="189" t="s">
        <v>1015</v>
      </c>
    </row>
    <row r="24" spans="1:9" ht="27">
      <c r="A24" s="396"/>
      <c r="B24" s="189" t="s">
        <v>628</v>
      </c>
      <c r="C24" s="190" t="s">
        <v>636</v>
      </c>
      <c r="D24" s="189" t="s">
        <v>1130</v>
      </c>
      <c r="E24" s="189" t="s">
        <v>1015</v>
      </c>
      <c r="F24" s="190" t="s">
        <v>636</v>
      </c>
      <c r="G24" s="398" t="s">
        <v>1130</v>
      </c>
      <c r="H24" s="399"/>
      <c r="I24" s="189" t="s">
        <v>1015</v>
      </c>
    </row>
    <row r="25" spans="1:9" ht="27">
      <c r="A25" s="396"/>
      <c r="B25" s="189" t="s">
        <v>628</v>
      </c>
      <c r="C25" s="190" t="s">
        <v>648</v>
      </c>
      <c r="D25" s="189" t="s">
        <v>1131</v>
      </c>
      <c r="E25" s="189" t="s">
        <v>1015</v>
      </c>
      <c r="F25" s="190" t="s">
        <v>648</v>
      </c>
      <c r="G25" s="398" t="s">
        <v>1131</v>
      </c>
      <c r="H25" s="399"/>
      <c r="I25" s="189" t="s">
        <v>1015</v>
      </c>
    </row>
    <row r="26" spans="1:9" ht="40.5">
      <c r="A26" s="396"/>
      <c r="B26" s="189" t="s">
        <v>655</v>
      </c>
      <c r="C26" s="190" t="s">
        <v>656</v>
      </c>
      <c r="D26" s="189" t="s">
        <v>1132</v>
      </c>
      <c r="E26" s="189" t="s">
        <v>1018</v>
      </c>
      <c r="F26" s="190" t="s">
        <v>656</v>
      </c>
      <c r="G26" s="398" t="s">
        <v>1132</v>
      </c>
      <c r="H26" s="399"/>
      <c r="I26" s="189" t="s">
        <v>1018</v>
      </c>
    </row>
    <row r="27" spans="1:9">
      <c r="A27" s="396"/>
      <c r="B27" s="189" t="s">
        <v>593</v>
      </c>
      <c r="C27" s="190" t="s">
        <v>610</v>
      </c>
      <c r="D27" s="189" t="s">
        <v>1133</v>
      </c>
      <c r="E27" s="189" t="s">
        <v>1134</v>
      </c>
      <c r="F27" s="190" t="s">
        <v>610</v>
      </c>
      <c r="G27" s="398" t="s">
        <v>1135</v>
      </c>
      <c r="H27" s="399"/>
      <c r="I27" s="189" t="s">
        <v>1136</v>
      </c>
    </row>
    <row r="28" spans="1:9">
      <c r="A28" s="396"/>
      <c r="B28" s="189"/>
      <c r="C28" s="190"/>
      <c r="D28" s="189" t="s">
        <v>1137</v>
      </c>
      <c r="E28" s="189" t="s">
        <v>1138</v>
      </c>
      <c r="F28" s="190"/>
      <c r="G28" s="398" t="s">
        <v>1137</v>
      </c>
      <c r="H28" s="399"/>
      <c r="I28" s="189" t="s">
        <v>1139</v>
      </c>
    </row>
    <row r="29" spans="1:9">
      <c r="A29" s="396"/>
      <c r="B29" s="189"/>
      <c r="C29" s="190"/>
      <c r="D29" s="189" t="s">
        <v>1140</v>
      </c>
      <c r="E29" s="189" t="s">
        <v>1141</v>
      </c>
      <c r="F29" s="190"/>
      <c r="G29" s="398" t="s">
        <v>1140</v>
      </c>
      <c r="H29" s="399"/>
      <c r="I29" s="189" t="s">
        <v>1142</v>
      </c>
    </row>
    <row r="30" spans="1:9">
      <c r="A30" s="396"/>
      <c r="B30" s="189"/>
      <c r="C30" s="190"/>
      <c r="D30" s="189" t="s">
        <v>1143</v>
      </c>
      <c r="E30" s="189" t="s">
        <v>1144</v>
      </c>
      <c r="F30" s="190"/>
      <c r="G30" s="398" t="s">
        <v>1143</v>
      </c>
      <c r="H30" s="399"/>
      <c r="I30" s="189" t="s">
        <v>1136</v>
      </c>
    </row>
    <row r="31" spans="1:9">
      <c r="A31" s="396"/>
      <c r="B31" s="189"/>
      <c r="C31" s="190"/>
      <c r="D31" s="189" t="s">
        <v>1145</v>
      </c>
      <c r="E31" s="189" t="s">
        <v>1146</v>
      </c>
      <c r="F31" s="190"/>
      <c r="G31" s="398" t="s">
        <v>1145</v>
      </c>
      <c r="H31" s="399"/>
      <c r="I31" s="189" t="s">
        <v>1147</v>
      </c>
    </row>
    <row r="32" spans="1:9">
      <c r="A32" s="396"/>
      <c r="B32" s="189"/>
      <c r="C32" s="190"/>
      <c r="D32" s="189" t="s">
        <v>1148</v>
      </c>
      <c r="E32" s="189" t="s">
        <v>1149</v>
      </c>
      <c r="F32" s="190"/>
      <c r="G32" s="398" t="s">
        <v>1148</v>
      </c>
      <c r="H32" s="399"/>
      <c r="I32" s="189" t="s">
        <v>1150</v>
      </c>
    </row>
    <row r="33" spans="1:9">
      <c r="A33" s="396"/>
      <c r="B33" s="189"/>
      <c r="C33" s="190"/>
      <c r="D33" s="189" t="s">
        <v>1151</v>
      </c>
      <c r="E33" s="189" t="s">
        <v>1149</v>
      </c>
      <c r="F33" s="190"/>
      <c r="G33" s="398" t="s">
        <v>1151</v>
      </c>
      <c r="H33" s="399"/>
      <c r="I33" s="189" t="s">
        <v>1150</v>
      </c>
    </row>
    <row r="34" spans="1:9">
      <c r="A34" s="396"/>
      <c r="B34" s="189"/>
      <c r="C34" s="190"/>
      <c r="D34" s="189" t="s">
        <v>1152</v>
      </c>
      <c r="E34" s="189" t="s">
        <v>1153</v>
      </c>
      <c r="F34" s="190"/>
      <c r="G34" s="398" t="s">
        <v>1152</v>
      </c>
      <c r="H34" s="399"/>
      <c r="I34" s="189" t="s">
        <v>1154</v>
      </c>
    </row>
    <row r="35" spans="1:9">
      <c r="A35" s="396"/>
      <c r="B35" s="189"/>
      <c r="C35" s="190"/>
      <c r="D35" s="189" t="s">
        <v>1155</v>
      </c>
      <c r="E35" s="189" t="s">
        <v>1156</v>
      </c>
      <c r="F35" s="190"/>
      <c r="G35" s="398" t="s">
        <v>1155</v>
      </c>
      <c r="H35" s="399"/>
      <c r="I35" s="189" t="s">
        <v>1157</v>
      </c>
    </row>
    <row r="36" spans="1:9">
      <c r="A36" s="396"/>
      <c r="B36" s="189"/>
      <c r="C36" s="190"/>
      <c r="D36" s="189" t="s">
        <v>1158</v>
      </c>
      <c r="E36" s="189" t="s">
        <v>1149</v>
      </c>
      <c r="F36" s="190"/>
      <c r="G36" s="398" t="s">
        <v>1158</v>
      </c>
      <c r="H36" s="399"/>
      <c r="I36" s="189" t="s">
        <v>1150</v>
      </c>
    </row>
    <row r="37" spans="1:9">
      <c r="A37" s="396"/>
      <c r="B37" s="189"/>
      <c r="C37" s="190"/>
      <c r="D37" s="189" t="s">
        <v>1159</v>
      </c>
      <c r="E37" s="189" t="s">
        <v>1160</v>
      </c>
      <c r="F37" s="190"/>
      <c r="G37" s="398" t="s">
        <v>1159</v>
      </c>
      <c r="H37" s="399"/>
      <c r="I37" s="189" t="s">
        <v>1161</v>
      </c>
    </row>
    <row r="38" spans="1:9">
      <c r="A38" s="396"/>
      <c r="B38" s="189"/>
      <c r="C38" s="190"/>
      <c r="D38" s="189" t="s">
        <v>1162</v>
      </c>
      <c r="E38" s="189" t="s">
        <v>1163</v>
      </c>
      <c r="F38" s="190"/>
      <c r="G38" s="398" t="s">
        <v>1162</v>
      </c>
      <c r="H38" s="399"/>
      <c r="I38" s="189" t="s">
        <v>1164</v>
      </c>
    </row>
    <row r="39" spans="1:9">
      <c r="A39" s="397"/>
      <c r="B39" s="191"/>
      <c r="C39" s="192"/>
      <c r="D39" s="191" t="s">
        <v>1165</v>
      </c>
      <c r="E39" s="191" t="s">
        <v>1166</v>
      </c>
      <c r="F39" s="192"/>
      <c r="G39" s="400" t="s">
        <v>1165</v>
      </c>
      <c r="H39" s="401"/>
      <c r="I39" s="191" t="s">
        <v>1167</v>
      </c>
    </row>
    <row r="40" spans="1:9">
      <c r="A40" s="393"/>
      <c r="B40" s="193"/>
      <c r="C40" s="194"/>
      <c r="D40" s="195"/>
      <c r="E40" s="182"/>
      <c r="F40" s="194"/>
      <c r="G40" s="402"/>
      <c r="H40" s="388"/>
      <c r="I40" s="182"/>
    </row>
    <row r="41" spans="1:9" ht="58.5" customHeight="1">
      <c r="A41" s="387" t="s">
        <v>713</v>
      </c>
      <c r="B41" s="388"/>
      <c r="C41" s="402" t="s">
        <v>1168</v>
      </c>
      <c r="D41" s="393"/>
      <c r="E41" s="393"/>
      <c r="F41" s="393"/>
      <c r="G41" s="393"/>
      <c r="H41" s="393"/>
      <c r="I41" s="393"/>
    </row>
    <row r="42" spans="1:9" ht="100.5" customHeight="1">
      <c r="A42" s="387" t="s">
        <v>714</v>
      </c>
      <c r="B42" s="388"/>
      <c r="C42" s="402" t="s">
        <v>1169</v>
      </c>
      <c r="D42" s="393"/>
      <c r="E42" s="393"/>
      <c r="F42" s="393"/>
      <c r="G42" s="393"/>
      <c r="H42" s="393"/>
      <c r="I42" s="393"/>
    </row>
    <row r="43" spans="1:9">
      <c r="A43" s="387" t="s">
        <v>664</v>
      </c>
      <c r="B43" s="388"/>
      <c r="C43" s="388"/>
      <c r="D43" s="183" t="s">
        <v>979</v>
      </c>
      <c r="E43" s="181" t="s">
        <v>665</v>
      </c>
      <c r="F43" s="391" t="s">
        <v>1021</v>
      </c>
      <c r="G43" s="388"/>
      <c r="H43" s="181" t="s">
        <v>667</v>
      </c>
      <c r="I43" s="196" t="s">
        <v>1071</v>
      </c>
    </row>
  </sheetData>
  <mergeCells count="6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A12:A17"/>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43:C43"/>
    <mergeCell ref="F43:G43"/>
    <mergeCell ref="G36:H36"/>
    <mergeCell ref="G37:H37"/>
    <mergeCell ref="G38:H38"/>
    <mergeCell ref="G39:H39"/>
    <mergeCell ref="G40:H40"/>
    <mergeCell ref="A18:A40"/>
    <mergeCell ref="A41:B41"/>
    <mergeCell ref="C41:I41"/>
    <mergeCell ref="A42:B42"/>
    <mergeCell ref="C42:I42"/>
    <mergeCell ref="G31:H31"/>
    <mergeCell ref="G32:H32"/>
    <mergeCell ref="G33:H33"/>
    <mergeCell ref="G34:H34"/>
    <mergeCell ref="G35:H35"/>
    <mergeCell ref="G26:H26"/>
    <mergeCell ref="G27:H27"/>
    <mergeCell ref="G28:H28"/>
    <mergeCell ref="G29:H29"/>
    <mergeCell ref="G30:H30"/>
  </mergeCells>
  <phoneticPr fontId="24"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105"/>
  <sheetViews>
    <sheetView workbookViewId="0">
      <selection activeCell="E10" sqref="E10"/>
    </sheetView>
  </sheetViews>
  <sheetFormatPr defaultRowHeight="13.5"/>
  <cols>
    <col min="4" max="4" width="16.375" customWidth="1"/>
    <col min="5" max="5" width="46.25" customWidth="1"/>
    <col min="8" max="8" width="17.875" customWidth="1"/>
    <col min="10" max="10" width="23.875" customWidth="1"/>
  </cols>
  <sheetData>
    <row r="1" spans="1:10" ht="20.100000000000001" customHeight="1">
      <c r="A1" s="427" t="s">
        <v>496</v>
      </c>
      <c r="B1" s="416"/>
      <c r="C1" s="416"/>
      <c r="D1" s="416"/>
      <c r="E1" s="416"/>
      <c r="F1" s="416"/>
      <c r="G1" s="416"/>
      <c r="H1" s="416"/>
      <c r="I1" s="416"/>
      <c r="J1" s="416"/>
    </row>
    <row r="2" spans="1:10" ht="20.100000000000001" customHeight="1">
      <c r="A2" s="427" t="s">
        <v>497</v>
      </c>
      <c r="B2" s="416"/>
      <c r="C2" s="416"/>
      <c r="D2" s="416"/>
      <c r="E2" s="416"/>
      <c r="F2" s="416"/>
      <c r="G2" s="416"/>
      <c r="H2" s="416"/>
      <c r="I2" s="416"/>
      <c r="J2" s="416"/>
    </row>
    <row r="3" spans="1:10" ht="20.100000000000001" customHeight="1">
      <c r="A3" s="207" t="s">
        <v>498</v>
      </c>
      <c r="B3" s="428" t="s">
        <v>1247</v>
      </c>
      <c r="C3" s="416"/>
      <c r="D3" s="416"/>
      <c r="E3" s="207" t="s">
        <v>500</v>
      </c>
      <c r="F3" s="429" t="s">
        <v>1171</v>
      </c>
      <c r="G3" s="430"/>
      <c r="H3" s="430"/>
      <c r="I3" s="430"/>
      <c r="J3" s="430"/>
    </row>
    <row r="4" spans="1:10" ht="20.100000000000001" customHeight="1">
      <c r="A4" s="207" t="s">
        <v>502</v>
      </c>
      <c r="B4" s="428" t="s">
        <v>499</v>
      </c>
      <c r="C4" s="416"/>
      <c r="D4" s="416"/>
      <c r="E4" s="207" t="s">
        <v>503</v>
      </c>
      <c r="F4" s="429" t="s">
        <v>501</v>
      </c>
      <c r="G4" s="430"/>
      <c r="H4" s="430"/>
      <c r="I4" s="430"/>
      <c r="J4" s="430"/>
    </row>
    <row r="5" spans="1:10" ht="20.100000000000001" customHeight="1">
      <c r="A5" s="207" t="s">
        <v>504</v>
      </c>
      <c r="B5" s="428" t="s">
        <v>1172</v>
      </c>
      <c r="C5" s="416"/>
      <c r="D5" s="416"/>
      <c r="E5" s="207" t="s">
        <v>506</v>
      </c>
      <c r="F5" s="429" t="s">
        <v>1173</v>
      </c>
      <c r="G5" s="430"/>
      <c r="H5" s="430"/>
      <c r="I5" s="430"/>
      <c r="J5" s="430"/>
    </row>
    <row r="6" spans="1:10" ht="20.100000000000001" customHeight="1">
      <c r="A6" s="207" t="s">
        <v>508</v>
      </c>
      <c r="B6" s="428" t="s">
        <v>120</v>
      </c>
      <c r="C6" s="416"/>
      <c r="D6" s="416"/>
      <c r="E6" s="207" t="s">
        <v>509</v>
      </c>
      <c r="F6" s="429" t="s">
        <v>120</v>
      </c>
      <c r="G6" s="430"/>
      <c r="H6" s="430"/>
      <c r="I6" s="430"/>
      <c r="J6" s="430"/>
    </row>
    <row r="7" spans="1:10" ht="63" customHeight="1">
      <c r="A7" s="208" t="s">
        <v>511</v>
      </c>
      <c r="B7" s="413" t="s">
        <v>1248</v>
      </c>
      <c r="C7" s="414"/>
      <c r="D7" s="414"/>
      <c r="E7" s="414"/>
      <c r="F7" s="414"/>
      <c r="G7" s="414"/>
      <c r="H7" s="414"/>
      <c r="I7" s="414"/>
      <c r="J7" s="414"/>
    </row>
    <row r="8" spans="1:10">
      <c r="A8" s="418" t="s">
        <v>513</v>
      </c>
      <c r="B8" s="418" t="s">
        <v>514</v>
      </c>
      <c r="C8" s="416"/>
      <c r="D8" s="416"/>
      <c r="E8" s="420" t="s">
        <v>515</v>
      </c>
      <c r="F8" s="420" t="s">
        <v>516</v>
      </c>
      <c r="G8" s="416"/>
      <c r="H8" s="416"/>
      <c r="I8" s="416"/>
      <c r="J8" s="416"/>
    </row>
    <row r="9" spans="1:10">
      <c r="A9" s="416"/>
      <c r="B9" s="416"/>
      <c r="C9" s="416"/>
      <c r="D9" s="416"/>
      <c r="E9" s="416"/>
      <c r="F9" s="420" t="s">
        <v>517</v>
      </c>
      <c r="G9" s="416"/>
      <c r="H9" s="420" t="s">
        <v>146</v>
      </c>
      <c r="I9" s="416"/>
      <c r="J9" s="207" t="s">
        <v>518</v>
      </c>
    </row>
    <row r="10" spans="1:10" ht="87.75" customHeight="1">
      <c r="A10" s="416"/>
      <c r="B10" s="428" t="s">
        <v>1249</v>
      </c>
      <c r="C10" s="416"/>
      <c r="D10" s="416"/>
      <c r="E10" s="209" t="s">
        <v>1250</v>
      </c>
      <c r="F10" s="431">
        <v>101.2</v>
      </c>
      <c r="G10" s="416"/>
      <c r="H10" s="432">
        <v>101.2</v>
      </c>
      <c r="I10" s="416"/>
      <c r="J10" s="210">
        <v>0</v>
      </c>
    </row>
    <row r="11" spans="1:10">
      <c r="A11" s="416"/>
      <c r="B11" s="428" t="s">
        <v>91</v>
      </c>
      <c r="C11" s="416"/>
      <c r="D11" s="416"/>
      <c r="E11" s="209" t="s">
        <v>1251</v>
      </c>
      <c r="F11" s="433">
        <v>135.30000000000001</v>
      </c>
      <c r="G11" s="416"/>
      <c r="H11" s="434">
        <v>135.30000000000001</v>
      </c>
      <c r="I11" s="416"/>
      <c r="J11" s="211">
        <v>0</v>
      </c>
    </row>
    <row r="12" spans="1:10" ht="13.5" customHeight="1">
      <c r="A12" s="416"/>
      <c r="B12" s="428" t="s">
        <v>1252</v>
      </c>
      <c r="C12" s="416"/>
      <c r="D12" s="416"/>
      <c r="E12" s="209" t="s">
        <v>1253</v>
      </c>
      <c r="F12" s="433">
        <v>6</v>
      </c>
      <c r="G12" s="416"/>
      <c r="H12" s="434">
        <v>6</v>
      </c>
      <c r="I12" s="416"/>
      <c r="J12" s="211">
        <v>0</v>
      </c>
    </row>
    <row r="13" spans="1:10" ht="13.5" customHeight="1">
      <c r="A13" s="416"/>
      <c r="B13" s="428" t="s">
        <v>267</v>
      </c>
      <c r="C13" s="416"/>
      <c r="D13" s="416"/>
      <c r="E13" s="209" t="s">
        <v>1254</v>
      </c>
      <c r="F13" s="433">
        <v>1</v>
      </c>
      <c r="G13" s="416"/>
      <c r="H13" s="434">
        <v>1</v>
      </c>
      <c r="I13" s="416"/>
      <c r="J13" s="211">
        <v>0</v>
      </c>
    </row>
    <row r="14" spans="1:10" ht="13.5" customHeight="1">
      <c r="A14" s="416"/>
      <c r="B14" s="428" t="s">
        <v>1255</v>
      </c>
      <c r="C14" s="416"/>
      <c r="D14" s="416"/>
      <c r="E14" s="209" t="s">
        <v>1256</v>
      </c>
      <c r="F14" s="433">
        <v>0.5</v>
      </c>
      <c r="G14" s="416"/>
      <c r="H14" s="434">
        <v>0.5</v>
      </c>
      <c r="I14" s="416"/>
      <c r="J14" s="211">
        <v>0</v>
      </c>
    </row>
    <row r="15" spans="1:10" ht="13.5" customHeight="1">
      <c r="A15" s="416"/>
      <c r="B15" s="428"/>
      <c r="C15" s="416"/>
      <c r="D15" s="416"/>
      <c r="E15" s="212"/>
      <c r="F15" s="433"/>
      <c r="G15" s="416"/>
      <c r="H15" s="434"/>
      <c r="I15" s="416"/>
      <c r="J15" s="211"/>
    </row>
    <row r="16" spans="1:10" ht="13.5" customHeight="1">
      <c r="A16" s="416"/>
      <c r="B16" s="435" t="s">
        <v>97</v>
      </c>
      <c r="C16" s="436"/>
      <c r="D16" s="436"/>
      <c r="E16" s="437"/>
      <c r="F16" s="432">
        <v>244</v>
      </c>
      <c r="G16" s="430"/>
      <c r="H16" s="420"/>
      <c r="I16" s="416"/>
      <c r="J16" s="213"/>
    </row>
    <row r="17" spans="1:10" ht="66" customHeight="1">
      <c r="A17" s="418" t="s">
        <v>591</v>
      </c>
      <c r="B17" s="429" t="s">
        <v>1257</v>
      </c>
      <c r="C17" s="416"/>
      <c r="D17" s="416"/>
      <c r="E17" s="416"/>
      <c r="F17" s="416"/>
      <c r="G17" s="416"/>
      <c r="H17" s="416"/>
      <c r="I17" s="416"/>
      <c r="J17" s="416"/>
    </row>
    <row r="18" spans="1:10">
      <c r="A18" s="418"/>
      <c r="B18" s="429"/>
      <c r="C18" s="416"/>
      <c r="D18" s="416"/>
      <c r="E18" s="416"/>
      <c r="F18" s="416"/>
      <c r="G18" s="416"/>
      <c r="H18" s="416"/>
      <c r="I18" s="416"/>
      <c r="J18" s="416"/>
    </row>
    <row r="19" spans="1:10" ht="13.5" customHeight="1">
      <c r="A19" s="418"/>
      <c r="B19" s="429"/>
      <c r="C19" s="416"/>
      <c r="D19" s="416"/>
      <c r="E19" s="416"/>
      <c r="F19" s="416"/>
      <c r="G19" s="416"/>
      <c r="H19" s="416"/>
      <c r="I19" s="416"/>
      <c r="J19" s="416"/>
    </row>
    <row r="20" spans="1:10">
      <c r="A20" s="418"/>
      <c r="B20" s="429"/>
      <c r="C20" s="416"/>
      <c r="D20" s="416"/>
      <c r="E20" s="416"/>
      <c r="F20" s="416"/>
      <c r="G20" s="416"/>
      <c r="H20" s="416"/>
      <c r="I20" s="416"/>
      <c r="J20" s="416"/>
    </row>
    <row r="21" spans="1:10">
      <c r="A21" s="416"/>
      <c r="B21" s="429"/>
      <c r="C21" s="416"/>
      <c r="D21" s="416"/>
      <c r="E21" s="416"/>
      <c r="F21" s="416"/>
      <c r="G21" s="416"/>
      <c r="H21" s="416"/>
      <c r="I21" s="416"/>
      <c r="J21" s="416"/>
    </row>
    <row r="22" spans="1:10">
      <c r="A22" s="214"/>
      <c r="B22" s="205" t="s">
        <v>415</v>
      </c>
      <c r="C22" s="205" t="s">
        <v>416</v>
      </c>
      <c r="D22" s="418" t="s">
        <v>417</v>
      </c>
      <c r="E22" s="416"/>
      <c r="F22" s="416"/>
      <c r="G22" s="416"/>
      <c r="H22" s="416"/>
      <c r="I22" s="438"/>
      <c r="J22" s="215" t="s">
        <v>418</v>
      </c>
    </row>
    <row r="23" spans="1:10" ht="24">
      <c r="A23" s="422" t="s">
        <v>592</v>
      </c>
      <c r="B23" s="420" t="s">
        <v>593</v>
      </c>
      <c r="C23" s="418" t="s">
        <v>594</v>
      </c>
      <c r="D23" s="424" t="s">
        <v>1180</v>
      </c>
      <c r="E23" s="416"/>
      <c r="F23" s="416"/>
      <c r="G23" s="416"/>
      <c r="H23" s="416"/>
      <c r="I23" s="416"/>
      <c r="J23" s="216" t="s">
        <v>1181</v>
      </c>
    </row>
    <row r="24" spans="1:10" ht="24">
      <c r="A24" s="423"/>
      <c r="B24" s="416"/>
      <c r="C24" s="416"/>
      <c r="D24" s="424" t="s">
        <v>1180</v>
      </c>
      <c r="E24" s="416"/>
      <c r="F24" s="416"/>
      <c r="G24" s="416"/>
      <c r="H24" s="416"/>
      <c r="I24" s="416"/>
      <c r="J24" s="216" t="s">
        <v>1181</v>
      </c>
    </row>
    <row r="25" spans="1:10">
      <c r="A25" s="423"/>
      <c r="B25" s="416"/>
      <c r="C25" s="416"/>
      <c r="D25" s="424" t="s">
        <v>1182</v>
      </c>
      <c r="E25" s="416"/>
      <c r="F25" s="416"/>
      <c r="G25" s="416"/>
      <c r="H25" s="416"/>
      <c r="I25" s="416"/>
      <c r="J25" s="216" t="s">
        <v>1184</v>
      </c>
    </row>
    <row r="26" spans="1:10">
      <c r="A26" s="423"/>
      <c r="B26" s="416"/>
      <c r="C26" s="416"/>
      <c r="D26" s="424" t="s">
        <v>1182</v>
      </c>
      <c r="E26" s="416"/>
      <c r="F26" s="416"/>
      <c r="G26" s="416"/>
      <c r="H26" s="416"/>
      <c r="I26" s="416"/>
      <c r="J26" s="216" t="s">
        <v>1184</v>
      </c>
    </row>
    <row r="27" spans="1:10">
      <c r="A27" s="423"/>
      <c r="B27" s="416"/>
      <c r="C27" s="416"/>
      <c r="D27" s="424" t="s">
        <v>1185</v>
      </c>
      <c r="E27" s="416"/>
      <c r="F27" s="416"/>
      <c r="G27" s="416"/>
      <c r="H27" s="416"/>
      <c r="I27" s="416"/>
      <c r="J27" s="216" t="s">
        <v>1187</v>
      </c>
    </row>
    <row r="28" spans="1:10">
      <c r="A28" s="423"/>
      <c r="B28" s="416"/>
      <c r="C28" s="416"/>
      <c r="D28" s="424" t="s">
        <v>1185</v>
      </c>
      <c r="E28" s="416"/>
      <c r="F28" s="416"/>
      <c r="G28" s="416"/>
      <c r="H28" s="416"/>
      <c r="I28" s="416"/>
      <c r="J28" s="216" t="s">
        <v>1187</v>
      </c>
    </row>
    <row r="29" spans="1:10">
      <c r="A29" s="423"/>
      <c r="B29" s="416"/>
      <c r="C29" s="416"/>
      <c r="D29" s="424" t="s">
        <v>1188</v>
      </c>
      <c r="E29" s="416"/>
      <c r="F29" s="416"/>
      <c r="G29" s="416"/>
      <c r="H29" s="416"/>
      <c r="I29" s="416"/>
      <c r="J29" s="216" t="s">
        <v>1190</v>
      </c>
    </row>
    <row r="30" spans="1:10">
      <c r="A30" s="423"/>
      <c r="B30" s="416"/>
      <c r="C30" s="416"/>
      <c r="D30" s="424" t="s">
        <v>1188</v>
      </c>
      <c r="E30" s="416"/>
      <c r="F30" s="416"/>
      <c r="G30" s="416"/>
      <c r="H30" s="416"/>
      <c r="I30" s="416"/>
      <c r="J30" s="216" t="s">
        <v>1190</v>
      </c>
    </row>
    <row r="31" spans="1:10">
      <c r="A31" s="423"/>
      <c r="B31" s="416"/>
      <c r="C31" s="416"/>
      <c r="D31" s="424" t="s">
        <v>1191</v>
      </c>
      <c r="E31" s="416"/>
      <c r="F31" s="416"/>
      <c r="G31" s="416"/>
      <c r="H31" s="416"/>
      <c r="I31" s="416"/>
      <c r="J31" s="216" t="s">
        <v>1193</v>
      </c>
    </row>
    <row r="32" spans="1:10">
      <c r="A32" s="423"/>
      <c r="B32" s="416"/>
      <c r="C32" s="416"/>
      <c r="D32" s="424" t="s">
        <v>1191</v>
      </c>
      <c r="E32" s="416"/>
      <c r="F32" s="416"/>
      <c r="G32" s="416"/>
      <c r="H32" s="416"/>
      <c r="I32" s="416"/>
      <c r="J32" s="216" t="s">
        <v>1193</v>
      </c>
    </row>
    <row r="33" spans="1:10">
      <c r="A33" s="423"/>
      <c r="B33" s="416"/>
      <c r="C33" s="416"/>
      <c r="D33" s="424" t="s">
        <v>1194</v>
      </c>
      <c r="E33" s="416"/>
      <c r="F33" s="416"/>
      <c r="G33" s="416"/>
      <c r="H33" s="416"/>
      <c r="I33" s="416"/>
      <c r="J33" s="216" t="s">
        <v>1196</v>
      </c>
    </row>
    <row r="34" spans="1:10">
      <c r="A34" s="423"/>
      <c r="B34" s="416"/>
      <c r="C34" s="416"/>
      <c r="D34" s="424" t="s">
        <v>1194</v>
      </c>
      <c r="E34" s="416"/>
      <c r="F34" s="416"/>
      <c r="G34" s="416"/>
      <c r="H34" s="416"/>
      <c r="I34" s="416"/>
      <c r="J34" s="216" t="s">
        <v>1196</v>
      </c>
    </row>
    <row r="35" spans="1:10">
      <c r="A35" s="423"/>
      <c r="B35" s="416"/>
      <c r="C35" s="416"/>
      <c r="D35" s="426"/>
      <c r="E35" s="416"/>
      <c r="F35" s="416"/>
      <c r="G35" s="416"/>
      <c r="H35" s="416"/>
      <c r="I35" s="416"/>
      <c r="J35" s="217"/>
    </row>
    <row r="36" spans="1:10">
      <c r="A36" s="423"/>
      <c r="B36" s="416"/>
      <c r="C36" s="418" t="s">
        <v>598</v>
      </c>
      <c r="D36" s="424" t="s">
        <v>1197</v>
      </c>
      <c r="E36" s="416"/>
      <c r="F36" s="416"/>
      <c r="G36" s="416"/>
      <c r="H36" s="416"/>
      <c r="I36" s="416"/>
      <c r="J36" s="216" t="s">
        <v>1258</v>
      </c>
    </row>
    <row r="37" spans="1:10">
      <c r="A37" s="423"/>
      <c r="B37" s="416"/>
      <c r="C37" s="416"/>
      <c r="D37" s="424" t="s">
        <v>1199</v>
      </c>
      <c r="E37" s="416"/>
      <c r="F37" s="416"/>
      <c r="G37" s="416"/>
      <c r="H37" s="416"/>
      <c r="I37" s="416"/>
      <c r="J37" s="216" t="s">
        <v>1258</v>
      </c>
    </row>
    <row r="38" spans="1:10">
      <c r="A38" s="423"/>
      <c r="B38" s="416"/>
      <c r="C38" s="416"/>
      <c r="D38" s="424" t="s">
        <v>1200</v>
      </c>
      <c r="E38" s="416"/>
      <c r="F38" s="416"/>
      <c r="G38" s="416"/>
      <c r="H38" s="416"/>
      <c r="I38" s="416"/>
      <c r="J38" s="216" t="s">
        <v>1258</v>
      </c>
    </row>
    <row r="39" spans="1:10">
      <c r="A39" s="423"/>
      <c r="B39" s="416"/>
      <c r="C39" s="416"/>
      <c r="D39" s="426"/>
      <c r="E39" s="416"/>
      <c r="F39" s="416"/>
      <c r="G39" s="416"/>
      <c r="H39" s="416"/>
      <c r="I39" s="416"/>
      <c r="J39" s="217"/>
    </row>
    <row r="40" spans="1:10">
      <c r="A40" s="423"/>
      <c r="B40" s="416"/>
      <c r="C40" s="418" t="s">
        <v>605</v>
      </c>
      <c r="D40" s="424" t="s">
        <v>1201</v>
      </c>
      <c r="E40" s="416"/>
      <c r="F40" s="416"/>
      <c r="G40" s="416"/>
      <c r="H40" s="416"/>
      <c r="I40" s="416"/>
      <c r="J40" s="216" t="s">
        <v>1202</v>
      </c>
    </row>
    <row r="41" spans="1:10">
      <c r="A41" s="423"/>
      <c r="B41" s="416"/>
      <c r="C41" s="416"/>
      <c r="D41" s="424" t="s">
        <v>1203</v>
      </c>
      <c r="E41" s="416"/>
      <c r="F41" s="416"/>
      <c r="G41" s="416"/>
      <c r="H41" s="416"/>
      <c r="I41" s="416"/>
      <c r="J41" s="216" t="s">
        <v>1204</v>
      </c>
    </row>
    <row r="42" spans="1:10">
      <c r="A42" s="423"/>
      <c r="B42" s="416"/>
      <c r="C42" s="416"/>
      <c r="D42" s="424" t="s">
        <v>1205</v>
      </c>
      <c r="E42" s="416"/>
      <c r="F42" s="416"/>
      <c r="G42" s="416"/>
      <c r="H42" s="416"/>
      <c r="I42" s="416"/>
      <c r="J42" s="216" t="s">
        <v>1259</v>
      </c>
    </row>
    <row r="43" spans="1:10">
      <c r="A43" s="423"/>
      <c r="B43" s="416"/>
      <c r="C43" s="416"/>
      <c r="D43" s="424" t="s">
        <v>1208</v>
      </c>
      <c r="E43" s="416"/>
      <c r="F43" s="416"/>
      <c r="G43" s="416"/>
      <c r="H43" s="416"/>
      <c r="I43" s="416"/>
      <c r="J43" s="216" t="s">
        <v>1209</v>
      </c>
    </row>
    <row r="44" spans="1:10">
      <c r="A44" s="423"/>
      <c r="B44" s="416"/>
      <c r="C44" s="416"/>
      <c r="D44" s="426"/>
      <c r="E44" s="416"/>
      <c r="F44" s="416"/>
      <c r="G44" s="416"/>
      <c r="H44" s="416"/>
      <c r="I44" s="416"/>
      <c r="J44" s="217"/>
    </row>
    <row r="45" spans="1:10">
      <c r="A45" s="423"/>
      <c r="B45" s="416"/>
      <c r="C45" s="418" t="s">
        <v>610</v>
      </c>
      <c r="D45" s="424" t="s">
        <v>1260</v>
      </c>
      <c r="E45" s="416"/>
      <c r="F45" s="416"/>
      <c r="G45" s="416"/>
      <c r="H45" s="416"/>
      <c r="I45" s="416"/>
      <c r="J45" s="216" t="s">
        <v>1261</v>
      </c>
    </row>
    <row r="46" spans="1:10">
      <c r="A46" s="423"/>
      <c r="B46" s="416"/>
      <c r="C46" s="416"/>
      <c r="D46" s="424" t="s">
        <v>1262</v>
      </c>
      <c r="E46" s="416"/>
      <c r="F46" s="416"/>
      <c r="G46" s="416"/>
      <c r="H46" s="416"/>
      <c r="I46" s="416"/>
      <c r="J46" s="216" t="s">
        <v>1263</v>
      </c>
    </row>
    <row r="47" spans="1:10">
      <c r="A47" s="423"/>
      <c r="B47" s="416"/>
      <c r="C47" s="416"/>
      <c r="D47" s="424" t="s">
        <v>1224</v>
      </c>
      <c r="E47" s="416"/>
      <c r="F47" s="416"/>
      <c r="G47" s="416"/>
      <c r="H47" s="416"/>
      <c r="I47" s="416"/>
      <c r="J47" s="216" t="s">
        <v>1264</v>
      </c>
    </row>
    <row r="48" spans="1:10">
      <c r="A48" s="423"/>
      <c r="B48" s="416"/>
      <c r="C48" s="416"/>
      <c r="D48" s="424" t="s">
        <v>310</v>
      </c>
      <c r="E48" s="416"/>
      <c r="F48" s="416"/>
      <c r="G48" s="416"/>
      <c r="H48" s="416"/>
      <c r="I48" s="416"/>
      <c r="J48" s="216" t="s">
        <v>1265</v>
      </c>
    </row>
    <row r="49" spans="1:10" ht="13.5" customHeight="1">
      <c r="A49" s="423"/>
      <c r="B49" s="416"/>
      <c r="C49" s="416"/>
      <c r="D49" s="424" t="s">
        <v>1229</v>
      </c>
      <c r="E49" s="416"/>
      <c r="F49" s="416"/>
      <c r="G49" s="416"/>
      <c r="H49" s="416"/>
      <c r="I49" s="416"/>
      <c r="J49" s="216" t="s">
        <v>1266</v>
      </c>
    </row>
    <row r="50" spans="1:10" ht="13.5" customHeight="1">
      <c r="A50" s="423"/>
      <c r="B50" s="416"/>
      <c r="C50" s="416"/>
      <c r="D50" s="424" t="s">
        <v>316</v>
      </c>
      <c r="E50" s="416"/>
      <c r="F50" s="416"/>
      <c r="G50" s="416"/>
      <c r="H50" s="416"/>
      <c r="I50" s="416"/>
      <c r="J50" s="216" t="s">
        <v>1267</v>
      </c>
    </row>
    <row r="51" spans="1:10">
      <c r="A51" s="423"/>
      <c r="B51" s="416"/>
      <c r="C51" s="416"/>
      <c r="D51" s="424" t="s">
        <v>1268</v>
      </c>
      <c r="E51" s="416"/>
      <c r="F51" s="416"/>
      <c r="G51" s="416"/>
      <c r="H51" s="416"/>
      <c r="I51" s="416"/>
      <c r="J51" s="216" t="s">
        <v>1269</v>
      </c>
    </row>
    <row r="52" spans="1:10">
      <c r="A52" s="423"/>
      <c r="B52" s="416"/>
      <c r="C52" s="416"/>
      <c r="D52" s="426"/>
      <c r="E52" s="416"/>
      <c r="F52" s="416"/>
      <c r="G52" s="416"/>
      <c r="H52" s="416"/>
      <c r="I52" s="416"/>
      <c r="J52" s="217"/>
    </row>
    <row r="53" spans="1:10">
      <c r="A53" s="423"/>
      <c r="B53" s="416"/>
      <c r="C53" s="418"/>
      <c r="D53" s="424" t="s">
        <v>285</v>
      </c>
      <c r="E53" s="416"/>
      <c r="F53" s="416"/>
      <c r="G53" s="416"/>
      <c r="H53" s="416"/>
      <c r="I53" s="416"/>
      <c r="J53" s="216" t="s">
        <v>1270</v>
      </c>
    </row>
    <row r="54" spans="1:10">
      <c r="A54" s="423"/>
      <c r="B54" s="416"/>
      <c r="C54" s="416"/>
      <c r="D54" s="424" t="s">
        <v>295</v>
      </c>
      <c r="E54" s="416"/>
      <c r="F54" s="416"/>
      <c r="G54" s="416"/>
      <c r="H54" s="416"/>
      <c r="I54" s="416"/>
      <c r="J54" s="216" t="s">
        <v>1271</v>
      </c>
    </row>
    <row r="55" spans="1:10">
      <c r="A55" s="423"/>
      <c r="B55" s="416"/>
      <c r="C55" s="416"/>
      <c r="D55" s="424" t="s">
        <v>1241</v>
      </c>
      <c r="E55" s="416"/>
      <c r="F55" s="416"/>
      <c r="G55" s="416"/>
      <c r="H55" s="416"/>
      <c r="I55" s="416"/>
      <c r="J55" s="216" t="s">
        <v>1150</v>
      </c>
    </row>
    <row r="56" spans="1:10">
      <c r="A56" s="423"/>
      <c r="B56" s="416"/>
      <c r="C56" s="416"/>
      <c r="D56" s="424" t="s">
        <v>1255</v>
      </c>
      <c r="E56" s="416"/>
      <c r="F56" s="416"/>
      <c r="G56" s="416"/>
      <c r="H56" s="416"/>
      <c r="I56" s="416"/>
      <c r="J56" s="216" t="s">
        <v>1272</v>
      </c>
    </row>
    <row r="57" spans="1:10">
      <c r="A57" s="423"/>
      <c r="B57" s="416"/>
      <c r="C57" s="416"/>
      <c r="D57" s="424" t="s">
        <v>267</v>
      </c>
      <c r="E57" s="416"/>
      <c r="F57" s="416"/>
      <c r="G57" s="416"/>
      <c r="H57" s="416"/>
      <c r="I57" s="416"/>
      <c r="J57" s="216" t="s">
        <v>1273</v>
      </c>
    </row>
    <row r="58" spans="1:10">
      <c r="A58" s="423"/>
      <c r="B58" s="416"/>
      <c r="C58" s="418"/>
      <c r="D58" s="424" t="s">
        <v>1251</v>
      </c>
      <c r="E58" s="416"/>
      <c r="F58" s="416"/>
      <c r="G58" s="416"/>
      <c r="H58" s="416"/>
      <c r="I58" s="416"/>
      <c r="J58" s="216" t="s">
        <v>1274</v>
      </c>
    </row>
    <row r="59" spans="1:10">
      <c r="A59" s="423"/>
      <c r="B59" s="416"/>
      <c r="C59" s="416"/>
      <c r="D59" s="424" t="s">
        <v>1275</v>
      </c>
      <c r="E59" s="416"/>
      <c r="F59" s="416"/>
      <c r="G59" s="416"/>
      <c r="H59" s="416"/>
      <c r="I59" s="416"/>
      <c r="J59" s="216" t="s">
        <v>1276</v>
      </c>
    </row>
    <row r="60" spans="1:10">
      <c r="A60" s="423"/>
      <c r="B60" s="416"/>
      <c r="C60" s="416"/>
      <c r="D60" s="424" t="s">
        <v>258</v>
      </c>
      <c r="E60" s="416"/>
      <c r="F60" s="416"/>
      <c r="G60" s="416"/>
      <c r="H60" s="416"/>
      <c r="I60" s="416"/>
      <c r="J60" s="216" t="s">
        <v>1277</v>
      </c>
    </row>
    <row r="61" spans="1:10">
      <c r="A61" s="423"/>
      <c r="B61" s="416"/>
      <c r="C61" s="416"/>
      <c r="D61" s="424"/>
      <c r="E61" s="416"/>
      <c r="F61" s="416"/>
      <c r="G61" s="416"/>
      <c r="H61" s="416"/>
      <c r="I61" s="416"/>
      <c r="J61" s="218"/>
    </row>
    <row r="62" spans="1:10">
      <c r="A62" s="423"/>
      <c r="B62" s="416"/>
      <c r="C62" s="416"/>
      <c r="D62" s="424"/>
      <c r="E62" s="416"/>
      <c r="F62" s="416"/>
      <c r="G62" s="416"/>
      <c r="H62" s="416"/>
      <c r="I62" s="416"/>
      <c r="J62" s="218"/>
    </row>
    <row r="63" spans="1:10">
      <c r="A63" s="423"/>
      <c r="B63" s="416"/>
      <c r="C63" s="418"/>
      <c r="D63" s="424"/>
      <c r="E63" s="416"/>
      <c r="F63" s="416"/>
      <c r="G63" s="416"/>
      <c r="H63" s="416"/>
      <c r="I63" s="416"/>
      <c r="J63" s="218"/>
    </row>
    <row r="64" spans="1:10">
      <c r="A64" s="423"/>
      <c r="B64" s="416"/>
      <c r="C64" s="416"/>
      <c r="D64" s="424"/>
      <c r="E64" s="416"/>
      <c r="F64" s="416"/>
      <c r="G64" s="416"/>
      <c r="H64" s="416"/>
      <c r="I64" s="416"/>
      <c r="J64" s="218"/>
    </row>
    <row r="65" spans="1:10">
      <c r="A65" s="423"/>
      <c r="B65" s="416"/>
      <c r="C65" s="416"/>
      <c r="D65" s="424"/>
      <c r="E65" s="416"/>
      <c r="F65" s="416"/>
      <c r="G65" s="416"/>
      <c r="H65" s="416"/>
      <c r="I65" s="416"/>
      <c r="J65" s="218"/>
    </row>
    <row r="66" spans="1:10">
      <c r="A66" s="423"/>
      <c r="B66" s="416"/>
      <c r="C66" s="416"/>
      <c r="D66" s="424"/>
      <c r="E66" s="416"/>
      <c r="F66" s="416"/>
      <c r="G66" s="416"/>
      <c r="H66" s="416"/>
      <c r="I66" s="416"/>
      <c r="J66" s="218"/>
    </row>
    <row r="67" spans="1:10">
      <c r="A67" s="423"/>
      <c r="B67" s="416"/>
      <c r="C67" s="416"/>
      <c r="D67" s="424"/>
      <c r="E67" s="416"/>
      <c r="F67" s="416"/>
      <c r="G67" s="416"/>
      <c r="H67" s="416"/>
      <c r="I67" s="416"/>
      <c r="J67" s="218"/>
    </row>
    <row r="68" spans="1:10">
      <c r="A68" s="423"/>
      <c r="B68" s="420" t="s">
        <v>628</v>
      </c>
      <c r="C68" s="418" t="s">
        <v>629</v>
      </c>
      <c r="D68" s="424" t="s">
        <v>1210</v>
      </c>
      <c r="E68" s="416"/>
      <c r="F68" s="416"/>
      <c r="G68" s="416"/>
      <c r="H68" s="416"/>
      <c r="I68" s="416"/>
      <c r="J68" s="216" t="s">
        <v>1211</v>
      </c>
    </row>
    <row r="69" spans="1:10">
      <c r="A69" s="423"/>
      <c r="B69" s="416"/>
      <c r="C69" s="416"/>
      <c r="D69" s="426"/>
      <c r="E69" s="416"/>
      <c r="F69" s="416"/>
      <c r="G69" s="416"/>
      <c r="H69" s="416"/>
      <c r="I69" s="416"/>
      <c r="J69" s="217"/>
    </row>
    <row r="70" spans="1:10" ht="24">
      <c r="A70" s="423"/>
      <c r="B70" s="416"/>
      <c r="C70" s="418" t="s">
        <v>636</v>
      </c>
      <c r="D70" s="419" t="s">
        <v>1212</v>
      </c>
      <c r="E70" s="416"/>
      <c r="F70" s="416"/>
      <c r="G70" s="416"/>
      <c r="H70" s="416"/>
      <c r="I70" s="416"/>
      <c r="J70" s="216" t="s">
        <v>1278</v>
      </c>
    </row>
    <row r="71" spans="1:10">
      <c r="A71" s="423"/>
      <c r="B71" s="416"/>
      <c r="C71" s="416"/>
      <c r="D71" s="425"/>
      <c r="E71" s="416"/>
      <c r="F71" s="416"/>
      <c r="G71" s="416"/>
      <c r="H71" s="416"/>
      <c r="I71" s="416"/>
      <c r="J71" s="217"/>
    </row>
    <row r="72" spans="1:10">
      <c r="A72" s="423"/>
      <c r="B72" s="416"/>
      <c r="C72" s="418" t="s">
        <v>645</v>
      </c>
      <c r="D72" s="419" t="s">
        <v>1279</v>
      </c>
      <c r="E72" s="416"/>
      <c r="F72" s="416"/>
      <c r="G72" s="416"/>
      <c r="H72" s="416"/>
      <c r="I72" s="416"/>
      <c r="J72" s="216" t="s">
        <v>1006</v>
      </c>
    </row>
    <row r="73" spans="1:10">
      <c r="A73" s="423"/>
      <c r="B73" s="416"/>
      <c r="C73" s="416"/>
      <c r="D73" s="425"/>
      <c r="E73" s="416"/>
      <c r="F73" s="416"/>
      <c r="G73" s="416"/>
      <c r="H73" s="416"/>
      <c r="I73" s="416"/>
      <c r="J73" s="217"/>
    </row>
    <row r="74" spans="1:10" ht="36">
      <c r="A74" s="423"/>
      <c r="B74" s="416"/>
      <c r="C74" s="418" t="s">
        <v>648</v>
      </c>
      <c r="D74" s="419" t="s">
        <v>1280</v>
      </c>
      <c r="E74" s="416"/>
      <c r="F74" s="416"/>
      <c r="G74" s="416"/>
      <c r="H74" s="416"/>
      <c r="I74" s="416"/>
      <c r="J74" s="216" t="s">
        <v>1216</v>
      </c>
    </row>
    <row r="75" spans="1:10">
      <c r="A75" s="423"/>
      <c r="B75" s="416"/>
      <c r="C75" s="416"/>
      <c r="D75" s="425"/>
      <c r="E75" s="416"/>
      <c r="F75" s="416"/>
      <c r="G75" s="416"/>
      <c r="H75" s="416"/>
      <c r="I75" s="416"/>
      <c r="J75" s="217"/>
    </row>
    <row r="76" spans="1:10">
      <c r="A76" s="423"/>
      <c r="B76" s="416"/>
      <c r="C76" s="418"/>
      <c r="D76" s="419"/>
      <c r="E76" s="416"/>
      <c r="F76" s="416"/>
      <c r="G76" s="416"/>
      <c r="H76" s="416"/>
      <c r="I76" s="416"/>
      <c r="J76" s="218"/>
    </row>
    <row r="77" spans="1:10">
      <c r="A77" s="423"/>
      <c r="B77" s="416"/>
      <c r="C77" s="416"/>
      <c r="D77" s="419"/>
      <c r="E77" s="416"/>
      <c r="F77" s="416"/>
      <c r="G77" s="416"/>
      <c r="H77" s="416"/>
      <c r="I77" s="416"/>
      <c r="J77" s="218"/>
    </row>
    <row r="78" spans="1:10">
      <c r="A78" s="423"/>
      <c r="B78" s="416"/>
      <c r="C78" s="416"/>
      <c r="D78" s="419"/>
      <c r="E78" s="416"/>
      <c r="F78" s="416"/>
      <c r="G78" s="416"/>
      <c r="H78" s="416"/>
      <c r="I78" s="416"/>
      <c r="J78" s="218"/>
    </row>
    <row r="79" spans="1:10">
      <c r="A79" s="423"/>
      <c r="B79" s="416"/>
      <c r="C79" s="416"/>
      <c r="D79" s="419"/>
      <c r="E79" s="416"/>
      <c r="F79" s="416"/>
      <c r="G79" s="416"/>
      <c r="H79" s="416"/>
      <c r="I79" s="416"/>
      <c r="J79" s="218"/>
    </row>
    <row r="80" spans="1:10">
      <c r="A80" s="423"/>
      <c r="B80" s="416"/>
      <c r="C80" s="416"/>
      <c r="D80" s="419"/>
      <c r="E80" s="416"/>
      <c r="F80" s="416"/>
      <c r="G80" s="416"/>
      <c r="H80" s="416"/>
      <c r="I80" s="416"/>
      <c r="J80" s="218"/>
    </row>
    <row r="81" spans="1:10">
      <c r="A81" s="423"/>
      <c r="B81" s="416"/>
      <c r="C81" s="418"/>
      <c r="D81" s="419"/>
      <c r="E81" s="416"/>
      <c r="F81" s="416"/>
      <c r="G81" s="416"/>
      <c r="H81" s="416"/>
      <c r="I81" s="416"/>
      <c r="J81" s="218"/>
    </row>
    <row r="82" spans="1:10">
      <c r="A82" s="423"/>
      <c r="B82" s="416"/>
      <c r="C82" s="416"/>
      <c r="D82" s="419"/>
      <c r="E82" s="416"/>
      <c r="F82" s="416"/>
      <c r="G82" s="416"/>
      <c r="H82" s="416"/>
      <c r="I82" s="416"/>
      <c r="J82" s="218"/>
    </row>
    <row r="83" spans="1:10">
      <c r="A83" s="423"/>
      <c r="B83" s="416"/>
      <c r="C83" s="416"/>
      <c r="D83" s="419"/>
      <c r="E83" s="416"/>
      <c r="F83" s="416"/>
      <c r="G83" s="416"/>
      <c r="H83" s="416"/>
      <c r="I83" s="416"/>
      <c r="J83" s="218"/>
    </row>
    <row r="84" spans="1:10">
      <c r="A84" s="423"/>
      <c r="B84" s="416"/>
      <c r="C84" s="416"/>
      <c r="D84" s="419"/>
      <c r="E84" s="416"/>
      <c r="F84" s="416"/>
      <c r="G84" s="416"/>
      <c r="H84" s="416"/>
      <c r="I84" s="416"/>
      <c r="J84" s="218"/>
    </row>
    <row r="85" spans="1:10">
      <c r="A85" s="423"/>
      <c r="B85" s="416"/>
      <c r="C85" s="416"/>
      <c r="D85" s="419"/>
      <c r="E85" s="416"/>
      <c r="F85" s="416"/>
      <c r="G85" s="416"/>
      <c r="H85" s="416"/>
      <c r="I85" s="416"/>
      <c r="J85" s="218"/>
    </row>
    <row r="86" spans="1:10">
      <c r="A86" s="423"/>
      <c r="B86" s="420" t="s">
        <v>655</v>
      </c>
      <c r="C86" s="418" t="s">
        <v>656</v>
      </c>
      <c r="D86" s="419" t="s">
        <v>1217</v>
      </c>
      <c r="E86" s="416"/>
      <c r="F86" s="416"/>
      <c r="G86" s="416"/>
      <c r="H86" s="416"/>
      <c r="I86" s="416"/>
      <c r="J86" s="216" t="s">
        <v>1218</v>
      </c>
    </row>
    <row r="87" spans="1:10">
      <c r="A87" s="423"/>
      <c r="B87" s="421"/>
      <c r="C87" s="418"/>
      <c r="D87" s="419" t="s">
        <v>1281</v>
      </c>
      <c r="E87" s="416"/>
      <c r="F87" s="416"/>
      <c r="G87" s="416"/>
      <c r="H87" s="416"/>
      <c r="I87" s="416"/>
      <c r="J87" s="216" t="s">
        <v>1218</v>
      </c>
    </row>
    <row r="88" spans="1:10">
      <c r="A88" s="423"/>
      <c r="B88" s="416"/>
      <c r="C88" s="416"/>
      <c r="D88" s="425"/>
      <c r="E88" s="416"/>
      <c r="F88" s="416"/>
      <c r="G88" s="416"/>
      <c r="H88" s="416"/>
      <c r="I88" s="416"/>
      <c r="J88" s="217"/>
    </row>
    <row r="89" spans="1:10">
      <c r="A89" s="423"/>
      <c r="B89" s="416"/>
      <c r="C89" s="418"/>
      <c r="D89" s="419"/>
      <c r="E89" s="416"/>
      <c r="F89" s="416"/>
      <c r="G89" s="416"/>
      <c r="H89" s="416"/>
      <c r="I89" s="416"/>
      <c r="J89" s="218"/>
    </row>
    <row r="90" spans="1:10">
      <c r="A90" s="423"/>
      <c r="B90" s="416"/>
      <c r="C90" s="416"/>
      <c r="D90" s="419"/>
      <c r="E90" s="416"/>
      <c r="F90" s="416"/>
      <c r="G90" s="416"/>
      <c r="H90" s="416"/>
      <c r="I90" s="416"/>
      <c r="J90" s="218"/>
    </row>
    <row r="91" spans="1:10">
      <c r="A91" s="423"/>
      <c r="B91" s="416"/>
      <c r="C91" s="416"/>
      <c r="D91" s="419"/>
      <c r="E91" s="416"/>
      <c r="F91" s="416"/>
      <c r="G91" s="416"/>
      <c r="H91" s="416"/>
      <c r="I91" s="416"/>
      <c r="J91" s="218"/>
    </row>
    <row r="92" spans="1:10">
      <c r="A92" s="423"/>
      <c r="B92" s="416"/>
      <c r="C92" s="416"/>
      <c r="D92" s="419"/>
      <c r="E92" s="416"/>
      <c r="F92" s="416"/>
      <c r="G92" s="416"/>
      <c r="H92" s="416"/>
      <c r="I92" s="416"/>
      <c r="J92" s="218"/>
    </row>
    <row r="93" spans="1:10">
      <c r="A93" s="423"/>
      <c r="B93" s="416"/>
      <c r="C93" s="416"/>
      <c r="D93" s="419"/>
      <c r="E93" s="416"/>
      <c r="F93" s="416"/>
      <c r="G93" s="416"/>
      <c r="H93" s="416"/>
      <c r="I93" s="416"/>
      <c r="J93" s="218"/>
    </row>
    <row r="94" spans="1:10">
      <c r="A94" s="423"/>
      <c r="B94" s="416"/>
      <c r="C94" s="418"/>
      <c r="D94" s="419"/>
      <c r="E94" s="416"/>
      <c r="F94" s="416"/>
      <c r="G94" s="416"/>
      <c r="H94" s="416"/>
      <c r="I94" s="416"/>
      <c r="J94" s="218"/>
    </row>
    <row r="95" spans="1:10">
      <c r="A95" s="423"/>
      <c r="B95" s="416"/>
      <c r="C95" s="416"/>
      <c r="D95" s="419"/>
      <c r="E95" s="416"/>
      <c r="F95" s="416"/>
      <c r="G95" s="416"/>
      <c r="H95" s="416"/>
      <c r="I95" s="416"/>
      <c r="J95" s="218"/>
    </row>
    <row r="96" spans="1:10">
      <c r="A96" s="423"/>
      <c r="B96" s="416"/>
      <c r="C96" s="416"/>
      <c r="D96" s="419"/>
      <c r="E96" s="416"/>
      <c r="F96" s="416"/>
      <c r="G96" s="416"/>
      <c r="H96" s="416"/>
      <c r="I96" s="416"/>
      <c r="J96" s="218"/>
    </row>
    <row r="97" spans="1:10">
      <c r="A97" s="423"/>
      <c r="B97" s="416"/>
      <c r="C97" s="416"/>
      <c r="D97" s="419"/>
      <c r="E97" s="416"/>
      <c r="F97" s="416"/>
      <c r="G97" s="416"/>
      <c r="H97" s="416"/>
      <c r="I97" s="416"/>
      <c r="J97" s="218"/>
    </row>
    <row r="98" spans="1:10">
      <c r="A98" s="423"/>
      <c r="B98" s="416"/>
      <c r="C98" s="416"/>
      <c r="D98" s="419"/>
      <c r="E98" s="416"/>
      <c r="F98" s="416"/>
      <c r="G98" s="416"/>
      <c r="H98" s="416"/>
      <c r="I98" s="416"/>
      <c r="J98" s="218"/>
    </row>
    <row r="99" spans="1:10">
      <c r="A99" s="423"/>
      <c r="B99" s="416"/>
      <c r="C99" s="418"/>
      <c r="D99" s="419"/>
      <c r="E99" s="416"/>
      <c r="F99" s="416"/>
      <c r="G99" s="416"/>
      <c r="H99" s="416"/>
      <c r="I99" s="416"/>
      <c r="J99" s="218"/>
    </row>
    <row r="100" spans="1:10">
      <c r="A100" s="423"/>
      <c r="B100" s="416"/>
      <c r="C100" s="416"/>
      <c r="D100" s="419"/>
      <c r="E100" s="416"/>
      <c r="F100" s="416"/>
      <c r="G100" s="416"/>
      <c r="H100" s="416"/>
      <c r="I100" s="416"/>
      <c r="J100" s="218"/>
    </row>
    <row r="101" spans="1:10">
      <c r="A101" s="423"/>
      <c r="B101" s="416"/>
      <c r="C101" s="416"/>
      <c r="D101" s="419"/>
      <c r="E101" s="416"/>
      <c r="F101" s="416"/>
      <c r="G101" s="416"/>
      <c r="H101" s="416"/>
      <c r="I101" s="416"/>
      <c r="J101" s="218"/>
    </row>
    <row r="102" spans="1:10">
      <c r="A102" s="423"/>
      <c r="B102" s="416"/>
      <c r="C102" s="416"/>
      <c r="D102" s="419"/>
      <c r="E102" s="416"/>
      <c r="F102" s="416"/>
      <c r="G102" s="416"/>
      <c r="H102" s="416"/>
      <c r="I102" s="416"/>
      <c r="J102" s="218"/>
    </row>
    <row r="103" spans="1:10">
      <c r="A103" s="423"/>
      <c r="B103" s="416"/>
      <c r="C103" s="416"/>
      <c r="D103" s="419"/>
      <c r="E103" s="416"/>
      <c r="F103" s="416"/>
      <c r="G103" s="416"/>
      <c r="H103" s="416"/>
      <c r="I103" s="416"/>
      <c r="J103" s="218"/>
    </row>
    <row r="104" spans="1:10" ht="112.5" customHeight="1">
      <c r="A104" s="205" t="s">
        <v>662</v>
      </c>
      <c r="B104" s="413" t="s">
        <v>1282</v>
      </c>
      <c r="C104" s="414"/>
      <c r="D104" s="414"/>
      <c r="E104" s="414"/>
      <c r="F104" s="414"/>
      <c r="G104" s="414"/>
      <c r="H104" s="414"/>
      <c r="I104" s="414"/>
      <c r="J104" s="414"/>
    </row>
    <row r="105" spans="1:10" ht="21.75" customHeight="1">
      <c r="A105" s="415" t="s">
        <v>664</v>
      </c>
      <c r="B105" s="416"/>
      <c r="C105" s="416"/>
      <c r="D105" s="206" t="s">
        <v>1283</v>
      </c>
      <c r="E105" s="219" t="s">
        <v>665</v>
      </c>
      <c r="F105" s="216" t="s">
        <v>1246</v>
      </c>
      <c r="G105" s="219" t="s">
        <v>667</v>
      </c>
      <c r="H105" s="417" t="s">
        <v>894</v>
      </c>
      <c r="I105" s="416"/>
      <c r="J105" s="416"/>
    </row>
  </sheetData>
  <mergeCells count="150">
    <mergeCell ref="D43:I43"/>
    <mergeCell ref="D44:I44"/>
    <mergeCell ref="C45:C52"/>
    <mergeCell ref="D45:I45"/>
    <mergeCell ref="D46:I46"/>
    <mergeCell ref="D47:I47"/>
    <mergeCell ref="D48:I48"/>
    <mergeCell ref="D49:I49"/>
    <mergeCell ref="D50:I50"/>
    <mergeCell ref="D51:I51"/>
    <mergeCell ref="D52:I52"/>
    <mergeCell ref="D22:I22"/>
    <mergeCell ref="B23:B67"/>
    <mergeCell ref="C23:C35"/>
    <mergeCell ref="D23:I23"/>
    <mergeCell ref="D24:I24"/>
    <mergeCell ref="D25:I25"/>
    <mergeCell ref="D26:I26"/>
    <mergeCell ref="D27:I27"/>
    <mergeCell ref="D28:I28"/>
    <mergeCell ref="D29:I29"/>
    <mergeCell ref="D30:I30"/>
    <mergeCell ref="D31:I31"/>
    <mergeCell ref="D32:I32"/>
    <mergeCell ref="D33:I33"/>
    <mergeCell ref="D34:I34"/>
    <mergeCell ref="D35:I35"/>
    <mergeCell ref="C36:C39"/>
    <mergeCell ref="D36:I36"/>
    <mergeCell ref="D37:I37"/>
    <mergeCell ref="D38:I38"/>
    <mergeCell ref="D39:I39"/>
    <mergeCell ref="C40:C44"/>
    <mergeCell ref="D40:I40"/>
    <mergeCell ref="D41:I41"/>
    <mergeCell ref="H15:I15"/>
    <mergeCell ref="B16:E16"/>
    <mergeCell ref="F16:G16"/>
    <mergeCell ref="H16:I16"/>
    <mergeCell ref="A17:A21"/>
    <mergeCell ref="B17:J17"/>
    <mergeCell ref="B18:J18"/>
    <mergeCell ref="B19:J19"/>
    <mergeCell ref="B20:J20"/>
    <mergeCell ref="B21:J21"/>
    <mergeCell ref="B7:J7"/>
    <mergeCell ref="A8:A16"/>
    <mergeCell ref="B8:D9"/>
    <mergeCell ref="E8:E9"/>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A1:J1"/>
    <mergeCell ref="A2:J2"/>
    <mergeCell ref="B3:D3"/>
    <mergeCell ref="F3:J3"/>
    <mergeCell ref="B4:D4"/>
    <mergeCell ref="F4:J4"/>
    <mergeCell ref="B5:D5"/>
    <mergeCell ref="F5:J5"/>
    <mergeCell ref="B6:D6"/>
    <mergeCell ref="F6:J6"/>
    <mergeCell ref="C53:C57"/>
    <mergeCell ref="D53:I53"/>
    <mergeCell ref="D54:I54"/>
    <mergeCell ref="D55:I55"/>
    <mergeCell ref="D56:I56"/>
    <mergeCell ref="D57:I57"/>
    <mergeCell ref="C58:C62"/>
    <mergeCell ref="D58:I58"/>
    <mergeCell ref="D59:I59"/>
    <mergeCell ref="D60:I60"/>
    <mergeCell ref="D61:I61"/>
    <mergeCell ref="D62:I62"/>
    <mergeCell ref="C63:C67"/>
    <mergeCell ref="D63:I63"/>
    <mergeCell ref="D64:I64"/>
    <mergeCell ref="D65:I65"/>
    <mergeCell ref="D66:I66"/>
    <mergeCell ref="D67:I67"/>
    <mergeCell ref="B68:B85"/>
    <mergeCell ref="C68:C69"/>
    <mergeCell ref="D68:I68"/>
    <mergeCell ref="D69:I69"/>
    <mergeCell ref="C70:C71"/>
    <mergeCell ref="D70:I70"/>
    <mergeCell ref="D71:I71"/>
    <mergeCell ref="C72:C73"/>
    <mergeCell ref="D72:I72"/>
    <mergeCell ref="D73:I73"/>
    <mergeCell ref="C74:C75"/>
    <mergeCell ref="D74:I74"/>
    <mergeCell ref="D75:I75"/>
    <mergeCell ref="C76:C80"/>
    <mergeCell ref="D76:I76"/>
    <mergeCell ref="D77:I77"/>
    <mergeCell ref="D78:I78"/>
    <mergeCell ref="D79:I79"/>
    <mergeCell ref="D80:I80"/>
    <mergeCell ref="C81:C85"/>
    <mergeCell ref="D81:I81"/>
    <mergeCell ref="D82:I82"/>
    <mergeCell ref="D83:I83"/>
    <mergeCell ref="D84:I84"/>
    <mergeCell ref="D85:I85"/>
    <mergeCell ref="C86:C88"/>
    <mergeCell ref="D86:I86"/>
    <mergeCell ref="D87:I87"/>
    <mergeCell ref="D88:I88"/>
    <mergeCell ref="B104:J104"/>
    <mergeCell ref="A105:C105"/>
    <mergeCell ref="H105:J105"/>
    <mergeCell ref="C99:C103"/>
    <mergeCell ref="D99:I99"/>
    <mergeCell ref="D100:I100"/>
    <mergeCell ref="D101:I101"/>
    <mergeCell ref="D102:I102"/>
    <mergeCell ref="D103:I103"/>
    <mergeCell ref="B86:B103"/>
    <mergeCell ref="C89:C93"/>
    <mergeCell ref="D89:I89"/>
    <mergeCell ref="D90:I90"/>
    <mergeCell ref="D91:I91"/>
    <mergeCell ref="D92:I92"/>
    <mergeCell ref="D93:I93"/>
    <mergeCell ref="C94:C98"/>
    <mergeCell ref="D94:I94"/>
    <mergeCell ref="D95:I95"/>
    <mergeCell ref="D96:I96"/>
    <mergeCell ref="D97:I97"/>
    <mergeCell ref="D98:I98"/>
    <mergeCell ref="A23:A103"/>
    <mergeCell ref="D42:I42"/>
  </mergeCells>
  <phoneticPr fontId="24"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I51"/>
  <sheetViews>
    <sheetView topLeftCell="A16" workbookViewId="0">
      <selection activeCell="F13" sqref="F13:I13"/>
    </sheetView>
  </sheetViews>
  <sheetFormatPr defaultRowHeight="13.5"/>
  <cols>
    <col min="4" max="4" width="17.875" customWidth="1"/>
    <col min="5" max="5" width="17.25" customWidth="1"/>
    <col min="8" max="8" width="20.25" customWidth="1"/>
    <col min="9" max="9" width="16.5" customWidth="1"/>
  </cols>
  <sheetData>
    <row r="1" spans="1:9" ht="20.100000000000001" customHeight="1">
      <c r="A1" s="439" t="s">
        <v>669</v>
      </c>
      <c r="B1" s="440"/>
      <c r="C1" s="440"/>
      <c r="D1" s="440"/>
      <c r="E1" s="440"/>
      <c r="F1" s="440"/>
      <c r="G1" s="440"/>
      <c r="H1" s="440"/>
      <c r="I1" s="441"/>
    </row>
    <row r="2" spans="1:9" ht="20.100000000000001" customHeight="1">
      <c r="A2" s="442" t="s">
        <v>670</v>
      </c>
      <c r="B2" s="443"/>
      <c r="C2" s="443"/>
      <c r="D2" s="443"/>
      <c r="E2" s="443"/>
      <c r="F2" s="443"/>
      <c r="G2" s="443"/>
      <c r="H2" s="443"/>
      <c r="I2" s="443"/>
    </row>
    <row r="3" spans="1:9" ht="20.100000000000001" customHeight="1">
      <c r="A3" s="442" t="s">
        <v>671</v>
      </c>
      <c r="B3" s="443"/>
      <c r="C3" s="443"/>
      <c r="D3" s="444" t="s">
        <v>1170</v>
      </c>
      <c r="E3" s="445"/>
      <c r="F3" s="445"/>
      <c r="G3" s="445"/>
      <c r="H3" s="445"/>
      <c r="I3" s="445"/>
    </row>
    <row r="4" spans="1:9" ht="20.100000000000001" customHeight="1">
      <c r="A4" s="442" t="s">
        <v>672</v>
      </c>
      <c r="B4" s="443"/>
      <c r="C4" s="443"/>
      <c r="D4" s="444" t="s">
        <v>501</v>
      </c>
      <c r="E4" s="445"/>
      <c r="F4" s="442" t="s">
        <v>673</v>
      </c>
      <c r="G4" s="443"/>
      <c r="H4" s="444" t="s">
        <v>1171</v>
      </c>
      <c r="I4" s="446"/>
    </row>
    <row r="5" spans="1:9" ht="20.100000000000001" customHeight="1">
      <c r="A5" s="442" t="s">
        <v>674</v>
      </c>
      <c r="B5" s="443"/>
      <c r="C5" s="443"/>
      <c r="D5" s="449" t="s">
        <v>675</v>
      </c>
      <c r="E5" s="450"/>
      <c r="F5" s="442" t="s">
        <v>676</v>
      </c>
      <c r="G5" s="443"/>
      <c r="H5" s="444" t="s">
        <v>677</v>
      </c>
      <c r="I5" s="445"/>
    </row>
    <row r="6" spans="1:9" ht="20.100000000000001" customHeight="1">
      <c r="A6" s="442" t="s">
        <v>678</v>
      </c>
      <c r="B6" s="443"/>
      <c r="C6" s="443"/>
      <c r="D6" s="444" t="s">
        <v>1172</v>
      </c>
      <c r="E6" s="445"/>
      <c r="F6" s="442" t="s">
        <v>679</v>
      </c>
      <c r="G6" s="443"/>
      <c r="H6" s="444" t="s">
        <v>1173</v>
      </c>
      <c r="I6" s="446"/>
    </row>
    <row r="7" spans="1:9" ht="107.25" customHeight="1">
      <c r="A7" s="442" t="s">
        <v>680</v>
      </c>
      <c r="B7" s="443"/>
      <c r="C7" s="443"/>
      <c r="D7" s="451" t="s">
        <v>1174</v>
      </c>
      <c r="E7" s="452"/>
      <c r="F7" s="452"/>
      <c r="G7" s="452"/>
      <c r="H7" s="452"/>
      <c r="I7" s="453"/>
    </row>
    <row r="8" spans="1:9" ht="20.100000000000001" customHeight="1">
      <c r="A8" s="442" t="s">
        <v>681</v>
      </c>
      <c r="B8" s="443"/>
      <c r="C8" s="443"/>
      <c r="D8" s="444" t="s">
        <v>895</v>
      </c>
      <c r="E8" s="445"/>
      <c r="F8" s="445"/>
      <c r="G8" s="445"/>
      <c r="H8" s="445"/>
      <c r="I8" s="445"/>
    </row>
    <row r="9" spans="1:9" ht="20.100000000000001" customHeight="1">
      <c r="A9" s="448"/>
      <c r="B9" s="448"/>
      <c r="C9" s="448"/>
      <c r="D9" s="221" t="s">
        <v>683</v>
      </c>
      <c r="E9" s="221" t="s">
        <v>684</v>
      </c>
      <c r="F9" s="221" t="s">
        <v>685</v>
      </c>
      <c r="G9" s="221" t="s">
        <v>686</v>
      </c>
      <c r="H9" s="221" t="s">
        <v>687</v>
      </c>
      <c r="I9" s="221" t="s">
        <v>688</v>
      </c>
    </row>
    <row r="10" spans="1:9" ht="20.100000000000001" customHeight="1">
      <c r="A10" s="447" t="s">
        <v>689</v>
      </c>
      <c r="B10" s="448"/>
      <c r="C10" s="448"/>
      <c r="D10" s="222">
        <v>3215520</v>
      </c>
      <c r="E10" s="223"/>
      <c r="F10" s="223"/>
      <c r="G10" s="223"/>
      <c r="H10" s="222">
        <v>3215520</v>
      </c>
      <c r="I10" s="223"/>
    </row>
    <row r="11" spans="1:9" ht="20.100000000000001" customHeight="1">
      <c r="A11" s="442" t="s">
        <v>690</v>
      </c>
      <c r="B11" s="448"/>
      <c r="C11" s="448"/>
      <c r="D11" s="222">
        <v>1071840</v>
      </c>
      <c r="E11" s="223"/>
      <c r="F11" s="223"/>
      <c r="G11" s="223"/>
      <c r="H11" s="222">
        <v>1071840</v>
      </c>
      <c r="I11" s="223"/>
    </row>
    <row r="12" spans="1:9" ht="20.100000000000001" customHeight="1">
      <c r="A12" s="456" t="s">
        <v>691</v>
      </c>
      <c r="B12" s="442" t="s">
        <v>692</v>
      </c>
      <c r="C12" s="443"/>
      <c r="D12" s="443"/>
      <c r="E12" s="443"/>
      <c r="F12" s="442" t="s">
        <v>693</v>
      </c>
      <c r="G12" s="443"/>
      <c r="H12" s="443"/>
      <c r="I12" s="443"/>
    </row>
    <row r="13" spans="1:9" ht="51.75" customHeight="1">
      <c r="A13" s="445"/>
      <c r="B13" s="457" t="s">
        <v>1175</v>
      </c>
      <c r="C13" s="458"/>
      <c r="D13" s="458"/>
      <c r="E13" s="458"/>
      <c r="F13" s="429" t="s">
        <v>1175</v>
      </c>
      <c r="G13" s="459"/>
      <c r="H13" s="459"/>
      <c r="I13" s="459"/>
    </row>
    <row r="14" spans="1:9" ht="58.5" customHeight="1">
      <c r="A14" s="445"/>
      <c r="B14" s="429" t="s">
        <v>1176</v>
      </c>
      <c r="C14" s="459"/>
      <c r="D14" s="459"/>
      <c r="E14" s="459"/>
      <c r="F14" s="429" t="s">
        <v>1176</v>
      </c>
      <c r="G14" s="459"/>
      <c r="H14" s="459"/>
      <c r="I14" s="459"/>
    </row>
    <row r="15" spans="1:9" ht="20.100000000000001" customHeight="1">
      <c r="A15" s="445"/>
      <c r="B15" s="429" t="s">
        <v>1177</v>
      </c>
      <c r="C15" s="459"/>
      <c r="D15" s="459"/>
      <c r="E15" s="459"/>
      <c r="F15" s="429" t="s">
        <v>1177</v>
      </c>
      <c r="G15" s="459"/>
      <c r="H15" s="459"/>
      <c r="I15" s="459"/>
    </row>
    <row r="16" spans="1:9" ht="49.5" customHeight="1">
      <c r="A16" s="445"/>
      <c r="B16" s="429" t="s">
        <v>1178</v>
      </c>
      <c r="C16" s="459"/>
      <c r="D16" s="459"/>
      <c r="E16" s="459"/>
      <c r="F16" s="429" t="s">
        <v>1178</v>
      </c>
      <c r="G16" s="459"/>
      <c r="H16" s="459"/>
      <c r="I16" s="459"/>
    </row>
    <row r="17" spans="1:9" ht="48.75" customHeight="1">
      <c r="A17" s="445"/>
      <c r="B17" s="429" t="s">
        <v>1179</v>
      </c>
      <c r="C17" s="459"/>
      <c r="D17" s="459"/>
      <c r="E17" s="459"/>
      <c r="F17" s="429" t="s">
        <v>1179</v>
      </c>
      <c r="G17" s="459"/>
      <c r="H17" s="459"/>
      <c r="I17" s="459"/>
    </row>
    <row r="18" spans="1:9" ht="20.100000000000001" customHeight="1">
      <c r="A18" s="445"/>
      <c r="B18" s="429"/>
      <c r="C18" s="459"/>
      <c r="D18" s="459"/>
      <c r="E18" s="459"/>
      <c r="F18" s="429"/>
      <c r="G18" s="459"/>
      <c r="H18" s="459"/>
      <c r="I18" s="459"/>
    </row>
    <row r="19" spans="1:9" ht="20.100000000000001" customHeight="1">
      <c r="A19" s="470" t="s">
        <v>694</v>
      </c>
      <c r="B19" s="224" t="s">
        <v>415</v>
      </c>
      <c r="C19" s="224" t="s">
        <v>416</v>
      </c>
      <c r="D19" s="224" t="s">
        <v>417</v>
      </c>
      <c r="E19" s="224" t="s">
        <v>418</v>
      </c>
      <c r="F19" s="224" t="s">
        <v>416</v>
      </c>
      <c r="G19" s="454" t="s">
        <v>417</v>
      </c>
      <c r="H19" s="455"/>
      <c r="I19" s="224" t="s">
        <v>418</v>
      </c>
    </row>
    <row r="20" spans="1:9" ht="36">
      <c r="A20" s="471"/>
      <c r="B20" s="225" t="s">
        <v>593</v>
      </c>
      <c r="C20" s="225" t="s">
        <v>594</v>
      </c>
      <c r="D20" s="225" t="s">
        <v>1180</v>
      </c>
      <c r="E20" s="225" t="s">
        <v>1181</v>
      </c>
      <c r="F20" s="225" t="s">
        <v>594</v>
      </c>
      <c r="G20" s="462" t="s">
        <v>1180</v>
      </c>
      <c r="H20" s="463"/>
      <c r="I20" s="225" t="s">
        <v>1181</v>
      </c>
    </row>
    <row r="21" spans="1:9" ht="24">
      <c r="A21" s="472"/>
      <c r="B21" s="226"/>
      <c r="C21" s="227"/>
      <c r="D21" s="226" t="s">
        <v>1182</v>
      </c>
      <c r="E21" s="226" t="s">
        <v>1183</v>
      </c>
      <c r="F21" s="227"/>
      <c r="G21" s="460" t="s">
        <v>1182</v>
      </c>
      <c r="H21" s="461"/>
      <c r="I21" s="226" t="s">
        <v>1184</v>
      </c>
    </row>
    <row r="22" spans="1:9">
      <c r="A22" s="472"/>
      <c r="B22" s="226"/>
      <c r="C22" s="227"/>
      <c r="D22" s="226" t="s">
        <v>1185</v>
      </c>
      <c r="E22" s="226" t="s">
        <v>1186</v>
      </c>
      <c r="F22" s="227"/>
      <c r="G22" s="460" t="s">
        <v>1185</v>
      </c>
      <c r="H22" s="461"/>
      <c r="I22" s="226" t="s">
        <v>1187</v>
      </c>
    </row>
    <row r="23" spans="1:9" ht="24">
      <c r="A23" s="472"/>
      <c r="B23" s="226"/>
      <c r="C23" s="227"/>
      <c r="D23" s="226" t="s">
        <v>1188</v>
      </c>
      <c r="E23" s="226" t="s">
        <v>1189</v>
      </c>
      <c r="F23" s="227"/>
      <c r="G23" s="460" t="s">
        <v>1188</v>
      </c>
      <c r="H23" s="461"/>
      <c r="I23" s="226" t="s">
        <v>1190</v>
      </c>
    </row>
    <row r="24" spans="1:9">
      <c r="A24" s="472"/>
      <c r="B24" s="226"/>
      <c r="C24" s="227"/>
      <c r="D24" s="226" t="s">
        <v>1191</v>
      </c>
      <c r="E24" s="226" t="s">
        <v>1192</v>
      </c>
      <c r="F24" s="227"/>
      <c r="G24" s="460" t="s">
        <v>1191</v>
      </c>
      <c r="H24" s="461"/>
      <c r="I24" s="226" t="s">
        <v>1193</v>
      </c>
    </row>
    <row r="25" spans="1:9" ht="36">
      <c r="A25" s="472"/>
      <c r="B25" s="226"/>
      <c r="C25" s="227"/>
      <c r="D25" s="226" t="s">
        <v>1194</v>
      </c>
      <c r="E25" s="226" t="s">
        <v>1195</v>
      </c>
      <c r="F25" s="227"/>
      <c r="G25" s="460" t="s">
        <v>1194</v>
      </c>
      <c r="H25" s="461"/>
      <c r="I25" s="226" t="s">
        <v>1196</v>
      </c>
    </row>
    <row r="26" spans="1:9" ht="24">
      <c r="A26" s="472"/>
      <c r="B26" s="226"/>
      <c r="C26" s="227" t="s">
        <v>598</v>
      </c>
      <c r="D26" s="226" t="s">
        <v>1197</v>
      </c>
      <c r="E26" s="226" t="s">
        <v>1198</v>
      </c>
      <c r="F26" s="227" t="s">
        <v>598</v>
      </c>
      <c r="G26" s="460" t="s">
        <v>1197</v>
      </c>
      <c r="H26" s="461"/>
      <c r="I26" s="226" t="s">
        <v>1198</v>
      </c>
    </row>
    <row r="27" spans="1:9">
      <c r="A27" s="472"/>
      <c r="B27" s="226"/>
      <c r="C27" s="227"/>
      <c r="D27" s="226" t="s">
        <v>1199</v>
      </c>
      <c r="E27" s="226" t="s">
        <v>1198</v>
      </c>
      <c r="F27" s="227"/>
      <c r="G27" s="460" t="s">
        <v>1199</v>
      </c>
      <c r="H27" s="461"/>
      <c r="I27" s="226" t="s">
        <v>1198</v>
      </c>
    </row>
    <row r="28" spans="1:9">
      <c r="A28" s="472"/>
      <c r="B28" s="226"/>
      <c r="C28" s="227"/>
      <c r="D28" s="226" t="s">
        <v>1200</v>
      </c>
      <c r="E28" s="226" t="s">
        <v>1198</v>
      </c>
      <c r="F28" s="227"/>
      <c r="G28" s="460" t="s">
        <v>1200</v>
      </c>
      <c r="H28" s="461"/>
      <c r="I28" s="226" t="s">
        <v>1198</v>
      </c>
    </row>
    <row r="29" spans="1:9" ht="24">
      <c r="A29" s="472"/>
      <c r="B29" s="226"/>
      <c r="C29" s="227" t="s">
        <v>605</v>
      </c>
      <c r="D29" s="226" t="s">
        <v>1201</v>
      </c>
      <c r="E29" s="226" t="s">
        <v>1202</v>
      </c>
      <c r="F29" s="227" t="s">
        <v>605</v>
      </c>
      <c r="G29" s="460" t="s">
        <v>1201</v>
      </c>
      <c r="H29" s="461"/>
      <c r="I29" s="226" t="s">
        <v>1202</v>
      </c>
    </row>
    <row r="30" spans="1:9">
      <c r="A30" s="472"/>
      <c r="B30" s="226"/>
      <c r="C30" s="227"/>
      <c r="D30" s="226" t="s">
        <v>1203</v>
      </c>
      <c r="E30" s="226" t="s">
        <v>1204</v>
      </c>
      <c r="F30" s="227"/>
      <c r="G30" s="460" t="s">
        <v>1203</v>
      </c>
      <c r="H30" s="461"/>
      <c r="I30" s="226" t="s">
        <v>1204</v>
      </c>
    </row>
    <row r="31" spans="1:9">
      <c r="A31" s="472"/>
      <c r="B31" s="226"/>
      <c r="C31" s="227"/>
      <c r="D31" s="226" t="s">
        <v>1205</v>
      </c>
      <c r="E31" s="226" t="s">
        <v>1206</v>
      </c>
      <c r="F31" s="227"/>
      <c r="G31" s="460" t="s">
        <v>1205</v>
      </c>
      <c r="H31" s="461"/>
      <c r="I31" s="226" t="s">
        <v>1207</v>
      </c>
    </row>
    <row r="32" spans="1:9" ht="24">
      <c r="A32" s="472"/>
      <c r="B32" s="226"/>
      <c r="C32" s="227"/>
      <c r="D32" s="226" t="s">
        <v>1208</v>
      </c>
      <c r="E32" s="226" t="s">
        <v>1209</v>
      </c>
      <c r="F32" s="227"/>
      <c r="G32" s="460" t="s">
        <v>1208</v>
      </c>
      <c r="H32" s="461"/>
      <c r="I32" s="226" t="s">
        <v>1209</v>
      </c>
    </row>
    <row r="33" spans="1:9" ht="24">
      <c r="A33" s="472"/>
      <c r="B33" s="226" t="s">
        <v>628</v>
      </c>
      <c r="C33" s="227" t="s">
        <v>629</v>
      </c>
      <c r="D33" s="226" t="s">
        <v>1210</v>
      </c>
      <c r="E33" s="226" t="s">
        <v>1211</v>
      </c>
      <c r="F33" s="227" t="s">
        <v>629</v>
      </c>
      <c r="G33" s="460" t="s">
        <v>1210</v>
      </c>
      <c r="H33" s="461"/>
      <c r="I33" s="226" t="s">
        <v>1211</v>
      </c>
    </row>
    <row r="34" spans="1:9" ht="96">
      <c r="A34" s="472"/>
      <c r="B34" s="226"/>
      <c r="C34" s="227" t="s">
        <v>636</v>
      </c>
      <c r="D34" s="226" t="s">
        <v>1212</v>
      </c>
      <c r="E34" s="226" t="s">
        <v>1213</v>
      </c>
      <c r="F34" s="227" t="s">
        <v>636</v>
      </c>
      <c r="G34" s="460" t="s">
        <v>1212</v>
      </c>
      <c r="H34" s="461"/>
      <c r="I34" s="226" t="s">
        <v>1213</v>
      </c>
    </row>
    <row r="35" spans="1:9" ht="36">
      <c r="A35" s="472"/>
      <c r="B35" s="226"/>
      <c r="C35" s="227" t="s">
        <v>645</v>
      </c>
      <c r="D35" s="226" t="s">
        <v>1214</v>
      </c>
      <c r="E35" s="226" t="s">
        <v>1213</v>
      </c>
      <c r="F35" s="227" t="s">
        <v>645</v>
      </c>
      <c r="G35" s="460" t="s">
        <v>1214</v>
      </c>
      <c r="H35" s="461"/>
      <c r="I35" s="226" t="s">
        <v>1213</v>
      </c>
    </row>
    <row r="36" spans="1:9" ht="48">
      <c r="A36" s="472"/>
      <c r="B36" s="226"/>
      <c r="C36" s="227" t="s">
        <v>648</v>
      </c>
      <c r="D36" s="226" t="s">
        <v>1215</v>
      </c>
      <c r="E36" s="226" t="s">
        <v>1216</v>
      </c>
      <c r="F36" s="227" t="s">
        <v>648</v>
      </c>
      <c r="G36" s="460" t="s">
        <v>1215</v>
      </c>
      <c r="H36" s="461"/>
      <c r="I36" s="226" t="s">
        <v>1216</v>
      </c>
    </row>
    <row r="37" spans="1:9" ht="24">
      <c r="A37" s="472"/>
      <c r="B37" s="226" t="s">
        <v>655</v>
      </c>
      <c r="C37" s="227" t="s">
        <v>656</v>
      </c>
      <c r="D37" s="226" t="s">
        <v>1217</v>
      </c>
      <c r="E37" s="226" t="s">
        <v>1218</v>
      </c>
      <c r="F37" s="227" t="s">
        <v>656</v>
      </c>
      <c r="G37" s="460" t="s">
        <v>1217</v>
      </c>
      <c r="H37" s="461"/>
      <c r="I37" s="226" t="s">
        <v>1218</v>
      </c>
    </row>
    <row r="38" spans="1:9">
      <c r="A38" s="472"/>
      <c r="B38" s="226" t="s">
        <v>610</v>
      </c>
      <c r="C38" s="227" t="s">
        <v>610</v>
      </c>
      <c r="D38" s="226" t="s">
        <v>282</v>
      </c>
      <c r="E38" s="226" t="s">
        <v>1219</v>
      </c>
      <c r="F38" s="227" t="s">
        <v>610</v>
      </c>
      <c r="G38" s="460" t="s">
        <v>282</v>
      </c>
      <c r="H38" s="461"/>
      <c r="I38" s="226" t="s">
        <v>1220</v>
      </c>
    </row>
    <row r="39" spans="1:9">
      <c r="A39" s="472"/>
      <c r="B39" s="226"/>
      <c r="C39" s="227"/>
      <c r="D39" s="226" t="s">
        <v>1221</v>
      </c>
      <c r="E39" s="226" t="s">
        <v>1222</v>
      </c>
      <c r="F39" s="227"/>
      <c r="G39" s="460" t="s">
        <v>1221</v>
      </c>
      <c r="H39" s="461"/>
      <c r="I39" s="226" t="s">
        <v>1223</v>
      </c>
    </row>
    <row r="40" spans="1:9">
      <c r="A40" s="472"/>
      <c r="B40" s="226"/>
      <c r="C40" s="227"/>
      <c r="D40" s="226" t="s">
        <v>1224</v>
      </c>
      <c r="E40" s="226" t="s">
        <v>1225</v>
      </c>
      <c r="F40" s="227"/>
      <c r="G40" s="460" t="s">
        <v>1224</v>
      </c>
      <c r="H40" s="461"/>
      <c r="I40" s="226" t="s">
        <v>1226</v>
      </c>
    </row>
    <row r="41" spans="1:9">
      <c r="A41" s="472"/>
      <c r="B41" s="226"/>
      <c r="C41" s="227"/>
      <c r="D41" s="226" t="s">
        <v>310</v>
      </c>
      <c r="E41" s="226" t="s">
        <v>1227</v>
      </c>
      <c r="F41" s="227"/>
      <c r="G41" s="460" t="s">
        <v>310</v>
      </c>
      <c r="H41" s="461"/>
      <c r="I41" s="226" t="s">
        <v>1228</v>
      </c>
    </row>
    <row r="42" spans="1:9">
      <c r="A42" s="472"/>
      <c r="B42" s="226"/>
      <c r="C42" s="227"/>
      <c r="D42" s="226" t="s">
        <v>1229</v>
      </c>
      <c r="E42" s="226" t="s">
        <v>1230</v>
      </c>
      <c r="F42" s="227"/>
      <c r="G42" s="460" t="s">
        <v>1229</v>
      </c>
      <c r="H42" s="461"/>
      <c r="I42" s="226" t="s">
        <v>1231</v>
      </c>
    </row>
    <row r="43" spans="1:9">
      <c r="A43" s="472"/>
      <c r="B43" s="226"/>
      <c r="C43" s="227"/>
      <c r="D43" s="226" t="s">
        <v>316</v>
      </c>
      <c r="E43" s="226" t="s">
        <v>1232</v>
      </c>
      <c r="F43" s="227"/>
      <c r="G43" s="460" t="s">
        <v>316</v>
      </c>
      <c r="H43" s="461"/>
      <c r="I43" s="226" t="s">
        <v>1233</v>
      </c>
    </row>
    <row r="44" spans="1:9">
      <c r="A44" s="472"/>
      <c r="B44" s="226"/>
      <c r="C44" s="227"/>
      <c r="D44" s="226" t="s">
        <v>1234</v>
      </c>
      <c r="E44" s="226" t="s">
        <v>1235</v>
      </c>
      <c r="F44" s="227"/>
      <c r="G44" s="460" t="s">
        <v>1234</v>
      </c>
      <c r="H44" s="461"/>
      <c r="I44" s="226" t="s">
        <v>1236</v>
      </c>
    </row>
    <row r="45" spans="1:9">
      <c r="A45" s="472"/>
      <c r="B45" s="226"/>
      <c r="C45" s="227"/>
      <c r="D45" s="226" t="s">
        <v>285</v>
      </c>
      <c r="E45" s="226" t="s">
        <v>1237</v>
      </c>
      <c r="F45" s="227"/>
      <c r="G45" s="460" t="s">
        <v>285</v>
      </c>
      <c r="H45" s="461"/>
      <c r="I45" s="226" t="s">
        <v>1238</v>
      </c>
    </row>
    <row r="46" spans="1:9">
      <c r="A46" s="472"/>
      <c r="B46" s="228"/>
      <c r="C46" s="229"/>
      <c r="D46" s="228" t="s">
        <v>295</v>
      </c>
      <c r="E46" s="228" t="s">
        <v>1239</v>
      </c>
      <c r="F46" s="229"/>
      <c r="G46" s="465" t="s">
        <v>295</v>
      </c>
      <c r="H46" s="466"/>
      <c r="I46" s="228" t="s">
        <v>1240</v>
      </c>
    </row>
    <row r="47" spans="1:9" ht="27">
      <c r="A47" s="473"/>
      <c r="B47" s="230"/>
      <c r="C47" s="231"/>
      <c r="D47" s="230" t="s">
        <v>1241</v>
      </c>
      <c r="E47" s="230" t="s">
        <v>1242</v>
      </c>
      <c r="F47" s="231"/>
      <c r="G47" s="467" t="s">
        <v>1241</v>
      </c>
      <c r="H47" s="468"/>
      <c r="I47" s="230" t="s">
        <v>1243</v>
      </c>
    </row>
    <row r="48" spans="1:9">
      <c r="A48" s="445"/>
      <c r="B48" s="232"/>
      <c r="C48" s="233"/>
      <c r="D48" s="234"/>
      <c r="E48" s="235"/>
      <c r="F48" s="233"/>
      <c r="G48" s="444"/>
      <c r="H48" s="443"/>
      <c r="I48" s="235"/>
    </row>
    <row r="49" spans="1:9" ht="81.75" customHeight="1">
      <c r="A49" s="418" t="s">
        <v>713</v>
      </c>
      <c r="B49" s="416"/>
      <c r="C49" s="429" t="s">
        <v>1244</v>
      </c>
      <c r="D49" s="459"/>
      <c r="E49" s="459"/>
      <c r="F49" s="459"/>
      <c r="G49" s="459"/>
      <c r="H49" s="459"/>
      <c r="I49" s="459"/>
    </row>
    <row r="50" spans="1:9" ht="78.75" customHeight="1">
      <c r="A50" s="418" t="s">
        <v>714</v>
      </c>
      <c r="B50" s="416"/>
      <c r="C50" s="413" t="s">
        <v>1245</v>
      </c>
      <c r="D50" s="469"/>
      <c r="E50" s="469"/>
      <c r="F50" s="469"/>
      <c r="G50" s="469"/>
      <c r="H50" s="469"/>
      <c r="I50" s="469"/>
    </row>
    <row r="51" spans="1:9">
      <c r="A51" s="447" t="s">
        <v>664</v>
      </c>
      <c r="B51" s="443"/>
      <c r="C51" s="443"/>
      <c r="D51" s="236" t="s">
        <v>1172</v>
      </c>
      <c r="E51" s="237" t="s">
        <v>665</v>
      </c>
      <c r="F51" s="464" t="s">
        <v>1246</v>
      </c>
      <c r="G51" s="443"/>
      <c r="H51" s="237" t="s">
        <v>667</v>
      </c>
      <c r="I51" s="238" t="s">
        <v>894</v>
      </c>
    </row>
  </sheetData>
  <mergeCells count="75">
    <mergeCell ref="G36:H36"/>
    <mergeCell ref="G37:H37"/>
    <mergeCell ref="G38:H38"/>
    <mergeCell ref="G39:H39"/>
    <mergeCell ref="G40:H40"/>
    <mergeCell ref="A51:C51"/>
    <mergeCell ref="F51:G51"/>
    <mergeCell ref="G46:H46"/>
    <mergeCell ref="G47:H47"/>
    <mergeCell ref="G48:H48"/>
    <mergeCell ref="A49:B49"/>
    <mergeCell ref="C49:I49"/>
    <mergeCell ref="A50:B50"/>
    <mergeCell ref="C50:I50"/>
    <mergeCell ref="A19:A48"/>
    <mergeCell ref="G41:H41"/>
    <mergeCell ref="G42:H42"/>
    <mergeCell ref="G43:H43"/>
    <mergeCell ref="G44:H44"/>
    <mergeCell ref="G45:H45"/>
    <mergeCell ref="G35:H35"/>
    <mergeCell ref="F18:I18"/>
    <mergeCell ref="G34:H34"/>
    <mergeCell ref="G20:H20"/>
    <mergeCell ref="G21:H21"/>
    <mergeCell ref="G22:H22"/>
    <mergeCell ref="G23:H23"/>
    <mergeCell ref="G24:H24"/>
    <mergeCell ref="G28:H28"/>
    <mergeCell ref="G25:H25"/>
    <mergeCell ref="G26:H26"/>
    <mergeCell ref="G27:H27"/>
    <mergeCell ref="G29:H29"/>
    <mergeCell ref="G30:H30"/>
    <mergeCell ref="G31:H31"/>
    <mergeCell ref="G32:H32"/>
    <mergeCell ref="G33:H33"/>
    <mergeCell ref="G19:H19"/>
    <mergeCell ref="A11:C11"/>
    <mergeCell ref="A12:A18"/>
    <mergeCell ref="B12:E12"/>
    <mergeCell ref="F12:I12"/>
    <mergeCell ref="B13:E13"/>
    <mergeCell ref="F13:I13"/>
    <mergeCell ref="B14:E14"/>
    <mergeCell ref="F14:I14"/>
    <mergeCell ref="B15:E15"/>
    <mergeCell ref="F15:I15"/>
    <mergeCell ref="B16:E16"/>
    <mergeCell ref="F16:I16"/>
    <mergeCell ref="B17:E17"/>
    <mergeCell ref="F17:I17"/>
    <mergeCell ref="B18:E18"/>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24"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H280"/>
  <sheetViews>
    <sheetView topLeftCell="A273" workbookViewId="0">
      <selection activeCell="C278" sqref="C278"/>
    </sheetView>
  </sheetViews>
  <sheetFormatPr defaultRowHeight="13.5"/>
  <cols>
    <col min="1" max="1" width="32.875" customWidth="1"/>
    <col min="2" max="2" width="25.125" customWidth="1"/>
    <col min="3" max="3" width="27.625" customWidth="1"/>
    <col min="4" max="4" width="23.125" customWidth="1"/>
    <col min="5" max="5" width="20.875" customWidth="1"/>
    <col min="6" max="6" width="18.625" customWidth="1"/>
    <col min="7" max="7" width="20.5" customWidth="1"/>
    <col min="8" max="8" width="20.75" customWidth="1"/>
  </cols>
  <sheetData>
    <row r="1" spans="1:8">
      <c r="A1" s="101"/>
      <c r="B1" s="102"/>
      <c r="C1" s="102"/>
      <c r="D1" s="102"/>
      <c r="E1" s="102"/>
      <c r="F1" s="100"/>
      <c r="G1" s="100"/>
      <c r="H1" s="100"/>
    </row>
    <row r="2" spans="1:8" ht="21">
      <c r="A2" s="483" t="s">
        <v>1292</v>
      </c>
      <c r="B2" s="483"/>
      <c r="C2" s="483"/>
      <c r="D2" s="483"/>
      <c r="E2" s="483"/>
      <c r="F2" s="483"/>
      <c r="G2" s="483"/>
      <c r="H2" s="483"/>
    </row>
    <row r="3" spans="1:8">
      <c r="A3" s="245" t="s">
        <v>1286</v>
      </c>
      <c r="B3" s="100"/>
      <c r="C3" s="100"/>
      <c r="D3" s="100"/>
      <c r="E3" s="100"/>
      <c r="F3" s="100"/>
      <c r="G3" s="100"/>
      <c r="H3" s="100"/>
    </row>
    <row r="4" spans="1:8" ht="28.5">
      <c r="A4" s="103" t="s">
        <v>413</v>
      </c>
      <c r="B4" s="103" t="s">
        <v>414</v>
      </c>
      <c r="C4" s="103" t="s">
        <v>415</v>
      </c>
      <c r="D4" s="103" t="s">
        <v>416</v>
      </c>
      <c r="E4" s="103" t="s">
        <v>417</v>
      </c>
      <c r="F4" s="103" t="s">
        <v>418</v>
      </c>
      <c r="G4" s="103" t="s">
        <v>419</v>
      </c>
      <c r="H4" s="103" t="s">
        <v>420</v>
      </c>
    </row>
    <row r="5" spans="1:8" ht="14.25">
      <c r="A5" s="103">
        <v>1</v>
      </c>
      <c r="B5" s="103">
        <v>2</v>
      </c>
      <c r="C5" s="103">
        <v>3</v>
      </c>
      <c r="D5" s="103">
        <v>4</v>
      </c>
      <c r="E5" s="103">
        <v>5</v>
      </c>
      <c r="F5" s="103">
        <v>6</v>
      </c>
      <c r="G5" s="103">
        <v>7</v>
      </c>
      <c r="H5" s="103">
        <v>8</v>
      </c>
    </row>
    <row r="6" spans="1:8" ht="14.25">
      <c r="A6" s="104" t="s">
        <v>1354</v>
      </c>
      <c r="B6" s="104"/>
      <c r="C6" s="104"/>
      <c r="D6" s="104"/>
      <c r="E6" s="103"/>
      <c r="F6" s="103"/>
      <c r="G6" s="103"/>
      <c r="H6" s="103"/>
    </row>
    <row r="7" spans="1:8" ht="162" customHeight="1">
      <c r="A7" s="482" t="s">
        <v>1288</v>
      </c>
      <c r="B7" s="482" t="s">
        <v>1289</v>
      </c>
      <c r="C7" s="265" t="s">
        <v>655</v>
      </c>
      <c r="D7" s="265" t="s">
        <v>695</v>
      </c>
      <c r="E7" s="265" t="s">
        <v>696</v>
      </c>
      <c r="F7" s="265" t="s">
        <v>697</v>
      </c>
      <c r="G7" s="481" t="s">
        <v>1290</v>
      </c>
      <c r="H7" s="482" t="s">
        <v>1291</v>
      </c>
    </row>
    <row r="8" spans="1:8" ht="27">
      <c r="A8" s="482"/>
      <c r="B8" s="482"/>
      <c r="C8" s="265" t="s">
        <v>698</v>
      </c>
      <c r="D8" s="265" t="s">
        <v>594</v>
      </c>
      <c r="E8" s="265" t="s">
        <v>699</v>
      </c>
      <c r="F8" s="265" t="s">
        <v>700</v>
      </c>
      <c r="G8" s="481"/>
      <c r="H8" s="482"/>
    </row>
    <row r="9" spans="1:8" ht="27">
      <c r="A9" s="482"/>
      <c r="B9" s="482"/>
      <c r="C9" s="265" t="s">
        <v>701</v>
      </c>
      <c r="D9" s="265" t="s">
        <v>629</v>
      </c>
      <c r="E9" s="265" t="s">
        <v>702</v>
      </c>
      <c r="F9" s="265" t="s">
        <v>702</v>
      </c>
      <c r="G9" s="481"/>
      <c r="H9" s="482"/>
    </row>
    <row r="10" spans="1:8" ht="27">
      <c r="A10" s="482"/>
      <c r="B10" s="482"/>
      <c r="C10" s="265" t="s">
        <v>701</v>
      </c>
      <c r="D10" s="265" t="s">
        <v>636</v>
      </c>
      <c r="E10" s="265" t="s">
        <v>703</v>
      </c>
      <c r="F10" s="265" t="s">
        <v>704</v>
      </c>
      <c r="G10" s="481"/>
      <c r="H10" s="482"/>
    </row>
    <row r="11" spans="1:8" ht="27">
      <c r="A11" s="482"/>
      <c r="B11" s="482"/>
      <c r="C11" s="265" t="s">
        <v>701</v>
      </c>
      <c r="D11" s="265" t="s">
        <v>645</v>
      </c>
      <c r="E11" s="265" t="s">
        <v>705</v>
      </c>
      <c r="F11" s="265" t="s">
        <v>705</v>
      </c>
      <c r="G11" s="481"/>
      <c r="H11" s="482"/>
    </row>
    <row r="12" spans="1:8" ht="27">
      <c r="A12" s="482"/>
      <c r="B12" s="482"/>
      <c r="C12" s="265" t="s">
        <v>701</v>
      </c>
      <c r="D12" s="265" t="s">
        <v>648</v>
      </c>
      <c r="E12" s="265" t="s">
        <v>706</v>
      </c>
      <c r="F12" s="265" t="s">
        <v>706</v>
      </c>
      <c r="G12" s="481"/>
      <c r="H12" s="482"/>
    </row>
    <row r="13" spans="1:8" ht="13.5" customHeight="1">
      <c r="A13" s="482"/>
      <c r="B13" s="482"/>
      <c r="C13" s="265" t="s">
        <v>698</v>
      </c>
      <c r="D13" s="265" t="s">
        <v>598</v>
      </c>
      <c r="E13" s="265" t="s">
        <v>707</v>
      </c>
      <c r="F13" s="265" t="s">
        <v>708</v>
      </c>
      <c r="G13" s="481"/>
      <c r="H13" s="482"/>
    </row>
    <row r="14" spans="1:8" ht="40.5">
      <c r="A14" s="482"/>
      <c r="B14" s="482"/>
      <c r="C14" s="265" t="s">
        <v>698</v>
      </c>
      <c r="D14" s="265" t="s">
        <v>605</v>
      </c>
      <c r="E14" s="265" t="s">
        <v>709</v>
      </c>
      <c r="F14" s="265" t="s">
        <v>710</v>
      </c>
      <c r="G14" s="481"/>
      <c r="H14" s="482"/>
    </row>
    <row r="15" spans="1:8" ht="40.5">
      <c r="A15" s="482"/>
      <c r="B15" s="482"/>
      <c r="C15" s="265" t="s">
        <v>698</v>
      </c>
      <c r="D15" s="265" t="s">
        <v>610</v>
      </c>
      <c r="E15" s="265" t="s">
        <v>711</v>
      </c>
      <c r="F15" s="265" t="s">
        <v>712</v>
      </c>
      <c r="G15" s="481"/>
      <c r="H15" s="482"/>
    </row>
    <row r="16" spans="1:8" ht="229.5" customHeight="1">
      <c r="A16" s="482" t="s">
        <v>715</v>
      </c>
      <c r="B16" s="481" t="s">
        <v>1299</v>
      </c>
      <c r="C16" s="265" t="s">
        <v>655</v>
      </c>
      <c r="D16" s="265" t="s">
        <v>695</v>
      </c>
      <c r="E16" s="265" t="s">
        <v>716</v>
      </c>
      <c r="F16" s="265" t="s">
        <v>717</v>
      </c>
      <c r="G16" s="478" t="s">
        <v>1300</v>
      </c>
      <c r="H16" s="478" t="s">
        <v>1301</v>
      </c>
    </row>
    <row r="17" spans="1:8" ht="27">
      <c r="A17" s="482"/>
      <c r="B17" s="481"/>
      <c r="C17" s="265" t="s">
        <v>698</v>
      </c>
      <c r="D17" s="265" t="s">
        <v>594</v>
      </c>
      <c r="E17" s="265" t="s">
        <v>718</v>
      </c>
      <c r="F17" s="265" t="s">
        <v>719</v>
      </c>
      <c r="G17" s="478"/>
      <c r="H17" s="478"/>
    </row>
    <row r="18" spans="1:8" ht="13.5" customHeight="1">
      <c r="A18" s="482"/>
      <c r="B18" s="481"/>
      <c r="C18" s="265" t="s">
        <v>698</v>
      </c>
      <c r="D18" s="265" t="s">
        <v>598</v>
      </c>
      <c r="E18" s="265" t="s">
        <v>720</v>
      </c>
      <c r="F18" s="265" t="s">
        <v>717</v>
      </c>
      <c r="G18" s="478"/>
      <c r="H18" s="478"/>
    </row>
    <row r="19" spans="1:8" ht="27">
      <c r="A19" s="482"/>
      <c r="B19" s="481"/>
      <c r="C19" s="265" t="s">
        <v>698</v>
      </c>
      <c r="D19" s="265" t="s">
        <v>605</v>
      </c>
      <c r="E19" s="265" t="s">
        <v>709</v>
      </c>
      <c r="F19" s="265" t="s">
        <v>721</v>
      </c>
      <c r="G19" s="478"/>
      <c r="H19" s="478"/>
    </row>
    <row r="20" spans="1:8" ht="27">
      <c r="A20" s="482"/>
      <c r="B20" s="481"/>
      <c r="C20" s="265" t="s">
        <v>698</v>
      </c>
      <c r="D20" s="265" t="s">
        <v>610</v>
      </c>
      <c r="E20" s="265" t="s">
        <v>722</v>
      </c>
      <c r="F20" s="265" t="s">
        <v>723</v>
      </c>
      <c r="G20" s="478"/>
      <c r="H20" s="478"/>
    </row>
    <row r="21" spans="1:8" ht="27">
      <c r="A21" s="482"/>
      <c r="B21" s="481"/>
      <c r="C21" s="265" t="s">
        <v>701</v>
      </c>
      <c r="D21" s="265" t="s">
        <v>629</v>
      </c>
      <c r="E21" s="265" t="s">
        <v>724</v>
      </c>
      <c r="F21" s="265" t="s">
        <v>724</v>
      </c>
      <c r="G21" s="478"/>
      <c r="H21" s="478"/>
    </row>
    <row r="22" spans="1:8" ht="27">
      <c r="A22" s="482"/>
      <c r="B22" s="481"/>
      <c r="C22" s="265" t="s">
        <v>701</v>
      </c>
      <c r="D22" s="265" t="s">
        <v>636</v>
      </c>
      <c r="E22" s="265" t="s">
        <v>704</v>
      </c>
      <c r="F22" s="265" t="s">
        <v>704</v>
      </c>
      <c r="G22" s="478"/>
      <c r="H22" s="478"/>
    </row>
    <row r="23" spans="1:8" ht="27">
      <c r="A23" s="482"/>
      <c r="B23" s="481"/>
      <c r="C23" s="265" t="s">
        <v>701</v>
      </c>
      <c r="D23" s="265" t="s">
        <v>645</v>
      </c>
      <c r="E23" s="265" t="s">
        <v>705</v>
      </c>
      <c r="F23" s="265" t="s">
        <v>705</v>
      </c>
      <c r="G23" s="478"/>
      <c r="H23" s="478"/>
    </row>
    <row r="24" spans="1:8" ht="27">
      <c r="A24" s="482"/>
      <c r="B24" s="481"/>
      <c r="C24" s="265" t="s">
        <v>701</v>
      </c>
      <c r="D24" s="265" t="s">
        <v>648</v>
      </c>
      <c r="E24" s="265" t="s">
        <v>706</v>
      </c>
      <c r="F24" s="265" t="s">
        <v>706</v>
      </c>
      <c r="G24" s="478"/>
      <c r="H24" s="478"/>
    </row>
    <row r="25" spans="1:8" ht="162" customHeight="1">
      <c r="A25" s="480" t="s">
        <v>1305</v>
      </c>
      <c r="B25" s="481" t="s">
        <v>1302</v>
      </c>
      <c r="C25" s="265" t="s">
        <v>655</v>
      </c>
      <c r="D25" s="265" t="s">
        <v>695</v>
      </c>
      <c r="E25" s="265" t="s">
        <v>725</v>
      </c>
      <c r="F25" s="265" t="s">
        <v>697</v>
      </c>
      <c r="G25" s="478" t="s">
        <v>1303</v>
      </c>
      <c r="H25" s="478" t="s">
        <v>1304</v>
      </c>
    </row>
    <row r="26" spans="1:8" ht="54">
      <c r="A26" s="480"/>
      <c r="B26" s="481"/>
      <c r="C26" s="265" t="s">
        <v>698</v>
      </c>
      <c r="D26" s="265" t="s">
        <v>594</v>
      </c>
      <c r="E26" s="265" t="s">
        <v>699</v>
      </c>
      <c r="F26" s="265" t="s">
        <v>726</v>
      </c>
      <c r="G26" s="478"/>
      <c r="H26" s="478"/>
    </row>
    <row r="27" spans="1:8" ht="13.5" customHeight="1">
      <c r="A27" s="480"/>
      <c r="B27" s="481"/>
      <c r="C27" s="265" t="s">
        <v>698</v>
      </c>
      <c r="D27" s="265" t="s">
        <v>598</v>
      </c>
      <c r="E27" s="265" t="s">
        <v>727</v>
      </c>
      <c r="F27" s="265" t="s">
        <v>697</v>
      </c>
      <c r="G27" s="478"/>
      <c r="H27" s="478"/>
    </row>
    <row r="28" spans="1:8" ht="40.5">
      <c r="A28" s="480"/>
      <c r="B28" s="481"/>
      <c r="C28" s="265" t="s">
        <v>698</v>
      </c>
      <c r="D28" s="265" t="s">
        <v>605</v>
      </c>
      <c r="E28" s="265" t="s">
        <v>709</v>
      </c>
      <c r="F28" s="265" t="s">
        <v>728</v>
      </c>
      <c r="G28" s="478"/>
      <c r="H28" s="478"/>
    </row>
    <row r="29" spans="1:8" ht="40.5">
      <c r="A29" s="480"/>
      <c r="B29" s="481"/>
      <c r="C29" s="265" t="s">
        <v>698</v>
      </c>
      <c r="D29" s="265" t="s">
        <v>610</v>
      </c>
      <c r="E29" s="265" t="s">
        <v>711</v>
      </c>
      <c r="F29" s="265" t="s">
        <v>729</v>
      </c>
      <c r="G29" s="478"/>
      <c r="H29" s="478"/>
    </row>
    <row r="30" spans="1:8" ht="27">
      <c r="A30" s="480"/>
      <c r="B30" s="481"/>
      <c r="C30" s="265" t="s">
        <v>701</v>
      </c>
      <c r="D30" s="265" t="s">
        <v>629</v>
      </c>
      <c r="E30" s="265" t="s">
        <v>730</v>
      </c>
      <c r="F30" s="265" t="s">
        <v>730</v>
      </c>
      <c r="G30" s="478"/>
      <c r="H30" s="478"/>
    </row>
    <row r="31" spans="1:8" ht="27">
      <c r="A31" s="480"/>
      <c r="B31" s="481"/>
      <c r="C31" s="265" t="s">
        <v>701</v>
      </c>
      <c r="D31" s="265" t="s">
        <v>636</v>
      </c>
      <c r="E31" s="265" t="s">
        <v>704</v>
      </c>
      <c r="F31" s="265" t="s">
        <v>704</v>
      </c>
      <c r="G31" s="478"/>
      <c r="H31" s="478"/>
    </row>
    <row r="32" spans="1:8" ht="27">
      <c r="A32" s="480"/>
      <c r="B32" s="481"/>
      <c r="C32" s="265" t="s">
        <v>701</v>
      </c>
      <c r="D32" s="265" t="s">
        <v>645</v>
      </c>
      <c r="E32" s="265" t="s">
        <v>705</v>
      </c>
      <c r="F32" s="265" t="s">
        <v>705</v>
      </c>
      <c r="G32" s="478"/>
      <c r="H32" s="478"/>
    </row>
    <row r="33" spans="1:8" ht="27">
      <c r="A33" s="480"/>
      <c r="B33" s="481"/>
      <c r="C33" s="265" t="s">
        <v>701</v>
      </c>
      <c r="D33" s="265" t="s">
        <v>648</v>
      </c>
      <c r="E33" s="265" t="s">
        <v>706</v>
      </c>
      <c r="F33" s="265" t="s">
        <v>706</v>
      </c>
      <c r="G33" s="478"/>
      <c r="H33" s="478"/>
    </row>
    <row r="34" spans="1:8" ht="162" customHeight="1">
      <c r="A34" s="480" t="s">
        <v>1306</v>
      </c>
      <c r="B34" s="481" t="s">
        <v>1307</v>
      </c>
      <c r="C34" s="265" t="s">
        <v>655</v>
      </c>
      <c r="D34" s="265" t="s">
        <v>695</v>
      </c>
      <c r="E34" s="265" t="s">
        <v>731</v>
      </c>
      <c r="F34" s="265" t="s">
        <v>717</v>
      </c>
      <c r="G34" s="478" t="s">
        <v>1308</v>
      </c>
      <c r="H34" s="478" t="s">
        <v>1309</v>
      </c>
    </row>
    <row r="35" spans="1:8" ht="135">
      <c r="A35" s="480"/>
      <c r="B35" s="481"/>
      <c r="C35" s="265" t="s">
        <v>698</v>
      </c>
      <c r="D35" s="265" t="s">
        <v>594</v>
      </c>
      <c r="E35" s="265" t="s">
        <v>699</v>
      </c>
      <c r="F35" s="265" t="s">
        <v>732</v>
      </c>
      <c r="G35" s="478"/>
      <c r="H35" s="478"/>
    </row>
    <row r="36" spans="1:8">
      <c r="A36" s="480"/>
      <c r="B36" s="481"/>
      <c r="C36" s="265" t="s">
        <v>698</v>
      </c>
      <c r="D36" s="265" t="s">
        <v>598</v>
      </c>
      <c r="E36" s="265" t="s">
        <v>733</v>
      </c>
      <c r="F36" s="265" t="s">
        <v>717</v>
      </c>
      <c r="G36" s="478"/>
      <c r="H36" s="478"/>
    </row>
    <row r="37" spans="1:8" ht="40.5">
      <c r="A37" s="480"/>
      <c r="B37" s="481"/>
      <c r="C37" s="265" t="s">
        <v>698</v>
      </c>
      <c r="D37" s="265" t="s">
        <v>605</v>
      </c>
      <c r="E37" s="265" t="s">
        <v>709</v>
      </c>
      <c r="F37" s="265" t="s">
        <v>734</v>
      </c>
      <c r="G37" s="478"/>
      <c r="H37" s="478"/>
    </row>
    <row r="38" spans="1:8" ht="108">
      <c r="A38" s="480"/>
      <c r="B38" s="481"/>
      <c r="C38" s="265" t="s">
        <v>698</v>
      </c>
      <c r="D38" s="265" t="s">
        <v>610</v>
      </c>
      <c r="E38" s="265" t="s">
        <v>735</v>
      </c>
      <c r="F38" s="265" t="s">
        <v>736</v>
      </c>
      <c r="G38" s="478"/>
      <c r="H38" s="478"/>
    </row>
    <row r="39" spans="1:8" ht="27">
      <c r="A39" s="480"/>
      <c r="B39" s="481"/>
      <c r="C39" s="265" t="s">
        <v>701</v>
      </c>
      <c r="D39" s="265" t="s">
        <v>629</v>
      </c>
      <c r="E39" s="265" t="s">
        <v>737</v>
      </c>
      <c r="F39" s="265" t="s">
        <v>737</v>
      </c>
      <c r="G39" s="478"/>
      <c r="H39" s="478"/>
    </row>
    <row r="40" spans="1:8" ht="27">
      <c r="A40" s="480"/>
      <c r="B40" s="481"/>
      <c r="C40" s="265" t="s">
        <v>701</v>
      </c>
      <c r="D40" s="265" t="s">
        <v>636</v>
      </c>
      <c r="E40" s="265" t="s">
        <v>704</v>
      </c>
      <c r="F40" s="265" t="s">
        <v>704</v>
      </c>
      <c r="G40" s="478"/>
      <c r="H40" s="478"/>
    </row>
    <row r="41" spans="1:8" ht="27">
      <c r="A41" s="480"/>
      <c r="B41" s="481"/>
      <c r="C41" s="265" t="s">
        <v>701</v>
      </c>
      <c r="D41" s="265" t="s">
        <v>645</v>
      </c>
      <c r="E41" s="265" t="s">
        <v>705</v>
      </c>
      <c r="F41" s="265" t="s">
        <v>705</v>
      </c>
      <c r="G41" s="478"/>
      <c r="H41" s="478"/>
    </row>
    <row r="42" spans="1:8" ht="27">
      <c r="A42" s="480"/>
      <c r="B42" s="481"/>
      <c r="C42" s="265" t="s">
        <v>701</v>
      </c>
      <c r="D42" s="265" t="s">
        <v>648</v>
      </c>
      <c r="E42" s="265" t="s">
        <v>706</v>
      </c>
      <c r="F42" s="265" t="s">
        <v>706</v>
      </c>
      <c r="G42" s="478"/>
      <c r="H42" s="478"/>
    </row>
    <row r="43" spans="1:8" ht="270" customHeight="1">
      <c r="A43" s="480" t="s">
        <v>1310</v>
      </c>
      <c r="B43" s="481" t="s">
        <v>1311</v>
      </c>
      <c r="C43" s="265" t="s">
        <v>655</v>
      </c>
      <c r="D43" s="265" t="s">
        <v>695</v>
      </c>
      <c r="E43" s="265" t="s">
        <v>738</v>
      </c>
      <c r="F43" s="265" t="s">
        <v>697</v>
      </c>
      <c r="G43" s="478" t="s">
        <v>1312</v>
      </c>
      <c r="H43" s="478" t="s">
        <v>1313</v>
      </c>
    </row>
    <row r="44" spans="1:8" ht="13.5" customHeight="1">
      <c r="A44" s="480"/>
      <c r="B44" s="481"/>
      <c r="C44" s="265" t="s">
        <v>698</v>
      </c>
      <c r="D44" s="265" t="s">
        <v>594</v>
      </c>
      <c r="E44" s="265" t="s">
        <v>739</v>
      </c>
      <c r="F44" s="265" t="s">
        <v>740</v>
      </c>
      <c r="G44" s="478"/>
      <c r="H44" s="478"/>
    </row>
    <row r="45" spans="1:8" ht="13.5" customHeight="1">
      <c r="A45" s="480"/>
      <c r="B45" s="481"/>
      <c r="C45" s="265" t="s">
        <v>698</v>
      </c>
      <c r="D45" s="265" t="s">
        <v>598</v>
      </c>
      <c r="E45" s="265" t="s">
        <v>718</v>
      </c>
      <c r="F45" s="265" t="s">
        <v>597</v>
      </c>
      <c r="G45" s="478"/>
      <c r="H45" s="478"/>
    </row>
    <row r="46" spans="1:8" ht="40.5">
      <c r="A46" s="480"/>
      <c r="B46" s="481"/>
      <c r="C46" s="265" t="s">
        <v>698</v>
      </c>
      <c r="D46" s="265" t="s">
        <v>605</v>
      </c>
      <c r="E46" s="265" t="s">
        <v>741</v>
      </c>
      <c r="F46" s="265" t="s">
        <v>742</v>
      </c>
      <c r="G46" s="478"/>
      <c r="H46" s="478"/>
    </row>
    <row r="47" spans="1:8" ht="54">
      <c r="A47" s="480"/>
      <c r="B47" s="481"/>
      <c r="C47" s="265" t="s">
        <v>698</v>
      </c>
      <c r="D47" s="265" t="s">
        <v>610</v>
      </c>
      <c r="E47" s="265" t="s">
        <v>711</v>
      </c>
      <c r="F47" s="265" t="s">
        <v>743</v>
      </c>
      <c r="G47" s="478"/>
      <c r="H47" s="478"/>
    </row>
    <row r="48" spans="1:8" ht="54">
      <c r="A48" s="480"/>
      <c r="B48" s="481"/>
      <c r="C48" s="265" t="s">
        <v>701</v>
      </c>
      <c r="D48" s="265" t="s">
        <v>629</v>
      </c>
      <c r="E48" s="265" t="s">
        <v>744</v>
      </c>
      <c r="F48" s="265" t="s">
        <v>745</v>
      </c>
      <c r="G48" s="478"/>
      <c r="H48" s="478"/>
    </row>
    <row r="49" spans="1:8" ht="27">
      <c r="A49" s="480"/>
      <c r="B49" s="481"/>
      <c r="C49" s="265" t="s">
        <v>701</v>
      </c>
      <c r="D49" s="265" t="s">
        <v>636</v>
      </c>
      <c r="E49" s="265" t="s">
        <v>704</v>
      </c>
      <c r="F49" s="265" t="s">
        <v>704</v>
      </c>
      <c r="G49" s="478"/>
      <c r="H49" s="478"/>
    </row>
    <row r="50" spans="1:8" ht="27">
      <c r="A50" s="480"/>
      <c r="B50" s="481"/>
      <c r="C50" s="265" t="s">
        <v>701</v>
      </c>
      <c r="D50" s="265" t="s">
        <v>645</v>
      </c>
      <c r="E50" s="265" t="s">
        <v>705</v>
      </c>
      <c r="F50" s="265" t="s">
        <v>705</v>
      </c>
      <c r="G50" s="478"/>
      <c r="H50" s="478"/>
    </row>
    <row r="51" spans="1:8" ht="27">
      <c r="A51" s="480"/>
      <c r="B51" s="481"/>
      <c r="C51" s="265" t="s">
        <v>701</v>
      </c>
      <c r="D51" s="265" t="s">
        <v>648</v>
      </c>
      <c r="E51" s="265" t="s">
        <v>706</v>
      </c>
      <c r="F51" s="265" t="s">
        <v>706</v>
      </c>
      <c r="G51" s="478"/>
      <c r="H51" s="478"/>
    </row>
    <row r="52" spans="1:8" ht="13.5" customHeight="1">
      <c r="A52" s="480"/>
      <c r="B52" s="481"/>
      <c r="C52" s="265" t="s">
        <v>698</v>
      </c>
      <c r="D52" s="265" t="s">
        <v>594</v>
      </c>
      <c r="E52" s="265" t="s">
        <v>746</v>
      </c>
      <c r="F52" s="265" t="s">
        <v>747</v>
      </c>
      <c r="G52" s="478"/>
      <c r="H52" s="478"/>
    </row>
    <row r="53" spans="1:8" ht="81" customHeight="1">
      <c r="A53" s="480" t="s">
        <v>1314</v>
      </c>
      <c r="B53" s="481" t="s">
        <v>1315</v>
      </c>
      <c r="C53" s="265" t="s">
        <v>655</v>
      </c>
      <c r="D53" s="265" t="s">
        <v>695</v>
      </c>
      <c r="E53" s="265" t="s">
        <v>748</v>
      </c>
      <c r="F53" s="265" t="s">
        <v>697</v>
      </c>
      <c r="G53" s="478" t="s">
        <v>1316</v>
      </c>
      <c r="H53" s="478" t="s">
        <v>1317</v>
      </c>
    </row>
    <row r="54" spans="1:8" ht="40.5">
      <c r="A54" s="480"/>
      <c r="B54" s="481"/>
      <c r="C54" s="265" t="s">
        <v>698</v>
      </c>
      <c r="D54" s="265" t="s">
        <v>750</v>
      </c>
      <c r="E54" s="265" t="s">
        <v>746</v>
      </c>
      <c r="F54" s="265" t="s">
        <v>749</v>
      </c>
      <c r="G54" s="478"/>
      <c r="H54" s="478"/>
    </row>
    <row r="55" spans="1:8" ht="13.5" customHeight="1">
      <c r="A55" s="480"/>
      <c r="B55" s="481"/>
      <c r="C55" s="265" t="s">
        <v>698</v>
      </c>
      <c r="D55" s="265" t="s">
        <v>598</v>
      </c>
      <c r="E55" s="265" t="s">
        <v>718</v>
      </c>
      <c r="F55" s="265" t="s">
        <v>597</v>
      </c>
      <c r="G55" s="478"/>
      <c r="H55" s="478"/>
    </row>
    <row r="56" spans="1:8" ht="27">
      <c r="A56" s="480"/>
      <c r="B56" s="481"/>
      <c r="C56" s="265" t="s">
        <v>698</v>
      </c>
      <c r="D56" s="265" t="s">
        <v>605</v>
      </c>
      <c r="E56" s="265" t="s">
        <v>709</v>
      </c>
      <c r="F56" s="265" t="s">
        <v>751</v>
      </c>
      <c r="G56" s="478"/>
      <c r="H56" s="478"/>
    </row>
    <row r="57" spans="1:8" ht="121.5">
      <c r="A57" s="480"/>
      <c r="B57" s="481"/>
      <c r="C57" s="265" t="s">
        <v>698</v>
      </c>
      <c r="D57" s="265" t="s">
        <v>610</v>
      </c>
      <c r="E57" s="265" t="s">
        <v>711</v>
      </c>
      <c r="F57" s="265" t="s">
        <v>752</v>
      </c>
      <c r="G57" s="478"/>
      <c r="H57" s="478"/>
    </row>
    <row r="58" spans="1:8" ht="27">
      <c r="A58" s="480"/>
      <c r="B58" s="481"/>
      <c r="C58" s="265" t="s">
        <v>701</v>
      </c>
      <c r="D58" s="265" t="s">
        <v>629</v>
      </c>
      <c r="E58" s="265" t="s">
        <v>753</v>
      </c>
      <c r="F58" s="265" t="s">
        <v>753</v>
      </c>
      <c r="G58" s="478"/>
      <c r="H58" s="478"/>
    </row>
    <row r="59" spans="1:8" ht="27">
      <c r="A59" s="480"/>
      <c r="B59" s="481"/>
      <c r="C59" s="265" t="s">
        <v>701</v>
      </c>
      <c r="D59" s="265" t="s">
        <v>636</v>
      </c>
      <c r="E59" s="265" t="s">
        <v>704</v>
      </c>
      <c r="F59" s="265" t="s">
        <v>704</v>
      </c>
      <c r="G59" s="478"/>
      <c r="H59" s="478"/>
    </row>
    <row r="60" spans="1:8" ht="27">
      <c r="A60" s="480"/>
      <c r="B60" s="481"/>
      <c r="C60" s="265" t="s">
        <v>701</v>
      </c>
      <c r="D60" s="265" t="s">
        <v>645</v>
      </c>
      <c r="E60" s="265" t="s">
        <v>705</v>
      </c>
      <c r="F60" s="265" t="s">
        <v>705</v>
      </c>
      <c r="G60" s="478"/>
      <c r="H60" s="478"/>
    </row>
    <row r="61" spans="1:8" ht="27">
      <c r="A61" s="480"/>
      <c r="B61" s="481"/>
      <c r="C61" s="265" t="s">
        <v>701</v>
      </c>
      <c r="D61" s="265" t="s">
        <v>648</v>
      </c>
      <c r="E61" s="265" t="s">
        <v>706</v>
      </c>
      <c r="F61" s="265" t="s">
        <v>706</v>
      </c>
      <c r="G61" s="478"/>
      <c r="H61" s="478"/>
    </row>
    <row r="62" spans="1:8" ht="121.5" customHeight="1">
      <c r="A62" s="480" t="s">
        <v>1318</v>
      </c>
      <c r="B62" s="481" t="s">
        <v>1319</v>
      </c>
      <c r="C62" s="265" t="s">
        <v>698</v>
      </c>
      <c r="D62" s="265" t="s">
        <v>594</v>
      </c>
      <c r="E62" s="265" t="s">
        <v>754</v>
      </c>
      <c r="F62" s="265" t="s">
        <v>755</v>
      </c>
      <c r="G62" s="478" t="s">
        <v>1320</v>
      </c>
      <c r="H62" s="478" t="s">
        <v>1321</v>
      </c>
    </row>
    <row r="63" spans="1:8" ht="13.5" customHeight="1">
      <c r="A63" s="480"/>
      <c r="B63" s="481"/>
      <c r="C63" s="265" t="s">
        <v>655</v>
      </c>
      <c r="D63" s="265" t="s">
        <v>695</v>
      </c>
      <c r="E63" s="265" t="s">
        <v>756</v>
      </c>
      <c r="F63" s="265" t="s">
        <v>757</v>
      </c>
      <c r="G63" s="478"/>
      <c r="H63" s="478"/>
    </row>
    <row r="64" spans="1:8" ht="40.5">
      <c r="A64" s="480"/>
      <c r="B64" s="481"/>
      <c r="C64" s="265" t="s">
        <v>698</v>
      </c>
      <c r="D64" s="265" t="s">
        <v>594</v>
      </c>
      <c r="E64" s="265" t="s">
        <v>758</v>
      </c>
      <c r="F64" s="265" t="s">
        <v>759</v>
      </c>
      <c r="G64" s="478"/>
      <c r="H64" s="478"/>
    </row>
    <row r="65" spans="1:8" ht="13.5" customHeight="1">
      <c r="A65" s="480"/>
      <c r="B65" s="481"/>
      <c r="C65" s="265" t="s">
        <v>698</v>
      </c>
      <c r="D65" s="265" t="s">
        <v>598</v>
      </c>
      <c r="E65" s="265" t="s">
        <v>760</v>
      </c>
      <c r="F65" s="265" t="s">
        <v>708</v>
      </c>
      <c r="G65" s="478"/>
      <c r="H65" s="478"/>
    </row>
    <row r="66" spans="1:8" ht="40.5">
      <c r="A66" s="480"/>
      <c r="B66" s="481"/>
      <c r="C66" s="265" t="s">
        <v>698</v>
      </c>
      <c r="D66" s="265" t="s">
        <v>605</v>
      </c>
      <c r="E66" s="265" t="s">
        <v>709</v>
      </c>
      <c r="F66" s="265" t="s">
        <v>761</v>
      </c>
      <c r="G66" s="478"/>
      <c r="H66" s="478"/>
    </row>
    <row r="67" spans="1:8" ht="54">
      <c r="A67" s="480"/>
      <c r="B67" s="481"/>
      <c r="C67" s="265" t="s">
        <v>698</v>
      </c>
      <c r="D67" s="265" t="s">
        <v>610</v>
      </c>
      <c r="E67" s="265" t="s">
        <v>762</v>
      </c>
      <c r="F67" s="265" t="s">
        <v>763</v>
      </c>
      <c r="G67" s="478"/>
      <c r="H67" s="478"/>
    </row>
    <row r="68" spans="1:8" ht="27">
      <c r="A68" s="480"/>
      <c r="B68" s="481"/>
      <c r="C68" s="265" t="s">
        <v>701</v>
      </c>
      <c r="D68" s="265" t="s">
        <v>629</v>
      </c>
      <c r="E68" s="265" t="s">
        <v>764</v>
      </c>
      <c r="F68" s="265" t="s">
        <v>764</v>
      </c>
      <c r="G68" s="478"/>
      <c r="H68" s="478"/>
    </row>
    <row r="69" spans="1:8" ht="27">
      <c r="A69" s="480"/>
      <c r="B69" s="481"/>
      <c r="C69" s="265" t="s">
        <v>701</v>
      </c>
      <c r="D69" s="265" t="s">
        <v>636</v>
      </c>
      <c r="E69" s="265" t="s">
        <v>704</v>
      </c>
      <c r="F69" s="265" t="s">
        <v>704</v>
      </c>
      <c r="G69" s="478"/>
      <c r="H69" s="478"/>
    </row>
    <row r="70" spans="1:8" ht="27">
      <c r="A70" s="480"/>
      <c r="B70" s="481"/>
      <c r="C70" s="265" t="s">
        <v>701</v>
      </c>
      <c r="D70" s="265" t="s">
        <v>645</v>
      </c>
      <c r="E70" s="265" t="s">
        <v>705</v>
      </c>
      <c r="F70" s="265" t="s">
        <v>705</v>
      </c>
      <c r="G70" s="478"/>
      <c r="H70" s="478"/>
    </row>
    <row r="71" spans="1:8" ht="27">
      <c r="A71" s="480"/>
      <c r="B71" s="481"/>
      <c r="C71" s="265" t="s">
        <v>701</v>
      </c>
      <c r="D71" s="265" t="s">
        <v>648</v>
      </c>
      <c r="E71" s="265" t="s">
        <v>706</v>
      </c>
      <c r="F71" s="265" t="s">
        <v>706</v>
      </c>
      <c r="G71" s="478"/>
      <c r="H71" s="478"/>
    </row>
    <row r="72" spans="1:8" ht="409.5" customHeight="1">
      <c r="A72" s="480" t="s">
        <v>1322</v>
      </c>
      <c r="B72" s="479" t="s">
        <v>1325</v>
      </c>
      <c r="C72" s="265" t="s">
        <v>698</v>
      </c>
      <c r="D72" s="265" t="s">
        <v>594</v>
      </c>
      <c r="E72" s="265" t="s">
        <v>765</v>
      </c>
      <c r="F72" s="265" t="s">
        <v>766</v>
      </c>
      <c r="G72" s="478" t="s">
        <v>1323</v>
      </c>
      <c r="H72" s="479" t="s">
        <v>1324</v>
      </c>
    </row>
    <row r="73" spans="1:8" ht="27">
      <c r="A73" s="480"/>
      <c r="B73" s="479"/>
      <c r="C73" s="265" t="s">
        <v>655</v>
      </c>
      <c r="D73" s="265" t="s">
        <v>695</v>
      </c>
      <c r="E73" s="265" t="s">
        <v>767</v>
      </c>
      <c r="F73" s="265" t="s">
        <v>697</v>
      </c>
      <c r="G73" s="478"/>
      <c r="H73" s="479"/>
    </row>
    <row r="74" spans="1:8" ht="27">
      <c r="A74" s="480"/>
      <c r="B74" s="479"/>
      <c r="C74" s="265" t="s">
        <v>698</v>
      </c>
      <c r="D74" s="265" t="s">
        <v>598</v>
      </c>
      <c r="E74" s="265" t="s">
        <v>718</v>
      </c>
      <c r="F74" s="265" t="s">
        <v>719</v>
      </c>
      <c r="G74" s="478"/>
      <c r="H74" s="479"/>
    </row>
    <row r="75" spans="1:8" ht="40.5">
      <c r="A75" s="480"/>
      <c r="B75" s="479"/>
      <c r="C75" s="265" t="s">
        <v>698</v>
      </c>
      <c r="D75" s="265" t="s">
        <v>605</v>
      </c>
      <c r="E75" s="265" t="s">
        <v>709</v>
      </c>
      <c r="F75" s="265" t="s">
        <v>768</v>
      </c>
      <c r="G75" s="478"/>
      <c r="H75" s="479"/>
    </row>
    <row r="76" spans="1:8" ht="54">
      <c r="A76" s="480"/>
      <c r="B76" s="479"/>
      <c r="C76" s="265" t="s">
        <v>698</v>
      </c>
      <c r="D76" s="265" t="s">
        <v>610</v>
      </c>
      <c r="E76" s="265" t="s">
        <v>769</v>
      </c>
      <c r="F76" s="265" t="s">
        <v>770</v>
      </c>
      <c r="G76" s="478"/>
      <c r="H76" s="479"/>
    </row>
    <row r="77" spans="1:8" ht="27">
      <c r="A77" s="480"/>
      <c r="B77" s="479"/>
      <c r="C77" s="265" t="s">
        <v>701</v>
      </c>
      <c r="D77" s="265" t="s">
        <v>629</v>
      </c>
      <c r="E77" s="265" t="s">
        <v>771</v>
      </c>
      <c r="F77" s="265" t="s">
        <v>772</v>
      </c>
      <c r="G77" s="478"/>
      <c r="H77" s="479"/>
    </row>
    <row r="78" spans="1:8" ht="27">
      <c r="A78" s="480"/>
      <c r="B78" s="479"/>
      <c r="C78" s="265" t="s">
        <v>701</v>
      </c>
      <c r="D78" s="265" t="s">
        <v>636</v>
      </c>
      <c r="E78" s="265" t="s">
        <v>773</v>
      </c>
      <c r="F78" s="265" t="s">
        <v>773</v>
      </c>
      <c r="G78" s="478"/>
      <c r="H78" s="479"/>
    </row>
    <row r="79" spans="1:8" ht="27">
      <c r="A79" s="480"/>
      <c r="B79" s="479"/>
      <c r="C79" s="265" t="s">
        <v>701</v>
      </c>
      <c r="D79" s="265" t="s">
        <v>645</v>
      </c>
      <c r="E79" s="265" t="s">
        <v>705</v>
      </c>
      <c r="F79" s="265" t="s">
        <v>705</v>
      </c>
      <c r="G79" s="478"/>
      <c r="H79" s="479"/>
    </row>
    <row r="80" spans="1:8" ht="27">
      <c r="A80" s="480"/>
      <c r="B80" s="479"/>
      <c r="C80" s="265" t="s">
        <v>701</v>
      </c>
      <c r="D80" s="265" t="s">
        <v>648</v>
      </c>
      <c r="E80" s="265" t="s">
        <v>706</v>
      </c>
      <c r="F80" s="265" t="s">
        <v>706</v>
      </c>
      <c r="G80" s="478"/>
      <c r="H80" s="479"/>
    </row>
    <row r="81" spans="1:8" ht="27" customHeight="1">
      <c r="A81" s="480"/>
      <c r="B81" s="479"/>
      <c r="C81" s="265" t="s">
        <v>698</v>
      </c>
      <c r="D81" s="265" t="s">
        <v>594</v>
      </c>
      <c r="E81" s="265" t="s">
        <v>774</v>
      </c>
      <c r="F81" s="265" t="s">
        <v>775</v>
      </c>
      <c r="G81" s="478"/>
      <c r="H81" s="479"/>
    </row>
    <row r="82" spans="1:8" ht="54">
      <c r="A82" s="480"/>
      <c r="B82" s="479"/>
      <c r="C82" s="265" t="s">
        <v>698</v>
      </c>
      <c r="D82" s="265" t="s">
        <v>594</v>
      </c>
      <c r="E82" s="265" t="s">
        <v>776</v>
      </c>
      <c r="F82" s="265" t="s">
        <v>777</v>
      </c>
      <c r="G82" s="478"/>
      <c r="H82" s="479"/>
    </row>
    <row r="83" spans="1:8" ht="121.5">
      <c r="A83" s="480"/>
      <c r="B83" s="479"/>
      <c r="C83" s="265" t="s">
        <v>698</v>
      </c>
      <c r="D83" s="265" t="s">
        <v>594</v>
      </c>
      <c r="E83" s="265" t="s">
        <v>778</v>
      </c>
      <c r="F83" s="265" t="s">
        <v>779</v>
      </c>
      <c r="G83" s="478"/>
      <c r="H83" s="479"/>
    </row>
    <row r="84" spans="1:8" ht="40.5">
      <c r="A84" s="480"/>
      <c r="B84" s="479"/>
      <c r="C84" s="265" t="s">
        <v>698</v>
      </c>
      <c r="D84" s="265" t="s">
        <v>594</v>
      </c>
      <c r="E84" s="265" t="s">
        <v>780</v>
      </c>
      <c r="F84" s="265" t="s">
        <v>781</v>
      </c>
      <c r="G84" s="478"/>
      <c r="H84" s="479"/>
    </row>
    <row r="85" spans="1:8" ht="108">
      <c r="A85" s="480"/>
      <c r="B85" s="479"/>
      <c r="C85" s="265" t="s">
        <v>698</v>
      </c>
      <c r="D85" s="265" t="s">
        <v>594</v>
      </c>
      <c r="E85" s="265" t="s">
        <v>782</v>
      </c>
      <c r="F85" s="265" t="s">
        <v>783</v>
      </c>
      <c r="G85" s="478"/>
      <c r="H85" s="479"/>
    </row>
    <row r="86" spans="1:8" ht="81">
      <c r="A86" s="480"/>
      <c r="B86" s="479"/>
      <c r="C86" s="265" t="s">
        <v>698</v>
      </c>
      <c r="D86" s="265" t="s">
        <v>594</v>
      </c>
      <c r="E86" s="265" t="s">
        <v>784</v>
      </c>
      <c r="F86" s="265" t="s">
        <v>785</v>
      </c>
      <c r="G86" s="478"/>
      <c r="H86" s="479"/>
    </row>
    <row r="87" spans="1:8" ht="13.5" customHeight="1">
      <c r="A87" s="480"/>
      <c r="B87" s="479"/>
      <c r="C87" s="265" t="s">
        <v>698</v>
      </c>
      <c r="D87" s="265" t="s">
        <v>598</v>
      </c>
      <c r="E87" s="265" t="s">
        <v>786</v>
      </c>
      <c r="F87" s="265" t="s">
        <v>697</v>
      </c>
      <c r="G87" s="478"/>
      <c r="H87" s="479"/>
    </row>
    <row r="88" spans="1:8" ht="40.5">
      <c r="A88" s="480"/>
      <c r="B88" s="479"/>
      <c r="C88" s="265" t="s">
        <v>698</v>
      </c>
      <c r="D88" s="265" t="s">
        <v>610</v>
      </c>
      <c r="E88" s="265" t="s">
        <v>787</v>
      </c>
      <c r="F88" s="265" t="s">
        <v>788</v>
      </c>
      <c r="G88" s="478"/>
      <c r="H88" s="479"/>
    </row>
    <row r="89" spans="1:8" ht="67.5">
      <c r="A89" s="480"/>
      <c r="B89" s="479"/>
      <c r="C89" s="265" t="s">
        <v>698</v>
      </c>
      <c r="D89" s="265" t="s">
        <v>610</v>
      </c>
      <c r="E89" s="265" t="s">
        <v>789</v>
      </c>
      <c r="F89" s="265" t="s">
        <v>790</v>
      </c>
      <c r="G89" s="478"/>
      <c r="H89" s="479"/>
    </row>
    <row r="90" spans="1:8" ht="54">
      <c r="A90" s="480"/>
      <c r="B90" s="479"/>
      <c r="C90" s="265" t="s">
        <v>698</v>
      </c>
      <c r="D90" s="265" t="s">
        <v>610</v>
      </c>
      <c r="E90" s="265" t="s">
        <v>791</v>
      </c>
      <c r="F90" s="265" t="s">
        <v>792</v>
      </c>
      <c r="G90" s="478"/>
      <c r="H90" s="479"/>
    </row>
    <row r="91" spans="1:8" ht="54">
      <c r="A91" s="480"/>
      <c r="B91" s="479"/>
      <c r="C91" s="265" t="s">
        <v>698</v>
      </c>
      <c r="D91" s="265" t="s">
        <v>610</v>
      </c>
      <c r="E91" s="265" t="s">
        <v>793</v>
      </c>
      <c r="F91" s="265" t="s">
        <v>794</v>
      </c>
      <c r="G91" s="478"/>
      <c r="H91" s="479"/>
    </row>
    <row r="92" spans="1:8" ht="54">
      <c r="A92" s="480"/>
      <c r="B92" s="479"/>
      <c r="C92" s="265" t="s">
        <v>698</v>
      </c>
      <c r="D92" s="265" t="s">
        <v>610</v>
      </c>
      <c r="E92" s="265" t="s">
        <v>795</v>
      </c>
      <c r="F92" s="265" t="s">
        <v>796</v>
      </c>
      <c r="G92" s="478"/>
      <c r="H92" s="479"/>
    </row>
    <row r="93" spans="1:8" ht="54">
      <c r="A93" s="480"/>
      <c r="B93" s="479"/>
      <c r="C93" s="265" t="s">
        <v>698</v>
      </c>
      <c r="D93" s="265" t="s">
        <v>610</v>
      </c>
      <c r="E93" s="265" t="s">
        <v>797</v>
      </c>
      <c r="F93" s="265" t="s">
        <v>798</v>
      </c>
      <c r="G93" s="478"/>
      <c r="H93" s="479"/>
    </row>
    <row r="94" spans="1:8" ht="54">
      <c r="A94" s="480"/>
      <c r="B94" s="479"/>
      <c r="C94" s="265" t="s">
        <v>698</v>
      </c>
      <c r="D94" s="265" t="s">
        <v>610</v>
      </c>
      <c r="E94" s="265" t="s">
        <v>799</v>
      </c>
      <c r="F94" s="265" t="s">
        <v>800</v>
      </c>
      <c r="G94" s="478"/>
      <c r="H94" s="479"/>
    </row>
    <row r="95" spans="1:8" ht="54">
      <c r="A95" s="480"/>
      <c r="B95" s="479"/>
      <c r="C95" s="265" t="s">
        <v>698</v>
      </c>
      <c r="D95" s="265" t="s">
        <v>610</v>
      </c>
      <c r="E95" s="265" t="s">
        <v>801</v>
      </c>
      <c r="F95" s="265" t="s">
        <v>802</v>
      </c>
      <c r="G95" s="478"/>
      <c r="H95" s="479"/>
    </row>
    <row r="96" spans="1:8" ht="135" customHeight="1">
      <c r="A96" s="480" t="s">
        <v>1326</v>
      </c>
      <c r="B96" s="481" t="s">
        <v>1327</v>
      </c>
      <c r="C96" s="265" t="s">
        <v>698</v>
      </c>
      <c r="D96" s="265" t="s">
        <v>594</v>
      </c>
      <c r="E96" s="265" t="s">
        <v>803</v>
      </c>
      <c r="F96" s="265" t="s">
        <v>804</v>
      </c>
      <c r="G96" s="478" t="s">
        <v>1329</v>
      </c>
      <c r="H96" s="478" t="s">
        <v>1330</v>
      </c>
    </row>
    <row r="97" spans="1:8" ht="13.5" customHeight="1">
      <c r="A97" s="480"/>
      <c r="B97" s="481"/>
      <c r="C97" s="265" t="s">
        <v>655</v>
      </c>
      <c r="D97" s="265" t="s">
        <v>695</v>
      </c>
      <c r="E97" s="265" t="s">
        <v>805</v>
      </c>
      <c r="F97" s="265" t="s">
        <v>806</v>
      </c>
      <c r="G97" s="478"/>
      <c r="H97" s="478"/>
    </row>
    <row r="98" spans="1:8" ht="81">
      <c r="A98" s="480"/>
      <c r="B98" s="481"/>
      <c r="C98" s="265" t="s">
        <v>698</v>
      </c>
      <c r="D98" s="265" t="s">
        <v>594</v>
      </c>
      <c r="E98" s="265" t="s">
        <v>807</v>
      </c>
      <c r="F98" s="265" t="s">
        <v>808</v>
      </c>
      <c r="G98" s="478"/>
      <c r="H98" s="478"/>
    </row>
    <row r="99" spans="1:8">
      <c r="A99" s="480"/>
      <c r="B99" s="481"/>
      <c r="C99" s="265" t="s">
        <v>698</v>
      </c>
      <c r="D99" s="265" t="s">
        <v>598</v>
      </c>
      <c r="E99" s="265" t="s">
        <v>809</v>
      </c>
      <c r="F99" s="265" t="s">
        <v>708</v>
      </c>
      <c r="G99" s="478"/>
      <c r="H99" s="478"/>
    </row>
    <row r="100" spans="1:8" ht="27">
      <c r="A100" s="480"/>
      <c r="B100" s="481"/>
      <c r="C100" s="265" t="s">
        <v>698</v>
      </c>
      <c r="D100" s="265" t="s">
        <v>605</v>
      </c>
      <c r="E100" s="265" t="s">
        <v>709</v>
      </c>
      <c r="F100" s="265" t="s">
        <v>810</v>
      </c>
      <c r="G100" s="478"/>
      <c r="H100" s="478"/>
    </row>
    <row r="101" spans="1:8" ht="135">
      <c r="A101" s="480"/>
      <c r="B101" s="481"/>
      <c r="C101" s="265" t="s">
        <v>698</v>
      </c>
      <c r="D101" s="265" t="s">
        <v>610</v>
      </c>
      <c r="E101" s="265" t="s">
        <v>711</v>
      </c>
      <c r="F101" s="265" t="s">
        <v>811</v>
      </c>
      <c r="G101" s="478"/>
      <c r="H101" s="478"/>
    </row>
    <row r="102" spans="1:8" ht="27">
      <c r="A102" s="480"/>
      <c r="B102" s="481"/>
      <c r="C102" s="265" t="s">
        <v>701</v>
      </c>
      <c r="D102" s="265" t="s">
        <v>629</v>
      </c>
      <c r="E102" s="265" t="s">
        <v>702</v>
      </c>
      <c r="F102" s="265" t="s">
        <v>702</v>
      </c>
      <c r="G102" s="478"/>
      <c r="H102" s="478"/>
    </row>
    <row r="103" spans="1:8" ht="27">
      <c r="A103" s="480"/>
      <c r="B103" s="481"/>
      <c r="C103" s="265" t="s">
        <v>701</v>
      </c>
      <c r="D103" s="265" t="s">
        <v>636</v>
      </c>
      <c r="E103" s="265" t="s">
        <v>704</v>
      </c>
      <c r="F103" s="265" t="s">
        <v>704</v>
      </c>
      <c r="G103" s="478"/>
      <c r="H103" s="478"/>
    </row>
    <row r="104" spans="1:8" ht="27">
      <c r="A104" s="480"/>
      <c r="B104" s="481"/>
      <c r="C104" s="265" t="s">
        <v>701</v>
      </c>
      <c r="D104" s="265" t="s">
        <v>645</v>
      </c>
      <c r="E104" s="265" t="s">
        <v>812</v>
      </c>
      <c r="F104" s="265" t="s">
        <v>812</v>
      </c>
      <c r="G104" s="478"/>
      <c r="H104" s="478"/>
    </row>
    <row r="105" spans="1:8" ht="27">
      <c r="A105" s="480"/>
      <c r="B105" s="481"/>
      <c r="C105" s="265" t="s">
        <v>701</v>
      </c>
      <c r="D105" s="265" t="s">
        <v>648</v>
      </c>
      <c r="E105" s="265" t="s">
        <v>706</v>
      </c>
      <c r="F105" s="265" t="s">
        <v>706</v>
      </c>
      <c r="G105" s="478"/>
      <c r="H105" s="478"/>
    </row>
    <row r="106" spans="1:8" ht="39.75" customHeight="1">
      <c r="A106" s="480" t="s">
        <v>1331</v>
      </c>
      <c r="B106" s="481" t="s">
        <v>813</v>
      </c>
      <c r="C106" s="265" t="s">
        <v>655</v>
      </c>
      <c r="D106" s="265" t="s">
        <v>695</v>
      </c>
      <c r="E106" s="265" t="s">
        <v>814</v>
      </c>
      <c r="F106" s="265" t="s">
        <v>815</v>
      </c>
      <c r="G106" s="478" t="s">
        <v>1329</v>
      </c>
      <c r="H106" s="478" t="s">
        <v>1332</v>
      </c>
    </row>
    <row r="107" spans="1:8" ht="40.5">
      <c r="A107" s="480"/>
      <c r="B107" s="481"/>
      <c r="C107" s="265" t="s">
        <v>698</v>
      </c>
      <c r="D107" s="265" t="s">
        <v>594</v>
      </c>
      <c r="E107" s="265" t="s">
        <v>816</v>
      </c>
      <c r="F107" s="265" t="s">
        <v>817</v>
      </c>
      <c r="G107" s="478"/>
      <c r="H107" s="478"/>
    </row>
    <row r="108" spans="1:8" ht="13.5" customHeight="1">
      <c r="A108" s="480"/>
      <c r="B108" s="481"/>
      <c r="C108" s="265" t="s">
        <v>698</v>
      </c>
      <c r="D108" s="265" t="s">
        <v>598</v>
      </c>
      <c r="E108" s="265" t="s">
        <v>718</v>
      </c>
      <c r="F108" s="265" t="s">
        <v>597</v>
      </c>
      <c r="G108" s="478"/>
      <c r="H108" s="478"/>
    </row>
    <row r="109" spans="1:8" ht="40.5">
      <c r="A109" s="480"/>
      <c r="B109" s="481"/>
      <c r="C109" s="265" t="s">
        <v>698</v>
      </c>
      <c r="D109" s="265" t="s">
        <v>605</v>
      </c>
      <c r="E109" s="265" t="s">
        <v>709</v>
      </c>
      <c r="F109" s="265" t="s">
        <v>818</v>
      </c>
      <c r="G109" s="478"/>
      <c r="H109" s="478"/>
    </row>
    <row r="110" spans="1:8" ht="40.5">
      <c r="A110" s="480"/>
      <c r="B110" s="481"/>
      <c r="C110" s="265" t="s">
        <v>698</v>
      </c>
      <c r="D110" s="265" t="s">
        <v>610</v>
      </c>
      <c r="E110" s="265" t="s">
        <v>819</v>
      </c>
      <c r="F110" s="265" t="s">
        <v>820</v>
      </c>
      <c r="G110" s="478"/>
      <c r="H110" s="478"/>
    </row>
    <row r="111" spans="1:8" ht="27">
      <c r="A111" s="480"/>
      <c r="B111" s="481"/>
      <c r="C111" s="265" t="s">
        <v>701</v>
      </c>
      <c r="D111" s="265" t="s">
        <v>629</v>
      </c>
      <c r="E111" s="265" t="s">
        <v>821</v>
      </c>
      <c r="F111" s="265" t="s">
        <v>821</v>
      </c>
      <c r="G111" s="478"/>
      <c r="H111" s="478"/>
    </row>
    <row r="112" spans="1:8" ht="27">
      <c r="A112" s="480"/>
      <c r="B112" s="481"/>
      <c r="C112" s="265" t="s">
        <v>701</v>
      </c>
      <c r="D112" s="265" t="s">
        <v>636</v>
      </c>
      <c r="E112" s="265" t="s">
        <v>704</v>
      </c>
      <c r="F112" s="265" t="s">
        <v>704</v>
      </c>
      <c r="G112" s="478"/>
      <c r="H112" s="478"/>
    </row>
    <row r="113" spans="1:8" ht="27">
      <c r="A113" s="480"/>
      <c r="B113" s="481"/>
      <c r="C113" s="265" t="s">
        <v>701</v>
      </c>
      <c r="D113" s="265" t="s">
        <v>645</v>
      </c>
      <c r="E113" s="265" t="s">
        <v>705</v>
      </c>
      <c r="F113" s="265" t="s">
        <v>705</v>
      </c>
      <c r="G113" s="478"/>
      <c r="H113" s="478"/>
    </row>
    <row r="114" spans="1:8" ht="27">
      <c r="A114" s="480"/>
      <c r="B114" s="481"/>
      <c r="C114" s="265" t="s">
        <v>701</v>
      </c>
      <c r="D114" s="265" t="s">
        <v>648</v>
      </c>
      <c r="E114" s="265" t="s">
        <v>706</v>
      </c>
      <c r="F114" s="265" t="s">
        <v>706</v>
      </c>
      <c r="G114" s="478"/>
      <c r="H114" s="478"/>
    </row>
    <row r="115" spans="1:8" ht="148.5" customHeight="1">
      <c r="A115" s="480" t="s">
        <v>1333</v>
      </c>
      <c r="B115" s="481" t="s">
        <v>1334</v>
      </c>
      <c r="C115" s="265" t="s">
        <v>655</v>
      </c>
      <c r="D115" s="265" t="s">
        <v>695</v>
      </c>
      <c r="E115" s="265" t="s">
        <v>814</v>
      </c>
      <c r="F115" s="265" t="s">
        <v>757</v>
      </c>
      <c r="G115" s="478" t="s">
        <v>1335</v>
      </c>
      <c r="H115" s="478" t="s">
        <v>1336</v>
      </c>
    </row>
    <row r="116" spans="1:8" ht="40.5">
      <c r="A116" s="480"/>
      <c r="B116" s="481"/>
      <c r="C116" s="265" t="s">
        <v>698</v>
      </c>
      <c r="D116" s="265" t="s">
        <v>594</v>
      </c>
      <c r="E116" s="265" t="s">
        <v>822</v>
      </c>
      <c r="F116" s="265" t="s">
        <v>823</v>
      </c>
      <c r="G116" s="478"/>
      <c r="H116" s="478"/>
    </row>
    <row r="117" spans="1:8" ht="27">
      <c r="A117" s="480"/>
      <c r="B117" s="481"/>
      <c r="C117" s="265" t="s">
        <v>698</v>
      </c>
      <c r="D117" s="265" t="s">
        <v>598</v>
      </c>
      <c r="E117" s="265" t="s">
        <v>824</v>
      </c>
      <c r="F117" s="265" t="s">
        <v>825</v>
      </c>
      <c r="G117" s="478"/>
      <c r="H117" s="478"/>
    </row>
    <row r="118" spans="1:8">
      <c r="A118" s="480"/>
      <c r="B118" s="481"/>
      <c r="C118" s="265" t="s">
        <v>698</v>
      </c>
      <c r="D118" s="265" t="s">
        <v>605</v>
      </c>
      <c r="E118" s="265" t="s">
        <v>826</v>
      </c>
      <c r="F118" s="265" t="s">
        <v>827</v>
      </c>
      <c r="G118" s="478"/>
      <c r="H118" s="478"/>
    </row>
    <row r="119" spans="1:8" ht="54">
      <c r="A119" s="480"/>
      <c r="B119" s="481"/>
      <c r="C119" s="265" t="s">
        <v>698</v>
      </c>
      <c r="D119" s="265" t="s">
        <v>610</v>
      </c>
      <c r="E119" s="265" t="s">
        <v>711</v>
      </c>
      <c r="F119" s="265" t="s">
        <v>828</v>
      </c>
      <c r="G119" s="478"/>
      <c r="H119" s="478"/>
    </row>
    <row r="120" spans="1:8" ht="27">
      <c r="A120" s="480"/>
      <c r="B120" s="481"/>
      <c r="C120" s="265" t="s">
        <v>701</v>
      </c>
      <c r="D120" s="265" t="s">
        <v>629</v>
      </c>
      <c r="E120" s="265" t="s">
        <v>829</v>
      </c>
      <c r="F120" s="265" t="s">
        <v>829</v>
      </c>
      <c r="G120" s="478"/>
      <c r="H120" s="478"/>
    </row>
    <row r="121" spans="1:8" ht="27">
      <c r="A121" s="480"/>
      <c r="B121" s="481"/>
      <c r="C121" s="265" t="s">
        <v>701</v>
      </c>
      <c r="D121" s="265" t="s">
        <v>636</v>
      </c>
      <c r="E121" s="265" t="s">
        <v>704</v>
      </c>
      <c r="F121" s="265" t="s">
        <v>830</v>
      </c>
      <c r="G121" s="478"/>
      <c r="H121" s="478"/>
    </row>
    <row r="122" spans="1:8" ht="27">
      <c r="A122" s="480"/>
      <c r="B122" s="481"/>
      <c r="C122" s="265" t="s">
        <v>701</v>
      </c>
      <c r="D122" s="265" t="s">
        <v>645</v>
      </c>
      <c r="E122" s="265" t="s">
        <v>705</v>
      </c>
      <c r="F122" s="265" t="s">
        <v>705</v>
      </c>
      <c r="G122" s="478"/>
      <c r="H122" s="478"/>
    </row>
    <row r="123" spans="1:8" ht="27">
      <c r="A123" s="480"/>
      <c r="B123" s="481"/>
      <c r="C123" s="265" t="s">
        <v>701</v>
      </c>
      <c r="D123" s="265" t="s">
        <v>648</v>
      </c>
      <c r="E123" s="265" t="s">
        <v>706</v>
      </c>
      <c r="F123" s="265" t="s">
        <v>706</v>
      </c>
      <c r="G123" s="478"/>
      <c r="H123" s="478"/>
    </row>
    <row r="124" spans="1:8" ht="229.5" customHeight="1">
      <c r="A124" s="480" t="s">
        <v>1337</v>
      </c>
      <c r="B124" s="481" t="s">
        <v>1338</v>
      </c>
      <c r="C124" s="265" t="s">
        <v>698</v>
      </c>
      <c r="D124" s="265" t="s">
        <v>594</v>
      </c>
      <c r="E124" s="265" t="s">
        <v>831</v>
      </c>
      <c r="F124" s="265" t="s">
        <v>832</v>
      </c>
      <c r="G124" s="478" t="s">
        <v>1329</v>
      </c>
      <c r="H124" s="478" t="s">
        <v>1339</v>
      </c>
    </row>
    <row r="125" spans="1:8" ht="13.5" customHeight="1">
      <c r="A125" s="480"/>
      <c r="B125" s="481"/>
      <c r="C125" s="265" t="s">
        <v>655</v>
      </c>
      <c r="D125" s="265" t="s">
        <v>695</v>
      </c>
      <c r="E125" s="265" t="s">
        <v>833</v>
      </c>
      <c r="F125" s="265" t="s">
        <v>834</v>
      </c>
      <c r="G125" s="478"/>
      <c r="H125" s="478"/>
    </row>
    <row r="126" spans="1:8" ht="13.5" customHeight="1">
      <c r="A126" s="480"/>
      <c r="B126" s="481"/>
      <c r="C126" s="265" t="s">
        <v>698</v>
      </c>
      <c r="D126" s="265" t="s">
        <v>598</v>
      </c>
      <c r="E126" s="265" t="s">
        <v>718</v>
      </c>
      <c r="F126" s="265" t="s">
        <v>597</v>
      </c>
      <c r="G126" s="478"/>
      <c r="H126" s="478"/>
    </row>
    <row r="127" spans="1:8" ht="40.5">
      <c r="A127" s="480"/>
      <c r="B127" s="481"/>
      <c r="C127" s="265" t="s">
        <v>698</v>
      </c>
      <c r="D127" s="265" t="s">
        <v>605</v>
      </c>
      <c r="E127" s="265" t="s">
        <v>835</v>
      </c>
      <c r="F127" s="265" t="s">
        <v>836</v>
      </c>
      <c r="G127" s="478"/>
      <c r="H127" s="478"/>
    </row>
    <row r="128" spans="1:8" ht="54">
      <c r="A128" s="480"/>
      <c r="B128" s="481"/>
      <c r="C128" s="265" t="s">
        <v>698</v>
      </c>
      <c r="D128" s="265" t="s">
        <v>610</v>
      </c>
      <c r="E128" s="265" t="s">
        <v>711</v>
      </c>
      <c r="F128" s="265" t="s">
        <v>837</v>
      </c>
      <c r="G128" s="478"/>
      <c r="H128" s="478"/>
    </row>
    <row r="129" spans="1:8" ht="27">
      <c r="A129" s="480"/>
      <c r="B129" s="481"/>
      <c r="C129" s="265" t="s">
        <v>701</v>
      </c>
      <c r="D129" s="265" t="s">
        <v>629</v>
      </c>
      <c r="E129" s="265" t="s">
        <v>753</v>
      </c>
      <c r="F129" s="265" t="s">
        <v>753</v>
      </c>
      <c r="G129" s="478"/>
      <c r="H129" s="478"/>
    </row>
    <row r="130" spans="1:8" ht="27">
      <c r="A130" s="480"/>
      <c r="B130" s="481"/>
      <c r="C130" s="265" t="s">
        <v>701</v>
      </c>
      <c r="D130" s="265" t="s">
        <v>636</v>
      </c>
      <c r="E130" s="265" t="s">
        <v>704</v>
      </c>
      <c r="F130" s="265" t="s">
        <v>704</v>
      </c>
      <c r="G130" s="478"/>
      <c r="H130" s="478"/>
    </row>
    <row r="131" spans="1:8" ht="27">
      <c r="A131" s="480"/>
      <c r="B131" s="481"/>
      <c r="C131" s="265" t="s">
        <v>701</v>
      </c>
      <c r="D131" s="265" t="s">
        <v>645</v>
      </c>
      <c r="E131" s="265" t="s">
        <v>705</v>
      </c>
      <c r="F131" s="265" t="s">
        <v>705</v>
      </c>
      <c r="G131" s="478"/>
      <c r="H131" s="478"/>
    </row>
    <row r="132" spans="1:8" ht="40.5">
      <c r="A132" s="480"/>
      <c r="B132" s="481"/>
      <c r="C132" s="265" t="s">
        <v>701</v>
      </c>
      <c r="D132" s="265" t="s">
        <v>648</v>
      </c>
      <c r="E132" s="265" t="s">
        <v>706</v>
      </c>
      <c r="F132" s="265" t="s">
        <v>838</v>
      </c>
      <c r="G132" s="478"/>
      <c r="H132" s="478"/>
    </row>
    <row r="133" spans="1:8" ht="202.5" customHeight="1">
      <c r="A133" s="480" t="s">
        <v>1340</v>
      </c>
      <c r="B133" s="481" t="s">
        <v>1341</v>
      </c>
      <c r="C133" s="265" t="s">
        <v>698</v>
      </c>
      <c r="D133" s="265" t="s">
        <v>594</v>
      </c>
      <c r="E133" s="265" t="s">
        <v>699</v>
      </c>
      <c r="F133" s="265" t="s">
        <v>839</v>
      </c>
      <c r="G133" s="478" t="s">
        <v>1329</v>
      </c>
      <c r="H133" s="478" t="s">
        <v>1342</v>
      </c>
    </row>
    <row r="134" spans="1:8" ht="13.5" customHeight="1">
      <c r="A134" s="480"/>
      <c r="B134" s="481"/>
      <c r="C134" s="265" t="s">
        <v>655</v>
      </c>
      <c r="D134" s="265" t="s">
        <v>695</v>
      </c>
      <c r="E134" s="265" t="s">
        <v>840</v>
      </c>
      <c r="F134" s="265" t="s">
        <v>841</v>
      </c>
      <c r="G134" s="478"/>
      <c r="H134" s="478"/>
    </row>
    <row r="135" spans="1:8" ht="13.5" customHeight="1">
      <c r="A135" s="480"/>
      <c r="B135" s="481"/>
      <c r="C135" s="265" t="s">
        <v>698</v>
      </c>
      <c r="D135" s="265" t="s">
        <v>598</v>
      </c>
      <c r="E135" s="265" t="s">
        <v>842</v>
      </c>
      <c r="F135" s="265" t="s">
        <v>843</v>
      </c>
      <c r="G135" s="478"/>
      <c r="H135" s="478"/>
    </row>
    <row r="136" spans="1:8" ht="40.5">
      <c r="A136" s="480"/>
      <c r="B136" s="481"/>
      <c r="C136" s="265" t="s">
        <v>698</v>
      </c>
      <c r="D136" s="265" t="s">
        <v>605</v>
      </c>
      <c r="E136" s="265" t="s">
        <v>709</v>
      </c>
      <c r="F136" s="265" t="s">
        <v>844</v>
      </c>
      <c r="G136" s="478"/>
      <c r="H136" s="478"/>
    </row>
    <row r="137" spans="1:8" ht="40.5">
      <c r="A137" s="480"/>
      <c r="B137" s="481"/>
      <c r="C137" s="265" t="s">
        <v>698</v>
      </c>
      <c r="D137" s="265" t="s">
        <v>610</v>
      </c>
      <c r="E137" s="265" t="s">
        <v>845</v>
      </c>
      <c r="F137" s="265" t="s">
        <v>846</v>
      </c>
      <c r="G137" s="478"/>
      <c r="H137" s="478"/>
    </row>
    <row r="138" spans="1:8" ht="54">
      <c r="A138" s="480"/>
      <c r="B138" s="481"/>
      <c r="C138" s="265" t="s">
        <v>701</v>
      </c>
      <c r="D138" s="265" t="s">
        <v>629</v>
      </c>
      <c r="E138" s="265" t="s">
        <v>847</v>
      </c>
      <c r="F138" s="265" t="s">
        <v>847</v>
      </c>
      <c r="G138" s="478"/>
      <c r="H138" s="478"/>
    </row>
    <row r="139" spans="1:8" ht="27">
      <c r="A139" s="480"/>
      <c r="B139" s="481"/>
      <c r="C139" s="265" t="s">
        <v>701</v>
      </c>
      <c r="D139" s="265" t="s">
        <v>636</v>
      </c>
      <c r="E139" s="265" t="s">
        <v>704</v>
      </c>
      <c r="F139" s="265" t="s">
        <v>704</v>
      </c>
      <c r="G139" s="478"/>
      <c r="H139" s="478"/>
    </row>
    <row r="140" spans="1:8" ht="27">
      <c r="A140" s="480"/>
      <c r="B140" s="481"/>
      <c r="C140" s="265" t="s">
        <v>701</v>
      </c>
      <c r="D140" s="265" t="s">
        <v>645</v>
      </c>
      <c r="E140" s="265" t="s">
        <v>705</v>
      </c>
      <c r="F140" s="265" t="s">
        <v>705</v>
      </c>
      <c r="G140" s="478"/>
      <c r="H140" s="478"/>
    </row>
    <row r="141" spans="1:8" ht="27">
      <c r="A141" s="480"/>
      <c r="B141" s="481"/>
      <c r="C141" s="265" t="s">
        <v>701</v>
      </c>
      <c r="D141" s="265" t="s">
        <v>648</v>
      </c>
      <c r="E141" s="265" t="s">
        <v>706</v>
      </c>
      <c r="F141" s="265" t="s">
        <v>706</v>
      </c>
      <c r="G141" s="478"/>
      <c r="H141" s="478"/>
    </row>
    <row r="142" spans="1:8" ht="175.5" customHeight="1">
      <c r="A142" s="480" t="s">
        <v>1343</v>
      </c>
      <c r="B142" s="481" t="s">
        <v>1344</v>
      </c>
      <c r="C142" s="265" t="s">
        <v>698</v>
      </c>
      <c r="D142" s="265" t="s">
        <v>594</v>
      </c>
      <c r="E142" s="265" t="s">
        <v>848</v>
      </c>
      <c r="F142" s="265" t="s">
        <v>849</v>
      </c>
      <c r="G142" s="478" t="s">
        <v>1329</v>
      </c>
      <c r="H142" s="478" t="s">
        <v>1345</v>
      </c>
    </row>
    <row r="143" spans="1:8" ht="13.5" customHeight="1">
      <c r="A143" s="480"/>
      <c r="B143" s="481"/>
      <c r="C143" s="265" t="s">
        <v>655</v>
      </c>
      <c r="D143" s="265" t="s">
        <v>695</v>
      </c>
      <c r="E143" s="265" t="s">
        <v>850</v>
      </c>
      <c r="F143" s="265" t="s">
        <v>757</v>
      </c>
      <c r="G143" s="478"/>
      <c r="H143" s="478"/>
    </row>
    <row r="144" spans="1:8" ht="40.5">
      <c r="A144" s="480"/>
      <c r="B144" s="481"/>
      <c r="C144" s="265" t="s">
        <v>698</v>
      </c>
      <c r="D144" s="265" t="s">
        <v>598</v>
      </c>
      <c r="E144" s="265" t="s">
        <v>851</v>
      </c>
      <c r="F144" s="265" t="s">
        <v>851</v>
      </c>
      <c r="G144" s="478"/>
      <c r="H144" s="478"/>
    </row>
    <row r="145" spans="1:8" ht="40.5">
      <c r="A145" s="480"/>
      <c r="B145" s="481"/>
      <c r="C145" s="265" t="s">
        <v>698</v>
      </c>
      <c r="D145" s="265" t="s">
        <v>605</v>
      </c>
      <c r="E145" s="265" t="s">
        <v>709</v>
      </c>
      <c r="F145" s="265" t="s">
        <v>742</v>
      </c>
      <c r="G145" s="478"/>
      <c r="H145" s="478"/>
    </row>
    <row r="146" spans="1:8" ht="94.5">
      <c r="A146" s="480"/>
      <c r="B146" s="481"/>
      <c r="C146" s="265" t="s">
        <v>698</v>
      </c>
      <c r="D146" s="265" t="s">
        <v>610</v>
      </c>
      <c r="E146" s="265" t="s">
        <v>711</v>
      </c>
      <c r="F146" s="265" t="s">
        <v>852</v>
      </c>
      <c r="G146" s="478"/>
      <c r="H146" s="478"/>
    </row>
    <row r="147" spans="1:8" ht="27">
      <c r="A147" s="480"/>
      <c r="B147" s="481"/>
      <c r="C147" s="265" t="s">
        <v>701</v>
      </c>
      <c r="D147" s="265" t="s">
        <v>629</v>
      </c>
      <c r="E147" s="265" t="s">
        <v>705</v>
      </c>
      <c r="F147" s="265" t="s">
        <v>705</v>
      </c>
      <c r="G147" s="478"/>
      <c r="H147" s="478"/>
    </row>
    <row r="148" spans="1:8" ht="27">
      <c r="A148" s="480"/>
      <c r="B148" s="481"/>
      <c r="C148" s="265" t="s">
        <v>701</v>
      </c>
      <c r="D148" s="265" t="s">
        <v>636</v>
      </c>
      <c r="E148" s="265" t="s">
        <v>704</v>
      </c>
      <c r="F148" s="265" t="s">
        <v>704</v>
      </c>
      <c r="G148" s="478"/>
      <c r="H148" s="478"/>
    </row>
    <row r="149" spans="1:8" ht="27">
      <c r="A149" s="480"/>
      <c r="B149" s="481"/>
      <c r="C149" s="265" t="s">
        <v>701</v>
      </c>
      <c r="D149" s="265" t="s">
        <v>645</v>
      </c>
      <c r="E149" s="265" t="s">
        <v>705</v>
      </c>
      <c r="F149" s="265" t="s">
        <v>705</v>
      </c>
      <c r="G149" s="478"/>
      <c r="H149" s="478"/>
    </row>
    <row r="150" spans="1:8" ht="27">
      <c r="A150" s="480"/>
      <c r="B150" s="481"/>
      <c r="C150" s="265" t="s">
        <v>701</v>
      </c>
      <c r="D150" s="265" t="s">
        <v>648</v>
      </c>
      <c r="E150" s="265" t="s">
        <v>706</v>
      </c>
      <c r="F150" s="265" t="s">
        <v>706</v>
      </c>
      <c r="G150" s="478"/>
      <c r="H150" s="478"/>
    </row>
    <row r="151" spans="1:8" ht="229.5" customHeight="1">
      <c r="A151" s="480" t="s">
        <v>1346</v>
      </c>
      <c r="B151" s="481" t="s">
        <v>1347</v>
      </c>
      <c r="C151" s="265" t="s">
        <v>698</v>
      </c>
      <c r="D151" s="265" t="s">
        <v>594</v>
      </c>
      <c r="E151" s="265" t="s">
        <v>853</v>
      </c>
      <c r="F151" s="265" t="s">
        <v>854</v>
      </c>
      <c r="G151" s="478" t="s">
        <v>1348</v>
      </c>
      <c r="H151" s="478" t="s">
        <v>1349</v>
      </c>
    </row>
    <row r="152" spans="1:8" ht="13.5" customHeight="1">
      <c r="A152" s="480"/>
      <c r="B152" s="481"/>
      <c r="C152" s="265" t="s">
        <v>655</v>
      </c>
      <c r="D152" s="265" t="s">
        <v>695</v>
      </c>
      <c r="E152" s="265" t="s">
        <v>855</v>
      </c>
      <c r="F152" s="265" t="s">
        <v>757</v>
      </c>
      <c r="G152" s="478"/>
      <c r="H152" s="478"/>
    </row>
    <row r="153" spans="1:8" ht="27">
      <c r="A153" s="480"/>
      <c r="B153" s="481"/>
      <c r="C153" s="265" t="s">
        <v>698</v>
      </c>
      <c r="D153" s="265" t="s">
        <v>594</v>
      </c>
      <c r="E153" s="265" t="s">
        <v>856</v>
      </c>
      <c r="F153" s="265" t="s">
        <v>857</v>
      </c>
      <c r="G153" s="478"/>
      <c r="H153" s="478"/>
    </row>
    <row r="154" spans="1:8" ht="27">
      <c r="A154" s="480"/>
      <c r="B154" s="481"/>
      <c r="C154" s="265" t="s">
        <v>698</v>
      </c>
      <c r="D154" s="265" t="s">
        <v>598</v>
      </c>
      <c r="E154" s="265" t="s">
        <v>858</v>
      </c>
      <c r="F154" s="265" t="s">
        <v>859</v>
      </c>
      <c r="G154" s="478"/>
      <c r="H154" s="478"/>
    </row>
    <row r="155" spans="1:8" ht="13.5" customHeight="1">
      <c r="A155" s="480"/>
      <c r="B155" s="481"/>
      <c r="C155" s="265" t="s">
        <v>698</v>
      </c>
      <c r="D155" s="265" t="s">
        <v>605</v>
      </c>
      <c r="E155" s="265" t="s">
        <v>709</v>
      </c>
      <c r="F155" s="265" t="s">
        <v>860</v>
      </c>
      <c r="G155" s="478"/>
      <c r="H155" s="478"/>
    </row>
    <row r="156" spans="1:8" ht="310.5">
      <c r="A156" s="480"/>
      <c r="B156" s="481"/>
      <c r="C156" s="265" t="s">
        <v>698</v>
      </c>
      <c r="D156" s="265" t="s">
        <v>610</v>
      </c>
      <c r="E156" s="265" t="s">
        <v>711</v>
      </c>
      <c r="F156" s="265" t="s">
        <v>861</v>
      </c>
      <c r="G156" s="478"/>
      <c r="H156" s="478"/>
    </row>
    <row r="157" spans="1:8" ht="27">
      <c r="A157" s="480"/>
      <c r="B157" s="481"/>
      <c r="C157" s="265" t="s">
        <v>701</v>
      </c>
      <c r="D157" s="265" t="s">
        <v>629</v>
      </c>
      <c r="E157" s="265" t="s">
        <v>862</v>
      </c>
      <c r="F157" s="265" t="s">
        <v>862</v>
      </c>
      <c r="G157" s="478"/>
      <c r="H157" s="478"/>
    </row>
    <row r="158" spans="1:8" ht="27">
      <c r="A158" s="480"/>
      <c r="B158" s="481"/>
      <c r="C158" s="265" t="s">
        <v>701</v>
      </c>
      <c r="D158" s="265" t="s">
        <v>636</v>
      </c>
      <c r="E158" s="265" t="s">
        <v>704</v>
      </c>
      <c r="F158" s="265" t="s">
        <v>704</v>
      </c>
      <c r="G158" s="478"/>
      <c r="H158" s="478"/>
    </row>
    <row r="159" spans="1:8" ht="27">
      <c r="A159" s="480"/>
      <c r="B159" s="481"/>
      <c r="C159" s="265" t="s">
        <v>701</v>
      </c>
      <c r="D159" s="265" t="s">
        <v>645</v>
      </c>
      <c r="E159" s="265" t="s">
        <v>705</v>
      </c>
      <c r="F159" s="265" t="s">
        <v>705</v>
      </c>
      <c r="G159" s="478"/>
      <c r="H159" s="478"/>
    </row>
    <row r="160" spans="1:8" ht="27">
      <c r="A160" s="480"/>
      <c r="B160" s="481"/>
      <c r="C160" s="265" t="s">
        <v>701</v>
      </c>
      <c r="D160" s="265" t="s">
        <v>648</v>
      </c>
      <c r="E160" s="265" t="s">
        <v>706</v>
      </c>
      <c r="F160" s="265" t="s">
        <v>706</v>
      </c>
      <c r="G160" s="478"/>
      <c r="H160" s="478"/>
    </row>
    <row r="161" spans="1:8" ht="240.75" customHeight="1">
      <c r="A161" s="480" t="s">
        <v>1350</v>
      </c>
      <c r="B161" s="479" t="s">
        <v>1351</v>
      </c>
      <c r="C161" s="265" t="s">
        <v>698</v>
      </c>
      <c r="D161" s="265" t="s">
        <v>594</v>
      </c>
      <c r="E161" s="265" t="s">
        <v>863</v>
      </c>
      <c r="F161" s="265" t="s">
        <v>864</v>
      </c>
      <c r="G161" s="478" t="s">
        <v>1352</v>
      </c>
      <c r="H161" s="479" t="s">
        <v>1353</v>
      </c>
    </row>
    <row r="162" spans="1:8" ht="13.5" customHeight="1">
      <c r="A162" s="480"/>
      <c r="B162" s="479"/>
      <c r="C162" s="265" t="s">
        <v>655</v>
      </c>
      <c r="D162" s="265" t="s">
        <v>695</v>
      </c>
      <c r="E162" s="265" t="s">
        <v>865</v>
      </c>
      <c r="F162" s="265" t="s">
        <v>841</v>
      </c>
      <c r="G162" s="478"/>
      <c r="H162" s="479"/>
    </row>
    <row r="163" spans="1:8" ht="13.5" customHeight="1">
      <c r="A163" s="480"/>
      <c r="B163" s="479"/>
      <c r="C163" s="265" t="s">
        <v>698</v>
      </c>
      <c r="D163" s="265" t="s">
        <v>598</v>
      </c>
      <c r="E163" s="265" t="s">
        <v>866</v>
      </c>
      <c r="F163" s="265" t="s">
        <v>597</v>
      </c>
      <c r="G163" s="478"/>
      <c r="H163" s="479"/>
    </row>
    <row r="164" spans="1:8" ht="13.5" customHeight="1">
      <c r="A164" s="480"/>
      <c r="B164" s="479"/>
      <c r="C164" s="265" t="s">
        <v>698</v>
      </c>
      <c r="D164" s="265" t="s">
        <v>598</v>
      </c>
      <c r="E164" s="265" t="s">
        <v>867</v>
      </c>
      <c r="F164" s="265" t="s">
        <v>868</v>
      </c>
      <c r="G164" s="478"/>
      <c r="H164" s="479"/>
    </row>
    <row r="165" spans="1:8" ht="13.5" customHeight="1">
      <c r="A165" s="480"/>
      <c r="B165" s="479"/>
      <c r="C165" s="265" t="s">
        <v>698</v>
      </c>
      <c r="D165" s="265" t="s">
        <v>605</v>
      </c>
      <c r="E165" s="265" t="s">
        <v>751</v>
      </c>
      <c r="F165" s="265" t="s">
        <v>869</v>
      </c>
      <c r="G165" s="478"/>
      <c r="H165" s="479"/>
    </row>
    <row r="166" spans="1:8" ht="13.5" customHeight="1">
      <c r="A166" s="480"/>
      <c r="B166" s="479"/>
      <c r="C166" s="265" t="s">
        <v>698</v>
      </c>
      <c r="D166" s="265" t="s">
        <v>610</v>
      </c>
      <c r="E166" s="265" t="s">
        <v>870</v>
      </c>
      <c r="F166" s="265" t="s">
        <v>871</v>
      </c>
      <c r="G166" s="478"/>
      <c r="H166" s="479"/>
    </row>
    <row r="167" spans="1:8" ht="27">
      <c r="A167" s="480"/>
      <c r="B167" s="479"/>
      <c r="C167" s="265" t="s">
        <v>701</v>
      </c>
      <c r="D167" s="265" t="s">
        <v>629</v>
      </c>
      <c r="E167" s="265" t="s">
        <v>753</v>
      </c>
      <c r="F167" s="265" t="s">
        <v>753</v>
      </c>
      <c r="G167" s="478"/>
      <c r="H167" s="479"/>
    </row>
    <row r="168" spans="1:8" ht="27">
      <c r="A168" s="480"/>
      <c r="B168" s="479"/>
      <c r="C168" s="265" t="s">
        <v>701</v>
      </c>
      <c r="D168" s="265" t="s">
        <v>636</v>
      </c>
      <c r="E168" s="265" t="s">
        <v>704</v>
      </c>
      <c r="F168" s="265" t="s">
        <v>704</v>
      </c>
      <c r="G168" s="478"/>
      <c r="H168" s="479"/>
    </row>
    <row r="169" spans="1:8" ht="27">
      <c r="A169" s="480"/>
      <c r="B169" s="479"/>
      <c r="C169" s="265" t="s">
        <v>701</v>
      </c>
      <c r="D169" s="265" t="s">
        <v>645</v>
      </c>
      <c r="E169" s="265" t="s">
        <v>705</v>
      </c>
      <c r="F169" s="265" t="s">
        <v>705</v>
      </c>
      <c r="G169" s="478"/>
      <c r="H169" s="479"/>
    </row>
    <row r="170" spans="1:8" ht="27">
      <c r="A170" s="480"/>
      <c r="B170" s="479"/>
      <c r="C170" s="265" t="s">
        <v>701</v>
      </c>
      <c r="D170" s="265" t="s">
        <v>648</v>
      </c>
      <c r="E170" s="265" t="s">
        <v>706</v>
      </c>
      <c r="F170" s="265" t="s">
        <v>706</v>
      </c>
      <c r="G170" s="478"/>
      <c r="H170" s="479"/>
    </row>
    <row r="171" spans="1:8" ht="13.5" customHeight="1">
      <c r="A171" s="480"/>
      <c r="B171" s="479"/>
      <c r="C171" s="265" t="s">
        <v>698</v>
      </c>
      <c r="D171" s="265" t="s">
        <v>594</v>
      </c>
      <c r="E171" s="265" t="s">
        <v>872</v>
      </c>
      <c r="F171" s="265" t="s">
        <v>873</v>
      </c>
      <c r="G171" s="478"/>
      <c r="H171" s="479"/>
    </row>
    <row r="172" spans="1:8" ht="27">
      <c r="A172" s="480"/>
      <c r="B172" s="479"/>
      <c r="C172" s="265" t="s">
        <v>698</v>
      </c>
      <c r="D172" s="265" t="s">
        <v>594</v>
      </c>
      <c r="E172" s="265" t="s">
        <v>874</v>
      </c>
      <c r="F172" s="265" t="s">
        <v>875</v>
      </c>
      <c r="G172" s="478"/>
      <c r="H172" s="479"/>
    </row>
    <row r="173" spans="1:8" ht="27">
      <c r="A173" s="480"/>
      <c r="B173" s="479"/>
      <c r="C173" s="265" t="s">
        <v>698</v>
      </c>
      <c r="D173" s="265" t="s">
        <v>594</v>
      </c>
      <c r="E173" s="265" t="s">
        <v>876</v>
      </c>
      <c r="F173" s="265" t="s">
        <v>877</v>
      </c>
      <c r="G173" s="478"/>
      <c r="H173" s="479"/>
    </row>
    <row r="174" spans="1:8">
      <c r="A174" s="480"/>
      <c r="B174" s="479"/>
      <c r="C174" s="265" t="s">
        <v>698</v>
      </c>
      <c r="D174" s="265" t="s">
        <v>594</v>
      </c>
      <c r="E174" s="265" t="s">
        <v>878</v>
      </c>
      <c r="F174" s="265" t="s">
        <v>879</v>
      </c>
      <c r="G174" s="478"/>
      <c r="H174" s="479"/>
    </row>
    <row r="175" spans="1:8" ht="13.5" customHeight="1">
      <c r="A175" s="480"/>
      <c r="B175" s="479"/>
      <c r="C175" s="265" t="s">
        <v>698</v>
      </c>
      <c r="D175" s="265" t="s">
        <v>598</v>
      </c>
      <c r="E175" s="265" t="s">
        <v>867</v>
      </c>
      <c r="F175" s="265" t="s">
        <v>741</v>
      </c>
      <c r="G175" s="478"/>
      <c r="H175" s="479"/>
    </row>
    <row r="176" spans="1:8" ht="81">
      <c r="A176" s="480"/>
      <c r="B176" s="479"/>
      <c r="C176" s="265" t="s">
        <v>698</v>
      </c>
      <c r="D176" s="265" t="s">
        <v>598</v>
      </c>
      <c r="E176" s="265" t="s">
        <v>867</v>
      </c>
      <c r="F176" s="265" t="s">
        <v>880</v>
      </c>
      <c r="G176" s="478"/>
      <c r="H176" s="479"/>
    </row>
    <row r="177" spans="1:8" ht="81">
      <c r="A177" s="480"/>
      <c r="B177" s="479"/>
      <c r="C177" s="265" t="s">
        <v>698</v>
      </c>
      <c r="D177" s="265" t="s">
        <v>610</v>
      </c>
      <c r="E177" s="265" t="s">
        <v>881</v>
      </c>
      <c r="F177" s="265" t="s">
        <v>882</v>
      </c>
      <c r="G177" s="478"/>
      <c r="H177" s="479"/>
    </row>
    <row r="178" spans="1:8" ht="121.5">
      <c r="A178" s="480"/>
      <c r="B178" s="479"/>
      <c r="C178" s="265" t="s">
        <v>698</v>
      </c>
      <c r="D178" s="265" t="s">
        <v>610</v>
      </c>
      <c r="E178" s="265" t="s">
        <v>883</v>
      </c>
      <c r="F178" s="265" t="s">
        <v>884</v>
      </c>
      <c r="G178" s="478"/>
      <c r="H178" s="479"/>
    </row>
    <row r="179" spans="1:8" ht="121.5">
      <c r="A179" s="480"/>
      <c r="B179" s="479"/>
      <c r="C179" s="265" t="s">
        <v>698</v>
      </c>
      <c r="D179" s="265" t="s">
        <v>610</v>
      </c>
      <c r="E179" s="265" t="s">
        <v>885</v>
      </c>
      <c r="F179" s="265" t="s">
        <v>886</v>
      </c>
      <c r="G179" s="478"/>
      <c r="H179" s="479"/>
    </row>
    <row r="180" spans="1:8" ht="229.5" customHeight="1">
      <c r="A180" s="475" t="s">
        <v>1355</v>
      </c>
      <c r="B180" s="476" t="s">
        <v>1356</v>
      </c>
      <c r="C180" s="93" t="s">
        <v>698</v>
      </c>
      <c r="D180" s="93" t="s">
        <v>594</v>
      </c>
      <c r="E180" s="93" t="s">
        <v>887</v>
      </c>
      <c r="F180" s="93" t="s">
        <v>888</v>
      </c>
      <c r="G180" s="474" t="s">
        <v>1352</v>
      </c>
      <c r="H180" s="476" t="s">
        <v>1357</v>
      </c>
    </row>
    <row r="181" spans="1:8" ht="13.5" customHeight="1">
      <c r="A181" s="475"/>
      <c r="B181" s="476"/>
      <c r="C181" s="266" t="s">
        <v>655</v>
      </c>
      <c r="D181" s="93" t="s">
        <v>695</v>
      </c>
      <c r="E181" s="265" t="s">
        <v>889</v>
      </c>
      <c r="F181" s="266" t="s">
        <v>841</v>
      </c>
      <c r="G181" s="474"/>
      <c r="H181" s="476"/>
    </row>
    <row r="182" spans="1:8" ht="13.5" customHeight="1">
      <c r="A182" s="475"/>
      <c r="B182" s="476"/>
      <c r="C182" s="266" t="s">
        <v>698</v>
      </c>
      <c r="D182" s="93" t="s">
        <v>598</v>
      </c>
      <c r="E182" s="265" t="s">
        <v>718</v>
      </c>
      <c r="F182" s="266" t="s">
        <v>597</v>
      </c>
      <c r="G182" s="474"/>
      <c r="H182" s="476"/>
    </row>
    <row r="183" spans="1:8" ht="81">
      <c r="A183" s="475"/>
      <c r="B183" s="476"/>
      <c r="C183" s="266" t="s">
        <v>698</v>
      </c>
      <c r="D183" s="93" t="s">
        <v>605</v>
      </c>
      <c r="E183" s="265" t="s">
        <v>890</v>
      </c>
      <c r="F183" s="266" t="s">
        <v>891</v>
      </c>
      <c r="G183" s="474"/>
      <c r="H183" s="476"/>
    </row>
    <row r="184" spans="1:8" ht="40.5">
      <c r="A184" s="475"/>
      <c r="B184" s="476"/>
      <c r="C184" s="266" t="s">
        <v>698</v>
      </c>
      <c r="D184" s="93" t="s">
        <v>610</v>
      </c>
      <c r="E184" s="265" t="s">
        <v>892</v>
      </c>
      <c r="F184" s="266" t="s">
        <v>893</v>
      </c>
      <c r="G184" s="474"/>
      <c r="H184" s="476"/>
    </row>
    <row r="185" spans="1:8" ht="27">
      <c r="A185" s="475"/>
      <c r="B185" s="476"/>
      <c r="C185" s="266" t="s">
        <v>701</v>
      </c>
      <c r="D185" s="93" t="s">
        <v>629</v>
      </c>
      <c r="E185" s="265" t="s">
        <v>753</v>
      </c>
      <c r="F185" s="266" t="s">
        <v>753</v>
      </c>
      <c r="G185" s="474"/>
      <c r="H185" s="476"/>
    </row>
    <row r="186" spans="1:8" ht="27">
      <c r="A186" s="475"/>
      <c r="B186" s="476"/>
      <c r="C186" s="266" t="s">
        <v>701</v>
      </c>
      <c r="D186" s="93" t="s">
        <v>636</v>
      </c>
      <c r="E186" s="265" t="s">
        <v>773</v>
      </c>
      <c r="F186" s="266" t="s">
        <v>773</v>
      </c>
      <c r="G186" s="474"/>
      <c r="H186" s="476"/>
    </row>
    <row r="187" spans="1:8" ht="27">
      <c r="A187" s="475"/>
      <c r="B187" s="476"/>
      <c r="C187" s="266" t="s">
        <v>701</v>
      </c>
      <c r="D187" s="93" t="s">
        <v>645</v>
      </c>
      <c r="E187" s="265" t="s">
        <v>705</v>
      </c>
      <c r="F187" s="266" t="s">
        <v>705</v>
      </c>
      <c r="G187" s="474"/>
      <c r="H187" s="476"/>
    </row>
    <row r="188" spans="1:8" ht="27">
      <c r="A188" s="475"/>
      <c r="B188" s="476"/>
      <c r="C188" s="266" t="s">
        <v>701</v>
      </c>
      <c r="D188" s="93" t="s">
        <v>648</v>
      </c>
      <c r="E188" s="265" t="s">
        <v>706</v>
      </c>
      <c r="F188" s="266" t="s">
        <v>773</v>
      </c>
      <c r="G188" s="474"/>
      <c r="H188" s="476"/>
    </row>
    <row r="189" spans="1:8" ht="216" customHeight="1">
      <c r="A189" s="475" t="s">
        <v>1358</v>
      </c>
      <c r="B189" s="476" t="s">
        <v>1359</v>
      </c>
      <c r="C189" s="265" t="s">
        <v>655</v>
      </c>
      <c r="D189" s="265" t="s">
        <v>695</v>
      </c>
      <c r="E189" s="265" t="s">
        <v>896</v>
      </c>
      <c r="F189" s="265" t="s">
        <v>697</v>
      </c>
      <c r="G189" s="474" t="s">
        <v>1352</v>
      </c>
      <c r="H189" s="476" t="s">
        <v>1360</v>
      </c>
    </row>
    <row r="190" spans="1:8">
      <c r="A190" s="475"/>
      <c r="B190" s="476"/>
      <c r="C190" s="266" t="s">
        <v>698</v>
      </c>
      <c r="D190" s="265" t="s">
        <v>594</v>
      </c>
      <c r="E190" s="265" t="s">
        <v>897</v>
      </c>
      <c r="F190" s="266" t="s">
        <v>898</v>
      </c>
      <c r="G190" s="474"/>
      <c r="H190" s="476"/>
    </row>
    <row r="191" spans="1:8" ht="13.5" customHeight="1">
      <c r="A191" s="475"/>
      <c r="B191" s="476"/>
      <c r="C191" s="266" t="s">
        <v>698</v>
      </c>
      <c r="D191" s="265" t="s">
        <v>598</v>
      </c>
      <c r="E191" s="265" t="s">
        <v>899</v>
      </c>
      <c r="F191" s="266" t="s">
        <v>708</v>
      </c>
      <c r="G191" s="474"/>
      <c r="H191" s="476"/>
    </row>
    <row r="192" spans="1:8" ht="54">
      <c r="A192" s="475"/>
      <c r="B192" s="476"/>
      <c r="C192" s="266" t="s">
        <v>698</v>
      </c>
      <c r="D192" s="265" t="s">
        <v>605</v>
      </c>
      <c r="E192" s="265" t="s">
        <v>709</v>
      </c>
      <c r="F192" s="266" t="s">
        <v>900</v>
      </c>
      <c r="G192" s="474"/>
      <c r="H192" s="476"/>
    </row>
    <row r="193" spans="1:8" ht="270">
      <c r="A193" s="475"/>
      <c r="B193" s="476"/>
      <c r="C193" s="266" t="s">
        <v>698</v>
      </c>
      <c r="D193" s="265" t="s">
        <v>610</v>
      </c>
      <c r="E193" s="265" t="s">
        <v>711</v>
      </c>
      <c r="F193" s="266" t="s">
        <v>901</v>
      </c>
      <c r="G193" s="474"/>
      <c r="H193" s="476"/>
    </row>
    <row r="194" spans="1:8" ht="27">
      <c r="A194" s="475"/>
      <c r="B194" s="476"/>
      <c r="C194" s="266" t="s">
        <v>701</v>
      </c>
      <c r="D194" s="265" t="s">
        <v>629</v>
      </c>
      <c r="E194" s="265" t="s">
        <v>902</v>
      </c>
      <c r="F194" s="266" t="s">
        <v>902</v>
      </c>
      <c r="G194" s="474"/>
      <c r="H194" s="476"/>
    </row>
    <row r="195" spans="1:8" ht="27">
      <c r="A195" s="475"/>
      <c r="B195" s="476"/>
      <c r="C195" s="266" t="s">
        <v>701</v>
      </c>
      <c r="D195" s="265" t="s">
        <v>636</v>
      </c>
      <c r="E195" s="265" t="s">
        <v>704</v>
      </c>
      <c r="F195" s="266" t="s">
        <v>704</v>
      </c>
      <c r="G195" s="474"/>
      <c r="H195" s="476"/>
    </row>
    <row r="196" spans="1:8" ht="27">
      <c r="A196" s="475"/>
      <c r="B196" s="476"/>
      <c r="C196" s="266" t="s">
        <v>701</v>
      </c>
      <c r="D196" s="265" t="s">
        <v>645</v>
      </c>
      <c r="E196" s="265" t="s">
        <v>705</v>
      </c>
      <c r="F196" s="266" t="s">
        <v>705</v>
      </c>
      <c r="G196" s="474"/>
      <c r="H196" s="476"/>
    </row>
    <row r="197" spans="1:8" ht="27">
      <c r="A197" s="475"/>
      <c r="B197" s="476"/>
      <c r="C197" s="266" t="s">
        <v>701</v>
      </c>
      <c r="D197" s="265" t="s">
        <v>648</v>
      </c>
      <c r="E197" s="265" t="s">
        <v>706</v>
      </c>
      <c r="F197" s="266" t="s">
        <v>706</v>
      </c>
      <c r="G197" s="474"/>
      <c r="H197" s="476"/>
    </row>
    <row r="198" spans="1:8" ht="135" customHeight="1">
      <c r="A198" s="475" t="s">
        <v>1361</v>
      </c>
      <c r="B198" s="476" t="s">
        <v>1362</v>
      </c>
      <c r="C198" s="265" t="s">
        <v>698</v>
      </c>
      <c r="D198" s="265" t="s">
        <v>750</v>
      </c>
      <c r="E198" s="265" t="s">
        <v>903</v>
      </c>
      <c r="F198" s="265" t="s">
        <v>904</v>
      </c>
      <c r="G198" s="474" t="s">
        <v>1352</v>
      </c>
      <c r="H198" s="476" t="s">
        <v>1363</v>
      </c>
    </row>
    <row r="199" spans="1:8" ht="13.5" customHeight="1">
      <c r="A199" s="475"/>
      <c r="B199" s="476"/>
      <c r="C199" s="266" t="s">
        <v>655</v>
      </c>
      <c r="D199" s="265" t="s">
        <v>655</v>
      </c>
      <c r="E199" s="265" t="s">
        <v>905</v>
      </c>
      <c r="F199" s="266" t="s">
        <v>697</v>
      </c>
      <c r="G199" s="474"/>
      <c r="H199" s="476"/>
    </row>
    <row r="200" spans="1:8" ht="13.5" customHeight="1">
      <c r="A200" s="475"/>
      <c r="B200" s="476"/>
      <c r="C200" s="266" t="s">
        <v>698</v>
      </c>
      <c r="D200" s="265" t="s">
        <v>594</v>
      </c>
      <c r="E200" s="265" t="s">
        <v>906</v>
      </c>
      <c r="F200" s="266" t="s">
        <v>597</v>
      </c>
      <c r="G200" s="474"/>
      <c r="H200" s="476"/>
    </row>
    <row r="201" spans="1:8">
      <c r="A201" s="475"/>
      <c r="B201" s="476"/>
      <c r="C201" s="266" t="s">
        <v>698</v>
      </c>
      <c r="D201" s="265" t="s">
        <v>598</v>
      </c>
      <c r="E201" s="265" t="s">
        <v>907</v>
      </c>
      <c r="F201" s="266" t="s">
        <v>708</v>
      </c>
      <c r="G201" s="474"/>
      <c r="H201" s="476"/>
    </row>
    <row r="202" spans="1:8" ht="27">
      <c r="A202" s="475"/>
      <c r="B202" s="476"/>
      <c r="C202" s="266" t="s">
        <v>698</v>
      </c>
      <c r="D202" s="265" t="s">
        <v>605</v>
      </c>
      <c r="E202" s="265" t="s">
        <v>908</v>
      </c>
      <c r="F202" s="266" t="s">
        <v>909</v>
      </c>
      <c r="G202" s="474"/>
      <c r="H202" s="476"/>
    </row>
    <row r="203" spans="1:8">
      <c r="A203" s="475"/>
      <c r="B203" s="476"/>
      <c r="C203" s="266" t="s">
        <v>698</v>
      </c>
      <c r="D203" s="265" t="s">
        <v>610</v>
      </c>
      <c r="E203" s="265" t="s">
        <v>711</v>
      </c>
      <c r="F203" s="266" t="s">
        <v>910</v>
      </c>
      <c r="G203" s="474"/>
      <c r="H203" s="476"/>
    </row>
    <row r="204" spans="1:8" ht="54">
      <c r="A204" s="475"/>
      <c r="B204" s="476"/>
      <c r="C204" s="266" t="s">
        <v>701</v>
      </c>
      <c r="D204" s="265" t="s">
        <v>629</v>
      </c>
      <c r="E204" s="265" t="s">
        <v>911</v>
      </c>
      <c r="F204" s="266" t="s">
        <v>911</v>
      </c>
      <c r="G204" s="474"/>
      <c r="H204" s="476"/>
    </row>
    <row r="205" spans="1:8" ht="27">
      <c r="A205" s="475"/>
      <c r="B205" s="476"/>
      <c r="C205" s="266" t="s">
        <v>701</v>
      </c>
      <c r="D205" s="265" t="s">
        <v>636</v>
      </c>
      <c r="E205" s="265" t="s">
        <v>704</v>
      </c>
      <c r="F205" s="266" t="s">
        <v>704</v>
      </c>
      <c r="G205" s="474"/>
      <c r="H205" s="476"/>
    </row>
    <row r="206" spans="1:8" ht="27">
      <c r="A206" s="475"/>
      <c r="B206" s="476"/>
      <c r="C206" s="266" t="s">
        <v>701</v>
      </c>
      <c r="D206" s="265" t="s">
        <v>645</v>
      </c>
      <c r="E206" s="265" t="s">
        <v>705</v>
      </c>
      <c r="F206" s="266" t="s">
        <v>705</v>
      </c>
      <c r="G206" s="474"/>
      <c r="H206" s="476"/>
    </row>
    <row r="207" spans="1:8" ht="27">
      <c r="A207" s="475"/>
      <c r="B207" s="476"/>
      <c r="C207" s="266" t="s">
        <v>701</v>
      </c>
      <c r="D207" s="265" t="s">
        <v>648</v>
      </c>
      <c r="E207" s="265" t="s">
        <v>706</v>
      </c>
      <c r="F207" s="266" t="s">
        <v>706</v>
      </c>
      <c r="G207" s="474"/>
      <c r="H207" s="476"/>
    </row>
    <row r="208" spans="1:8" ht="162" customHeight="1">
      <c r="A208" s="475" t="s">
        <v>1364</v>
      </c>
      <c r="B208" s="476" t="s">
        <v>1365</v>
      </c>
      <c r="C208" s="265" t="s">
        <v>655</v>
      </c>
      <c r="D208" s="265" t="s">
        <v>655</v>
      </c>
      <c r="E208" s="265" t="s">
        <v>696</v>
      </c>
      <c r="F208" s="265" t="s">
        <v>697</v>
      </c>
      <c r="G208" s="474" t="s">
        <v>1328</v>
      </c>
      <c r="H208" s="476" t="s">
        <v>1366</v>
      </c>
    </row>
    <row r="209" spans="1:8" ht="27">
      <c r="A209" s="475"/>
      <c r="B209" s="476"/>
      <c r="C209" s="266" t="s">
        <v>698</v>
      </c>
      <c r="D209" s="265" t="s">
        <v>594</v>
      </c>
      <c r="E209" s="265" t="s">
        <v>912</v>
      </c>
      <c r="F209" s="266" t="s">
        <v>913</v>
      </c>
      <c r="G209" s="474"/>
      <c r="H209" s="476"/>
    </row>
    <row r="210" spans="1:8" ht="13.5" customHeight="1">
      <c r="A210" s="475"/>
      <c r="B210" s="476"/>
      <c r="C210" s="266" t="s">
        <v>698</v>
      </c>
      <c r="D210" s="265" t="s">
        <v>598</v>
      </c>
      <c r="E210" s="265" t="s">
        <v>718</v>
      </c>
      <c r="F210" s="266" t="s">
        <v>597</v>
      </c>
      <c r="G210" s="474"/>
      <c r="H210" s="476"/>
    </row>
    <row r="211" spans="1:8" ht="27">
      <c r="A211" s="475"/>
      <c r="B211" s="476"/>
      <c r="C211" s="266" t="s">
        <v>698</v>
      </c>
      <c r="D211" s="265" t="s">
        <v>605</v>
      </c>
      <c r="E211" s="265" t="s">
        <v>709</v>
      </c>
      <c r="F211" s="266" t="s">
        <v>914</v>
      </c>
      <c r="G211" s="474"/>
      <c r="H211" s="476"/>
    </row>
    <row r="212" spans="1:8" ht="94.5">
      <c r="A212" s="475"/>
      <c r="B212" s="476"/>
      <c r="C212" s="266" t="s">
        <v>698</v>
      </c>
      <c r="D212" s="265" t="s">
        <v>610</v>
      </c>
      <c r="E212" s="265" t="s">
        <v>915</v>
      </c>
      <c r="F212" s="266" t="s">
        <v>916</v>
      </c>
      <c r="G212" s="474"/>
      <c r="H212" s="476"/>
    </row>
    <row r="213" spans="1:8" ht="13.5" customHeight="1">
      <c r="A213" s="475"/>
      <c r="B213" s="476"/>
      <c r="C213" s="266" t="s">
        <v>701</v>
      </c>
      <c r="D213" s="265" t="s">
        <v>629</v>
      </c>
      <c r="E213" s="265" t="s">
        <v>917</v>
      </c>
      <c r="F213" s="266" t="s">
        <v>918</v>
      </c>
      <c r="G213" s="474"/>
      <c r="H213" s="476"/>
    </row>
    <row r="214" spans="1:8" ht="81">
      <c r="A214" s="475"/>
      <c r="B214" s="476"/>
      <c r="C214" s="266" t="s">
        <v>701</v>
      </c>
      <c r="D214" s="265" t="s">
        <v>636</v>
      </c>
      <c r="E214" s="265" t="s">
        <v>704</v>
      </c>
      <c r="F214" s="266" t="s">
        <v>919</v>
      </c>
      <c r="G214" s="474"/>
      <c r="H214" s="476"/>
    </row>
    <row r="215" spans="1:8" ht="27">
      <c r="A215" s="475"/>
      <c r="B215" s="476"/>
      <c r="C215" s="266" t="s">
        <v>701</v>
      </c>
      <c r="D215" s="265" t="s">
        <v>645</v>
      </c>
      <c r="E215" s="265" t="s">
        <v>705</v>
      </c>
      <c r="F215" s="266" t="s">
        <v>705</v>
      </c>
      <c r="G215" s="474"/>
      <c r="H215" s="476"/>
    </row>
    <row r="216" spans="1:8" ht="27">
      <c r="A216" s="475"/>
      <c r="B216" s="476"/>
      <c r="C216" s="266" t="s">
        <v>701</v>
      </c>
      <c r="D216" s="265" t="s">
        <v>648</v>
      </c>
      <c r="E216" s="265" t="s">
        <v>706</v>
      </c>
      <c r="F216" s="266" t="s">
        <v>706</v>
      </c>
      <c r="G216" s="474"/>
      <c r="H216" s="476"/>
    </row>
    <row r="217" spans="1:8">
      <c r="A217" s="475"/>
      <c r="B217" s="476"/>
      <c r="C217" s="266" t="s">
        <v>698</v>
      </c>
      <c r="D217" s="265" t="s">
        <v>594</v>
      </c>
      <c r="E217" s="265" t="s">
        <v>920</v>
      </c>
      <c r="F217" s="266" t="s">
        <v>921</v>
      </c>
      <c r="G217" s="474"/>
      <c r="H217" s="476"/>
    </row>
    <row r="218" spans="1:8" ht="229.5" customHeight="1">
      <c r="A218" s="475" t="s">
        <v>1367</v>
      </c>
      <c r="B218" s="476" t="s">
        <v>1368</v>
      </c>
      <c r="C218" s="265" t="s">
        <v>655</v>
      </c>
      <c r="D218" s="265" t="s">
        <v>695</v>
      </c>
      <c r="E218" s="265" t="s">
        <v>696</v>
      </c>
      <c r="F218" s="265" t="s">
        <v>697</v>
      </c>
      <c r="G218" s="474" t="s">
        <v>1352</v>
      </c>
      <c r="H218" s="476" t="s">
        <v>1369</v>
      </c>
    </row>
    <row r="219" spans="1:8" ht="13.5" customHeight="1">
      <c r="A219" s="475"/>
      <c r="B219" s="476"/>
      <c r="C219" s="266" t="s">
        <v>698</v>
      </c>
      <c r="D219" s="265" t="s">
        <v>750</v>
      </c>
      <c r="E219" s="265" t="s">
        <v>922</v>
      </c>
      <c r="F219" s="266" t="s">
        <v>923</v>
      </c>
      <c r="G219" s="474"/>
      <c r="H219" s="476"/>
    </row>
    <row r="220" spans="1:8" ht="27">
      <c r="A220" s="475"/>
      <c r="B220" s="476"/>
      <c r="C220" s="266" t="s">
        <v>698</v>
      </c>
      <c r="D220" s="265" t="s">
        <v>598</v>
      </c>
      <c r="E220" s="265" t="s">
        <v>718</v>
      </c>
      <c r="F220" s="266" t="s">
        <v>719</v>
      </c>
      <c r="G220" s="474"/>
      <c r="H220" s="476"/>
    </row>
    <row r="221" spans="1:8" ht="27">
      <c r="A221" s="475"/>
      <c r="B221" s="476"/>
      <c r="C221" s="266" t="s">
        <v>698</v>
      </c>
      <c r="D221" s="265" t="s">
        <v>605</v>
      </c>
      <c r="E221" s="265" t="s">
        <v>709</v>
      </c>
      <c r="F221" s="266" t="s">
        <v>751</v>
      </c>
      <c r="G221" s="474"/>
      <c r="H221" s="476"/>
    </row>
    <row r="222" spans="1:8" ht="40.5">
      <c r="A222" s="475"/>
      <c r="B222" s="476"/>
      <c r="C222" s="266" t="s">
        <v>698</v>
      </c>
      <c r="D222" s="265" t="s">
        <v>610</v>
      </c>
      <c r="E222" s="265" t="s">
        <v>711</v>
      </c>
      <c r="F222" s="266" t="s">
        <v>924</v>
      </c>
      <c r="G222" s="474"/>
      <c r="H222" s="476"/>
    </row>
    <row r="223" spans="1:8" ht="27">
      <c r="A223" s="475"/>
      <c r="B223" s="476"/>
      <c r="C223" s="266" t="s">
        <v>701</v>
      </c>
      <c r="D223" s="265" t="s">
        <v>629</v>
      </c>
      <c r="E223" s="265" t="s">
        <v>925</v>
      </c>
      <c r="F223" s="266" t="s">
        <v>925</v>
      </c>
      <c r="G223" s="474"/>
      <c r="H223" s="476"/>
    </row>
    <row r="224" spans="1:8" ht="27">
      <c r="A224" s="475"/>
      <c r="B224" s="476"/>
      <c r="C224" s="266" t="s">
        <v>701</v>
      </c>
      <c r="D224" s="265" t="s">
        <v>636</v>
      </c>
      <c r="E224" s="265" t="s">
        <v>704</v>
      </c>
      <c r="F224" s="266" t="s">
        <v>704</v>
      </c>
      <c r="G224" s="474"/>
      <c r="H224" s="476"/>
    </row>
    <row r="225" spans="1:8" ht="27">
      <c r="A225" s="475"/>
      <c r="B225" s="476"/>
      <c r="C225" s="266" t="s">
        <v>701</v>
      </c>
      <c r="D225" s="265" t="s">
        <v>645</v>
      </c>
      <c r="E225" s="265" t="s">
        <v>705</v>
      </c>
      <c r="F225" s="266" t="s">
        <v>705</v>
      </c>
      <c r="G225" s="474"/>
      <c r="H225" s="476"/>
    </row>
    <row r="226" spans="1:8" ht="27">
      <c r="A226" s="475"/>
      <c r="B226" s="476"/>
      <c r="C226" s="266" t="s">
        <v>701</v>
      </c>
      <c r="D226" s="265" t="s">
        <v>648</v>
      </c>
      <c r="E226" s="265" t="s">
        <v>706</v>
      </c>
      <c r="F226" s="266" t="s">
        <v>706</v>
      </c>
      <c r="G226" s="474"/>
      <c r="H226" s="476"/>
    </row>
    <row r="227" spans="1:8" ht="216" customHeight="1">
      <c r="A227" s="477" t="s">
        <v>926</v>
      </c>
      <c r="B227" s="476" t="s">
        <v>1370</v>
      </c>
      <c r="C227" s="265" t="s">
        <v>655</v>
      </c>
      <c r="D227" s="265" t="s">
        <v>927</v>
      </c>
      <c r="E227" s="265" t="s">
        <v>928</v>
      </c>
      <c r="F227" s="265" t="s">
        <v>697</v>
      </c>
      <c r="G227" s="476" t="s">
        <v>1329</v>
      </c>
      <c r="H227" s="476" t="s">
        <v>1371</v>
      </c>
    </row>
    <row r="228" spans="1:8" ht="81">
      <c r="A228" s="477"/>
      <c r="B228" s="476"/>
      <c r="C228" s="266" t="s">
        <v>698</v>
      </c>
      <c r="D228" s="265" t="s">
        <v>750</v>
      </c>
      <c r="E228" s="265" t="s">
        <v>929</v>
      </c>
      <c r="F228" s="266" t="s">
        <v>930</v>
      </c>
      <c r="G228" s="476"/>
      <c r="H228" s="476"/>
    </row>
    <row r="229" spans="1:8" ht="27">
      <c r="A229" s="477"/>
      <c r="B229" s="476"/>
      <c r="C229" s="266" t="s">
        <v>698</v>
      </c>
      <c r="D229" s="265" t="s">
        <v>598</v>
      </c>
      <c r="E229" s="265" t="s">
        <v>931</v>
      </c>
      <c r="F229" s="266" t="s">
        <v>932</v>
      </c>
      <c r="G229" s="476"/>
      <c r="H229" s="476"/>
    </row>
    <row r="230" spans="1:8" ht="27">
      <c r="A230" s="477"/>
      <c r="B230" s="476"/>
      <c r="C230" s="266" t="s">
        <v>698</v>
      </c>
      <c r="D230" s="265" t="s">
        <v>605</v>
      </c>
      <c r="E230" s="265" t="s">
        <v>933</v>
      </c>
      <c r="F230" s="266" t="s">
        <v>934</v>
      </c>
      <c r="G230" s="476"/>
      <c r="H230" s="476"/>
    </row>
    <row r="231" spans="1:8" ht="405">
      <c r="A231" s="477"/>
      <c r="B231" s="476"/>
      <c r="C231" s="266" t="s">
        <v>698</v>
      </c>
      <c r="D231" s="265" t="s">
        <v>610</v>
      </c>
      <c r="E231" s="265" t="s">
        <v>711</v>
      </c>
      <c r="F231" s="267" t="s">
        <v>935</v>
      </c>
      <c r="G231" s="476"/>
      <c r="H231" s="476"/>
    </row>
    <row r="232" spans="1:8" ht="27">
      <c r="A232" s="477"/>
      <c r="B232" s="476"/>
      <c r="C232" s="266" t="s">
        <v>701</v>
      </c>
      <c r="D232" s="265" t="s">
        <v>629</v>
      </c>
      <c r="E232" s="265" t="s">
        <v>936</v>
      </c>
      <c r="F232" s="266" t="s">
        <v>936</v>
      </c>
      <c r="G232" s="476"/>
      <c r="H232" s="476"/>
    </row>
    <row r="233" spans="1:8" ht="27" customHeight="1">
      <c r="A233" s="477"/>
      <c r="B233" s="476"/>
      <c r="C233" s="266" t="s">
        <v>701</v>
      </c>
      <c r="D233" s="265" t="s">
        <v>636</v>
      </c>
      <c r="E233" s="265" t="s">
        <v>937</v>
      </c>
      <c r="F233" s="266" t="s">
        <v>704</v>
      </c>
      <c r="G233" s="476"/>
      <c r="H233" s="476"/>
    </row>
    <row r="234" spans="1:8" ht="27">
      <c r="A234" s="477"/>
      <c r="B234" s="476"/>
      <c r="C234" s="266" t="s">
        <v>701</v>
      </c>
      <c r="D234" s="265" t="s">
        <v>645</v>
      </c>
      <c r="E234" s="265" t="s">
        <v>705</v>
      </c>
      <c r="F234" s="266" t="s">
        <v>705</v>
      </c>
      <c r="G234" s="476"/>
      <c r="H234" s="476"/>
    </row>
    <row r="235" spans="1:8" ht="27">
      <c r="A235" s="477"/>
      <c r="B235" s="476"/>
      <c r="C235" s="266" t="s">
        <v>701</v>
      </c>
      <c r="D235" s="265" t="s">
        <v>648</v>
      </c>
      <c r="E235" s="265" t="s">
        <v>706</v>
      </c>
      <c r="F235" s="266" t="s">
        <v>706</v>
      </c>
      <c r="G235" s="476"/>
      <c r="H235" s="476"/>
    </row>
    <row r="236" spans="1:8" ht="148.5" customHeight="1">
      <c r="A236" s="475" t="s">
        <v>1372</v>
      </c>
      <c r="B236" s="476" t="s">
        <v>1373</v>
      </c>
      <c r="C236" s="265" t="s">
        <v>655</v>
      </c>
      <c r="D236" s="265" t="s">
        <v>695</v>
      </c>
      <c r="E236" s="265" t="s">
        <v>748</v>
      </c>
      <c r="F236" s="265" t="s">
        <v>697</v>
      </c>
      <c r="G236" s="474" t="s">
        <v>1374</v>
      </c>
      <c r="H236" s="474" t="s">
        <v>1375</v>
      </c>
    </row>
    <row r="237" spans="1:8" ht="13.5" customHeight="1">
      <c r="A237" s="475"/>
      <c r="B237" s="476"/>
      <c r="C237" s="266" t="s">
        <v>698</v>
      </c>
      <c r="D237" s="265" t="s">
        <v>594</v>
      </c>
      <c r="E237" s="265" t="s">
        <v>938</v>
      </c>
      <c r="F237" s="266" t="s">
        <v>939</v>
      </c>
      <c r="G237" s="474"/>
      <c r="H237" s="474"/>
    </row>
    <row r="238" spans="1:8">
      <c r="A238" s="475"/>
      <c r="B238" s="476"/>
      <c r="C238" s="266" t="s">
        <v>698</v>
      </c>
      <c r="D238" s="265" t="s">
        <v>598</v>
      </c>
      <c r="E238" s="265" t="s">
        <v>940</v>
      </c>
      <c r="F238" s="266" t="s">
        <v>708</v>
      </c>
      <c r="G238" s="474"/>
      <c r="H238" s="474"/>
    </row>
    <row r="239" spans="1:8">
      <c r="A239" s="475"/>
      <c r="B239" s="476"/>
      <c r="C239" s="266" t="s">
        <v>698</v>
      </c>
      <c r="D239" s="265" t="s">
        <v>605</v>
      </c>
      <c r="E239" s="265" t="s">
        <v>826</v>
      </c>
      <c r="F239" s="266" t="s">
        <v>827</v>
      </c>
      <c r="G239" s="474"/>
      <c r="H239" s="474"/>
    </row>
    <row r="240" spans="1:8" ht="108">
      <c r="A240" s="475"/>
      <c r="B240" s="476"/>
      <c r="C240" s="266" t="s">
        <v>698</v>
      </c>
      <c r="D240" s="265" t="s">
        <v>610</v>
      </c>
      <c r="E240" s="265" t="s">
        <v>711</v>
      </c>
      <c r="F240" s="266" t="s">
        <v>941</v>
      </c>
      <c r="G240" s="474"/>
      <c r="H240" s="474"/>
    </row>
    <row r="241" spans="1:8" ht="40.5">
      <c r="A241" s="475"/>
      <c r="B241" s="476"/>
      <c r="C241" s="266" t="s">
        <v>701</v>
      </c>
      <c r="D241" s="265" t="s">
        <v>629</v>
      </c>
      <c r="E241" s="265" t="s">
        <v>942</v>
      </c>
      <c r="F241" s="266" t="s">
        <v>942</v>
      </c>
      <c r="G241" s="474"/>
      <c r="H241" s="474"/>
    </row>
    <row r="242" spans="1:8" ht="27">
      <c r="A242" s="475"/>
      <c r="B242" s="476"/>
      <c r="C242" s="266" t="s">
        <v>701</v>
      </c>
      <c r="D242" s="265" t="s">
        <v>636</v>
      </c>
      <c r="E242" s="265" t="s">
        <v>704</v>
      </c>
      <c r="F242" s="266" t="s">
        <v>830</v>
      </c>
      <c r="G242" s="474"/>
      <c r="H242" s="474"/>
    </row>
    <row r="243" spans="1:8" ht="27">
      <c r="A243" s="475"/>
      <c r="B243" s="476"/>
      <c r="C243" s="266" t="s">
        <v>701</v>
      </c>
      <c r="D243" s="265" t="s">
        <v>645</v>
      </c>
      <c r="E243" s="265" t="s">
        <v>705</v>
      </c>
      <c r="F243" s="266" t="s">
        <v>705</v>
      </c>
      <c r="G243" s="474"/>
      <c r="H243" s="474"/>
    </row>
    <row r="244" spans="1:8" ht="27">
      <c r="A244" s="475"/>
      <c r="B244" s="476"/>
      <c r="C244" s="266" t="s">
        <v>701</v>
      </c>
      <c r="D244" s="265" t="s">
        <v>648</v>
      </c>
      <c r="E244" s="265" t="s">
        <v>706</v>
      </c>
      <c r="F244" s="266" t="s">
        <v>706</v>
      </c>
      <c r="G244" s="474"/>
      <c r="H244" s="474"/>
    </row>
    <row r="245" spans="1:8" ht="81" customHeight="1">
      <c r="A245" s="475" t="s">
        <v>1376</v>
      </c>
      <c r="B245" s="476" t="s">
        <v>1377</v>
      </c>
      <c r="C245" s="265" t="s">
        <v>655</v>
      </c>
      <c r="D245" s="265" t="s">
        <v>695</v>
      </c>
      <c r="E245" s="265" t="s">
        <v>748</v>
      </c>
      <c r="F245" s="265"/>
      <c r="G245" s="474" t="s">
        <v>1378</v>
      </c>
      <c r="H245" s="474" t="s">
        <v>1379</v>
      </c>
    </row>
    <row r="246" spans="1:8">
      <c r="A246" s="475"/>
      <c r="B246" s="476"/>
      <c r="C246" s="266" t="s">
        <v>698</v>
      </c>
      <c r="D246" s="265" t="s">
        <v>594</v>
      </c>
      <c r="E246" s="265" t="s">
        <v>943</v>
      </c>
      <c r="F246" s="266" t="s">
        <v>944</v>
      </c>
      <c r="G246" s="474"/>
      <c r="H246" s="474"/>
    </row>
    <row r="247" spans="1:8">
      <c r="A247" s="475"/>
      <c r="B247" s="476"/>
      <c r="C247" s="266" t="s">
        <v>698</v>
      </c>
      <c r="D247" s="265" t="s">
        <v>598</v>
      </c>
      <c r="E247" s="265" t="s">
        <v>945</v>
      </c>
      <c r="F247" s="266" t="s">
        <v>708</v>
      </c>
      <c r="G247" s="474"/>
      <c r="H247" s="474"/>
    </row>
    <row r="248" spans="1:8" ht="27">
      <c r="A248" s="475"/>
      <c r="B248" s="476"/>
      <c r="C248" s="266" t="s">
        <v>698</v>
      </c>
      <c r="D248" s="265" t="s">
        <v>605</v>
      </c>
      <c r="E248" s="265" t="s">
        <v>709</v>
      </c>
      <c r="F248" s="266" t="s">
        <v>751</v>
      </c>
      <c r="G248" s="474"/>
      <c r="H248" s="474"/>
    </row>
    <row r="249" spans="1:8" ht="216">
      <c r="A249" s="475"/>
      <c r="B249" s="476"/>
      <c r="C249" s="266" t="s">
        <v>698</v>
      </c>
      <c r="D249" s="265" t="s">
        <v>610</v>
      </c>
      <c r="E249" s="265" t="s">
        <v>711</v>
      </c>
      <c r="F249" s="266" t="s">
        <v>946</v>
      </c>
      <c r="G249" s="474"/>
      <c r="H249" s="474"/>
    </row>
    <row r="250" spans="1:8" ht="27">
      <c r="A250" s="475"/>
      <c r="B250" s="476"/>
      <c r="C250" s="266" t="s">
        <v>701</v>
      </c>
      <c r="D250" s="265" t="s">
        <v>629</v>
      </c>
      <c r="E250" s="265" t="s">
        <v>947</v>
      </c>
      <c r="F250" s="266" t="s">
        <v>947</v>
      </c>
      <c r="G250" s="474"/>
      <c r="H250" s="474"/>
    </row>
    <row r="251" spans="1:8" ht="27">
      <c r="A251" s="475"/>
      <c r="B251" s="476"/>
      <c r="C251" s="266" t="s">
        <v>701</v>
      </c>
      <c r="D251" s="265" t="s">
        <v>636</v>
      </c>
      <c r="E251" s="265" t="s">
        <v>704</v>
      </c>
      <c r="F251" s="266" t="s">
        <v>704</v>
      </c>
      <c r="G251" s="474"/>
      <c r="H251" s="474"/>
    </row>
    <row r="252" spans="1:8" ht="27">
      <c r="A252" s="475"/>
      <c r="B252" s="476"/>
      <c r="C252" s="266" t="s">
        <v>701</v>
      </c>
      <c r="D252" s="265" t="s">
        <v>645</v>
      </c>
      <c r="E252" s="265" t="s">
        <v>705</v>
      </c>
      <c r="F252" s="266" t="s">
        <v>705</v>
      </c>
      <c r="G252" s="474"/>
      <c r="H252" s="474"/>
    </row>
    <row r="253" spans="1:8" ht="27">
      <c r="A253" s="475"/>
      <c r="B253" s="476"/>
      <c r="C253" s="266" t="s">
        <v>701</v>
      </c>
      <c r="D253" s="265" t="s">
        <v>648</v>
      </c>
      <c r="E253" s="265" t="s">
        <v>706</v>
      </c>
      <c r="F253" s="266" t="s">
        <v>706</v>
      </c>
      <c r="G253" s="474"/>
      <c r="H253" s="474"/>
    </row>
    <row r="254" spans="1:8" ht="121.5" customHeight="1">
      <c r="A254" s="475" t="s">
        <v>1380</v>
      </c>
      <c r="B254" s="476" t="s">
        <v>1381</v>
      </c>
      <c r="C254" s="265" t="s">
        <v>698</v>
      </c>
      <c r="D254" s="265" t="s">
        <v>750</v>
      </c>
      <c r="E254" s="265" t="s">
        <v>949</v>
      </c>
      <c r="F254" s="265" t="s">
        <v>948</v>
      </c>
      <c r="G254" s="474" t="s">
        <v>1382</v>
      </c>
      <c r="H254" s="474" t="s">
        <v>1383</v>
      </c>
    </row>
    <row r="255" spans="1:8">
      <c r="A255" s="475"/>
      <c r="B255" s="476"/>
      <c r="C255" s="266" t="s">
        <v>655</v>
      </c>
      <c r="D255" s="265" t="s">
        <v>695</v>
      </c>
      <c r="E255" s="265" t="s">
        <v>950</v>
      </c>
      <c r="F255" s="266" t="s">
        <v>834</v>
      </c>
      <c r="G255" s="474"/>
      <c r="H255" s="474"/>
    </row>
    <row r="256" spans="1:8" ht="13.5" customHeight="1">
      <c r="A256" s="475"/>
      <c r="B256" s="476"/>
      <c r="C256" s="266" t="s">
        <v>698</v>
      </c>
      <c r="D256" s="265" t="s">
        <v>598</v>
      </c>
      <c r="E256" s="265" t="s">
        <v>952</v>
      </c>
      <c r="F256" s="266" t="s">
        <v>951</v>
      </c>
      <c r="G256" s="474"/>
      <c r="H256" s="474"/>
    </row>
    <row r="257" spans="1:8" ht="27">
      <c r="A257" s="475"/>
      <c r="B257" s="476"/>
      <c r="C257" s="266" t="s">
        <v>698</v>
      </c>
      <c r="D257" s="265" t="s">
        <v>605</v>
      </c>
      <c r="E257" s="265" t="s">
        <v>953</v>
      </c>
      <c r="F257" s="266" t="s">
        <v>954</v>
      </c>
      <c r="G257" s="474"/>
      <c r="H257" s="474"/>
    </row>
    <row r="258" spans="1:8" ht="54">
      <c r="A258" s="475"/>
      <c r="B258" s="476"/>
      <c r="C258" s="266" t="s">
        <v>698</v>
      </c>
      <c r="D258" s="265" t="s">
        <v>610</v>
      </c>
      <c r="E258" s="265" t="s">
        <v>711</v>
      </c>
      <c r="F258" s="266" t="s">
        <v>955</v>
      </c>
      <c r="G258" s="474"/>
      <c r="H258" s="474"/>
    </row>
    <row r="259" spans="1:8" ht="27">
      <c r="A259" s="475"/>
      <c r="B259" s="476"/>
      <c r="C259" s="266" t="s">
        <v>701</v>
      </c>
      <c r="D259" s="265" t="s">
        <v>629</v>
      </c>
      <c r="E259" s="265" t="s">
        <v>956</v>
      </c>
      <c r="F259" s="266" t="s">
        <v>956</v>
      </c>
      <c r="G259" s="474"/>
      <c r="H259" s="474"/>
    </row>
    <row r="260" spans="1:8" ht="27">
      <c r="A260" s="475"/>
      <c r="B260" s="476"/>
      <c r="C260" s="266" t="s">
        <v>701</v>
      </c>
      <c r="D260" s="265" t="s">
        <v>636</v>
      </c>
      <c r="E260" s="265" t="s">
        <v>704</v>
      </c>
      <c r="F260" s="266" t="s">
        <v>704</v>
      </c>
      <c r="G260" s="474"/>
      <c r="H260" s="474"/>
    </row>
    <row r="261" spans="1:8" ht="27">
      <c r="A261" s="475"/>
      <c r="B261" s="476"/>
      <c r="C261" s="266" t="s">
        <v>701</v>
      </c>
      <c r="D261" s="265" t="s">
        <v>645</v>
      </c>
      <c r="E261" s="265" t="s">
        <v>705</v>
      </c>
      <c r="F261" s="266" t="s">
        <v>705</v>
      </c>
      <c r="G261" s="474"/>
      <c r="H261" s="474"/>
    </row>
    <row r="262" spans="1:8" ht="27">
      <c r="A262" s="475"/>
      <c r="B262" s="476"/>
      <c r="C262" s="266" t="s">
        <v>701</v>
      </c>
      <c r="D262" s="265" t="s">
        <v>648</v>
      </c>
      <c r="E262" s="265" t="s">
        <v>706</v>
      </c>
      <c r="F262" s="266" t="s">
        <v>706</v>
      </c>
      <c r="G262" s="474"/>
      <c r="H262" s="474"/>
    </row>
    <row r="263" spans="1:8" ht="121.5" customHeight="1">
      <c r="A263" s="475" t="s">
        <v>1384</v>
      </c>
      <c r="B263" s="476" t="s">
        <v>1385</v>
      </c>
      <c r="C263" s="265" t="s">
        <v>698</v>
      </c>
      <c r="D263" s="265" t="s">
        <v>594</v>
      </c>
      <c r="E263" s="265" t="s">
        <v>957</v>
      </c>
      <c r="F263" s="265" t="s">
        <v>958</v>
      </c>
      <c r="G263" s="474" t="s">
        <v>1352</v>
      </c>
      <c r="H263" s="474" t="s">
        <v>1386</v>
      </c>
    </row>
    <row r="264" spans="1:8" ht="13.5" customHeight="1">
      <c r="A264" s="475"/>
      <c r="B264" s="476"/>
      <c r="C264" s="266" t="s">
        <v>655</v>
      </c>
      <c r="D264" s="265" t="s">
        <v>655</v>
      </c>
      <c r="E264" s="265" t="s">
        <v>959</v>
      </c>
      <c r="F264" s="266" t="s">
        <v>834</v>
      </c>
      <c r="G264" s="474"/>
      <c r="H264" s="474"/>
    </row>
    <row r="265" spans="1:8" ht="54">
      <c r="A265" s="475"/>
      <c r="B265" s="476"/>
      <c r="C265" s="266" t="s">
        <v>698</v>
      </c>
      <c r="D265" s="265" t="s">
        <v>598</v>
      </c>
      <c r="E265" s="265" t="s">
        <v>960</v>
      </c>
      <c r="F265" s="266" t="s">
        <v>961</v>
      </c>
      <c r="G265" s="474"/>
      <c r="H265" s="474"/>
    </row>
    <row r="266" spans="1:8">
      <c r="A266" s="475"/>
      <c r="B266" s="476"/>
      <c r="C266" s="266" t="s">
        <v>698</v>
      </c>
      <c r="D266" s="265" t="s">
        <v>605</v>
      </c>
      <c r="E266" s="265" t="s">
        <v>962</v>
      </c>
      <c r="F266" s="266" t="s">
        <v>963</v>
      </c>
      <c r="G266" s="474"/>
      <c r="H266" s="474"/>
    </row>
    <row r="267" spans="1:8" ht="67.5">
      <c r="A267" s="475"/>
      <c r="B267" s="476"/>
      <c r="C267" s="266" t="s">
        <v>698</v>
      </c>
      <c r="D267" s="265" t="s">
        <v>610</v>
      </c>
      <c r="E267" s="265" t="s">
        <v>964</v>
      </c>
      <c r="F267" s="266" t="s">
        <v>965</v>
      </c>
      <c r="G267" s="474"/>
      <c r="H267" s="474"/>
    </row>
    <row r="268" spans="1:8" ht="27">
      <c r="A268" s="475"/>
      <c r="B268" s="476"/>
      <c r="C268" s="266" t="s">
        <v>701</v>
      </c>
      <c r="D268" s="265" t="s">
        <v>629</v>
      </c>
      <c r="E268" s="265" t="s">
        <v>753</v>
      </c>
      <c r="F268" s="266" t="s">
        <v>753</v>
      </c>
      <c r="G268" s="474"/>
      <c r="H268" s="474"/>
    </row>
    <row r="269" spans="1:8" ht="27">
      <c r="A269" s="475"/>
      <c r="B269" s="476"/>
      <c r="C269" s="266" t="s">
        <v>701</v>
      </c>
      <c r="D269" s="265" t="s">
        <v>636</v>
      </c>
      <c r="E269" s="265" t="s">
        <v>704</v>
      </c>
      <c r="F269" s="266" t="s">
        <v>704</v>
      </c>
      <c r="G269" s="474"/>
      <c r="H269" s="474"/>
    </row>
    <row r="270" spans="1:8" ht="27">
      <c r="A270" s="475"/>
      <c r="B270" s="476"/>
      <c r="C270" s="266" t="s">
        <v>701</v>
      </c>
      <c r="D270" s="265" t="s">
        <v>645</v>
      </c>
      <c r="E270" s="265" t="s">
        <v>705</v>
      </c>
      <c r="F270" s="266" t="s">
        <v>705</v>
      </c>
      <c r="G270" s="474"/>
      <c r="H270" s="474"/>
    </row>
    <row r="271" spans="1:8" ht="27">
      <c r="A271" s="475"/>
      <c r="B271" s="476"/>
      <c r="C271" s="266" t="s">
        <v>701</v>
      </c>
      <c r="D271" s="265" t="s">
        <v>648</v>
      </c>
      <c r="E271" s="265" t="s">
        <v>706</v>
      </c>
      <c r="F271" s="266" t="s">
        <v>706</v>
      </c>
      <c r="G271" s="474"/>
      <c r="H271" s="474"/>
    </row>
    <row r="272" spans="1:8" ht="67.5" customHeight="1">
      <c r="A272" s="475" t="s">
        <v>1387</v>
      </c>
      <c r="B272" s="476" t="s">
        <v>1388</v>
      </c>
      <c r="C272" s="265" t="s">
        <v>655</v>
      </c>
      <c r="D272" s="265" t="s">
        <v>695</v>
      </c>
      <c r="E272" s="265" t="s">
        <v>695</v>
      </c>
      <c r="F272" s="265" t="s">
        <v>697</v>
      </c>
      <c r="G272" s="474" t="s">
        <v>1389</v>
      </c>
      <c r="H272" s="474" t="s">
        <v>1390</v>
      </c>
    </row>
    <row r="273" spans="1:8" ht="13.5" customHeight="1">
      <c r="A273" s="475"/>
      <c r="B273" s="476"/>
      <c r="C273" s="266" t="s">
        <v>698</v>
      </c>
      <c r="D273" s="265" t="s">
        <v>594</v>
      </c>
      <c r="E273" s="265" t="s">
        <v>966</v>
      </c>
      <c r="F273" s="266" t="s">
        <v>967</v>
      </c>
      <c r="G273" s="474"/>
      <c r="H273" s="474"/>
    </row>
    <row r="274" spans="1:8">
      <c r="A274" s="475"/>
      <c r="B274" s="476"/>
      <c r="C274" s="266" t="s">
        <v>698</v>
      </c>
      <c r="D274" s="265" t="s">
        <v>598</v>
      </c>
      <c r="E274" s="265" t="s">
        <v>945</v>
      </c>
      <c r="F274" s="266" t="s">
        <v>708</v>
      </c>
      <c r="G274" s="474"/>
      <c r="H274" s="474"/>
    </row>
    <row r="275" spans="1:8" ht="27">
      <c r="A275" s="475"/>
      <c r="B275" s="476"/>
      <c r="C275" s="266" t="s">
        <v>698</v>
      </c>
      <c r="D275" s="265" t="s">
        <v>605</v>
      </c>
      <c r="E275" s="265" t="s">
        <v>826</v>
      </c>
      <c r="F275" s="266" t="s">
        <v>968</v>
      </c>
      <c r="G275" s="474"/>
      <c r="H275" s="474"/>
    </row>
    <row r="276" spans="1:8" ht="67.5">
      <c r="A276" s="475"/>
      <c r="B276" s="476"/>
      <c r="C276" s="266" t="s">
        <v>698</v>
      </c>
      <c r="D276" s="265" t="s">
        <v>610</v>
      </c>
      <c r="E276" s="265" t="s">
        <v>711</v>
      </c>
      <c r="F276" s="266" t="s">
        <v>969</v>
      </c>
      <c r="G276" s="474"/>
      <c r="H276" s="474"/>
    </row>
    <row r="277" spans="1:8" ht="54">
      <c r="A277" s="475"/>
      <c r="B277" s="476"/>
      <c r="C277" s="266" t="s">
        <v>701</v>
      </c>
      <c r="D277" s="265" t="s">
        <v>629</v>
      </c>
      <c r="E277" s="265" t="s">
        <v>947</v>
      </c>
      <c r="F277" s="266" t="s">
        <v>970</v>
      </c>
      <c r="G277" s="474"/>
      <c r="H277" s="474"/>
    </row>
    <row r="278" spans="1:8" ht="27">
      <c r="A278" s="475"/>
      <c r="B278" s="476"/>
      <c r="C278" s="266" t="s">
        <v>701</v>
      </c>
      <c r="D278" s="265" t="s">
        <v>645</v>
      </c>
      <c r="E278" s="265" t="s">
        <v>705</v>
      </c>
      <c r="F278" s="266" t="s">
        <v>705</v>
      </c>
      <c r="G278" s="474"/>
      <c r="H278" s="474"/>
    </row>
    <row r="279" spans="1:8" ht="67.5">
      <c r="A279" s="475"/>
      <c r="B279" s="476"/>
      <c r="C279" s="266" t="s">
        <v>701</v>
      </c>
      <c r="D279" s="265" t="s">
        <v>648</v>
      </c>
      <c r="E279" s="265" t="s">
        <v>706</v>
      </c>
      <c r="F279" s="266" t="s">
        <v>971</v>
      </c>
      <c r="G279" s="474"/>
      <c r="H279" s="474"/>
    </row>
    <row r="280" spans="1:8" ht="27">
      <c r="A280" s="475"/>
      <c r="B280" s="476"/>
      <c r="C280" s="266" t="s">
        <v>701</v>
      </c>
      <c r="D280" s="265" t="s">
        <v>636</v>
      </c>
      <c r="E280" s="265" t="s">
        <v>704</v>
      </c>
      <c r="F280" s="266" t="s">
        <v>704</v>
      </c>
      <c r="G280" s="474"/>
      <c r="H280" s="474"/>
    </row>
  </sheetData>
  <mergeCells count="109">
    <mergeCell ref="B53:B61"/>
    <mergeCell ref="A2:H2"/>
    <mergeCell ref="A16:A24"/>
    <mergeCell ref="B16:B24"/>
    <mergeCell ref="A7:A15"/>
    <mergeCell ref="B7:B15"/>
    <mergeCell ref="G7:G15"/>
    <mergeCell ref="G16:G24"/>
    <mergeCell ref="H16:H24"/>
    <mergeCell ref="B25:B33"/>
    <mergeCell ref="A25:A33"/>
    <mergeCell ref="G25:G33"/>
    <mergeCell ref="H25:H33"/>
    <mergeCell ref="A96:A105"/>
    <mergeCell ref="B96:B105"/>
    <mergeCell ref="G96:G105"/>
    <mergeCell ref="H96:H105"/>
    <mergeCell ref="A72:A95"/>
    <mergeCell ref="B72:B95"/>
    <mergeCell ref="G72:G95"/>
    <mergeCell ref="H72:H95"/>
    <mergeCell ref="H7:H15"/>
    <mergeCell ref="B34:B42"/>
    <mergeCell ref="G43:G52"/>
    <mergeCell ref="H43:H52"/>
    <mergeCell ref="A43:A52"/>
    <mergeCell ref="B43:B52"/>
    <mergeCell ref="A34:A42"/>
    <mergeCell ref="G34:G42"/>
    <mergeCell ref="H34:H42"/>
    <mergeCell ref="H62:H71"/>
    <mergeCell ref="A62:A71"/>
    <mergeCell ref="B62:B71"/>
    <mergeCell ref="G62:G71"/>
    <mergeCell ref="G53:G61"/>
    <mergeCell ref="H53:H61"/>
    <mergeCell ref="A53:A61"/>
    <mergeCell ref="A124:A132"/>
    <mergeCell ref="G124:G132"/>
    <mergeCell ref="H124:H132"/>
    <mergeCell ref="A115:A123"/>
    <mergeCell ref="G115:G123"/>
    <mergeCell ref="H115:H123"/>
    <mergeCell ref="H106:H114"/>
    <mergeCell ref="A106:A114"/>
    <mergeCell ref="G106:G114"/>
    <mergeCell ref="B106:B114"/>
    <mergeCell ref="B115:B123"/>
    <mergeCell ref="B124:B132"/>
    <mergeCell ref="A151:A160"/>
    <mergeCell ref="B151:B160"/>
    <mergeCell ref="A142:A150"/>
    <mergeCell ref="G142:G150"/>
    <mergeCell ref="H142:H150"/>
    <mergeCell ref="G151:G160"/>
    <mergeCell ref="H151:H160"/>
    <mergeCell ref="G133:G141"/>
    <mergeCell ref="H133:H141"/>
    <mergeCell ref="A133:A141"/>
    <mergeCell ref="B133:B141"/>
    <mergeCell ref="B142:B150"/>
    <mergeCell ref="G189:G197"/>
    <mergeCell ref="H189:H197"/>
    <mergeCell ref="A189:A197"/>
    <mergeCell ref="B189:B197"/>
    <mergeCell ref="A180:A188"/>
    <mergeCell ref="B180:B188"/>
    <mergeCell ref="G180:G188"/>
    <mergeCell ref="H180:H188"/>
    <mergeCell ref="G161:G179"/>
    <mergeCell ref="H161:H179"/>
    <mergeCell ref="A161:A179"/>
    <mergeCell ref="B161:B179"/>
    <mergeCell ref="G218:G226"/>
    <mergeCell ref="H218:H226"/>
    <mergeCell ref="A218:A226"/>
    <mergeCell ref="B218:B226"/>
    <mergeCell ref="A208:A217"/>
    <mergeCell ref="B208:B217"/>
    <mergeCell ref="G208:G217"/>
    <mergeCell ref="H208:H217"/>
    <mergeCell ref="H198:H207"/>
    <mergeCell ref="A198:A207"/>
    <mergeCell ref="B198:B207"/>
    <mergeCell ref="G198:G207"/>
    <mergeCell ref="A245:A253"/>
    <mergeCell ref="B245:B253"/>
    <mergeCell ref="G245:G253"/>
    <mergeCell ref="H245:H253"/>
    <mergeCell ref="G236:G244"/>
    <mergeCell ref="H236:H244"/>
    <mergeCell ref="A236:A244"/>
    <mergeCell ref="B236:B244"/>
    <mergeCell ref="A227:A235"/>
    <mergeCell ref="B227:B235"/>
    <mergeCell ref="G227:G235"/>
    <mergeCell ref="H227:H235"/>
    <mergeCell ref="G272:G280"/>
    <mergeCell ref="H272:H280"/>
    <mergeCell ref="A272:A280"/>
    <mergeCell ref="B272:B280"/>
    <mergeCell ref="A263:A271"/>
    <mergeCell ref="B263:B271"/>
    <mergeCell ref="G263:G271"/>
    <mergeCell ref="H263:H271"/>
    <mergeCell ref="G254:G262"/>
    <mergeCell ref="H254:H262"/>
    <mergeCell ref="A254:A262"/>
    <mergeCell ref="B254:B262"/>
  </mergeCells>
  <phoneticPr fontId="24"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sheetPr>
    <pageSetUpPr fitToPage="1"/>
  </sheetPr>
  <dimension ref="A1:H9"/>
  <sheetViews>
    <sheetView workbookViewId="0">
      <selection activeCell="B15" sqref="B15"/>
    </sheetView>
  </sheetViews>
  <sheetFormatPr defaultColWidth="8" defaultRowHeight="12"/>
  <cols>
    <col min="1" max="1" width="25.375" style="19"/>
    <col min="2" max="2" width="25.375" style="19" customWidth="1"/>
    <col min="3" max="5" width="20.625" style="19" customWidth="1"/>
    <col min="6" max="6" width="22" style="19" customWidth="1"/>
    <col min="7" max="7" width="16.5" style="19" customWidth="1"/>
    <col min="8" max="8" width="17.625" style="19" customWidth="1"/>
    <col min="9" max="16384" width="8" style="19"/>
  </cols>
  <sheetData>
    <row r="1" spans="1:8" customFormat="1" ht="13.5">
      <c r="A1" s="20"/>
      <c r="B1" s="21"/>
      <c r="C1" s="21"/>
      <c r="D1" s="21"/>
      <c r="E1" s="21"/>
    </row>
    <row r="2" spans="1:8" ht="21">
      <c r="A2" s="268" t="s">
        <v>1392</v>
      </c>
      <c r="B2" s="268"/>
      <c r="C2" s="268"/>
      <c r="D2" s="268"/>
      <c r="E2" s="268"/>
      <c r="F2" s="268"/>
      <c r="G2" s="268"/>
      <c r="H2" s="268"/>
    </row>
    <row r="3" spans="1:8" ht="13.5">
      <c r="A3" s="3" t="s">
        <v>1286</v>
      </c>
    </row>
    <row r="4" spans="1:8" ht="44.25" customHeight="1">
      <c r="A4" s="22" t="s">
        <v>413</v>
      </c>
      <c r="B4" s="22" t="s">
        <v>414</v>
      </c>
      <c r="C4" s="22" t="s">
        <v>415</v>
      </c>
      <c r="D4" s="22" t="s">
        <v>416</v>
      </c>
      <c r="E4" s="22" t="s">
        <v>417</v>
      </c>
      <c r="F4" s="22" t="s">
        <v>418</v>
      </c>
      <c r="G4" s="22" t="s">
        <v>419</v>
      </c>
      <c r="H4" s="22" t="s">
        <v>420</v>
      </c>
    </row>
    <row r="5" spans="1:8" ht="14.25">
      <c r="A5" s="22">
        <v>1</v>
      </c>
      <c r="B5" s="22">
        <v>2</v>
      </c>
      <c r="C5" s="22">
        <v>3</v>
      </c>
      <c r="D5" s="22">
        <v>4</v>
      </c>
      <c r="E5" s="22">
        <v>5</v>
      </c>
      <c r="F5" s="22">
        <v>6</v>
      </c>
      <c r="G5" s="22">
        <v>7</v>
      </c>
      <c r="H5" s="22">
        <v>8</v>
      </c>
    </row>
    <row r="6" spans="1:8" ht="33" customHeight="1">
      <c r="A6" s="23" t="s">
        <v>421</v>
      </c>
      <c r="B6" s="23"/>
      <c r="C6" s="23"/>
      <c r="D6" s="23"/>
      <c r="E6" s="22"/>
      <c r="F6" s="22"/>
      <c r="G6" s="22"/>
      <c r="H6" s="22"/>
    </row>
    <row r="7" spans="1:8" ht="24" customHeight="1">
      <c r="A7" s="24" t="s">
        <v>1395</v>
      </c>
      <c r="B7" s="24"/>
      <c r="C7" s="24"/>
      <c r="D7" s="24"/>
      <c r="E7" s="22"/>
      <c r="F7" s="22"/>
      <c r="G7" s="22"/>
      <c r="H7" s="22"/>
    </row>
    <row r="8" spans="1:8" ht="24" customHeight="1">
      <c r="A8" s="24" t="s">
        <v>1396</v>
      </c>
      <c r="B8" s="24"/>
      <c r="C8" s="24"/>
      <c r="D8" s="24"/>
      <c r="E8" s="22"/>
      <c r="F8" s="22"/>
      <c r="G8" s="22"/>
      <c r="H8" s="22"/>
    </row>
    <row r="9" spans="1:8" ht="14.25">
      <c r="A9" s="484" t="s">
        <v>1413</v>
      </c>
      <c r="B9" s="484"/>
      <c r="C9" s="484"/>
    </row>
  </sheetData>
  <mergeCells count="2">
    <mergeCell ref="A2:H2"/>
    <mergeCell ref="A9:C9"/>
  </mergeCells>
  <phoneticPr fontId="24" type="noConversion"/>
  <pageMargins left="0.75138888888888899" right="0.75138888888888899" top="1" bottom="1" header="0.51180555555555596" footer="0.51180555555555596"/>
  <pageSetup paperSize="9" scale="78" orientation="landscape" r:id="rId1"/>
</worksheet>
</file>

<file path=xl/worksheets/sheet20.xml><?xml version="1.0" encoding="utf-8"?>
<worksheet xmlns="http://schemas.openxmlformats.org/spreadsheetml/2006/main" xmlns:r="http://schemas.openxmlformats.org/officeDocument/2006/relationships">
  <sheetPr>
    <pageSetUpPr fitToPage="1"/>
  </sheetPr>
  <dimension ref="A1:H9"/>
  <sheetViews>
    <sheetView tabSelected="1" workbookViewId="0">
      <selection activeCell="B25" sqref="B25"/>
    </sheetView>
  </sheetViews>
  <sheetFormatPr defaultColWidth="8" defaultRowHeight="12"/>
  <cols>
    <col min="1" max="1" width="25.375" style="19"/>
    <col min="2" max="2" width="25.375" style="19" customWidth="1"/>
    <col min="3" max="5" width="20.625" style="19" customWidth="1"/>
    <col min="6" max="6" width="22" style="19" customWidth="1"/>
    <col min="7" max="7" width="16.5" style="19" customWidth="1"/>
    <col min="8" max="8" width="17.625" style="19" customWidth="1"/>
    <col min="9" max="16384" width="8" style="19"/>
  </cols>
  <sheetData>
    <row r="1" spans="1:8" customFormat="1" ht="13.5">
      <c r="A1" s="20"/>
      <c r="B1" s="21"/>
      <c r="C1" s="21"/>
      <c r="D1" s="21"/>
      <c r="E1" s="21"/>
    </row>
    <row r="2" spans="1:8" ht="21">
      <c r="A2" s="268" t="s">
        <v>1391</v>
      </c>
      <c r="B2" s="268"/>
      <c r="C2" s="268"/>
      <c r="D2" s="268"/>
      <c r="E2" s="268"/>
      <c r="F2" s="268"/>
      <c r="G2" s="268"/>
      <c r="H2" s="268"/>
    </row>
    <row r="3" spans="1:8" ht="13.5">
      <c r="A3" s="3" t="s">
        <v>1286</v>
      </c>
    </row>
    <row r="4" spans="1:8" ht="44.25" customHeight="1">
      <c r="A4" s="22" t="s">
        <v>413</v>
      </c>
      <c r="B4" s="22" t="s">
        <v>414</v>
      </c>
      <c r="C4" s="22" t="s">
        <v>415</v>
      </c>
      <c r="D4" s="22" t="s">
        <v>416</v>
      </c>
      <c r="E4" s="22" t="s">
        <v>417</v>
      </c>
      <c r="F4" s="22" t="s">
        <v>418</v>
      </c>
      <c r="G4" s="22" t="s">
        <v>419</v>
      </c>
      <c r="H4" s="22" t="s">
        <v>420</v>
      </c>
    </row>
    <row r="5" spans="1:8" ht="21" customHeight="1">
      <c r="A5" s="22">
        <v>1</v>
      </c>
      <c r="B5" s="22">
        <v>2</v>
      </c>
      <c r="C5" s="22">
        <v>3</v>
      </c>
      <c r="D5" s="22">
        <v>4</v>
      </c>
      <c r="E5" s="22">
        <v>5</v>
      </c>
      <c r="F5" s="22">
        <v>6</v>
      </c>
      <c r="G5" s="22">
        <v>7</v>
      </c>
      <c r="H5" s="22">
        <v>8</v>
      </c>
    </row>
    <row r="6" spans="1:8" ht="33" customHeight="1">
      <c r="A6" s="23" t="s">
        <v>421</v>
      </c>
      <c r="B6" s="23"/>
      <c r="C6" s="23"/>
      <c r="D6" s="23"/>
      <c r="E6" s="22"/>
      <c r="F6" s="22"/>
      <c r="G6" s="22"/>
      <c r="H6" s="22"/>
    </row>
    <row r="7" spans="1:8" ht="24" customHeight="1">
      <c r="A7" s="24" t="s">
        <v>1393</v>
      </c>
      <c r="B7" s="24"/>
      <c r="C7" s="24"/>
      <c r="D7" s="24"/>
      <c r="E7" s="22"/>
      <c r="F7" s="22"/>
      <c r="G7" s="22"/>
      <c r="H7" s="22"/>
    </row>
    <row r="8" spans="1:8" ht="24" customHeight="1">
      <c r="A8" s="24" t="s">
        <v>1394</v>
      </c>
      <c r="B8" s="24"/>
      <c r="C8" s="24"/>
      <c r="D8" s="24"/>
      <c r="E8" s="22"/>
      <c r="F8" s="22"/>
      <c r="G8" s="22"/>
      <c r="H8" s="22"/>
    </row>
    <row r="9" spans="1:8">
      <c r="A9" s="495" t="s">
        <v>1415</v>
      </c>
      <c r="B9" s="495"/>
      <c r="C9" s="495"/>
    </row>
  </sheetData>
  <mergeCells count="2">
    <mergeCell ref="A2:H2"/>
    <mergeCell ref="A9:C9"/>
  </mergeCells>
  <phoneticPr fontId="24" type="noConversion"/>
  <pageMargins left="0.75138888888888899" right="0.75138888888888899" top="1" bottom="1" header="0.51180555555555596" footer="0.51180555555555596"/>
  <pageSetup paperSize="9" scale="78" orientation="landscape"/>
</worksheet>
</file>

<file path=xl/worksheets/sheet21.xml><?xml version="1.0" encoding="utf-8"?>
<worksheet xmlns="http://schemas.openxmlformats.org/spreadsheetml/2006/main" xmlns:r="http://schemas.openxmlformats.org/officeDocument/2006/relationships">
  <sheetPr>
    <pageSetUpPr fitToPage="1"/>
  </sheetPr>
  <dimension ref="A1:V20"/>
  <sheetViews>
    <sheetView workbookViewId="0">
      <selection activeCell="G11" sqref="G11"/>
    </sheetView>
  </sheetViews>
  <sheetFormatPr defaultColWidth="8" defaultRowHeight="14.25" customHeight="1"/>
  <cols>
    <col min="1" max="1" width="17.625" style="1"/>
    <col min="2" max="2" width="9" style="1"/>
    <col min="3" max="3" width="5.25" style="1" customWidth="1"/>
    <col min="4" max="4" width="5.875" style="1" customWidth="1"/>
    <col min="5" max="5" width="9" style="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6"/>
    </row>
    <row r="2" spans="1:22" ht="27.75" customHeight="1">
      <c r="A2" s="268" t="s">
        <v>422</v>
      </c>
      <c r="B2" s="268"/>
      <c r="C2" s="268"/>
      <c r="D2" s="268"/>
      <c r="E2" s="268"/>
      <c r="F2" s="268"/>
      <c r="G2" s="268"/>
      <c r="H2" s="268"/>
      <c r="I2" s="268"/>
      <c r="J2" s="268"/>
      <c r="K2" s="268"/>
      <c r="L2" s="268"/>
      <c r="M2" s="268"/>
      <c r="N2" s="268"/>
      <c r="O2" s="268"/>
      <c r="P2" s="268"/>
      <c r="Q2" s="268"/>
      <c r="R2" s="268"/>
      <c r="S2" s="268"/>
      <c r="T2" s="268"/>
      <c r="U2" s="268"/>
      <c r="V2" s="268"/>
    </row>
    <row r="3" spans="1:22" ht="15" customHeight="1">
      <c r="A3" s="3" t="s">
        <v>1414</v>
      </c>
      <c r="B3" s="4"/>
      <c r="C3" s="4"/>
      <c r="D3" s="4"/>
      <c r="E3" s="4"/>
      <c r="F3" s="4"/>
      <c r="G3" s="4"/>
      <c r="H3" s="4"/>
      <c r="I3" s="4"/>
      <c r="J3" s="4"/>
      <c r="K3" s="4"/>
      <c r="L3" s="4"/>
      <c r="M3" s="4"/>
      <c r="N3" s="4"/>
      <c r="O3" s="4"/>
      <c r="P3" s="4"/>
      <c r="Q3" s="4"/>
      <c r="R3" s="4"/>
      <c r="V3" s="17" t="s">
        <v>40</v>
      </c>
    </row>
    <row r="4" spans="1:22" ht="15.75" customHeight="1">
      <c r="A4" s="317" t="s">
        <v>423</v>
      </c>
      <c r="B4" s="315" t="s">
        <v>424</v>
      </c>
      <c r="C4" s="315" t="s">
        <v>425</v>
      </c>
      <c r="D4" s="315" t="s">
        <v>426</v>
      </c>
      <c r="E4" s="315" t="s">
        <v>427</v>
      </c>
      <c r="F4" s="315" t="s">
        <v>428</v>
      </c>
      <c r="G4" s="317" t="s">
        <v>429</v>
      </c>
      <c r="H4" s="272" t="s">
        <v>144</v>
      </c>
      <c r="I4" s="272"/>
      <c r="J4" s="272"/>
      <c r="K4" s="272"/>
      <c r="L4" s="272"/>
      <c r="M4" s="272"/>
      <c r="N4" s="272"/>
      <c r="O4" s="272"/>
      <c r="P4" s="272"/>
      <c r="Q4" s="272"/>
      <c r="R4" s="272"/>
      <c r="S4" s="272"/>
      <c r="T4" s="272"/>
      <c r="U4" s="272"/>
      <c r="V4" s="272"/>
    </row>
    <row r="5" spans="1:22" ht="17.25" customHeight="1">
      <c r="A5" s="317"/>
      <c r="B5" s="490"/>
      <c r="C5" s="490"/>
      <c r="D5" s="490"/>
      <c r="E5" s="490"/>
      <c r="F5" s="490"/>
      <c r="G5" s="317"/>
      <c r="H5" s="491" t="s">
        <v>97</v>
      </c>
      <c r="I5" s="486" t="s">
        <v>148</v>
      </c>
      <c r="J5" s="487"/>
      <c r="K5" s="487"/>
      <c r="L5" s="487"/>
      <c r="M5" s="487"/>
      <c r="N5" s="487"/>
      <c r="O5" s="487"/>
      <c r="P5" s="488"/>
      <c r="Q5" s="493" t="s">
        <v>430</v>
      </c>
      <c r="R5" s="317" t="s">
        <v>431</v>
      </c>
      <c r="S5" s="489" t="s">
        <v>147</v>
      </c>
      <c r="T5" s="489"/>
      <c r="U5" s="489"/>
      <c r="V5" s="489"/>
    </row>
    <row r="6" spans="1:22" ht="54">
      <c r="A6" s="317"/>
      <c r="B6" s="316"/>
      <c r="C6" s="316"/>
      <c r="D6" s="316"/>
      <c r="E6" s="316"/>
      <c r="F6" s="316"/>
      <c r="G6" s="317"/>
      <c r="H6" s="492"/>
      <c r="I6" s="15" t="s">
        <v>101</v>
      </c>
      <c r="J6" s="15" t="s">
        <v>151</v>
      </c>
      <c r="K6" s="15" t="s">
        <v>152</v>
      </c>
      <c r="L6" s="15" t="s">
        <v>153</v>
      </c>
      <c r="M6" s="15" t="s">
        <v>154</v>
      </c>
      <c r="N6" s="5" t="s">
        <v>155</v>
      </c>
      <c r="O6" s="5" t="s">
        <v>156</v>
      </c>
      <c r="P6" s="5" t="s">
        <v>157</v>
      </c>
      <c r="Q6" s="494"/>
      <c r="R6" s="317"/>
      <c r="S6" s="18" t="s">
        <v>101</v>
      </c>
      <c r="T6" s="18" t="s">
        <v>158</v>
      </c>
      <c r="U6" s="18" t="s">
        <v>159</v>
      </c>
      <c r="V6" s="18" t="s">
        <v>160</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7"/>
      <c r="B8" s="8"/>
      <c r="C8" s="9"/>
      <c r="D8" s="10"/>
      <c r="E8" s="11"/>
      <c r="F8" s="11"/>
      <c r="G8" s="10"/>
      <c r="H8" s="12"/>
      <c r="I8" s="12"/>
      <c r="J8" s="12"/>
      <c r="K8" s="12"/>
      <c r="L8" s="12"/>
      <c r="M8" s="12"/>
      <c r="N8" s="12"/>
      <c r="O8" s="12"/>
      <c r="P8" s="12"/>
      <c r="Q8" s="12"/>
      <c r="R8" s="12"/>
      <c r="S8" s="13"/>
      <c r="T8" s="13"/>
      <c r="U8" s="13"/>
      <c r="V8" s="13"/>
    </row>
    <row r="9" spans="1:22" ht="14.25" customHeight="1">
      <c r="A9" s="13"/>
      <c r="B9" s="13"/>
      <c r="C9" s="13"/>
      <c r="D9" s="13"/>
      <c r="E9" s="13"/>
      <c r="F9" s="13"/>
      <c r="G9" s="13"/>
      <c r="H9" s="13"/>
      <c r="I9" s="13"/>
      <c r="J9" s="13"/>
      <c r="K9" s="13"/>
      <c r="L9" s="13"/>
      <c r="M9" s="13"/>
      <c r="N9" s="13"/>
      <c r="O9" s="13"/>
      <c r="P9" s="13"/>
      <c r="Q9" s="13"/>
      <c r="R9" s="13"/>
      <c r="S9" s="13"/>
      <c r="T9" s="13"/>
      <c r="U9" s="13"/>
      <c r="V9" s="13"/>
    </row>
    <row r="10" spans="1:22" ht="14.25" customHeight="1">
      <c r="A10" s="13"/>
      <c r="B10" s="13"/>
      <c r="C10" s="13"/>
      <c r="D10" s="13"/>
      <c r="E10" s="13"/>
      <c r="F10" s="14"/>
      <c r="G10" s="14"/>
      <c r="H10" s="13"/>
      <c r="I10" s="13"/>
      <c r="J10" s="13"/>
      <c r="K10" s="13"/>
      <c r="L10" s="13"/>
      <c r="M10" s="13"/>
      <c r="N10" s="13"/>
      <c r="O10" s="13"/>
      <c r="P10" s="13"/>
      <c r="Q10" s="13"/>
      <c r="R10" s="13"/>
      <c r="S10" s="13"/>
      <c r="T10" s="13"/>
      <c r="U10" s="13"/>
      <c r="V10" s="13"/>
    </row>
    <row r="11" spans="1:22" ht="14.25" customHeight="1">
      <c r="A11" s="13"/>
      <c r="B11" s="13"/>
      <c r="C11" s="13"/>
      <c r="D11" s="13"/>
      <c r="E11" s="13"/>
      <c r="F11" s="14"/>
      <c r="G11" s="14"/>
      <c r="H11" s="13"/>
      <c r="I11" s="13"/>
      <c r="J11" s="13"/>
      <c r="K11" s="13"/>
      <c r="L11" s="13"/>
      <c r="M11" s="13"/>
      <c r="N11" s="13"/>
      <c r="O11" s="13"/>
      <c r="P11" s="13"/>
      <c r="Q11" s="13"/>
      <c r="R11" s="13"/>
      <c r="S11" s="13"/>
      <c r="T11" s="13"/>
      <c r="U11" s="13"/>
      <c r="V11" s="13"/>
    </row>
    <row r="12" spans="1:22" ht="14.25" customHeight="1">
      <c r="A12" s="13"/>
      <c r="B12" s="13"/>
      <c r="C12" s="13"/>
      <c r="D12" s="13"/>
      <c r="E12" s="13"/>
      <c r="F12" s="14"/>
      <c r="G12" s="14"/>
      <c r="H12" s="13"/>
      <c r="I12" s="13"/>
      <c r="J12" s="13"/>
      <c r="K12" s="13"/>
      <c r="L12" s="13"/>
      <c r="M12" s="13"/>
      <c r="N12" s="13"/>
      <c r="O12" s="13"/>
      <c r="P12" s="13"/>
      <c r="Q12" s="13"/>
      <c r="R12" s="13"/>
      <c r="S12" s="13"/>
      <c r="T12" s="13"/>
      <c r="U12" s="13"/>
      <c r="V12" s="13"/>
    </row>
    <row r="13" spans="1:22" ht="14.25" customHeight="1">
      <c r="A13" s="13"/>
      <c r="B13" s="13"/>
      <c r="C13" s="13"/>
      <c r="D13" s="13"/>
      <c r="E13" s="13"/>
      <c r="F13" s="14"/>
      <c r="G13" s="14"/>
      <c r="H13" s="13"/>
      <c r="I13" s="13"/>
      <c r="J13" s="13"/>
      <c r="K13" s="13"/>
      <c r="L13" s="13"/>
      <c r="M13" s="13"/>
      <c r="N13" s="13"/>
      <c r="O13" s="13"/>
      <c r="P13" s="13"/>
      <c r="Q13" s="13"/>
      <c r="R13" s="13"/>
      <c r="S13" s="13"/>
      <c r="T13" s="13"/>
      <c r="U13" s="13"/>
      <c r="V13" s="13"/>
    </row>
    <row r="14" spans="1:22" ht="14.25" customHeight="1">
      <c r="A14" s="13"/>
      <c r="B14" s="13"/>
      <c r="C14" s="13"/>
      <c r="D14" s="13"/>
      <c r="E14" s="13"/>
      <c r="F14" s="14"/>
      <c r="G14" s="14"/>
      <c r="H14" s="13"/>
      <c r="I14" s="13"/>
      <c r="J14" s="13"/>
      <c r="K14" s="13"/>
      <c r="L14" s="13"/>
      <c r="M14" s="13"/>
      <c r="N14" s="13"/>
      <c r="O14" s="13"/>
      <c r="P14" s="13"/>
      <c r="Q14" s="13"/>
      <c r="R14" s="13"/>
      <c r="S14" s="13"/>
      <c r="T14" s="13"/>
      <c r="U14" s="13"/>
      <c r="V14" s="13"/>
    </row>
    <row r="15" spans="1:22" ht="14.25" customHeight="1">
      <c r="A15" s="13"/>
      <c r="B15" s="13"/>
      <c r="C15" s="13"/>
      <c r="D15" s="13"/>
      <c r="E15" s="13"/>
      <c r="F15" s="14"/>
      <c r="G15" s="14"/>
      <c r="H15" s="13"/>
      <c r="I15" s="13"/>
      <c r="J15" s="13"/>
      <c r="K15" s="13"/>
      <c r="L15" s="13"/>
      <c r="M15" s="13"/>
      <c r="N15" s="13"/>
      <c r="O15" s="13"/>
      <c r="P15" s="13"/>
      <c r="Q15" s="13"/>
      <c r="R15" s="13"/>
      <c r="S15" s="13"/>
      <c r="T15" s="13"/>
      <c r="U15" s="13"/>
      <c r="V15" s="13"/>
    </row>
    <row r="16" spans="1:22" ht="14.25" customHeight="1">
      <c r="A16" s="13"/>
      <c r="B16" s="13"/>
      <c r="C16" s="13"/>
      <c r="D16" s="13"/>
      <c r="E16" s="13"/>
      <c r="F16" s="14"/>
      <c r="G16" s="14"/>
      <c r="H16" s="13"/>
      <c r="I16" s="13"/>
      <c r="J16" s="13"/>
      <c r="K16" s="13"/>
      <c r="L16" s="13"/>
      <c r="M16" s="13"/>
      <c r="N16" s="13"/>
      <c r="O16" s="13"/>
      <c r="P16" s="13"/>
      <c r="Q16" s="13"/>
      <c r="R16" s="13"/>
      <c r="S16" s="13"/>
      <c r="T16" s="13"/>
      <c r="U16" s="13"/>
      <c r="V16" s="13"/>
    </row>
    <row r="17" spans="1:22" ht="14.25" customHeight="1">
      <c r="A17" s="13"/>
      <c r="B17" s="13"/>
      <c r="C17" s="13"/>
      <c r="D17" s="13"/>
      <c r="E17" s="13"/>
      <c r="F17" s="14"/>
      <c r="G17" s="14"/>
      <c r="H17" s="13"/>
      <c r="I17" s="13"/>
      <c r="J17" s="13"/>
      <c r="K17" s="13"/>
      <c r="L17" s="13"/>
      <c r="M17" s="13"/>
      <c r="N17" s="13"/>
      <c r="O17" s="13"/>
      <c r="P17" s="13"/>
      <c r="Q17" s="13"/>
      <c r="R17" s="13"/>
      <c r="S17" s="13"/>
      <c r="T17" s="13"/>
      <c r="U17" s="13"/>
      <c r="V17" s="13"/>
    </row>
    <row r="18" spans="1:22" ht="14.25" customHeight="1">
      <c r="A18" s="13"/>
      <c r="B18" s="13"/>
      <c r="C18" s="13"/>
      <c r="D18" s="13"/>
      <c r="E18" s="13"/>
      <c r="F18" s="14"/>
      <c r="G18" s="14"/>
      <c r="H18" s="13"/>
      <c r="I18" s="13"/>
      <c r="J18" s="13"/>
      <c r="K18" s="13"/>
      <c r="L18" s="13"/>
      <c r="M18" s="13"/>
      <c r="N18" s="13"/>
      <c r="O18" s="13"/>
      <c r="P18" s="13"/>
      <c r="Q18" s="13"/>
      <c r="R18" s="13"/>
      <c r="S18" s="13"/>
      <c r="T18" s="13"/>
      <c r="U18" s="13"/>
      <c r="V18" s="13"/>
    </row>
    <row r="20" spans="1:22" ht="14.25" customHeight="1">
      <c r="A20" s="485" t="s">
        <v>494</v>
      </c>
      <c r="B20" s="485"/>
      <c r="C20" s="485"/>
      <c r="D20" s="485"/>
    </row>
  </sheetData>
  <mergeCells count="15">
    <mergeCell ref="A20:D20"/>
    <mergeCell ref="A2:V2"/>
    <mergeCell ref="H4:V4"/>
    <mergeCell ref="I5:P5"/>
    <mergeCell ref="S5:V5"/>
    <mergeCell ref="A4:A6"/>
    <mergeCell ref="B4:B6"/>
    <mergeCell ref="C4:C6"/>
    <mergeCell ref="D4:D6"/>
    <mergeCell ref="E4:E6"/>
    <mergeCell ref="F4:F6"/>
    <mergeCell ref="G4:G6"/>
    <mergeCell ref="H5:H6"/>
    <mergeCell ref="Q5:Q6"/>
    <mergeCell ref="R5:R6"/>
  </mergeCells>
  <phoneticPr fontId="24" type="noConversion"/>
  <pageMargins left="0.75138888888888899" right="0.75138888888888899" top="1" bottom="1" header="0.51180555555555596" footer="0.51180555555555596"/>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21</vt:i4>
      </vt:variant>
      <vt:variant>
        <vt:lpstr>命名范围</vt:lpstr>
      </vt:variant>
      <vt:variant>
        <vt:i4>3</vt:i4>
      </vt:variant>
    </vt:vector>
  </HeadingPairs>
  <TitlesOfParts>
    <vt:vector size="24"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整体支出绩效目标申报表</vt:lpstr>
      <vt:lpstr>昆明市盘龙区社会福利中心整体绩效目标</vt:lpstr>
      <vt:lpstr>昆明市盘龙区社会福利中心商品和服务支出—劳务费1项目绩效目标</vt:lpstr>
      <vt:lpstr>昆明市盘龙区社会福利中心商品和服务支出—劳务费2项目绩效目标</vt:lpstr>
      <vt:lpstr>昆明市盘龙区社会福利中心伙食费项目绩效目标</vt:lpstr>
      <vt:lpstr>昆明市盘龙区社会福利中心业务运行经费项目绩效目标</vt:lpstr>
      <vt:lpstr>盘龙区老年人活动中心整体绩效目标申报表</vt:lpstr>
      <vt:lpstr>盘龙区老年人活动中心老龄事务项目绩效目标生报表</vt:lpstr>
      <vt:lpstr>区本级绩效目标表-1</vt:lpstr>
      <vt:lpstr>区本级绩效目标表-2</vt:lpstr>
      <vt:lpstr>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2006-09-16T00:00:00Z</dcterms:created>
  <dcterms:modified xsi:type="dcterms:W3CDTF">2021-05-26T07:38:34Z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