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4150" windowHeight="12645" tabRatio="803" firstSheet="3" activeTab="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 80-100岁老年人保健补助项目支出概况" sheetId="10" r:id="rId10"/>
    <sheet name="附表11 80-100岁老年人保健补助项目支出绩效自评" sheetId="11" r:id="rId11"/>
    <sheet name="附表12 80-100岁老年人保健补助项目绩效目标管理" sheetId="12" r:id="rId12"/>
    <sheet name="附表13 殡葬管理专项经费项目支出概况 " sheetId="18" r:id="rId13"/>
    <sheet name="附表14 殡葬管理专项经费项目支出绩效自评" sheetId="16" r:id="rId14"/>
    <sheet name="附表15 殡葬管理专项经费项目支出绩效目标管理" sheetId="17" r:id="rId15"/>
    <sheet name="附表16 城市居民最低生活保障金项目支出概况" sheetId="15" r:id="rId16"/>
    <sheet name="附表17 城市居民最低生活保障金项目支出绩效自评" sheetId="19" r:id="rId17"/>
    <sheet name="附表18 城市居民最低生活保障金项目支出绩效目标管理" sheetId="20" r:id="rId18"/>
    <sheet name="附表19 城市特困人员救助供养经费项目支出概况" sheetId="21" r:id="rId19"/>
    <sheet name="附表20 城市特困人员救助供养经费项目支出绩效自评" sheetId="22" r:id="rId20"/>
    <sheet name="附表21 城市特困人员救助供养经费项目支出绩效目标管理" sheetId="23" r:id="rId21"/>
    <sheet name="附表22 城市医疗救助经费项目支出概况" sheetId="24" r:id="rId22"/>
    <sheet name="附表23 城市医疗救助经费项目支出绩效自评" sheetId="25" r:id="rId23"/>
    <sheet name="附表24 城市医疗救助经费项目支出绩效目标管理" sheetId="26" r:id="rId24"/>
    <sheet name="附表25 城镇义务兵优待金项目支出概况" sheetId="27" r:id="rId25"/>
    <sheet name="附表26 城镇义务兵优待金项目支出绩效自评" sheetId="28" r:id="rId26"/>
    <sheet name="附表27 城镇义务兵优待金项目支出绩效目标管理" sheetId="29" r:id="rId27"/>
    <sheet name="附表28 儿童福利项目支出概况" sheetId="30" r:id="rId28"/>
    <sheet name="附表29 儿童福利项目支出绩效自评" sheetId="31" r:id="rId29"/>
    <sheet name="附表30 儿童福利项目支出绩效目标管理" sheetId="32" r:id="rId30"/>
    <sheet name="附表31 军队离退休干部及无军籍职工人员经费项目支出概况" sheetId="33" r:id="rId31"/>
    <sheet name="附表32 军队离退休干部及无军籍职工人员经费项目支出绩效自评" sheetId="34" r:id="rId32"/>
    <sheet name="附表33 军队离退休干部及无军籍职工人员项目支出绩效目标管理" sheetId="35" r:id="rId33"/>
    <sheet name="附表34 临时救助经费项目支出概况" sheetId="36" r:id="rId34"/>
    <sheet name="附表35 临时救助经费项目支出绩效自评 " sheetId="37" r:id="rId35"/>
    <sheet name="附表36 临时救助经费项目支出绩效目标管理" sheetId="38" r:id="rId36"/>
    <sheet name="附表37 其他用于优抚方面的经费项目支出概况" sheetId="39" r:id="rId37"/>
    <sheet name="附表38 其他用于优抚方面的经费项目支出绩效自评" sheetId="40" r:id="rId38"/>
    <sheet name="附表39 其他用于优抚方面的经费项目支出绩效目标管理" sheetId="41" r:id="rId39"/>
    <sheet name="附表40 死亡一次性抚恤金项目支出概况" sheetId="42" r:id="rId40"/>
    <sheet name="附表41 死亡一次性抚恤金项目支出绩效自评" sheetId="43" r:id="rId41"/>
    <sheet name="附表42 死亡一次性抚恤金项目支出绩效目标管理" sheetId="44" r:id="rId42"/>
    <sheet name="附表43 特殊困难群众救济基金项目支出概况" sheetId="45" r:id="rId43"/>
    <sheet name="附表44 特殊困难群众救济基金项目支出绩效自评" sheetId="46" r:id="rId44"/>
    <sheet name="附表45 特殊困难群众救济基金项目支出绩效目标管理" sheetId="47" r:id="rId45"/>
    <sheet name="附表46 政府居家养老服务经费项目支出概况" sheetId="48" r:id="rId46"/>
    <sheet name="附表47 政府居家养老服务经费项目支出绩效自评" sheetId="49" r:id="rId47"/>
    <sheet name="附表48 政府居家养老服务经费项目支出绩效目标管理" sheetId="50" r:id="rId48"/>
    <sheet name="附表49 盘龙区社会福利中心项目支出概况" sheetId="51" r:id="rId49"/>
    <sheet name="附表50 盘龙区社会福利中心项目支出绩效自评" sheetId="52" r:id="rId50"/>
    <sheet name="附表51 盘龙区社会福利中心项目支出绩效目标管理" sheetId="53" r:id="rId51"/>
    <sheet name="附表52 盘龙区老年人活动中心项目支出概况" sheetId="54" r:id="rId52"/>
    <sheet name="附表53 盘龙区老年人活动中心项目支出绩效自评" sheetId="55" r:id="rId53"/>
    <sheet name="附表54 盘龙区老年人活动中心项目支出绩效目标管理" sheetId="56" r:id="rId54"/>
    <sheet name="附表55 部门整体支出绩效自评报告" sheetId="13" r:id="rId55"/>
    <sheet name="附表56 部门整体支出绩效自评表" sheetId="14" r:id="rId56"/>
  </sheets>
  <definedNames>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 name="地区名称" localSheetId="18">#REF!</definedName>
    <definedName name="地区名称" localSheetId="19">#REF!</definedName>
    <definedName name="地区名称" localSheetId="20">#REF!</definedName>
    <definedName name="地区名称" localSheetId="21">#REF!</definedName>
    <definedName name="地区名称" localSheetId="22">#REF!</definedName>
    <definedName name="地区名称" localSheetId="23">#REF!</definedName>
    <definedName name="地区名称" localSheetId="24">#REF!</definedName>
    <definedName name="地区名称" localSheetId="25">#REF!</definedName>
    <definedName name="地区名称" localSheetId="26">#REF!</definedName>
    <definedName name="地区名称" localSheetId="27">#REF!</definedName>
    <definedName name="地区名称" localSheetId="28">#REF!</definedName>
    <definedName name="地区名称" localSheetId="29">#REF!</definedName>
    <definedName name="地区名称" localSheetId="30">#REF!</definedName>
    <definedName name="地区名称" localSheetId="31">#REF!</definedName>
    <definedName name="地区名称" localSheetId="32">#REF!</definedName>
    <definedName name="地区名称" localSheetId="33">#REF!</definedName>
    <definedName name="地区名称" localSheetId="34">#REF!</definedName>
    <definedName name="地区名称" localSheetId="35">#REF!</definedName>
    <definedName name="地区名称" localSheetId="36">#REF!</definedName>
    <definedName name="地区名称" localSheetId="37">#REF!</definedName>
    <definedName name="地区名称" localSheetId="38">#REF!</definedName>
    <definedName name="地区名称" localSheetId="39">#REF!</definedName>
    <definedName name="地区名称" localSheetId="40">#REF!</definedName>
    <definedName name="地区名称" localSheetId="41">#REF!</definedName>
    <definedName name="地区名称" localSheetId="42">#REF!</definedName>
    <definedName name="地区名称" localSheetId="43">#REF!</definedName>
    <definedName name="地区名称" localSheetId="44">#REF!</definedName>
    <definedName name="地区名称" localSheetId="45">#REF!</definedName>
    <definedName name="地区名称" localSheetId="46">#REF!</definedName>
    <definedName name="地区名称" localSheetId="47">#REF!</definedName>
    <definedName name="地区名称" localSheetId="48">#REF!</definedName>
    <definedName name="地区名称" localSheetId="49">#REF!</definedName>
    <definedName name="地区名称" localSheetId="50">#REF!</definedName>
    <definedName name="地区名称" localSheetId="51">#REF!</definedName>
    <definedName name="地区名称" localSheetId="52">#REF!</definedName>
    <definedName name="地区名称" localSheetId="53">#REF!</definedName>
    <definedName name="地区名称">#REF!</definedName>
  </definedNames>
  <calcPr calcId="124519"/>
</workbook>
</file>

<file path=xl/calcChain.xml><?xml version="1.0" encoding="utf-8"?>
<calcChain xmlns="http://schemas.openxmlformats.org/spreadsheetml/2006/main">
  <c r="C12" i="9"/>
  <c r="C7" s="1"/>
  <c r="D12"/>
  <c r="D9"/>
  <c r="C9"/>
  <c r="P10" i="7"/>
  <c r="P9" s="1"/>
  <c r="P8" s="1"/>
  <c r="Q10"/>
  <c r="O10"/>
  <c r="O9" s="1"/>
  <c r="M10"/>
  <c r="M9" s="1"/>
  <c r="M8" s="1"/>
  <c r="L10"/>
  <c r="L9" s="1"/>
  <c r="L8" s="1"/>
  <c r="J10"/>
  <c r="J9" s="1"/>
  <c r="J8" s="1"/>
  <c r="I10"/>
  <c r="I9" s="1"/>
  <c r="I8" s="1"/>
  <c r="G10"/>
  <c r="G9" s="1"/>
  <c r="G8" s="1"/>
  <c r="F10"/>
  <c r="F9" s="1"/>
  <c r="F8" s="1"/>
  <c r="E8" s="1"/>
  <c r="Q9"/>
  <c r="N10"/>
  <c r="N11"/>
  <c r="K10"/>
  <c r="K11"/>
  <c r="H10"/>
  <c r="H11"/>
  <c r="E10"/>
  <c r="E11"/>
  <c r="Q8"/>
  <c r="L19" i="6"/>
  <c r="L16"/>
  <c r="L10"/>
  <c r="L7"/>
  <c r="I20"/>
  <c r="I7"/>
  <c r="L40"/>
  <c r="Q64" i="5"/>
  <c r="Q63" s="1"/>
  <c r="F64"/>
  <c r="F63" s="1"/>
  <c r="Q61"/>
  <c r="Q60" s="1"/>
  <c r="F61"/>
  <c r="F60" s="1"/>
  <c r="Q57"/>
  <c r="F57"/>
  <c r="Q53"/>
  <c r="Q52" s="1"/>
  <c r="F53"/>
  <c r="F52" s="1"/>
  <c r="Q50"/>
  <c r="F50"/>
  <c r="Q47"/>
  <c r="F47"/>
  <c r="Q45"/>
  <c r="F45"/>
  <c r="Q43"/>
  <c r="F43"/>
  <c r="Q40"/>
  <c r="F40"/>
  <c r="Q34"/>
  <c r="F34"/>
  <c r="Q29"/>
  <c r="F29"/>
  <c r="Q23"/>
  <c r="F23"/>
  <c r="Q19"/>
  <c r="F19"/>
  <c r="Q10"/>
  <c r="Q9" s="1"/>
  <c r="Q8" s="1"/>
  <c r="F10"/>
  <c r="F30" i="4"/>
  <c r="F31"/>
  <c r="F14"/>
  <c r="F15"/>
  <c r="F25"/>
  <c r="F27"/>
  <c r="H63" i="3"/>
  <c r="I63"/>
  <c r="J63"/>
  <c r="H62"/>
  <c r="I62"/>
  <c r="J62"/>
  <c r="H60"/>
  <c r="I60"/>
  <c r="J60"/>
  <c r="H59"/>
  <c r="I59"/>
  <c r="J59"/>
  <c r="H56"/>
  <c r="I56"/>
  <c r="J56"/>
  <c r="H52"/>
  <c r="I52"/>
  <c r="J52"/>
  <c r="H51"/>
  <c r="I51"/>
  <c r="J51"/>
  <c r="H49"/>
  <c r="I49"/>
  <c r="J49"/>
  <c r="H46"/>
  <c r="I46"/>
  <c r="J46"/>
  <c r="H44"/>
  <c r="I44"/>
  <c r="J44"/>
  <c r="H42"/>
  <c r="I42"/>
  <c r="J42"/>
  <c r="H39"/>
  <c r="I39"/>
  <c r="J39"/>
  <c r="H33"/>
  <c r="I33"/>
  <c r="J33"/>
  <c r="H28"/>
  <c r="I28"/>
  <c r="J28"/>
  <c r="H22"/>
  <c r="I22"/>
  <c r="J22"/>
  <c r="H18"/>
  <c r="I18"/>
  <c r="J18"/>
  <c r="H9"/>
  <c r="I9"/>
  <c r="J9"/>
  <c r="H8"/>
  <c r="H7" s="1"/>
  <c r="I8"/>
  <c r="J8"/>
  <c r="I7"/>
  <c r="J7"/>
  <c r="G42" i="2"/>
  <c r="H7"/>
  <c r="I7"/>
  <c r="J7"/>
  <c r="K7"/>
  <c r="G60"/>
  <c r="G59" s="1"/>
  <c r="H60"/>
  <c r="I60"/>
  <c r="J60"/>
  <c r="K60"/>
  <c r="H59"/>
  <c r="I59"/>
  <c r="J59"/>
  <c r="K59"/>
  <c r="G57"/>
  <c r="G56" s="1"/>
  <c r="H57"/>
  <c r="I57"/>
  <c r="J57"/>
  <c r="K57"/>
  <c r="H56"/>
  <c r="I56"/>
  <c r="J56"/>
  <c r="K56"/>
  <c r="G53"/>
  <c r="H53"/>
  <c r="I53"/>
  <c r="J53"/>
  <c r="K53"/>
  <c r="G49"/>
  <c r="H49"/>
  <c r="I49"/>
  <c r="J49"/>
  <c r="K49"/>
  <c r="H48"/>
  <c r="I48"/>
  <c r="J48"/>
  <c r="K48"/>
  <c r="G46"/>
  <c r="H46"/>
  <c r="I46"/>
  <c r="J46"/>
  <c r="K46"/>
  <c r="G44"/>
  <c r="H44"/>
  <c r="I44"/>
  <c r="J44"/>
  <c r="K44"/>
  <c r="H42"/>
  <c r="I42"/>
  <c r="J42"/>
  <c r="K42"/>
  <c r="G39"/>
  <c r="H39"/>
  <c r="I39"/>
  <c r="J39"/>
  <c r="K39"/>
  <c r="G33"/>
  <c r="H33"/>
  <c r="I33"/>
  <c r="J33"/>
  <c r="K33"/>
  <c r="G28"/>
  <c r="H28"/>
  <c r="I28"/>
  <c r="J28"/>
  <c r="K28"/>
  <c r="G22"/>
  <c r="H22"/>
  <c r="I22"/>
  <c r="J22"/>
  <c r="K22"/>
  <c r="G18"/>
  <c r="H18"/>
  <c r="I18"/>
  <c r="J18"/>
  <c r="K18"/>
  <c r="G9"/>
  <c r="H9"/>
  <c r="I9"/>
  <c r="J9"/>
  <c r="K9"/>
  <c r="H8"/>
  <c r="I8"/>
  <c r="J8"/>
  <c r="K8"/>
  <c r="D7" i="9" l="1"/>
  <c r="N9" i="7"/>
  <c r="O8"/>
  <c r="K9"/>
  <c r="K8"/>
  <c r="E9"/>
  <c r="H9"/>
  <c r="N8"/>
  <c r="H8"/>
  <c r="F9" i="5"/>
  <c r="F34" i="4"/>
  <c r="G48" i="2"/>
  <c r="G8"/>
  <c r="F8" i="5" l="1"/>
  <c r="G7" i="2"/>
</calcChain>
</file>

<file path=xl/sharedStrings.xml><?xml version="1.0" encoding="utf-8"?>
<sst xmlns="http://schemas.openxmlformats.org/spreadsheetml/2006/main" count="3388" uniqueCount="949">
  <si>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</si>
  <si>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</si>
  <si>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</si>
  <si>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</si>
  <si>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</si>
  <si>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</si>
  <si>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</si>
  <si>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</si>
  <si>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</si>
  <si>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</si>
  <si>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</si>
  <si>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</si>
  <si>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</si>
  <si>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</si>
  <si>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</si>
  <si>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</si>
  <si>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</si>
  <si>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</si>
  <si>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</si>
  <si>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</si>
  <si>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</si>
  <si>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</si>
  <si>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</si>
  <si>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</si>
  <si>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</si>
  <si>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</si>
  <si>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</si>
  <si>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</si>
  <si>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</si>
  <si>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</si>
  <si>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</si>
  <si>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</si>
  <si>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</si>
  <si>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</si>
  <si>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</si>
  <si>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</si>
  <si>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</si>
  <si>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</si>
  <si>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</si>
  <si>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</si>
  <si>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</si>
  <si>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</si>
  <si>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</si>
  <si>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</si>
  <si>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</si>
  <si>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</si>
  <si>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</si>
  <si>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</si>
  <si>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</si>
  <si>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</si>
  <si>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</si>
  <si>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</si>
  <si>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</si>
  <si>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</si>
  <si>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</si>
  <si>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</si>
  <si>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</si>
  <si>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</si>
  <si>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</si>
  <si>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</si>
  <si>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</si>
  <si>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</si>
  <si>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</si>
  <si>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</si>
  <si>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</si>
  <si>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</si>
  <si>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</si>
  <si>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</si>
  <si>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</si>
  <si>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</si>
  <si>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</si>
  <si>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</si>
  <si>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</si>
  <si>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</si>
  <si>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</si>
  <si>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</si>
  <si>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</si>
  <si>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</si>
  <si>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</si>
  <si>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</si>
  <si>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</si>
  <si>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</si>
  <si>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</si>
  <si>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</si>
  <si>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</si>
  <si>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</si>
  <si>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</si>
  <si>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</si>
  <si>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</si>
  <si>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</si>
  <si>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</si>
  <si>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</si>
  <si>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</si>
  <si>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</si>
  <si>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</si>
  <si>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</si>
  <si>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</si>
  <si>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</si>
  <si>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</si>
  <si>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</si>
  <si>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</si>
  <si>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</si>
  <si>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</si>
  <si>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</si>
  <si>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</si>
  <si>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</si>
  <si>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</si>
  <si>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</si>
  <si>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</si>
  <si>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</si>
  <si>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</si>
  <si>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</si>
  <si>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</si>
  <si>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</si>
  <si>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</si>
  <si>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</si>
  <si>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</si>
  <si>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</si>
  <si>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</si>
  <si>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</si>
  <si>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</si>
  <si>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</si>
  <si>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</si>
  <si>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</si>
  <si>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</si>
  <si>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</si>
  <si>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</si>
  <si>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</si>
  <si>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</si>
  <si>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</si>
  <si>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</si>
  <si>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</si>
  <si>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</si>
  <si>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</si>
  <si>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</si>
  <si>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</si>
  <si>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</si>
  <si>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</si>
  <si>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</si>
  <si>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</si>
  <si>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</si>
  <si>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</si>
  <si>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</si>
  <si>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</si>
  <si>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</si>
  <si>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</si>
  <si>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</si>
  <si>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</si>
  <si>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</si>
  <si>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</si>
  <si>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</si>
  <si>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</si>
  <si>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</si>
  <si>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</si>
  <si>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</si>
  <si>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</si>
  <si>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</si>
  <si>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</si>
  <si>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</si>
  <si>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</si>
  <si>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</si>
  <si>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</si>
  <si>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</si>
  <si>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</si>
  <si>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</si>
  <si>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</si>
  <si>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</si>
  <si>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</si>
  <si>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</si>
  <si>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</si>
  <si>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</si>
  <si>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</si>
  <si>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</si>
  <si>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</si>
  <si>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</si>
  <si>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</si>
  <si>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</si>
  <si>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</si>
  <si>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</si>
  <si>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</si>
  <si>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</si>
  <si>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</si>
  <si>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</si>
  <si>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</si>
  <si>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</si>
  <si>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</si>
  <si>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</si>
  <si>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</si>
  <si>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</si>
  <si>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</si>
  <si>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</si>
  <si>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</si>
  <si>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</si>
  <si>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</si>
  <si>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</si>
  <si>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</si>
  <si>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</si>
  <si>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</si>
  <si>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</si>
  <si>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</si>
  <si>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</si>
  <si>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</si>
  <si>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</si>
  <si>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</si>
  <si>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</si>
  <si>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</si>
  <si>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</si>
  <si>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</si>
  <si>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</si>
  <si>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</si>
  <si>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</si>
  <si>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</si>
  <si>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</si>
  <si>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</si>
  <si>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</si>
  <si>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</si>
  <si>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</si>
  <si>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</si>
  <si>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</si>
  <si>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</si>
  <si>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</si>
  <si>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</si>
  <si>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</si>
  <si>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</si>
  <si>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</si>
  <si>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</si>
  <si>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</si>
  <si>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</si>
  <si>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</si>
  <si>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</si>
  <si>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</si>
  <si>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</si>
  <si>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</si>
  <si>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</si>
  <si>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</si>
  <si>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</si>
  <si>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</si>
  <si>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</si>
  <si>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</si>
  <si>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</si>
  <si>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</si>
  <si>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</si>
  <si>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</si>
  <si>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</si>
  <si>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</si>
  <si>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</si>
  <si>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</si>
  <si>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</si>
  <si>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</si>
  <si>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</si>
  <si>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</si>
  <si>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</si>
  <si>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</si>
  <si>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</si>
  <si>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</si>
  <si>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</si>
  <si>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</si>
  <si>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</si>
  <si>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</si>
  <si>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</si>
  <si>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</si>
  <si>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</si>
  <si>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</si>
  <si>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</si>
  <si>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</si>
  <si>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</si>
  <si>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</si>
  <si>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</si>
  <si>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</si>
  <si>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</si>
  <si>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</si>
  <si>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</si>
  <si>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</si>
  <si>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</si>
  <si>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</si>
  <si>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</si>
  <si>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</si>
  <si>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</si>
  <si>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</si>
  <si>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</si>
  <si>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</si>
  <si>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</si>
  <si>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</si>
  <si>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</si>
  <si>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</si>
  <si>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</si>
  <si>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</si>
  <si>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</si>
  <si>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</si>
  <si>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</si>
  <si>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</si>
  <si>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</si>
  <si>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</si>
  <si>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</si>
  <si>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</si>
  <si>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</si>
  <si>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</si>
  <si>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</si>
  <si>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</si>
  <si>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</si>
  <si>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</si>
  <si>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</si>
  <si>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</si>
  <si>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</si>
  <si>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</si>
  <si>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</si>
  <si>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</si>
  <si>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</si>
  <si>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</si>
  <si>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</si>
  <si>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</si>
  <si>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</si>
  <si>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</si>
  <si>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</si>
  <si>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</si>
  <si>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</si>
  <si>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</si>
  <si>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</si>
  <si>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</si>
  <si>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</si>
  <si>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</si>
  <si>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</si>
  <si>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</si>
  <si>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</si>
  <si>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</si>
  <si>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</si>
  <si>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</si>
  <si>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</si>
  <si>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</si>
  <si>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</si>
  <si>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</si>
  <si>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</si>
  <si>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</si>
  <si>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</si>
  <si>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</si>
  <si>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</si>
  <si>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</si>
  <si>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</si>
  <si>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</si>
  <si>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</si>
  <si>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</si>
  <si>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</si>
  <si>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</si>
  <si>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</si>
  <si>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</si>
  <si>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</si>
  <si>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</si>
  <si>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</si>
  <si>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</si>
  <si>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</si>
  <si>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</si>
  <si>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</si>
  <si>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</si>
  <si>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</si>
  <si>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</si>
  <si>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</si>
  <si>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</si>
  <si>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</si>
  <si>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</si>
  <si>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</si>
  <si>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</si>
  <si>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</si>
  <si>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</si>
  <si>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</si>
  <si>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</si>
  <si>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</si>
  <si>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</si>
  <si>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</si>
  <si>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</si>
  <si>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</si>
  <si>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</si>
  <si>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</si>
  <si>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</si>
  <si>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</si>
  <si>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</si>
  <si>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</si>
  <si>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</si>
  <si>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</si>
  <si>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</si>
  <si>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</si>
  <si>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</si>
  <si>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</si>
  <si>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</si>
  <si>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</si>
  <si>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</si>
  <si>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</si>
  <si>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</si>
  <si>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</si>
  <si>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</si>
  <si>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</si>
  <si>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</si>
  <si>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</si>
  <si>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</si>
  <si>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</si>
  <si>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</si>
  <si>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</si>
  <si>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</si>
  <si>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</si>
  <si>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</si>
  <si>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</si>
  <si>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</si>
  <si>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</si>
  <si>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</si>
  <si>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</si>
  <si>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</si>
  <si>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</si>
  <si>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</si>
  <si>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</si>
  <si>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</si>
  <si>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</si>
  <si>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</si>
  <si>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</si>
  <si>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</si>
  <si>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</si>
  <si>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</si>
  <si>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</si>
  <si>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</si>
  <si>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基础信息</t>
  </si>
  <si>
    <t>项目分管处室（单位）</t>
  </si>
  <si>
    <t>项目分管处室（单位）负责人</t>
  </si>
  <si>
    <t>（一）项目基本情况</t>
  </si>
  <si>
    <t>起始时间</t>
  </si>
  <si>
    <t>截止时间</t>
  </si>
  <si>
    <t>中央财政</t>
  </si>
  <si>
    <t>省级财政</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</si>
  <si>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</si>
  <si>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</si>
  <si>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</si>
  <si>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</si>
  <si>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</si>
  <si>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</si>
  <si>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</si>
  <si>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</si>
  <si>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</si>
  <si>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</si>
  <si>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</si>
  <si>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</si>
  <si>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</si>
  <si>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</si>
  <si>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</si>
  <si>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</si>
  <si>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</si>
  <si>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</si>
  <si>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</si>
  <si>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</si>
  <si>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</si>
  <si>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</si>
  <si>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</si>
  <si>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</si>
  <si>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</si>
  <si>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</si>
  <si>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</si>
  <si>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</si>
  <si>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</si>
  <si>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</si>
  <si>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</si>
  <si>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</si>
  <si>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</si>
  <si>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</si>
  <si>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</si>
  <si>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</si>
  <si>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</si>
  <si>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</si>
  <si>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</si>
  <si>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</si>
  <si>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</si>
  <si>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</si>
  <si>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</si>
  <si>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</si>
  <si>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</si>
  <si>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</si>
  <si>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</si>
  <si>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</si>
  <si>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</si>
  <si>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</si>
  <si>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</si>
  <si>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</si>
  <si>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</si>
  <si>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</si>
  <si>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</si>
  <si>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</si>
  <si>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</si>
  <si>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</si>
  <si>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</si>
  <si>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</si>
  <si>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</si>
  <si>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</si>
  <si>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</si>
  <si>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</si>
  <si>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</si>
  <si>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</si>
  <si>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</si>
  <si>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</si>
  <si>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</si>
  <si>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</si>
  <si>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</si>
  <si>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</si>
  <si>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</si>
  <si>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</si>
  <si>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</si>
  <si>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</si>
  <si>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</si>
  <si>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</si>
  <si>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</si>
  <si>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</si>
  <si>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</si>
  <si>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社会保障和就业支出</t>
  </si>
  <si>
    <t>民政管理事务</t>
  </si>
  <si>
    <t xml:space="preserve">  行政运行</t>
  </si>
  <si>
    <t xml:space="preserve">  一般行政管理事务</t>
  </si>
  <si>
    <t xml:space="preserve">  拥军优属</t>
  </si>
  <si>
    <t xml:space="preserve">  老龄事务</t>
  </si>
  <si>
    <t xml:space="preserve">  民间组织管理</t>
  </si>
  <si>
    <t xml:space="preserve">  行政区划和地名管理</t>
  </si>
  <si>
    <t xml:space="preserve">  基层政权和社区建设</t>
  </si>
  <si>
    <t xml:space="preserve">  其他民政管理事务支出</t>
  </si>
  <si>
    <t>行政事业单位离退休</t>
  </si>
  <si>
    <t xml:space="preserve">  未归口管理的行政单位离退休</t>
  </si>
  <si>
    <t xml:space="preserve">  机关事业单位基本养老保险缴费支出</t>
  </si>
  <si>
    <t xml:space="preserve">  机关事业单位职业年金缴费支出</t>
  </si>
  <si>
    <t>抚恤</t>
  </si>
  <si>
    <t xml:space="preserve">  死亡抚恤</t>
  </si>
  <si>
    <t xml:space="preserve">  伤残抚恤</t>
  </si>
  <si>
    <t xml:space="preserve">  在乡复员、退伍军人生活补助</t>
  </si>
  <si>
    <t xml:space="preserve">  义务兵优待</t>
  </si>
  <si>
    <t xml:space="preserve">  其他优抚支出</t>
  </si>
  <si>
    <t>退役安置</t>
  </si>
  <si>
    <t xml:space="preserve">  退役士兵安置</t>
  </si>
  <si>
    <t xml:space="preserve">  军队移交政府的离退休人员安置</t>
  </si>
  <si>
    <t xml:space="preserve">  军队移交政府离退休干部管理机构</t>
  </si>
  <si>
    <t xml:space="preserve">  退役士兵管理教育</t>
  </si>
  <si>
    <t>社会福利</t>
  </si>
  <si>
    <t xml:space="preserve">  儿童福利</t>
  </si>
  <si>
    <t xml:space="preserve">  老年福利</t>
  </si>
  <si>
    <t xml:space="preserve">  殡葬</t>
  </si>
  <si>
    <t xml:space="preserve">  其他社会福利支出</t>
  </si>
  <si>
    <t>自然灾害生活救助</t>
  </si>
  <si>
    <t xml:space="preserve">  中央自然灾害生活补助</t>
  </si>
  <si>
    <t xml:space="preserve">  地方自然灾害生活补助</t>
  </si>
  <si>
    <t>临时救助</t>
  </si>
  <si>
    <t xml:space="preserve">  流浪乞讨人员救助支出</t>
  </si>
  <si>
    <t>其他生活救助</t>
  </si>
  <si>
    <t xml:space="preserve">  其他农村生活救助</t>
  </si>
  <si>
    <t>其他社会保障和就业支出</t>
  </si>
  <si>
    <t xml:space="preserve">  其他社会保障和就业支出</t>
  </si>
  <si>
    <t>医疗卫生与计划生育支出</t>
  </si>
  <si>
    <t>行政事业单位医疗</t>
  </si>
  <si>
    <t xml:space="preserve">  行政单位医疗</t>
  </si>
  <si>
    <t xml:space="preserve">  事业单位医疗</t>
  </si>
  <si>
    <t xml:space="preserve">  公务员医疗补助</t>
  </si>
  <si>
    <t>优抚对象医疗</t>
  </si>
  <si>
    <t xml:space="preserve">  优抚对象医疗补助</t>
  </si>
  <si>
    <t xml:space="preserve">  其他优抚对象医疗支出</t>
  </si>
  <si>
    <t>住房保障支出</t>
  </si>
  <si>
    <t>住房改革支出</t>
  </si>
  <si>
    <t>彩票公益金及对应专项债务收入安排的支出</t>
  </si>
  <si>
    <t xml:space="preserve">  用于社会福利的彩票公益金支出</t>
  </si>
  <si>
    <t>特困人员救助供养</t>
  </si>
  <si>
    <t xml:space="preserve">  城市特困人员救助供养支出</t>
  </si>
  <si>
    <t xml:space="preserve">  其他城市生活救助</t>
  </si>
  <si>
    <t>02</t>
    <phoneticPr fontId="24" type="noConversion"/>
  </si>
  <si>
    <t>01</t>
    <phoneticPr fontId="24" type="noConversion"/>
  </si>
  <si>
    <t>208</t>
    <phoneticPr fontId="24" type="noConversion"/>
  </si>
  <si>
    <t>04</t>
    <phoneticPr fontId="24" type="noConversion"/>
  </si>
  <si>
    <t>05</t>
    <phoneticPr fontId="24" type="noConversion"/>
  </si>
  <si>
    <t>02</t>
    <phoneticPr fontId="24" type="noConversion"/>
  </si>
  <si>
    <t>06</t>
    <phoneticPr fontId="24" type="noConversion"/>
  </si>
  <si>
    <t>07</t>
    <phoneticPr fontId="24" type="noConversion"/>
  </si>
  <si>
    <t>08</t>
    <phoneticPr fontId="24" type="noConversion"/>
  </si>
  <si>
    <t>99</t>
    <phoneticPr fontId="24" type="noConversion"/>
  </si>
  <si>
    <t>05</t>
    <phoneticPr fontId="24" type="noConversion"/>
  </si>
  <si>
    <t>05</t>
    <phoneticPr fontId="24" type="noConversion"/>
  </si>
  <si>
    <t>08</t>
    <phoneticPr fontId="24" type="noConversion"/>
  </si>
  <si>
    <t>08</t>
    <phoneticPr fontId="24" type="noConversion"/>
  </si>
  <si>
    <t>03</t>
    <phoneticPr fontId="24" type="noConversion"/>
  </si>
  <si>
    <t>09</t>
    <phoneticPr fontId="24" type="noConversion"/>
  </si>
  <si>
    <t>09</t>
    <phoneticPr fontId="24" type="noConversion"/>
  </si>
  <si>
    <t>10</t>
    <phoneticPr fontId="24" type="noConversion"/>
  </si>
  <si>
    <t>10</t>
    <phoneticPr fontId="24" type="noConversion"/>
  </si>
  <si>
    <t>10</t>
    <phoneticPr fontId="24" type="noConversion"/>
  </si>
  <si>
    <t>15</t>
    <phoneticPr fontId="24" type="noConversion"/>
  </si>
  <si>
    <t>15</t>
    <phoneticPr fontId="24" type="noConversion"/>
  </si>
  <si>
    <t>20</t>
    <phoneticPr fontId="24" type="noConversion"/>
  </si>
  <si>
    <t>20</t>
    <phoneticPr fontId="24" type="noConversion"/>
  </si>
  <si>
    <t>21</t>
    <phoneticPr fontId="24" type="noConversion"/>
  </si>
  <si>
    <t>25</t>
    <phoneticPr fontId="24" type="noConversion"/>
  </si>
  <si>
    <t>25</t>
    <phoneticPr fontId="24" type="noConversion"/>
  </si>
  <si>
    <t>25</t>
    <phoneticPr fontId="24" type="noConversion"/>
  </si>
  <si>
    <t>99</t>
    <phoneticPr fontId="24" type="noConversion"/>
  </si>
  <si>
    <t>210</t>
    <phoneticPr fontId="24" type="noConversion"/>
  </si>
  <si>
    <t>11</t>
    <phoneticPr fontId="24" type="noConversion"/>
  </si>
  <si>
    <t>11</t>
    <phoneticPr fontId="24" type="noConversion"/>
  </si>
  <si>
    <t>11</t>
    <phoneticPr fontId="24" type="noConversion"/>
  </si>
  <si>
    <t>14</t>
    <phoneticPr fontId="24" type="noConversion"/>
  </si>
  <si>
    <t>14</t>
    <phoneticPr fontId="24" type="noConversion"/>
  </si>
  <si>
    <t>14</t>
    <phoneticPr fontId="24" type="noConversion"/>
  </si>
  <si>
    <t>212</t>
    <phoneticPr fontId="24" type="noConversion"/>
  </si>
  <si>
    <t>221</t>
    <phoneticPr fontId="24" type="noConversion"/>
  </si>
  <si>
    <t>02</t>
    <phoneticPr fontId="24" type="noConversion"/>
  </si>
  <si>
    <t>城乡社区支出</t>
  </si>
  <si>
    <t>其他城乡社区支出</t>
  </si>
  <si>
    <t xml:space="preserve">  其他城乡社区支出</t>
  </si>
  <si>
    <t>编制单位：昆明市盘龙区民政局</t>
    <phoneticPr fontId="24" type="noConversion"/>
  </si>
  <si>
    <t xml:space="preserve">  社会福利事业单位</t>
  </si>
  <si>
    <t>05</t>
    <phoneticPr fontId="24" type="noConversion"/>
  </si>
  <si>
    <t>社会福利事业单位</t>
  </si>
  <si>
    <t>昆明市盘龙区民政局</t>
    <phoneticPr fontId="24" type="noConversion"/>
  </si>
  <si>
    <t>编制单位：昆明市盘龙区民政局</t>
    <phoneticPr fontId="24" type="noConversion"/>
  </si>
  <si>
    <t>昆明市盘龙区民政局</t>
    <phoneticPr fontId="24" type="noConversion"/>
  </si>
  <si>
    <t>编制单位：昆明市盘龙区民政局</t>
    <phoneticPr fontId="24" type="noConversion"/>
  </si>
  <si>
    <t>80-100岁老年人保健补助项目</t>
    <phoneticPr fontId="24" type="noConversion"/>
  </si>
  <si>
    <t>项目名称</t>
    <phoneticPr fontId="24" type="noConversion"/>
  </si>
  <si>
    <t>老龄委办公室</t>
    <phoneticPr fontId="24" type="noConversion"/>
  </si>
  <si>
    <t>张云</t>
    <phoneticPr fontId="24" type="noConversion"/>
  </si>
  <si>
    <t>市级财政</t>
    <phoneticPr fontId="24" type="noConversion"/>
  </si>
  <si>
    <t>本级配套</t>
    <phoneticPr fontId="24" type="noConversion"/>
  </si>
  <si>
    <t>2018年高龄老年人保健补贴资金</t>
    <phoneticPr fontId="24" type="noConversion"/>
  </si>
  <si>
    <t>建立一套与预算管理相结合、多渠道应用评价结果的有效机制</t>
    <phoneticPr fontId="24" type="noConversion"/>
  </si>
  <si>
    <t>合理预算，安排好各项经费的计划，资金及时到位</t>
    <phoneticPr fontId="24" type="noConversion"/>
  </si>
  <si>
    <t>1.项目绩效
指标完成分析</t>
    <phoneticPr fontId="24" type="noConversion"/>
  </si>
  <si>
    <t>质量指标</t>
  </si>
  <si>
    <t>数量指标</t>
  </si>
  <si>
    <t>时效指标</t>
  </si>
  <si>
    <t>经济效益指标</t>
  </si>
  <si>
    <t>社会效益指标</t>
  </si>
  <si>
    <t>可持续影响指标</t>
  </si>
  <si>
    <t>服务对象满意度</t>
  </si>
  <si>
    <t>根据《云南省老年人权益保障条例》规定规范审批，逐年递增,按标准发放</t>
    <phoneticPr fontId="24" type="noConversion"/>
  </si>
  <si>
    <t>1. 享受老人福利人数</t>
    <phoneticPr fontId="24" type="noConversion"/>
  </si>
  <si>
    <t>2实际发放人数和应该发放人数是否一致</t>
    <phoneticPr fontId="24" type="noConversion"/>
  </si>
  <si>
    <t>是否及时审批并在规定时间发放完成</t>
    <phoneticPr fontId="24" type="noConversion"/>
  </si>
  <si>
    <t>成本指标</t>
  </si>
  <si>
    <t>专项经费</t>
    <phoneticPr fontId="24" type="noConversion"/>
  </si>
  <si>
    <t>高龄老年人是否得到经济补助</t>
    <phoneticPr fontId="24" type="noConversion"/>
  </si>
  <si>
    <t>构建和谐社会促进社会稳定</t>
    <phoneticPr fontId="24" type="noConversion"/>
  </si>
  <si>
    <t>对社会发展有一定可持续影响</t>
    <phoneticPr fontId="24" type="noConversion"/>
  </si>
  <si>
    <t>享受老人福利对象满意度</t>
    <phoneticPr fontId="24" type="noConversion"/>
  </si>
  <si>
    <t xml:space="preserve">17152人 </t>
    <phoneticPr fontId="24" type="noConversion"/>
  </si>
  <si>
    <t>一致</t>
    <phoneticPr fontId="24" type="noConversion"/>
  </si>
  <si>
    <t>及时审批并在规定时间完成,12月31日前全年发放完成.</t>
    <phoneticPr fontId="24" type="noConversion"/>
  </si>
  <si>
    <t>已完成1337.59万元</t>
    <phoneticPr fontId="24" type="noConversion"/>
  </si>
  <si>
    <t>高龄老年人得到经济补助</t>
    <phoneticPr fontId="24" type="noConversion"/>
  </si>
  <si>
    <t>是</t>
    <phoneticPr fontId="24" type="noConversion"/>
  </si>
  <si>
    <t>及时完成</t>
  </si>
  <si>
    <t>有效验收</t>
  </si>
  <si>
    <t>按要求完成当年计划任务，促进社会和谐稳定发展、改善部分群众生活、满足群众需求、产生一定的经济效益，项目评为优秀。</t>
    <phoneticPr fontId="24" type="noConversion"/>
  </si>
  <si>
    <t>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</si>
  <si>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 xml:space="preserve">今后工作中各专项资金使用科室应当高度重视绩效评价结果的应用工作，充分发挥绩效评价以评促管效能，积极探索和建立一套与预算管理相结合、多渠道应用评价结果的有效机制，努力提高绩效意识和财政资金使用效益。
</t>
    <phoneticPr fontId="24" type="noConversion"/>
  </si>
  <si>
    <t>问题：今年在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措施：我单位将健全预算执行进度和考核机制，加强与上级部门、本级财政的沟通，达到上级经费下拨与本级资金使用同步的效果，以便更好的提高资金使用效率。对评价结果予以公开公式。</t>
    <phoneticPr fontId="24" type="noConversion"/>
  </si>
  <si>
    <t>殡葬管理所</t>
    <phoneticPr fontId="24" type="noConversion"/>
  </si>
  <si>
    <t xml:space="preserve">  行政区划和地名管理</t>
    <phoneticPr fontId="24" type="noConversion"/>
  </si>
  <si>
    <t xml:space="preserve">  退役士兵管理教育</t>
    <phoneticPr fontId="24" type="noConversion"/>
  </si>
  <si>
    <t>彩票公益金及对应专项债务收入安排的支出</t>
    <phoneticPr fontId="24" type="noConversion"/>
  </si>
  <si>
    <t xml:space="preserve">  用于社会福利的彩票公益金支出</t>
    <phoneticPr fontId="24" type="noConversion"/>
  </si>
  <si>
    <t>八、社会保障和就业支出</t>
    <phoneticPr fontId="24" type="noConversion"/>
  </si>
  <si>
    <t>九、医疗卫生与计划生育支出</t>
    <phoneticPr fontId="24" type="noConversion"/>
  </si>
  <si>
    <t>民政管理事务</t>
    <phoneticPr fontId="24" type="noConversion"/>
  </si>
  <si>
    <t>行政事业单位离退休</t>
    <phoneticPr fontId="24" type="noConversion"/>
  </si>
  <si>
    <t>行政事业单位医疗</t>
    <phoneticPr fontId="24" type="noConversion"/>
  </si>
  <si>
    <t>优抚对象医疗</t>
    <phoneticPr fontId="24" type="noConversion"/>
  </si>
  <si>
    <t>十九、住房保障支出</t>
    <phoneticPr fontId="24" type="noConversion"/>
  </si>
  <si>
    <t>住房改革支出</t>
    <phoneticPr fontId="24" type="noConversion"/>
  </si>
  <si>
    <t>申请审核审批的规范性；是否按标准发放</t>
    <phoneticPr fontId="24" type="noConversion"/>
  </si>
  <si>
    <t>规范审批，按标准发放</t>
    <phoneticPr fontId="24" type="noConversion"/>
  </si>
  <si>
    <t>实际发放人数和应该发放人数是否一致</t>
    <phoneticPr fontId="24" type="noConversion"/>
  </si>
  <si>
    <t>.农村享受火化补助率</t>
    <phoneticPr fontId="24" type="noConversion"/>
  </si>
  <si>
    <t>100%</t>
    <phoneticPr fontId="24" type="noConversion"/>
  </si>
  <si>
    <t xml:space="preserve">100% </t>
    <phoneticPr fontId="24" type="noConversion"/>
  </si>
  <si>
    <t>满意度达90%</t>
    <phoneticPr fontId="24" type="noConversion"/>
  </si>
  <si>
    <t>100%</t>
    <phoneticPr fontId="24" type="noConversion"/>
  </si>
  <si>
    <t>已按要求完成</t>
    <phoneticPr fontId="24" type="noConversion"/>
  </si>
  <si>
    <t>是否及时审批并在规定时间发放完成</t>
    <phoneticPr fontId="24" type="noConversion"/>
  </si>
  <si>
    <t>已完成145.88万元</t>
    <phoneticPr fontId="24" type="noConversion"/>
  </si>
  <si>
    <t>家属是否得到一定经济补助</t>
    <phoneticPr fontId="24" type="noConversion"/>
  </si>
  <si>
    <t>家属得到一定经济补助</t>
    <phoneticPr fontId="24" type="noConversion"/>
  </si>
  <si>
    <t>维护稳定，促进协调发展</t>
    <phoneticPr fontId="24" type="noConversion"/>
  </si>
  <si>
    <t>生态效益</t>
    <phoneticPr fontId="24" type="noConversion"/>
  </si>
  <si>
    <t>保护生态，节约土地资源</t>
    <phoneticPr fontId="24" type="noConversion"/>
  </si>
  <si>
    <t>对社会发展有一定可持续影响</t>
    <phoneticPr fontId="24" type="noConversion"/>
  </si>
  <si>
    <t>殡葬管理专项经费对象满意度</t>
    <phoneticPr fontId="24" type="noConversion"/>
  </si>
  <si>
    <t>满意度达88%</t>
    <phoneticPr fontId="24" type="noConversion"/>
  </si>
  <si>
    <t>殡葬管理专项经费采用定期预拨，年底结账清理预拨余额的方式，及时将资金发放给殡葬管理专项经费服务对象，提高执行力，缩短资金发放时间。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</si>
  <si>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 xml:space="preserve">问题：今年在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措施：今后工作中各专项资金使用科室应当高度重视绩效评价结果的应用工作，充分发挥绩效评价以评促管效能，积极探索和建立一套与预算管理相结合、多渠道应用评价结果的有效机制，努力提高绩效意识和财政资金使用效益。我单位将健全预算执行进度和考核机制，加强与上级部门、本级财政的沟通，达到上级经费下拨与本级资金使用同步的效果，以便更好的提高资金使用效率。
</t>
    <phoneticPr fontId="24" type="noConversion"/>
  </si>
  <si>
    <t>社会救助科</t>
    <phoneticPr fontId="24" type="noConversion"/>
  </si>
  <si>
    <t>黄世萍</t>
    <phoneticPr fontId="24" type="noConversion"/>
  </si>
  <si>
    <t>预算安排资金（万元）：11695.98</t>
    <phoneticPr fontId="24" type="noConversion"/>
  </si>
  <si>
    <t>实际到位资金（万元）：11695.98</t>
    <phoneticPr fontId="24" type="noConversion"/>
  </si>
  <si>
    <t>城市居民最低生活保障金</t>
    <phoneticPr fontId="24" type="noConversion"/>
  </si>
  <si>
    <t>殡葬管理专项经费项目</t>
    <phoneticPr fontId="24" type="noConversion"/>
  </si>
  <si>
    <t>尹洪宾</t>
    <phoneticPr fontId="24" type="noConversion"/>
  </si>
  <si>
    <t>殡葬管理专项经费</t>
    <phoneticPr fontId="24" type="noConversion"/>
  </si>
  <si>
    <t>城乡居民低保保障率</t>
    <phoneticPr fontId="24" type="noConversion"/>
  </si>
  <si>
    <t>90%</t>
    <phoneticPr fontId="24" type="noConversion"/>
  </si>
  <si>
    <t>90%</t>
    <phoneticPr fontId="24" type="noConversion"/>
  </si>
  <si>
    <t>已完成10748.22万元</t>
    <phoneticPr fontId="24" type="noConversion"/>
  </si>
  <si>
    <t>低保人员得到一定经济补助</t>
    <phoneticPr fontId="24" type="noConversion"/>
  </si>
  <si>
    <t>此项目不涉及生态效益</t>
    <phoneticPr fontId="24" type="noConversion"/>
  </si>
  <si>
    <t>接受救济对象的满意度</t>
    <phoneticPr fontId="24" type="noConversion"/>
  </si>
  <si>
    <t>满意度达82%</t>
    <phoneticPr fontId="24" type="noConversion"/>
  </si>
  <si>
    <t xml:space="preserve">今年在整个绩效目标执行过程中，能严格按照绩效管理有关规定和实现目标要求定期分析实施进程和实现进度，查找问题，加强管理。确保绩效目标的实现。
</t>
    <phoneticPr fontId="24" type="noConversion"/>
  </si>
  <si>
    <t xml:space="preserve">问题：存在部分上级经费下拨较晚，上级拨款与本级资金使用不同步的情况，存在本级垫付经费的问题。措施：今后工作中各专项资金使用科室应当高度重视绩效评价结果的应用工作，充分发挥绩效评价以评促管效能，积极探索和建立一套与预算管理相结合、多渠道应用评价结果的有效机制，努力提高绩效意识和财政资金使用效益。我单位将健全预算执行进度和考核机制，加强与上级部门、本级财政的沟通，达到上级经费下拨与本级资金使用同步的效果，以便更好的提高资金使用效率。
</t>
    <phoneticPr fontId="24" type="noConversion"/>
  </si>
  <si>
    <t>城市特困人员救助供养经费</t>
    <phoneticPr fontId="24" type="noConversion"/>
  </si>
  <si>
    <t>预算安排资金（万元）： 276.23</t>
    <phoneticPr fontId="24" type="noConversion"/>
  </si>
  <si>
    <t>实际到位资金（万元）： 276.23</t>
    <phoneticPr fontId="24" type="noConversion"/>
  </si>
  <si>
    <t>特困人员救助人数</t>
    <phoneticPr fontId="24" type="noConversion"/>
  </si>
  <si>
    <t>12月为271人</t>
    <phoneticPr fontId="24" type="noConversion"/>
  </si>
  <si>
    <t>每月定期发放2018年12月15日前完成,当月审批次月享受．每月定期发放</t>
    <phoneticPr fontId="24" type="noConversion"/>
  </si>
  <si>
    <t>已完成276.23万元</t>
    <phoneticPr fontId="24" type="noConversion"/>
  </si>
  <si>
    <t>特困人员得到一定经济补助</t>
    <phoneticPr fontId="24" type="noConversion"/>
  </si>
  <si>
    <t>城市特困人员救助对象满意度</t>
    <phoneticPr fontId="24" type="noConversion"/>
  </si>
  <si>
    <t>满意度达86%</t>
    <phoneticPr fontId="24" type="noConversion"/>
  </si>
  <si>
    <t xml:space="preserve">问题：存在部分上级经费下拨较晚，上级拨款与本级资金使用不同步的情况，存在本级垫付经费的问题。措施：今后工作中各专项资金使用科室应当高度重视绩效评价结果的应用工作，充分发挥绩效评价以评促管效能，积极探索和建立一套与预算管理相结合、多渠道应用评价结果的有效机制，努力提高绩效意识和财政资金使用效益。我单位将健全预算执行进度和考核机制，加强与上级部门、本级财政的沟通，达到上级经费下拨与本级资金使用同步的效果，以便更好的提高资金使用效率。
</t>
    <phoneticPr fontId="24" type="noConversion"/>
  </si>
  <si>
    <t>城市医疗救助经费</t>
    <phoneticPr fontId="24" type="noConversion"/>
  </si>
  <si>
    <t>预算安排资金（万元）：564.75</t>
    <phoneticPr fontId="24" type="noConversion"/>
  </si>
  <si>
    <t>实际到位资金（万元）：564.75</t>
    <phoneticPr fontId="24" type="noConversion"/>
  </si>
  <si>
    <t>精准计算，按标准发放规范审批</t>
    <phoneticPr fontId="24" type="noConversion"/>
  </si>
  <si>
    <t>城市低保户医疗救助人次</t>
    <phoneticPr fontId="24" type="noConversion"/>
  </si>
  <si>
    <t>25139人</t>
    <phoneticPr fontId="24" type="noConversion"/>
  </si>
  <si>
    <t>25139人</t>
    <phoneticPr fontId="24" type="noConversion"/>
  </si>
  <si>
    <t>及时审核计算，及时发放，并在2018年12月15日前完成及时审批并在规定时间发放下拨</t>
    <phoneticPr fontId="24" type="noConversion"/>
  </si>
  <si>
    <t>已完成1230.11万元</t>
    <phoneticPr fontId="24" type="noConversion"/>
  </si>
  <si>
    <t>城市医疗救助对象得到一定经济补助</t>
    <phoneticPr fontId="24" type="noConversion"/>
  </si>
  <si>
    <t>城市医疗救助对象满意度</t>
    <phoneticPr fontId="24" type="noConversion"/>
  </si>
  <si>
    <t>城市医疗救助经费采用定期预拨，年底结账清理预拨余额的方式，及时将资金发放给医疗救助对象，提高执行力，缩短资金发放时间。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</si>
  <si>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城镇义务兵优待金</t>
    <phoneticPr fontId="24" type="noConversion"/>
  </si>
  <si>
    <t>优抚科</t>
    <phoneticPr fontId="24" type="noConversion"/>
  </si>
  <si>
    <t>喻玺</t>
    <phoneticPr fontId="24" type="noConversion"/>
  </si>
  <si>
    <t>优抚科</t>
    <phoneticPr fontId="24" type="noConversion"/>
  </si>
  <si>
    <t xml:space="preserve"> 享受城镇义务优待兵户数</t>
    <phoneticPr fontId="24" type="noConversion"/>
  </si>
  <si>
    <t>完成508户</t>
    <phoneticPr fontId="24" type="noConversion"/>
  </si>
  <si>
    <t>完成508户</t>
    <phoneticPr fontId="24" type="noConversion"/>
  </si>
  <si>
    <t>及时审核计算，及时发放，在7月底完成拨</t>
    <phoneticPr fontId="24" type="noConversion"/>
  </si>
  <si>
    <t>已完成615.14万元</t>
    <phoneticPr fontId="24" type="noConversion"/>
  </si>
  <si>
    <t>义务兵家庭得到一定经济补助</t>
    <phoneticPr fontId="24" type="noConversion"/>
  </si>
  <si>
    <t>优抚对象对优抚工作的满意度</t>
    <phoneticPr fontId="24" type="noConversion"/>
  </si>
  <si>
    <t>城镇义务兵优待金按照上年人数和上年城镇可支配收入来计算本年度预算。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</si>
  <si>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 xml:space="preserve">问题：存在在预算执行过程中绩效目标实施主体和实施时间、明确各级管理者和实施者在成本控制、进度、结果上的责任、项目实施中可能存在的难点或风险以及配套的应对措施考虑不够全面的问题。措施：针对以上问题，提出相应整改措施具体为，一是不断完善监管制度；二是加强预算编制的计划性。在编制预算前应加强与业务部门的沟通，了解分析单位的具体情况以及上一年度的实际执行情况，据此科学合理地安排本年度预算资金。
</t>
    <phoneticPr fontId="24" type="noConversion"/>
  </si>
  <si>
    <t>儿童福利项目</t>
    <phoneticPr fontId="24" type="noConversion"/>
  </si>
  <si>
    <t>社会福利科</t>
    <phoneticPr fontId="24" type="noConversion"/>
  </si>
  <si>
    <t>张龙飞</t>
    <phoneticPr fontId="24" type="noConversion"/>
  </si>
  <si>
    <t>孤儿生活补助经费</t>
    <phoneticPr fontId="24" type="noConversion"/>
  </si>
  <si>
    <t>社会福利科</t>
    <phoneticPr fontId="24" type="noConversion"/>
  </si>
  <si>
    <t xml:space="preserve"> 享受散居孤儿福利人数</t>
    <phoneticPr fontId="24" type="noConversion"/>
  </si>
  <si>
    <t>平均每月23人次</t>
    <phoneticPr fontId="24" type="noConversion"/>
  </si>
  <si>
    <t>平均每月23人次</t>
    <phoneticPr fontId="24" type="noConversion"/>
  </si>
  <si>
    <t>享受集中供养孤儿福利人数</t>
    <phoneticPr fontId="24" type="noConversion"/>
  </si>
  <si>
    <t>平均每月195人次</t>
    <phoneticPr fontId="24" type="noConversion"/>
  </si>
  <si>
    <t>平均每月195人次</t>
    <phoneticPr fontId="24" type="noConversion"/>
  </si>
  <si>
    <t>平均每月195人次</t>
    <phoneticPr fontId="24" type="noConversion"/>
  </si>
  <si>
    <t>及时审核计算，及时发放，每年12月15日前发放整年生活补助</t>
    <phoneticPr fontId="24" type="noConversion"/>
  </si>
  <si>
    <t>已完成234.31万元</t>
    <phoneticPr fontId="24" type="noConversion"/>
  </si>
  <si>
    <t>孤儿得到一定经济补助</t>
    <phoneticPr fontId="24" type="noConversion"/>
  </si>
  <si>
    <t>享受儿童福利对象满意度</t>
    <phoneticPr fontId="24" type="noConversion"/>
  </si>
  <si>
    <t>满意度达85%</t>
    <phoneticPr fontId="24" type="noConversion"/>
  </si>
  <si>
    <t>散居孤儿录入全国儿童福利信息管理系统，定期对散居孤儿信息更新，实现散居孤儿管理动态化。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</si>
  <si>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军队离退休干部及无军籍职工人员经费项目</t>
    <phoneticPr fontId="24" type="noConversion"/>
  </si>
  <si>
    <t>军队离退休干部及无军籍职工人员经费</t>
    <phoneticPr fontId="24" type="noConversion"/>
  </si>
  <si>
    <t xml:space="preserve">  军队移交政府离退休人员安置情况</t>
    <phoneticPr fontId="24" type="noConversion"/>
  </si>
  <si>
    <t>按照上级的安置计划完成</t>
    <phoneticPr fontId="24" type="noConversion"/>
  </si>
  <si>
    <t>实际发放人数和应该发放人数是否一致</t>
    <phoneticPr fontId="24" type="noConversion"/>
  </si>
  <si>
    <t>一致</t>
    <phoneticPr fontId="24" type="noConversion"/>
  </si>
  <si>
    <t>及时审核计算，及时发放。</t>
    <phoneticPr fontId="24" type="noConversion"/>
  </si>
  <si>
    <t>已完成12667.71万元</t>
    <phoneticPr fontId="24" type="noConversion"/>
  </si>
  <si>
    <t>军休干部得到一定经济补助</t>
    <phoneticPr fontId="24" type="noConversion"/>
  </si>
  <si>
    <t>退役安置满意度</t>
    <phoneticPr fontId="24" type="noConversion"/>
  </si>
  <si>
    <t>满意度达95%</t>
    <phoneticPr fontId="24" type="noConversion"/>
  </si>
  <si>
    <t>安置科</t>
    <phoneticPr fontId="24" type="noConversion"/>
  </si>
  <si>
    <t xml:space="preserve">问题：存在部分上级经费下拨较晚，上级拨款与本级资金使用不同步的情况，存在本级垫付经费的问题。措施：今后工作中各专项资金使用科室应当高度重视绩效评价结果的应用工作，充分发挥绩效评价以评促管效能，积极探索和建立一套与预算管理相结合、多渠道应用评价结果的有效机制，努力提高绩效意识和财政资金使用效益。我单位将健全预算执行进度和考核机制，加强与上级部门、本级财政的沟通，达到上级经费下拨与本级资金使用同步的效果，以便更好的提高资金使用效率。
</t>
    <phoneticPr fontId="24" type="noConversion"/>
  </si>
  <si>
    <t>临时救助经费项目</t>
    <phoneticPr fontId="24" type="noConversion"/>
  </si>
  <si>
    <t>社会救助科</t>
    <phoneticPr fontId="24" type="noConversion"/>
  </si>
  <si>
    <t>预算安排资金（万元）：100.80</t>
    <phoneticPr fontId="24" type="noConversion"/>
  </si>
  <si>
    <t>实际到位资金（万元）：100.80</t>
    <phoneticPr fontId="24" type="noConversion"/>
  </si>
  <si>
    <t>临时救助经费支出</t>
    <phoneticPr fontId="24" type="noConversion"/>
  </si>
  <si>
    <t xml:space="preserve">  临时困难群众救助人数</t>
    <phoneticPr fontId="24" type="noConversion"/>
  </si>
  <si>
    <t>75人</t>
    <phoneticPr fontId="24" type="noConversion"/>
  </si>
  <si>
    <t>已完成27.77万元</t>
    <phoneticPr fontId="24" type="noConversion"/>
  </si>
  <si>
    <t>困难群众得到一定经济补助</t>
    <phoneticPr fontId="24" type="noConversion"/>
  </si>
  <si>
    <t>临时困难群众救助对象满意度</t>
    <phoneticPr fontId="24" type="noConversion"/>
  </si>
  <si>
    <t>临时救助经费项目采用定期预拨，年底结账清理预拨余额的方式，及时将资金发放给困难群众，提高执行力，缩短资金发放时间。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</si>
  <si>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 xml:space="preserve">问题：存在部分上级经费下拨较晚，上级拨款与本级资金使用不同步的情况，存在本级垫付经费的问题。措施：今后工作中各专项资金使用科室应当高度重视绩效评价结果的应用工作，充分发挥绩效评价以评促管效能，积极探索和建立一套与预算管理相结合、多渠道应用评价结果的有效机制，努力提高绩效意识和财政资金使用效益。我单位将健全预算执行进度和考核机制，加强与上级部门、本级财政的沟通，达到上级经费下拨与本级资金使用同步的效果，以便更好的提高资金使用效率。
</t>
    <phoneticPr fontId="24" type="noConversion"/>
  </si>
  <si>
    <t>其他用于优抚方面的经费</t>
    <phoneticPr fontId="24" type="noConversion"/>
  </si>
  <si>
    <t>喻玺</t>
    <phoneticPr fontId="24" type="noConversion"/>
  </si>
  <si>
    <t>其他用于优抚方面经费</t>
    <phoneticPr fontId="24" type="noConversion"/>
  </si>
  <si>
    <t>优抚科</t>
    <phoneticPr fontId="24" type="noConversion"/>
  </si>
  <si>
    <t>数量指标</t>
    <phoneticPr fontId="24" type="noConversion"/>
  </si>
  <si>
    <t>已完成2062.06万元</t>
    <phoneticPr fontId="24" type="noConversion"/>
  </si>
  <si>
    <t>优抚对象得到一定经济补助</t>
    <phoneticPr fontId="24" type="noConversion"/>
  </si>
  <si>
    <t>优抚对象对优抚工作的满意度</t>
    <phoneticPr fontId="24" type="noConversion"/>
  </si>
  <si>
    <t>死亡一次性抚恤金项目</t>
    <phoneticPr fontId="24" type="noConversion"/>
  </si>
  <si>
    <t>预算安排资金（万元）：793.30</t>
    <phoneticPr fontId="24" type="noConversion"/>
  </si>
  <si>
    <t>实际到位资金（万元）：793.30</t>
    <phoneticPr fontId="24" type="noConversion"/>
  </si>
  <si>
    <t>优抚对象抚恤和生活补助足额兑现率</t>
    <phoneticPr fontId="24" type="noConversion"/>
  </si>
  <si>
    <t>已完成793.3万元</t>
    <phoneticPr fontId="24" type="noConversion"/>
  </si>
  <si>
    <t>家属得到一定经济补助</t>
    <phoneticPr fontId="24" type="noConversion"/>
  </si>
  <si>
    <t>特殊困难群众救济基金项目</t>
    <phoneticPr fontId="24" type="noConversion"/>
  </si>
  <si>
    <t>预算安排资金（万元）：100</t>
    <phoneticPr fontId="24" type="noConversion"/>
  </si>
  <si>
    <t>实际到位资金（万元）：100</t>
    <phoneticPr fontId="24" type="noConversion"/>
  </si>
  <si>
    <t>实际发放人数与应该发放人数是否一致</t>
    <phoneticPr fontId="24" type="noConversion"/>
  </si>
  <si>
    <t>一致</t>
    <phoneticPr fontId="24" type="noConversion"/>
  </si>
  <si>
    <t>已完成48.93万元</t>
    <phoneticPr fontId="24" type="noConversion"/>
  </si>
  <si>
    <t>特殊困难群众得到一定经济补助</t>
    <phoneticPr fontId="24" type="noConversion"/>
  </si>
  <si>
    <t>特殊困难群众满意度</t>
    <phoneticPr fontId="24" type="noConversion"/>
  </si>
  <si>
    <t>特殊困难救济经费项目采用定期预拨，年底结账清理预拨余额的方式，及时将资金发放给困难群众，提高执行力，缩短资金发放时间。我单位依照专项资金管理办法，严格遵循专款专用、独立核算的管理原则。专项项目的申报严格按照财政资金管理的要求进行，专项资金财政拨款后及时进行了项目开展和资金投入。我单位目前对资金的管理按照项目自出涉及的经济科目规定，根据财务管理办法的相关制度执行。</t>
    <phoneticPr fontId="24" type="noConversion"/>
  </si>
  <si>
    <t xml:space="preserve">问题：存在在预算执行过程中绩效目标实施主体和实施时间、明确各级管理者和实施者在成本控制、进度、结果上的责任、项目实施中可能存在的难点或风险以及配套的应对措施考虑不够全面的问题。措施：针对以上问题，提出相应整改措施具体为，一是不断完善监管制度；二是加强预算编制的计划性。在编制预算前应加强与业务部门的沟通，了解分析单位的具体情况以及上一年度的实际执行情况，据此科学合理地安排本年度预算资金。
</t>
    <phoneticPr fontId="24" type="noConversion"/>
  </si>
  <si>
    <t>政府居家养老服务经费项目</t>
    <phoneticPr fontId="24" type="noConversion"/>
  </si>
  <si>
    <t>享受老人福利人数</t>
    <phoneticPr fontId="24" type="noConversion"/>
  </si>
  <si>
    <t>全年8867人次</t>
    <phoneticPr fontId="24" type="noConversion"/>
  </si>
  <si>
    <t>符合条件且提出申请的老年人经批准后能够享受政府购买服务</t>
    <phoneticPr fontId="24" type="noConversion"/>
  </si>
  <si>
    <t>已完成114.84万元</t>
    <phoneticPr fontId="24" type="noConversion"/>
  </si>
  <si>
    <t>此项目不涉及经济效益</t>
    <phoneticPr fontId="24" type="noConversion"/>
  </si>
  <si>
    <t>享受老人福利对象满意度</t>
    <phoneticPr fontId="24" type="noConversion"/>
  </si>
  <si>
    <t>满意度达88%</t>
    <phoneticPr fontId="24" type="noConversion"/>
  </si>
  <si>
    <r>
      <t>2018</t>
    </r>
    <r>
      <rPr>
        <sz val="11"/>
        <color indexed="8"/>
        <rFont val="宋体"/>
        <family val="3"/>
        <charset val="134"/>
      </rPr>
      <t>年收入合计</t>
    </r>
    <r>
      <rPr>
        <sz val="11"/>
        <color indexed="8"/>
        <rFont val="宋体"/>
        <family val="3"/>
        <charset val="134"/>
      </rPr>
      <t>23432.32</t>
    </r>
    <r>
      <rPr>
        <sz val="11"/>
        <color indexed="8"/>
        <rFont val="宋体"/>
        <family val="3"/>
        <charset val="134"/>
      </rPr>
      <t>万元。201</t>
    </r>
    <r>
      <rPr>
        <sz val="11"/>
        <color indexed="8"/>
        <rFont val="宋体"/>
        <family val="3"/>
        <charset val="134"/>
      </rPr>
      <t>8</t>
    </r>
    <r>
      <rPr>
        <sz val="11"/>
        <color indexed="8"/>
        <rFont val="宋体"/>
        <family val="3"/>
        <charset val="134"/>
      </rPr>
      <t>年支出合计</t>
    </r>
    <r>
      <rPr>
        <sz val="11"/>
        <color indexed="8"/>
        <rFont val="宋体"/>
        <family val="3"/>
        <charset val="134"/>
      </rPr>
      <t>23911.79</t>
    </r>
    <r>
      <rPr>
        <sz val="11"/>
        <color indexed="8"/>
        <rFont val="宋体"/>
        <family val="3"/>
        <charset val="134"/>
      </rPr>
      <t>万元。</t>
    </r>
    <phoneticPr fontId="24" type="noConversion"/>
  </si>
  <si>
    <t>成立绩效评价工作小组，负责绩效评价工作的组织领导和具体实施。</t>
    <phoneticPr fontId="24" type="noConversion"/>
  </si>
  <si>
    <t xml:space="preserve"> 成立绩效评价工作小组，负责绩效评价工作的组织领导和具体实施。</t>
    <phoneticPr fontId="24" type="noConversion"/>
  </si>
  <si>
    <t>评价小组采取座谈会等方式听取情况，检查部门整体支出有关账目，收集整理支出相关资料，并根据各部门报送的绩效自评材料进行分析，形成评价结论。</t>
    <phoneticPr fontId="24" type="noConversion"/>
  </si>
  <si>
    <t>本年度绩效自评综合得分为92分，评价等次为优秀。</t>
    <phoneticPr fontId="24" type="noConversion"/>
  </si>
  <si>
    <t>问题：今年在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措施：今后我单位将健全预算执行进度和考核机制，加强与上级部门、本级财政的沟通，达到上级经费下拨与本级资金使用同步的效果，以便更好的提高资金使用效率。</t>
    <phoneticPr fontId="24" type="noConversion"/>
  </si>
  <si>
    <t xml:space="preserve">通过收集昆明市盘龙区民政局基本情况、预算制定与明细、部门中长期规划目标及组织架构等信息，分析昆明市盘龙区民政局资源配置的合理性及中长期规划目标完成与履职情况，总结经验做法，找出预算绩效管理中的薄弱环节，提出改进建议，提高财政资金的使用效益。
绩效考核自评作为行政单位进行现代化管理的重要手段，不仅在一定程度上大大的提高了财政资金的行运效率，还进一步加强了政府对财政资金的宏观管理。
</t>
    <phoneticPr fontId="24" type="noConversion"/>
  </si>
  <si>
    <t xml:space="preserve">今年在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
今后我单位将健全预算执行进度和考核机制，加强与上级部门、本级财政的沟通，达到上级经费下拨与本级资金使用同步的效果，以便更好的提高资金使用效率；加强与各科室的配合沟通，做好绩效工作。
各专项资金使用科室应当高度重视绩效评价结果的应用工作，充分发挥绩效评价以评促管效能，积极探索和建立一套与预算管理相结合、多渠道应用评价结果的有效机制，努力提高绩效意识和财政资金使用效益。
</t>
    <phoneticPr fontId="24" type="noConversion"/>
  </si>
  <si>
    <t>我单位依照专项资金管理办法，严格遵循专款专用、独立核算的管理原则。专项项目的申报严格按照财政资金管理的要求进行，专项资金财政拨款后及时进行了项目开展和资金投入。我单位目前对资金的管理按照项目涉及的经济科目规定，根据财务管理办法的相关制度执行。树立全局思维和底线思维，统筹年度重点项目建设工作。</t>
    <phoneticPr fontId="24" type="noConversion"/>
  </si>
  <si>
    <r>
      <t>编制预算时提出的2</t>
    </r>
    <r>
      <rPr>
        <sz val="11"/>
        <color indexed="8"/>
        <rFont val="宋体"/>
        <family val="3"/>
        <charset val="134"/>
      </rPr>
      <t>018</t>
    </r>
    <r>
      <rPr>
        <sz val="11"/>
        <color indexed="8"/>
        <rFont val="宋体"/>
        <family val="3"/>
        <charset val="134"/>
      </rPr>
      <t>年任务及措施</t>
    </r>
    <phoneticPr fontId="24" type="noConversion"/>
  </si>
  <si>
    <t>履职工作任务目标的实现程度</t>
    <phoneticPr fontId="24" type="noConversion"/>
  </si>
  <si>
    <t>部门履职时效目标的实现程度</t>
    <phoneticPr fontId="24" type="noConversion"/>
  </si>
  <si>
    <t>部门履职质量目标的实现程度</t>
    <phoneticPr fontId="24" type="noConversion"/>
  </si>
  <si>
    <r>
      <t>部门履行职责而实际完成工作数与计划工作数的比率为1</t>
    </r>
    <r>
      <rPr>
        <sz val="11"/>
        <color indexed="8"/>
        <rFont val="宋体"/>
        <family val="3"/>
        <charset val="134"/>
      </rPr>
      <t>00%</t>
    </r>
    <phoneticPr fontId="24" type="noConversion"/>
  </si>
  <si>
    <t>及时完成的实际工作数与计划工作数的比率为100%</t>
    <phoneticPr fontId="24" type="noConversion"/>
  </si>
  <si>
    <r>
      <t>达到质量标准（绩效标准值）的实际工作数与计划工作数的比率为1</t>
    </r>
    <r>
      <rPr>
        <sz val="11"/>
        <color indexed="8"/>
        <rFont val="宋体"/>
        <family val="3"/>
        <charset val="134"/>
      </rPr>
      <t>00%</t>
    </r>
    <phoneticPr fontId="24" type="noConversion"/>
  </si>
  <si>
    <t>已完成计划完成工作数</t>
    <phoneticPr fontId="24" type="noConversion"/>
  </si>
  <si>
    <t>已及时完成计划工作数</t>
    <phoneticPr fontId="24" type="noConversion"/>
  </si>
  <si>
    <t>已按质量标准完成计划工作数</t>
    <phoneticPr fontId="24" type="noConversion"/>
  </si>
  <si>
    <t>1.维护社会稳定、和谐，促进社会协调发展。2.民政对象的基本生活得到改善。3.为社会组织的健康发展创造良好的社会环境，加大社会组织培育力度，指导社区社会组织参与社会服务和治理工作。4.城市社区活动场所办公用房及配套服务等基本设施建设。</t>
    <phoneticPr fontId="24" type="noConversion"/>
  </si>
  <si>
    <t>1、优抚对象领取定期生活补助、慰问费，已达到一定经济效益。2、困难群众领取定期生活补助、医疗救助，已达到一定经济效益。3、相关机构单位领取运营补助、公办补助经费、居家养老中心补助已达到一定经济效益。</t>
    <phoneticPr fontId="24" type="noConversion"/>
  </si>
  <si>
    <t>1、优抚对象领取定期生活补助、慰问费，达到一定经济效益。2、困难群众领取定期生活补助、医疗救助，达到一定经济效益。3、相关机构单位领取运营补助、公办补助经费、居家养老中心补助，达到一定经济效益。</t>
    <phoneticPr fontId="24" type="noConversion"/>
  </si>
  <si>
    <t>殡葬管理专项工作，有一定保护生态，节约土地资源，对生态效益有一定作用</t>
    <phoneticPr fontId="24" type="noConversion"/>
  </si>
  <si>
    <t>社会公众或服务对象满意度应达到90%</t>
    <phoneticPr fontId="24" type="noConversion"/>
  </si>
  <si>
    <t>通过问卷调查，90%以上的民政对象对相关服务认可和满意</t>
    <phoneticPr fontId="24" type="noConversion"/>
  </si>
  <si>
    <t>能够科学编制预算</t>
    <phoneticPr fontId="24" type="noConversion"/>
  </si>
  <si>
    <t>按要求科学编制预算</t>
    <phoneticPr fontId="24" type="noConversion"/>
  </si>
  <si>
    <t>基本支出足额保障</t>
    <phoneticPr fontId="24" type="noConversion"/>
  </si>
  <si>
    <t>基本支出能够足额保障</t>
    <phoneticPr fontId="24" type="noConversion"/>
  </si>
  <si>
    <t>确保重点支出安排</t>
    <phoneticPr fontId="24" type="noConversion"/>
  </si>
  <si>
    <t>能够确保重点支出安排</t>
    <phoneticPr fontId="24" type="noConversion"/>
  </si>
  <si>
    <t>严控“三公经费”支出</t>
    <phoneticPr fontId="24" type="noConversion"/>
  </si>
  <si>
    <t>按要求严控“三公经费”支出，能够努力控制重点行政成本。</t>
    <phoneticPr fontId="24" type="noConversion"/>
  </si>
  <si>
    <t>能按要求严格执行预算</t>
    <phoneticPr fontId="24" type="noConversion"/>
  </si>
  <si>
    <t>已按要求严格执行预算</t>
    <phoneticPr fontId="24" type="noConversion"/>
  </si>
  <si>
    <t>有相应管理制度，同时也在加强管理制度建设</t>
    <phoneticPr fontId="24" type="noConversion"/>
  </si>
  <si>
    <t>已及时完整在政府网站及部门网站公开预算</t>
    <phoneticPr fontId="24" type="noConversion"/>
  </si>
  <si>
    <t>资产管理使用规范有效</t>
    <phoneticPr fontId="24" type="noConversion"/>
  </si>
  <si>
    <t>临时人员劳务费</t>
    <phoneticPr fontId="24" type="noConversion"/>
  </si>
  <si>
    <t>杨凤萍</t>
    <phoneticPr fontId="24" type="noConversion"/>
  </si>
  <si>
    <t>预算安排资金（万元）：324</t>
    <phoneticPr fontId="24" type="noConversion"/>
  </si>
  <si>
    <t>临时人员劳务费、伙食费、业务运行经费</t>
    <phoneticPr fontId="24" type="noConversion"/>
  </si>
  <si>
    <t>伙食费</t>
    <phoneticPr fontId="24" type="noConversion"/>
  </si>
  <si>
    <t>业务运行经费</t>
    <phoneticPr fontId="24" type="noConversion"/>
  </si>
  <si>
    <t>实际到位资金（万元）：306.25</t>
    <phoneticPr fontId="24" type="noConversion"/>
  </si>
  <si>
    <t>盘龙区社会福利中心</t>
    <phoneticPr fontId="24" type="noConversion"/>
  </si>
  <si>
    <t>遵守政策法规，严格控制各项费用开支，抓好内部成本核算。</t>
    <phoneticPr fontId="24" type="noConversion"/>
  </si>
  <si>
    <t>纳入（财政收支两条线）财政预算管理</t>
    <phoneticPr fontId="24" type="noConversion"/>
  </si>
  <si>
    <t xml:space="preserve">按要求提供集中养老、托养服务、收养民政"特困"对象、残疾儿童康复训练、养生文化、生活照料、精神慰藉、休闲娱乐等功能.
</t>
    <phoneticPr fontId="24" type="noConversion"/>
  </si>
  <si>
    <t>集中供养特困人员26人、自费住养老人100人</t>
    <phoneticPr fontId="24" type="noConversion"/>
  </si>
  <si>
    <t xml:space="preserve">合理预算，安排好各项经费的计划，资金及时到位   </t>
    <phoneticPr fontId="24" type="noConversion"/>
  </si>
  <si>
    <t>临时工作人员34人及住养老人126人，经费288万元。</t>
    <phoneticPr fontId="24" type="noConversion"/>
  </si>
  <si>
    <t>306.25万元</t>
    <phoneticPr fontId="24" type="noConversion"/>
  </si>
  <si>
    <t>积极吸引中央、省、市福彩公益金改善老人住寓环境，2017年老人住养费基本能维持单位业务运行，已完成预期目标。特困对象的基本生活得到改善、让住养老人舒适、愉快的安度晚年、给老人提供安全舒适的生活环境，解决老人子女后顾之忧。</t>
    <phoneticPr fontId="24" type="noConversion"/>
  </si>
  <si>
    <t>完善雨污分流管道系统从根本上遏制污染</t>
    <phoneticPr fontId="24" type="noConversion"/>
  </si>
  <si>
    <t>针对部分服务对象家属及住养老人进行问卷调查</t>
    <phoneticPr fontId="24" type="noConversion"/>
  </si>
  <si>
    <t>强化完成工作的动力，能够更清晰的界定工作的内容与其需要达到的标准，强化员工自我认知与自我发展，使管理活动更加公平适宜，绩效目标管理更加明确，通过绩效评估，绩效跟踪，绩效评价结果运用等来激励和改进绩效，达到项目预期目标。</t>
    <phoneticPr fontId="24" type="noConversion"/>
  </si>
  <si>
    <t xml:space="preserve">为做好决算编报工作，客观、真实地反映我单位财务运行的基本情况，进一步提高单位决算编报的分析质量，根据区财政2018年决算工作会议精神，我单位结合工作实际情况，确实做到决算数据真实和准确，内容完整，账实相符，账表相符，表表相符，不虚列支出。
在区政府、民政局等相关单位的指导帮助下，顺利完成新中心的搬迁及设备购置工作，现中心已达到全区养老机构示范标准，并展开对“特困人员”及孤老的收养服务，对有困难的养老对象进行减免收养，起到了很好的社会效益。
</t>
    <phoneticPr fontId="24" type="noConversion"/>
  </si>
  <si>
    <t>强化完成工作的动力，能够更清晰的界定工作的内容与其需要达到的标准，强化员工自我认知与自我发展，使管理活动更加公平适宜，绩效目标管理更加明确，通过绩效评估，绩效跟踪，绩效评价结果运用等来激励和改进绩效，达到项目预期目标。</t>
    <phoneticPr fontId="24" type="noConversion"/>
  </si>
  <si>
    <t xml:space="preserve">我中心于2015年3月份搬迁至新址（穿金路金尚俊园19栋）并进入试运行阶段，由于在试运行阶段住养老人人数、收入支出资金不稳定，随着中心在试运行阶段软硬件服务设施的不断完善，入住老人数量已日趋稳定，2016年7月份已纳入收支两条线管理，为做好全区面向社会提供集中养老、托养服务、收养民政“特困”对象、残疾儿童康复训练的工作提供了保障，为政府的“托底”工作尽一份力。
</t>
    <phoneticPr fontId="24" type="noConversion"/>
  </si>
  <si>
    <t>老龄事物项目</t>
    <phoneticPr fontId="24" type="noConversion"/>
  </si>
  <si>
    <t>盘龙区老年人活动中心</t>
    <phoneticPr fontId="24" type="noConversion"/>
  </si>
  <si>
    <t>张云</t>
    <phoneticPr fontId="24" type="noConversion"/>
  </si>
  <si>
    <t>预算安排资金（万元）：109.4</t>
    <phoneticPr fontId="24" type="noConversion"/>
  </si>
  <si>
    <t>实际到位资金（万元）：83.88</t>
    <phoneticPr fontId="24" type="noConversion"/>
  </si>
  <si>
    <t>办公费</t>
  </si>
  <si>
    <t>水电费</t>
  </si>
  <si>
    <t>设备购置</t>
  </si>
  <si>
    <t>维修费</t>
  </si>
  <si>
    <t>印刷费</t>
  </si>
  <si>
    <t>工会活动费</t>
  </si>
  <si>
    <t>邮电费</t>
  </si>
  <si>
    <t>其他</t>
  </si>
  <si>
    <t>聘用人员工资</t>
  </si>
  <si>
    <t>根据项目进度，编报用款计划，按照厉行节约、专款专用的原则，在预算批复内执行。</t>
    <phoneticPr fontId="24" type="noConversion"/>
  </si>
  <si>
    <t>以相应的管理机制和手段来确保效率与节约的统一、花钱与办事的平衡。</t>
    <phoneticPr fontId="24" type="noConversion"/>
  </si>
  <si>
    <t>高龄保健补助信息管理率</t>
  </si>
  <si>
    <t>老年优待证管理率</t>
  </si>
  <si>
    <t>老年人服务网络覆盖率</t>
  </si>
  <si>
    <t>达到99%</t>
    <phoneticPr fontId="24" type="noConversion"/>
  </si>
  <si>
    <t>督导、培训、普查</t>
  </si>
  <si>
    <t>80岁-99岁高龄老人及百岁老人高龄补助金</t>
  </si>
  <si>
    <t>符合办理老年优待证</t>
  </si>
  <si>
    <t>失能、半失能老人提供居家养老服务</t>
  </si>
  <si>
    <t>节日走访慰问</t>
  </si>
  <si>
    <t>对40.50就业困难人员、低保人员进行免费老年护理培训</t>
  </si>
  <si>
    <t>全区老年人口12万人及老龄工作人员120人，7个民办敬老院</t>
  </si>
  <si>
    <t>15589人</t>
  </si>
  <si>
    <t>9600本</t>
  </si>
  <si>
    <t>106名</t>
  </si>
  <si>
    <t>978人</t>
  </si>
  <si>
    <t>650人次</t>
  </si>
  <si>
    <t>完成全区高龄保健补助金的审核及发放</t>
  </si>
  <si>
    <t>6月.12月</t>
  </si>
  <si>
    <t>老年优待证办理</t>
  </si>
  <si>
    <t>推行爱心食堂</t>
  </si>
  <si>
    <t>每季度完成对社区独居空巢老人统计</t>
  </si>
  <si>
    <t>直接办理、直接取证</t>
  </si>
  <si>
    <t>2018年新增3个</t>
  </si>
  <si>
    <t>12家办事处</t>
  </si>
  <si>
    <t>办公耗材、宣传资料刷</t>
  </si>
  <si>
    <t>场地维护</t>
  </si>
  <si>
    <t>10万元</t>
  </si>
  <si>
    <t>3万元</t>
  </si>
  <si>
    <t>已按要求完成</t>
    <phoneticPr fontId="24" type="noConversion"/>
  </si>
  <si>
    <t>按照区政府年初预算要求积极组织非税收入</t>
    <phoneticPr fontId="24" type="noConversion"/>
  </si>
  <si>
    <t>足额完成非税收入征收工作</t>
    <phoneticPr fontId="24" type="noConversion"/>
  </si>
  <si>
    <t>改善老年人生活质量及健康水平，提高自我保护、保健意识</t>
    <phoneticPr fontId="24" type="noConversion"/>
  </si>
  <si>
    <t>合理利用活动场地丰富老年人的晚年生活，充分利用主流媒体和网络广泛开展老龄宣传，健全老年法律救助服务网络扩大老年法律救助的覆盖面营造敬老爱老助老良好氛围</t>
    <phoneticPr fontId="24" type="noConversion"/>
  </si>
  <si>
    <t>对社会产生积极正面的影响，促进社会和谐发展</t>
    <phoneticPr fontId="24" type="noConversion"/>
  </si>
  <si>
    <t>调查问卷</t>
  </si>
  <si>
    <t>走访谈话调查</t>
  </si>
  <si>
    <t>满意度到达90%</t>
  </si>
  <si>
    <t>强化完成工作的动力，能够更清晰的界定工作内容与其需要达到的标准，强化自我认知与自我发展，使管理活动更加公平适宜，绩效目标管理更加明确。通过绩效评估，绩效跟踪，绩效评价结果运用等来激励和改进绩效工作，使其达到项目预期目标。</t>
    <phoneticPr fontId="24" type="noConversion"/>
  </si>
  <si>
    <t>（1）单位的预算计划性不够。
（2）项目支出实施进度计划性不够。
（3）加强财务管理，完善管理制度。
（4）保证项目实施取得更好效果
措施：加强预算编制的计划性。在编制预算前应加强与具体业务部门的沟通，了解分析单位的具体情况以及上一年度的实际执行情况，据此科学合理地安排本年度预算资金，尽量避免预算资金的调整。</t>
    <phoneticPr fontId="24" type="noConversion"/>
  </si>
  <si>
    <t xml:space="preserve">【惠老服务政策】从方便老年人、服务老年人，为老年人做好事作为各项工作的出发点和落脚点，受到广大老年人的欢迎。
1、制定政策，推进养老设施规划。2018年盘龙区在开展工作过程中，认真贯彻落实省、市推动养老服务业相关文件精神。加快推进盘龙区社区居家养老服务工作，制定下发了《实施幸福盘龙加快发展健康养老2018年实施方案》、《实施幸福盘龙加快发展健康养老三年行动计划》《盘龙区关于开展居家和社区养老服务改革试点工作的实施方案》、《盘龙区城乡社区居家养老服务设施建设及营运管理实施意见》、《盘龙区养老服务体系建设“十三五”规划》、《盘龙区“互联网+养老”信息服务平台建设实施方案》等养老服务体系建设规划配套文件。
2．做好高龄津贴发放管理工作。认真贯彻落实好《云南省老年人权益保障条例》，落实高龄老人福利政策，盘龙区根据根据《昆明市财政局、昆明市老龄工作委员会办公室关于下达2018年高龄老人生活补贴补助经费的通知》（昆财社〔2018〕113号）文件文件精神。对80周岁以上的老年人申报高龄保健补贴信息进行审核，定期对本辖区的高龄老年人数、信息录入《云南省老龄人口管理信息系统》建立了基础信息档案。及时办理申领、注销等手续，实行动态管理。在全区推行社会化发放，全年共发放80岁以上高龄保健补助17152人，发放金额为1345.272万元，发放百岁老人长寿补助金25人，发放标准为每人每月500元，全年发放金额15万元。并及时对保健补助金发放等情况予以公示，接受社会监督。
3、做好《敬老优待证》发放工作。2018年制作老年证10726本。为更好地方便老年人，开辟了办理《敬老优待证》绿色通道，提供直接办证、直接取证服务等服务，进一步缩短时限，满足老年人的特殊（急用）需求。
4、开展“关爱失能老人•共享生命尊严”试点工作。在2个农村街道对60名失能、半失能老人提供优质的居家养老服务，支付服务费17万元。使老年人在生活照料、医疗保健等方面的困难和需求得到解决。
5、社区老年人“爱心食堂”建设。为缓解老年人吃饭难问题，按照“政府引导、政策扶持、社会参与、老人受益”的工作思路，在社区（村）设立老年人“爱心食堂”。解决了社区孤老、空巢、低保、困难老年人以及其他有就餐需求老年人就餐问题。
【老年权益保障】 加强对《中华人民共和国老年人权益保障法》宣传工作，抓好老年法规政策的贯彻落实和督促检查工作，坚持宣传教育的经常性，营造敬老爱老助老的良好氛围。
</t>
    <phoneticPr fontId="24" type="noConversion"/>
  </si>
  <si>
    <t xml:space="preserve">合理安排单位预算，加强资金使用效率；加强单位运行监控，编写进度监控情况表；在整体自评报告中体现重点项目自评情况，总结单位的成果与不足。强化完成工作的动力，能够更清晰的界定工作内容与其需要达到的标准，强化自我认知与自我发展，使管理活动更加公平适宜，绩效目标管理更加明确。通过绩效评估，绩效跟踪，绩效评价结果运用等来激励和改进绩效工作，使其达到预期目标。
</t>
    <phoneticPr fontId="24" type="noConversion"/>
  </si>
  <si>
    <t>贯彻落实城乡居民最低生活保障制度、社会福利事业政策、优待抚恤政策；负责全区社会救济工作；负责城市、农村救灾工作；负责军队退役士兵、复员干部的安置和服务管理；负责军队离退休干部、无军籍退休职工的接收安置和服务管理工作；负责基层政权建设和社区建设；负责社团、民办非企业单位的登记管理；负责区划地名管理；负责婚姻登记管理工作、负责殡葬管理工作、负责老龄工作。盘龙区老年人活动中心：1.职能一：为老年人服务，负责全区的老龄工作；2.职能二：开展“一法两条例”的宣传工作；3.职能三：开展各项老年体育活动，开展线上线下信息化健康养老信息化服务。盘龙区社会福利中心：1.职能一：承担着全区面向社会提供集中养老、托养服务、收养民政“特困”对象、残疾儿童康复训练的职能；2.职能二：面向社会收住空巢、高龄老人，解决老人子女的后顾之忧；3.职能三：集养生文化、生活照料、康复护理、精神慰藉、休闲娱乐等功能为一体的社会福利机构。</t>
    <phoneticPr fontId="24" type="noConversion"/>
  </si>
  <si>
    <t>1.部门绩效目标一：维护社会稳定、和谐，促进社会协调发展。2.部门绩效目标二：民政对象的基本生活得到改善。3.部门绩效目标三：为社会组织的健康发展创造良好的社会环境，加大社会组织培育力度，指导社区社会组织参与社会服务和治理工作。有利于加强社会服务和治理工作。4.部门绩效目标四：城市社区活动场所办公用房及配套服务等基本设施建设满足群众需求，促进社会和谐。盘龙区老年人活动中心：1.部门绩效目标一：为老年人服务，提供各种文体活动，丰富老年人的精神文化生活；2.部门绩效目标二：办理老年证、高龄保健补助金、全区老年人口追踪调查，敬老节、春节慰问60岁以上贫困、特困、独居、空巢老人；3.部门绩效目标三：建设线上线下信息化健康养老信息平台，为老年人提供更好地更便捷地服务。盘龙区社会福利中心：1.部门绩效目标一：体现政府公办养老机构“托底”供养、护理服务功能、空余床位面向社会提供优质的养老服务。严格管理、规范操作，努力打造全区养老机构示范性单位；2.部门绩效目标二：给老人提供安全舒适的生活环境。提高老人的生活质量。创维稳、和谐社会；3.部门绩效目标三：临终关怀、精神慰藉服务、解决老人子女后顾之忧。</t>
    <phoneticPr fontId="24" type="noConversion"/>
  </si>
  <si>
    <t>年初结转结余</t>
    <phoneticPr fontId="24" type="noConversion"/>
  </si>
  <si>
    <t>预算安排资金（万元）:1507.70</t>
    <phoneticPr fontId="24" type="noConversion"/>
  </si>
  <si>
    <t>实际到位资金（万元）:1507.70</t>
    <phoneticPr fontId="24" type="noConversion"/>
  </si>
  <si>
    <t>年初结转结余</t>
    <phoneticPr fontId="24" type="noConversion"/>
  </si>
  <si>
    <t>预算安排资金（万元）:162.74</t>
    <phoneticPr fontId="24" type="noConversion"/>
  </si>
  <si>
    <t>实际到位资金（万元）:162.74</t>
    <phoneticPr fontId="24" type="noConversion"/>
  </si>
  <si>
    <t>预算安排资金（万元）：618.49</t>
    <phoneticPr fontId="24" type="noConversion"/>
  </si>
  <si>
    <t>实际到位资金（万元）：618.49</t>
    <phoneticPr fontId="24" type="noConversion"/>
  </si>
  <si>
    <t>预算安排资金（万元）：234.31</t>
    <phoneticPr fontId="24" type="noConversion"/>
  </si>
  <si>
    <t>实际到位资金（万元）：234.31</t>
    <phoneticPr fontId="24" type="noConversion"/>
  </si>
  <si>
    <t>预算安排资金（万元）：12848.27</t>
    <phoneticPr fontId="24" type="noConversion"/>
  </si>
  <si>
    <t>实际到位资金（万元）：12848.27</t>
    <phoneticPr fontId="24" type="noConversion"/>
  </si>
  <si>
    <t>预算安排资金（万元）：3300.02</t>
    <phoneticPr fontId="24" type="noConversion"/>
  </si>
  <si>
    <t>实际到位资金（万元）：3300.02</t>
    <phoneticPr fontId="24" type="noConversion"/>
  </si>
  <si>
    <t>预算安排资金（万元）：199.25</t>
    <phoneticPr fontId="24" type="noConversion"/>
  </si>
  <si>
    <t>实际到位资金（万元）：199.25</t>
    <phoneticPr fontId="24" type="noConversion"/>
  </si>
  <si>
    <t>注：本表反映部门本年度财政专户管理资金的收支和年初、年末结转结余情况。</t>
    <phoneticPr fontId="24" type="noConversion"/>
  </si>
  <si>
    <t>本年度无财政专户管理资金收入</t>
    <phoneticPr fontId="24" type="noConversion"/>
  </si>
</sst>
</file>

<file path=xl/styles.xml><?xml version="1.0" encoding="utf-8"?>
<styleSheet xmlns="http://schemas.openxmlformats.org/spreadsheetml/2006/main">
  <numFmts count="4">
    <numFmt numFmtId="176" formatCode="yyyy&quot;年&quot;m&quot;月&quot;d&quot;日&quot;;@"/>
    <numFmt numFmtId="177" formatCode="0.00_ "/>
    <numFmt numFmtId="178" formatCode="0.00_);[Red]\(0.00\)"/>
    <numFmt numFmtId="179" formatCode="0_ "/>
  </numFmts>
  <fonts count="32">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0"/>
      <color indexed="8"/>
      <name val="宋体"/>
      <family val="3"/>
      <charset val="134"/>
      <scheme val="minor"/>
    </font>
    <font>
      <sz val="11"/>
      <color indexed="8"/>
      <name val="宋体"/>
      <family val="3"/>
      <charset val="134"/>
    </font>
    <font>
      <sz val="11"/>
      <color theme="1"/>
      <name val="宋体"/>
      <family val="3"/>
      <charset val="134"/>
      <scheme val="minor"/>
    </font>
    <font>
      <sz val="9"/>
      <color indexed="8"/>
      <name val="宋体"/>
      <family val="3"/>
      <charset val="134"/>
    </font>
    <font>
      <sz val="9"/>
      <color indexed="8"/>
      <name val="宋体"/>
      <family val="3"/>
      <charset val="134"/>
      <scheme val="major"/>
    </font>
    <font>
      <sz val="9"/>
      <color theme="1"/>
      <name val="宋体"/>
      <family val="3"/>
      <charset val="134"/>
      <scheme val="minor"/>
    </font>
  </fonts>
  <fills count="3">
    <fill>
      <patternFill patternType="none"/>
    </fill>
    <fill>
      <patternFill patternType="gray125"/>
    </fill>
    <fill>
      <patternFill patternType="solid">
        <fgColor indexed="9"/>
        <bgColor indexed="64"/>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
      <left/>
      <right style="thin">
        <color indexed="8"/>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diagonal/>
    </border>
    <border>
      <left style="thin">
        <color auto="1"/>
      </left>
      <right style="thin">
        <color indexed="8"/>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diagonal/>
    </border>
    <border>
      <left style="thin">
        <color auto="1"/>
      </left>
      <right style="thin">
        <color indexed="8"/>
      </right>
      <top style="thin">
        <color auto="1"/>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diagonal/>
    </border>
    <border>
      <left style="thin">
        <color indexed="64"/>
      </left>
      <right style="thin">
        <color auto="1"/>
      </right>
      <top style="thin">
        <color indexed="8"/>
      </top>
      <bottom/>
      <diagonal/>
    </border>
    <border>
      <left style="thin">
        <color indexed="64"/>
      </left>
      <right style="thin">
        <color indexed="8"/>
      </right>
      <top style="thin">
        <color indexed="64"/>
      </top>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28" fillId="0" borderId="0">
      <alignment vertical="center"/>
    </xf>
  </cellStyleXfs>
  <cellXfs count="300">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49"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1" xfId="0" applyNumberFormat="1" applyFont="1" applyFill="1" applyBorder="1" applyAlignment="1" applyProtection="1">
      <alignment horizontal="center" vertical="center" wrapText="1"/>
    </xf>
    <xf numFmtId="177" fontId="19" fillId="0" borderId="1" xfId="0" applyNumberFormat="1" applyFont="1" applyFill="1" applyBorder="1" applyAlignment="1">
      <alignment horizontal="right" vertical="center" shrinkToFit="1"/>
    </xf>
    <xf numFmtId="0" fontId="12" fillId="0" borderId="0" xfId="0" applyFont="1" applyFill="1" applyAlignment="1"/>
    <xf numFmtId="178" fontId="1" fillId="0" borderId="19" xfId="0" applyNumberFormat="1" applyFont="1" applyFill="1" applyBorder="1" applyAlignment="1">
      <alignment horizontal="right" vertical="center" shrinkToFit="1"/>
    </xf>
    <xf numFmtId="0" fontId="1" fillId="0" borderId="21" xfId="0" applyFont="1" applyFill="1" applyBorder="1" applyAlignment="1">
      <alignment horizontal="left" vertical="center" shrinkToFit="1"/>
    </xf>
    <xf numFmtId="177" fontId="12" fillId="0" borderId="1" xfId="0" applyNumberFormat="1" applyFont="1" applyFill="1" applyBorder="1" applyAlignment="1">
      <alignment horizontal="right" vertical="center" shrinkToFit="1"/>
    </xf>
    <xf numFmtId="177" fontId="11" fillId="0" borderId="1" xfId="0" applyNumberFormat="1" applyFont="1" applyFill="1" applyBorder="1"/>
    <xf numFmtId="0" fontId="26" fillId="0" borderId="0" xfId="0" applyFont="1" applyFill="1" applyAlignment="1">
      <alignment vertical="center"/>
    </xf>
    <xf numFmtId="177" fontId="7" fillId="0" borderId="1" xfId="0" applyNumberFormat="1" applyFont="1" applyFill="1" applyBorder="1" applyAlignment="1">
      <alignment horizontal="center" vertical="center" wrapText="1" shrinkToFit="1"/>
    </xf>
    <xf numFmtId="177" fontId="5" fillId="0" borderId="1" xfId="0" applyNumberFormat="1" applyFont="1" applyFill="1" applyBorder="1" applyAlignment="1">
      <alignment horizontal="center" vertical="center" shrinkToFit="1"/>
    </xf>
    <xf numFmtId="179" fontId="5"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shrinkToFit="1"/>
    </xf>
    <xf numFmtId="0" fontId="12"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2" fillId="0" borderId="19" xfId="2" applyNumberFormat="1" applyFont="1" applyBorder="1" applyAlignment="1">
      <alignment horizontal="right" vertical="center" shrinkToFit="1"/>
    </xf>
    <xf numFmtId="0" fontId="12" fillId="0" borderId="1" xfId="0" applyFont="1" applyFill="1" applyBorder="1" applyAlignment="1">
      <alignment horizontal="center" vertical="center" shrinkToFit="1"/>
    </xf>
    <xf numFmtId="0" fontId="12"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49" fontId="27" fillId="0" borderId="1" xfId="0" applyNumberFormat="1" applyFont="1" applyFill="1" applyBorder="1" applyAlignment="1">
      <alignment horizontal="left" vertical="center" wrapText="1"/>
    </xf>
    <xf numFmtId="49" fontId="27" fillId="0" borderId="1" xfId="0" applyNumberFormat="1" applyFont="1" applyFill="1" applyBorder="1" applyAlignment="1">
      <alignment horizontal="center" vertical="center" wrapText="1"/>
    </xf>
    <xf numFmtId="49" fontId="29" fillId="0" borderId="22" xfId="6" applyNumberFormat="1" applyFont="1" applyFill="1" applyBorder="1" applyAlignment="1" applyProtection="1">
      <alignment horizontal="center" vertical="center" wrapText="1"/>
    </xf>
    <xf numFmtId="49" fontId="29" fillId="0" borderId="23" xfId="6" applyNumberFormat="1" applyFont="1" applyFill="1" applyBorder="1" applyAlignment="1" applyProtection="1">
      <alignment horizontal="center" vertical="center" wrapText="1"/>
    </xf>
    <xf numFmtId="49" fontId="29" fillId="0" borderId="22" xfId="6"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4" xfId="6" applyFont="1" applyBorder="1" applyAlignment="1">
      <alignment horizontal="center" vertical="center" wrapText="1"/>
    </xf>
    <xf numFmtId="49" fontId="1" fillId="0" borderId="25" xfId="0" applyNumberFormat="1" applyFont="1" applyFill="1" applyBorder="1" applyAlignment="1">
      <alignment horizontal="left" vertical="center" wrapText="1"/>
    </xf>
    <xf numFmtId="177" fontId="27"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4" xfId="6" applyFont="1" applyBorder="1" applyAlignment="1">
      <alignment horizontal="center" vertical="center" wrapText="1"/>
    </xf>
    <xf numFmtId="0" fontId="1"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26" xfId="6" applyFont="1" applyBorder="1" applyAlignment="1">
      <alignment horizontal="center" vertical="center" wrapText="1"/>
    </xf>
    <xf numFmtId="49" fontId="1" fillId="0" borderId="27" xfId="0" applyNumberFormat="1" applyFont="1" applyFill="1" applyBorder="1" applyAlignment="1">
      <alignment horizontal="center" vertical="center" wrapText="1"/>
    </xf>
    <xf numFmtId="0" fontId="2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49" fontId="29" fillId="0" borderId="25" xfId="6" applyNumberFormat="1" applyFont="1" applyFill="1" applyBorder="1" applyAlignment="1" applyProtection="1">
      <alignment horizontal="center" vertical="center" wrapText="1"/>
    </xf>
    <xf numFmtId="49" fontId="1" fillId="0" borderId="36" xfId="0" applyNumberFormat="1" applyFont="1" applyFill="1" applyBorder="1" applyAlignment="1">
      <alignment horizontal="left" vertical="center" wrapText="1"/>
    </xf>
    <xf numFmtId="49" fontId="28" fillId="0" borderId="39" xfId="6" applyNumberFormat="1" applyFill="1" applyBorder="1" applyAlignment="1" applyProtection="1">
      <alignment horizontal="center" wrapText="1"/>
    </xf>
    <xf numFmtId="49" fontId="29" fillId="0" borderId="39" xfId="6" applyNumberFormat="1" applyFont="1" applyFill="1" applyBorder="1" applyAlignment="1" applyProtection="1">
      <alignment horizontal="center" wrapText="1"/>
    </xf>
    <xf numFmtId="49" fontId="29" fillId="2" borderId="31" xfId="6" applyNumberFormat="1" applyFont="1" applyFill="1" applyBorder="1" applyAlignment="1" applyProtection="1">
      <alignment horizontal="center" vertical="center" wrapText="1"/>
    </xf>
    <xf numFmtId="49" fontId="29" fillId="2" borderId="31" xfId="6" applyNumberFormat="1" applyFont="1" applyFill="1" applyBorder="1" applyAlignment="1" applyProtection="1">
      <alignment vertical="center" wrapText="1"/>
    </xf>
    <xf numFmtId="49" fontId="1" fillId="0" borderId="44" xfId="0" applyNumberFormat="1" applyFont="1" applyFill="1" applyBorder="1" applyAlignment="1">
      <alignment horizontal="left" vertical="center" wrapText="1"/>
    </xf>
    <xf numFmtId="49" fontId="29" fillId="0" borderId="39" xfId="6" applyNumberFormat="1" applyFont="1" applyFill="1" applyBorder="1" applyAlignment="1" applyProtection="1">
      <alignment horizontal="center" vertical="center" wrapText="1"/>
    </xf>
    <xf numFmtId="49" fontId="29" fillId="0" borderId="43" xfId="6" applyNumberFormat="1" applyFont="1" applyFill="1" applyBorder="1" applyAlignment="1" applyProtection="1">
      <alignment horizontal="center" vertical="center" wrapText="1"/>
    </xf>
    <xf numFmtId="49" fontId="31" fillId="2" borderId="31" xfId="6" applyNumberFormat="1" applyFont="1" applyFill="1" applyBorder="1" applyAlignment="1" applyProtection="1">
      <alignment horizontal="center" vertical="center" wrapText="1"/>
    </xf>
    <xf numFmtId="49" fontId="31" fillId="0" borderId="25" xfId="6" applyNumberFormat="1" applyFont="1" applyFill="1" applyBorder="1" applyAlignment="1" applyProtection="1">
      <alignment horizontal="center" vertical="center" wrapText="1"/>
    </xf>
    <xf numFmtId="49" fontId="29" fillId="2" borderId="42" xfId="6" applyNumberFormat="1" applyFont="1" applyFill="1" applyBorder="1" applyAlignment="1" applyProtection="1">
      <alignment vertical="center" wrapText="1"/>
    </xf>
    <xf numFmtId="0" fontId="27" fillId="0" borderId="1" xfId="0" applyFont="1" applyFill="1" applyBorder="1" applyAlignment="1">
      <alignment horizontal="center"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27"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27"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 fontId="1" fillId="0" borderId="5" xfId="0" applyNumberFormat="1" applyFont="1" applyFill="1" applyBorder="1" applyAlignment="1">
      <alignment horizontal="right" vertical="center" wrapText="1"/>
    </xf>
    <xf numFmtId="4" fontId="1" fillId="0" borderId="6" xfId="0" applyNumberFormat="1" applyFont="1" applyFill="1" applyBorder="1" applyAlignment="1">
      <alignment horizontal="right" vertical="center" wrapText="1"/>
    </xf>
    <xf numFmtId="0" fontId="27" fillId="0" borderId="1"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6" xfId="0"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9" fontId="29" fillId="0" borderId="5" xfId="6" applyNumberFormat="1" applyFont="1" applyFill="1" applyBorder="1" applyAlignment="1" applyProtection="1">
      <alignment horizontal="center" vertical="center" wrapText="1"/>
    </xf>
    <xf numFmtId="49" fontId="29" fillId="0" borderId="7" xfId="6" applyNumberFormat="1" applyFont="1" applyFill="1" applyBorder="1" applyAlignment="1" applyProtection="1">
      <alignment horizontal="center" vertical="center" wrapText="1"/>
    </xf>
    <xf numFmtId="49" fontId="29" fillId="0" borderId="24" xfId="6" applyNumberFormat="1" applyFont="1" applyFill="1" applyBorder="1" applyAlignment="1" applyProtection="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30" fillId="0" borderId="1" xfId="6" applyFont="1" applyBorder="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27" fillId="0" borderId="2" xfId="0" applyFont="1" applyFill="1" applyBorder="1" applyAlignment="1">
      <alignment horizontal="center" vertical="center" wrapText="1"/>
    </xf>
    <xf numFmtId="0" fontId="29" fillId="0" borderId="2"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26" xfId="6" applyFont="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27" fillId="0" borderId="6" xfId="0" applyNumberFormat="1" applyFont="1" applyFill="1" applyBorder="1" applyAlignment="1">
      <alignment horizontal="center" vertical="center" wrapText="1"/>
    </xf>
    <xf numFmtId="0" fontId="1" fillId="0" borderId="25" xfId="0" applyFont="1" applyFill="1" applyBorder="1" applyAlignment="1">
      <alignment horizontal="center" vertical="center" wrapText="1"/>
    </xf>
    <xf numFmtId="0" fontId="12" fillId="0" borderId="31" xfId="6" applyFont="1" applyBorder="1" applyAlignment="1">
      <alignment horizontal="right" vertical="center"/>
    </xf>
    <xf numFmtId="0" fontId="12" fillId="0" borderId="28" xfId="6" applyFont="1" applyBorder="1" applyAlignment="1">
      <alignment horizontal="center" vertical="center"/>
    </xf>
    <xf numFmtId="0" fontId="12" fillId="0" borderId="29" xfId="6" applyFont="1" applyBorder="1" applyAlignment="1">
      <alignment horizontal="center" vertical="center"/>
    </xf>
    <xf numFmtId="49" fontId="29" fillId="0" borderId="40" xfId="6" applyNumberFormat="1" applyFont="1" applyFill="1" applyBorder="1" applyAlignment="1" applyProtection="1">
      <alignment horizontal="center" vertical="center" wrapText="1"/>
    </xf>
    <xf numFmtId="49" fontId="29" fillId="0" borderId="41" xfId="6" applyNumberFormat="1" applyFont="1" applyFill="1" applyBorder="1" applyAlignment="1" applyProtection="1">
      <alignment horizontal="center" vertical="center" wrapText="1"/>
    </xf>
    <xf numFmtId="49" fontId="29" fillId="0" borderId="30" xfId="6" applyNumberFormat="1" applyFont="1" applyFill="1" applyBorder="1" applyAlignment="1" applyProtection="1">
      <alignment horizontal="center" vertical="center" wrapText="1"/>
    </xf>
    <xf numFmtId="49" fontId="1"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49" fontId="29" fillId="0" borderId="45" xfId="6" applyNumberFormat="1" applyFont="1" applyFill="1" applyBorder="1" applyAlignment="1" applyProtection="1">
      <alignment horizontal="center" vertical="center" wrapText="1"/>
    </xf>
    <xf numFmtId="49" fontId="29" fillId="0" borderId="46" xfId="6" applyNumberFormat="1" applyFont="1" applyFill="1" applyBorder="1" applyAlignment="1" applyProtection="1">
      <alignment horizontal="center" vertical="center" wrapText="1"/>
    </xf>
    <xf numFmtId="49" fontId="1" fillId="0" borderId="47" xfId="0" applyNumberFormat="1" applyFont="1" applyFill="1" applyBorder="1" applyAlignment="1">
      <alignment horizontal="center" vertical="center" wrapText="1"/>
    </xf>
    <xf numFmtId="0" fontId="27" fillId="0" borderId="3" xfId="0" applyFont="1" applyFill="1" applyBorder="1" applyAlignment="1">
      <alignment horizontal="center" vertical="center" wrapText="1"/>
    </xf>
    <xf numFmtId="0" fontId="1" fillId="0" borderId="41" xfId="0" applyFont="1" applyFill="1" applyBorder="1" applyAlignment="1">
      <alignment horizontal="center" vertical="center" wrapText="1"/>
    </xf>
    <xf numFmtId="49" fontId="29" fillId="0" borderId="32" xfId="6" applyNumberFormat="1" applyFont="1" applyFill="1" applyBorder="1" applyAlignment="1" applyProtection="1">
      <alignment horizontal="center" vertical="center" wrapText="1"/>
    </xf>
    <xf numFmtId="49" fontId="29" fillId="0" borderId="3" xfId="6" applyNumberFormat="1" applyFont="1" applyFill="1" applyBorder="1" applyAlignment="1" applyProtection="1">
      <alignment horizontal="center" vertical="center" wrapText="1"/>
    </xf>
    <xf numFmtId="0" fontId="29" fillId="0" borderId="37" xfId="6" applyFont="1" applyBorder="1" applyAlignment="1">
      <alignment horizontal="center" vertical="center" wrapText="1"/>
    </xf>
    <xf numFmtId="0" fontId="29" fillId="0" borderId="3" xfId="6" applyFont="1" applyBorder="1" applyAlignment="1">
      <alignment horizontal="center" vertical="center" wrapText="1"/>
    </xf>
    <xf numFmtId="0" fontId="29" fillId="0" borderId="30" xfId="6" applyFont="1" applyBorder="1" applyAlignment="1">
      <alignment horizontal="center" vertical="center" wrapText="1"/>
    </xf>
    <xf numFmtId="49" fontId="1" fillId="0" borderId="38"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ill="1" applyAlignment="1">
      <alignment horizontal="center" vertical="center"/>
    </xf>
    <xf numFmtId="0" fontId="25" fillId="0" borderId="0" xfId="0" applyFont="1" applyFill="1" applyAlignment="1">
      <alignment horizontal="center" vertical="center"/>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defaultPivotStyle="PivotStyleLight16"/>
  <colors>
    <mruColors>
      <color rgb="FF000000"/>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I35" sqref="I35"/>
    </sheetView>
  </sheetViews>
  <sheetFormatPr defaultColWidth="9" defaultRowHeight="14.25"/>
  <cols>
    <col min="1" max="1" width="24.25" style="87" customWidth="1"/>
    <col min="2" max="2" width="6.5" style="87" customWidth="1"/>
    <col min="3" max="3" width="9.375" style="87" customWidth="1"/>
    <col min="4" max="4" width="29.125" style="87" customWidth="1"/>
    <col min="5" max="5" width="7.625" style="87" customWidth="1"/>
    <col min="6" max="6" width="8.75" style="87" customWidth="1"/>
    <col min="7" max="16384" width="9" style="87"/>
  </cols>
  <sheetData>
    <row r="1" spans="1:7" ht="18.75">
      <c r="A1" s="95" t="s">
        <v>0</v>
      </c>
    </row>
    <row r="2" spans="1:7" ht="22.5" customHeight="1">
      <c r="A2" s="167" t="s">
        <v>1</v>
      </c>
      <c r="B2" s="167"/>
      <c r="C2" s="167"/>
      <c r="D2" s="167"/>
      <c r="E2" s="167"/>
      <c r="F2" s="167"/>
    </row>
    <row r="3" spans="1:7" ht="18" customHeight="1">
      <c r="A3" s="96"/>
      <c r="B3" s="96"/>
      <c r="C3" s="96"/>
      <c r="D3" s="96"/>
      <c r="E3" s="168" t="s">
        <v>2</v>
      </c>
      <c r="F3" s="168"/>
    </row>
    <row r="4" spans="1:7" ht="21" customHeight="1">
      <c r="A4" s="97" t="s">
        <v>602</v>
      </c>
      <c r="B4" s="97"/>
      <c r="C4" s="97"/>
      <c r="D4" s="97"/>
      <c r="E4" s="169" t="s">
        <v>4</v>
      </c>
      <c r="F4" s="169"/>
    </row>
    <row r="5" spans="1:7" s="93" customFormat="1" ht="18" customHeight="1">
      <c r="A5" s="170" t="s">
        <v>5</v>
      </c>
      <c r="B5" s="171"/>
      <c r="C5" s="171"/>
      <c r="D5" s="170" t="s">
        <v>6</v>
      </c>
      <c r="E5" s="171"/>
      <c r="F5" s="171"/>
      <c r="G5" s="99"/>
    </row>
    <row r="6" spans="1:7" s="93" customFormat="1" ht="18" customHeight="1">
      <c r="A6" s="107" t="s">
        <v>7</v>
      </c>
      <c r="B6" s="107" t="s">
        <v>8</v>
      </c>
      <c r="C6" s="98" t="s">
        <v>9</v>
      </c>
      <c r="D6" s="107" t="s">
        <v>7</v>
      </c>
      <c r="E6" s="98" t="s">
        <v>8</v>
      </c>
      <c r="F6" s="98" t="s">
        <v>9</v>
      </c>
      <c r="G6" s="99"/>
    </row>
    <row r="7" spans="1:7" s="93" customFormat="1" ht="18" customHeight="1">
      <c r="A7" s="107" t="s">
        <v>10</v>
      </c>
      <c r="B7" s="100"/>
      <c r="C7" s="100" t="s">
        <v>11</v>
      </c>
      <c r="D7" s="107" t="s">
        <v>10</v>
      </c>
      <c r="E7" s="98"/>
      <c r="F7" s="100" t="s">
        <v>12</v>
      </c>
      <c r="G7" s="99"/>
    </row>
    <row r="8" spans="1:7" s="93" customFormat="1" ht="18" customHeight="1">
      <c r="A8" s="108" t="s">
        <v>13</v>
      </c>
      <c r="B8" s="100" t="s">
        <v>11</v>
      </c>
      <c r="C8" s="102">
        <v>23432.316465</v>
      </c>
      <c r="D8" s="80" t="s">
        <v>14</v>
      </c>
      <c r="E8" s="100" t="s">
        <v>15</v>
      </c>
      <c r="F8" s="102"/>
      <c r="G8" s="99"/>
    </row>
    <row r="9" spans="1:7" s="93" customFormat="1" ht="20.100000000000001" customHeight="1">
      <c r="A9" s="101" t="s">
        <v>16</v>
      </c>
      <c r="B9" s="100" t="s">
        <v>12</v>
      </c>
      <c r="C9" s="102">
        <v>287</v>
      </c>
      <c r="D9" s="80" t="s">
        <v>17</v>
      </c>
      <c r="E9" s="100" t="s">
        <v>18</v>
      </c>
      <c r="F9" s="102"/>
      <c r="G9" s="99"/>
    </row>
    <row r="10" spans="1:7" s="93" customFormat="1" ht="18" customHeight="1">
      <c r="A10" s="108" t="s">
        <v>19</v>
      </c>
      <c r="B10" s="100" t="s">
        <v>20</v>
      </c>
      <c r="C10" s="102"/>
      <c r="D10" s="80" t="s">
        <v>21</v>
      </c>
      <c r="E10" s="100" t="s">
        <v>22</v>
      </c>
      <c r="F10" s="102"/>
      <c r="G10" s="99"/>
    </row>
    <row r="11" spans="1:7" s="93" customFormat="1" ht="18" customHeight="1">
      <c r="A11" s="108" t="s">
        <v>23</v>
      </c>
      <c r="B11" s="100" t="s">
        <v>24</v>
      </c>
      <c r="C11" s="102"/>
      <c r="D11" s="80" t="s">
        <v>25</v>
      </c>
      <c r="E11" s="100" t="s">
        <v>26</v>
      </c>
      <c r="F11" s="102"/>
      <c r="G11" s="99"/>
    </row>
    <row r="12" spans="1:7" s="93" customFormat="1" ht="18" customHeight="1">
      <c r="A12" s="108" t="s">
        <v>27</v>
      </c>
      <c r="B12" s="100" t="s">
        <v>28</v>
      </c>
      <c r="C12" s="102"/>
      <c r="D12" s="80" t="s">
        <v>29</v>
      </c>
      <c r="E12" s="100" t="s">
        <v>30</v>
      </c>
      <c r="F12" s="102"/>
      <c r="G12" s="99"/>
    </row>
    <row r="13" spans="1:7" s="93" customFormat="1" ht="18" customHeight="1">
      <c r="A13" s="108" t="s">
        <v>31</v>
      </c>
      <c r="B13" s="100" t="s">
        <v>32</v>
      </c>
      <c r="C13" s="102"/>
      <c r="D13" s="80" t="s">
        <v>33</v>
      </c>
      <c r="E13" s="100" t="s">
        <v>34</v>
      </c>
      <c r="F13" s="102"/>
      <c r="G13" s="99"/>
    </row>
    <row r="14" spans="1:7" s="93" customFormat="1" ht="18" customHeight="1">
      <c r="A14" s="108" t="s">
        <v>35</v>
      </c>
      <c r="B14" s="100" t="s">
        <v>36</v>
      </c>
      <c r="C14" s="102"/>
      <c r="D14" s="80" t="s">
        <v>37</v>
      </c>
      <c r="E14" s="100" t="s">
        <v>38</v>
      </c>
      <c r="F14" s="102"/>
      <c r="G14" s="99"/>
    </row>
    <row r="15" spans="1:7" s="93" customFormat="1" ht="18" customHeight="1">
      <c r="A15" s="101"/>
      <c r="B15" s="100" t="s">
        <v>39</v>
      </c>
      <c r="C15" s="102"/>
      <c r="D15" s="80" t="s">
        <v>40</v>
      </c>
      <c r="E15" s="100" t="s">
        <v>41</v>
      </c>
      <c r="F15" s="102">
        <v>23122.406918000001</v>
      </c>
      <c r="G15" s="99"/>
    </row>
    <row r="16" spans="1:7" s="93" customFormat="1" ht="18" customHeight="1">
      <c r="A16" s="101"/>
      <c r="B16" s="100" t="s">
        <v>42</v>
      </c>
      <c r="C16" s="102"/>
      <c r="D16" s="80" t="s">
        <v>43</v>
      </c>
      <c r="E16" s="100" t="s">
        <v>44</v>
      </c>
      <c r="F16" s="102">
        <v>212.38370699999999</v>
      </c>
      <c r="G16" s="99"/>
    </row>
    <row r="17" spans="1:7" s="93" customFormat="1" ht="18" customHeight="1">
      <c r="A17" s="101"/>
      <c r="B17" s="100" t="s">
        <v>45</v>
      </c>
      <c r="C17" s="102"/>
      <c r="D17" s="80" t="s">
        <v>46</v>
      </c>
      <c r="E17" s="100" t="s">
        <v>47</v>
      </c>
      <c r="F17" s="102"/>
      <c r="G17" s="99"/>
    </row>
    <row r="18" spans="1:7" s="93" customFormat="1" ht="18" customHeight="1">
      <c r="A18" s="101"/>
      <c r="B18" s="100" t="s">
        <v>48</v>
      </c>
      <c r="C18" s="102"/>
      <c r="D18" s="80" t="s">
        <v>49</v>
      </c>
      <c r="E18" s="100" t="s">
        <v>50</v>
      </c>
      <c r="F18" s="102"/>
      <c r="G18" s="99"/>
    </row>
    <row r="19" spans="1:7" s="93" customFormat="1" ht="18" customHeight="1">
      <c r="A19" s="101"/>
      <c r="B19" s="100" t="s">
        <v>51</v>
      </c>
      <c r="C19" s="102"/>
      <c r="D19" s="80" t="s">
        <v>52</v>
      </c>
      <c r="E19" s="100" t="s">
        <v>53</v>
      </c>
      <c r="F19" s="102"/>
      <c r="G19" s="99"/>
    </row>
    <row r="20" spans="1:7" s="93" customFormat="1" ht="18" customHeight="1">
      <c r="A20" s="101"/>
      <c r="B20" s="100" t="s">
        <v>54</v>
      </c>
      <c r="C20" s="102"/>
      <c r="D20" s="80" t="s">
        <v>55</v>
      </c>
      <c r="E20" s="100" t="s">
        <v>56</v>
      </c>
      <c r="F20" s="102"/>
      <c r="G20" s="99"/>
    </row>
    <row r="21" spans="1:7" s="93" customFormat="1" ht="18" customHeight="1">
      <c r="A21" s="101"/>
      <c r="B21" s="100" t="s">
        <v>57</v>
      </c>
      <c r="C21" s="102"/>
      <c r="D21" s="80" t="s">
        <v>58</v>
      </c>
      <c r="E21" s="100" t="s">
        <v>59</v>
      </c>
      <c r="F21" s="102"/>
      <c r="G21" s="99"/>
    </row>
    <row r="22" spans="1:7" s="93" customFormat="1" ht="18" customHeight="1">
      <c r="A22" s="101"/>
      <c r="B22" s="100" t="s">
        <v>60</v>
      </c>
      <c r="C22" s="102"/>
      <c r="D22" s="80" t="s">
        <v>61</v>
      </c>
      <c r="E22" s="100" t="s">
        <v>62</v>
      </c>
      <c r="F22" s="102"/>
      <c r="G22" s="99"/>
    </row>
    <row r="23" spans="1:7" s="93" customFormat="1" ht="18" customHeight="1">
      <c r="A23" s="101"/>
      <c r="B23" s="100" t="s">
        <v>63</v>
      </c>
      <c r="C23" s="102"/>
      <c r="D23" s="80" t="s">
        <v>64</v>
      </c>
      <c r="E23" s="100" t="s">
        <v>65</v>
      </c>
      <c r="F23" s="102"/>
      <c r="G23" s="99"/>
    </row>
    <row r="24" spans="1:7" s="93" customFormat="1" ht="18" customHeight="1">
      <c r="A24" s="101"/>
      <c r="B24" s="100" t="s">
        <v>66</v>
      </c>
      <c r="C24" s="102"/>
      <c r="D24" s="80" t="s">
        <v>67</v>
      </c>
      <c r="E24" s="100" t="s">
        <v>68</v>
      </c>
      <c r="F24" s="102"/>
      <c r="G24" s="99"/>
    </row>
    <row r="25" spans="1:7" s="93" customFormat="1" ht="18" customHeight="1">
      <c r="A25" s="101"/>
      <c r="B25" s="100" t="s">
        <v>69</v>
      </c>
      <c r="C25" s="102"/>
      <c r="D25" s="80" t="s">
        <v>70</v>
      </c>
      <c r="E25" s="100" t="s">
        <v>71</v>
      </c>
      <c r="F25" s="102"/>
      <c r="G25" s="99"/>
    </row>
    <row r="26" spans="1:7" s="93" customFormat="1" ht="18" customHeight="1">
      <c r="A26" s="101"/>
      <c r="B26" s="100" t="s">
        <v>72</v>
      </c>
      <c r="C26" s="102"/>
      <c r="D26" s="80" t="s">
        <v>73</v>
      </c>
      <c r="E26" s="100" t="s">
        <v>74</v>
      </c>
      <c r="F26" s="102">
        <v>116.4893</v>
      </c>
      <c r="G26" s="99"/>
    </row>
    <row r="27" spans="1:7" s="93" customFormat="1" ht="18" customHeight="1">
      <c r="A27" s="101"/>
      <c r="B27" s="100" t="s">
        <v>75</v>
      </c>
      <c r="C27" s="102"/>
      <c r="D27" s="80" t="s">
        <v>76</v>
      </c>
      <c r="E27" s="100" t="s">
        <v>77</v>
      </c>
      <c r="F27" s="102"/>
      <c r="G27" s="99"/>
    </row>
    <row r="28" spans="1:7" s="93" customFormat="1" ht="18" customHeight="1">
      <c r="A28" s="101"/>
      <c r="B28" s="100" t="s">
        <v>78</v>
      </c>
      <c r="C28" s="102"/>
      <c r="D28" s="80" t="s">
        <v>79</v>
      </c>
      <c r="E28" s="100" t="s">
        <v>80</v>
      </c>
      <c r="F28" s="102">
        <v>460.50659999999999</v>
      </c>
      <c r="G28" s="99"/>
    </row>
    <row r="29" spans="1:7" s="93" customFormat="1" ht="18" customHeight="1">
      <c r="A29" s="101"/>
      <c r="B29" s="100" t="s">
        <v>81</v>
      </c>
      <c r="C29" s="102"/>
      <c r="D29" s="80" t="s">
        <v>82</v>
      </c>
      <c r="E29" s="100" t="s">
        <v>83</v>
      </c>
      <c r="F29" s="102"/>
      <c r="G29" s="99"/>
    </row>
    <row r="30" spans="1:7" s="93" customFormat="1" ht="18" customHeight="1">
      <c r="A30" s="98"/>
      <c r="B30" s="100" t="s">
        <v>84</v>
      </c>
      <c r="C30" s="102"/>
      <c r="D30" s="80" t="s">
        <v>85</v>
      </c>
      <c r="E30" s="100" t="s">
        <v>86</v>
      </c>
      <c r="F30" s="102"/>
      <c r="G30" s="99"/>
    </row>
    <row r="31" spans="1:7" s="93" customFormat="1" ht="18" customHeight="1">
      <c r="A31" s="109" t="s">
        <v>87</v>
      </c>
      <c r="B31" s="100" t="s">
        <v>88</v>
      </c>
      <c r="C31" s="102">
        <v>23432.316465</v>
      </c>
      <c r="D31" s="109" t="s">
        <v>89</v>
      </c>
      <c r="E31" s="100" t="s">
        <v>90</v>
      </c>
      <c r="F31" s="102">
        <v>23911.786525</v>
      </c>
      <c r="G31" s="99"/>
    </row>
    <row r="32" spans="1:7" s="93" customFormat="1" ht="18" customHeight="1">
      <c r="A32" s="101" t="s">
        <v>91</v>
      </c>
      <c r="B32" s="100" t="s">
        <v>92</v>
      </c>
      <c r="C32" s="102">
        <v>0</v>
      </c>
      <c r="D32" s="101" t="s">
        <v>93</v>
      </c>
      <c r="E32" s="100" t="s">
        <v>94</v>
      </c>
      <c r="F32" s="102"/>
      <c r="G32" s="99"/>
    </row>
    <row r="33" spans="1:7" s="93" customFormat="1" ht="18" customHeight="1">
      <c r="A33" s="104" t="s">
        <v>95</v>
      </c>
      <c r="B33" s="100" t="s">
        <v>96</v>
      </c>
      <c r="C33" s="102">
        <v>4413.657792</v>
      </c>
      <c r="D33" s="104" t="s">
        <v>97</v>
      </c>
      <c r="E33" s="100" t="s">
        <v>98</v>
      </c>
      <c r="F33" s="102"/>
      <c r="G33" s="99"/>
    </row>
    <row r="34" spans="1:7" s="93" customFormat="1" ht="18" customHeight="1">
      <c r="A34" s="104" t="s">
        <v>99</v>
      </c>
      <c r="B34" s="100" t="s">
        <v>100</v>
      </c>
      <c r="C34" s="102">
        <v>0</v>
      </c>
      <c r="D34" s="104" t="s">
        <v>101</v>
      </c>
      <c r="E34" s="100" t="s">
        <v>102</v>
      </c>
      <c r="F34" s="102"/>
      <c r="G34" s="99"/>
    </row>
    <row r="35" spans="1:7" s="93" customFormat="1" ht="18" customHeight="1">
      <c r="A35" s="104" t="s">
        <v>103</v>
      </c>
      <c r="B35" s="100" t="s">
        <v>104</v>
      </c>
      <c r="C35" s="102">
        <v>4413.657792</v>
      </c>
      <c r="D35" s="104" t="s">
        <v>105</v>
      </c>
      <c r="E35" s="100" t="s">
        <v>106</v>
      </c>
      <c r="F35" s="102"/>
      <c r="G35" s="99"/>
    </row>
    <row r="36" spans="1:7" s="93" customFormat="1" ht="18" customHeight="1">
      <c r="A36" s="104" t="s">
        <v>107</v>
      </c>
      <c r="B36" s="100" t="s">
        <v>108</v>
      </c>
      <c r="C36" s="102">
        <v>0</v>
      </c>
      <c r="D36" s="104" t="s">
        <v>109</v>
      </c>
      <c r="E36" s="100" t="s">
        <v>110</v>
      </c>
      <c r="F36" s="102"/>
      <c r="G36" s="99"/>
    </row>
    <row r="37" spans="1:7" s="93" customFormat="1" ht="18" customHeight="1">
      <c r="A37" s="101"/>
      <c r="B37" s="100" t="s">
        <v>111</v>
      </c>
      <c r="C37" s="102"/>
      <c r="D37" s="104" t="s">
        <v>112</v>
      </c>
      <c r="E37" s="100" t="s">
        <v>113</v>
      </c>
      <c r="F37" s="102">
        <v>3934.1877319999999</v>
      </c>
      <c r="G37" s="99"/>
    </row>
    <row r="38" spans="1:7" s="93" customFormat="1" ht="18" customHeight="1">
      <c r="A38" s="101"/>
      <c r="B38" s="100" t="s">
        <v>114</v>
      </c>
      <c r="C38" s="102"/>
      <c r="D38" s="104" t="s">
        <v>99</v>
      </c>
      <c r="E38" s="100" t="s">
        <v>115</v>
      </c>
      <c r="F38" s="102">
        <v>5.3000350000000003</v>
      </c>
      <c r="G38" s="99"/>
    </row>
    <row r="39" spans="1:7" s="93" customFormat="1" ht="18" customHeight="1">
      <c r="A39" s="105"/>
      <c r="B39" s="100" t="s">
        <v>116</v>
      </c>
      <c r="C39" s="102"/>
      <c r="D39" s="104" t="s">
        <v>103</v>
      </c>
      <c r="E39" s="100" t="s">
        <v>117</v>
      </c>
      <c r="F39" s="102">
        <v>3928.8876969999997</v>
      </c>
      <c r="G39" s="99"/>
    </row>
    <row r="40" spans="1:7" s="93" customFormat="1" ht="18" customHeight="1">
      <c r="A40" s="101"/>
      <c r="B40" s="100" t="s">
        <v>118</v>
      </c>
      <c r="C40" s="102"/>
      <c r="D40" s="104" t="s">
        <v>107</v>
      </c>
      <c r="E40" s="100" t="s">
        <v>119</v>
      </c>
      <c r="F40" s="102"/>
      <c r="G40" s="99"/>
    </row>
    <row r="41" spans="1:7" s="94" customFormat="1" ht="18" customHeight="1">
      <c r="A41" s="103" t="s">
        <v>120</v>
      </c>
      <c r="B41" s="100" t="s">
        <v>121</v>
      </c>
      <c r="C41" s="102">
        <v>27845.974256999998</v>
      </c>
      <c r="D41" s="103" t="s">
        <v>120</v>
      </c>
      <c r="E41" s="100" t="s">
        <v>122</v>
      </c>
      <c r="F41" s="102">
        <v>27845.974256999998</v>
      </c>
      <c r="G41" s="106"/>
    </row>
    <row r="42" spans="1:7" ht="26.25" customHeight="1">
      <c r="A42" s="166" t="s">
        <v>123</v>
      </c>
      <c r="B42" s="166"/>
      <c r="C42" s="166"/>
      <c r="D42" s="166"/>
      <c r="E42" s="166"/>
      <c r="F42" s="166"/>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79"/>
  <sheetViews>
    <sheetView workbookViewId="0">
      <selection activeCell="N13" sqref="N13"/>
    </sheetView>
  </sheetViews>
  <sheetFormatPr defaultColWidth="9" defaultRowHeight="14.25"/>
  <cols>
    <col min="1" max="3" width="4.875" style="87" customWidth="1"/>
    <col min="4" max="4" width="35.5" style="87" customWidth="1"/>
    <col min="5" max="11" width="13.5" style="87" customWidth="1"/>
    <col min="12" max="16384" width="9" style="87"/>
  </cols>
  <sheetData>
    <row r="1" spans="1:11" s="8" customFormat="1" ht="29.25" customHeight="1">
      <c r="A1" s="175" t="s">
        <v>124</v>
      </c>
      <c r="B1" s="175"/>
      <c r="C1" s="175"/>
      <c r="D1" s="175"/>
      <c r="E1" s="175"/>
      <c r="F1" s="175"/>
      <c r="G1" s="175"/>
      <c r="H1" s="175"/>
      <c r="I1" s="175"/>
      <c r="J1" s="175"/>
      <c r="K1" s="175"/>
    </row>
    <row r="2" spans="1:11" s="8" customFormat="1" ht="18" customHeight="1">
      <c r="A2" s="19"/>
      <c r="B2" s="19"/>
      <c r="C2" s="19"/>
      <c r="D2" s="19"/>
      <c r="E2" s="19"/>
      <c r="F2" s="19"/>
      <c r="G2" s="19"/>
      <c r="H2" s="19"/>
      <c r="I2" s="19"/>
      <c r="J2" s="19"/>
      <c r="K2" s="39" t="s">
        <v>125</v>
      </c>
    </row>
    <row r="3" spans="1:11" s="8" customFormat="1" ht="18" customHeight="1">
      <c r="A3" s="44" t="s">
        <v>602</v>
      </c>
      <c r="B3" s="44"/>
      <c r="C3" s="44"/>
      <c r="D3" s="44"/>
      <c r="E3" s="20"/>
      <c r="F3" s="19"/>
      <c r="G3" s="19"/>
      <c r="H3" s="88"/>
      <c r="I3" s="19"/>
      <c r="J3" s="19"/>
      <c r="K3" s="39" t="s">
        <v>4</v>
      </c>
    </row>
    <row r="4" spans="1:11" s="8" customFormat="1" ht="24" customHeight="1">
      <c r="A4" s="174" t="s">
        <v>126</v>
      </c>
      <c r="B4" s="174" t="s">
        <v>127</v>
      </c>
      <c r="C4" s="174" t="s">
        <v>127</v>
      </c>
      <c r="D4" s="174" t="s">
        <v>127</v>
      </c>
      <c r="E4" s="176" t="s">
        <v>87</v>
      </c>
      <c r="F4" s="176" t="s">
        <v>128</v>
      </c>
      <c r="G4" s="176" t="s">
        <v>129</v>
      </c>
      <c r="H4" s="177" t="s">
        <v>130</v>
      </c>
      <c r="I4" s="176" t="s">
        <v>131</v>
      </c>
      <c r="J4" s="176" t="s">
        <v>132</v>
      </c>
      <c r="K4" s="177" t="s">
        <v>133</v>
      </c>
    </row>
    <row r="5" spans="1:11" s="8" customFormat="1" ht="47.25" customHeight="1">
      <c r="A5" s="176" t="s">
        <v>134</v>
      </c>
      <c r="B5" s="176" t="s">
        <v>127</v>
      </c>
      <c r="C5" s="176" t="s">
        <v>127</v>
      </c>
      <c r="D5" s="92" t="s">
        <v>135</v>
      </c>
      <c r="E5" s="176" t="s">
        <v>127</v>
      </c>
      <c r="F5" s="176" t="s">
        <v>127</v>
      </c>
      <c r="G5" s="176" t="s">
        <v>127</v>
      </c>
      <c r="H5" s="178"/>
      <c r="I5" s="176" t="s">
        <v>127</v>
      </c>
      <c r="J5" s="176" t="s">
        <v>127</v>
      </c>
      <c r="K5" s="178"/>
    </row>
    <row r="6" spans="1:11" s="8" customFormat="1" ht="18" customHeight="1">
      <c r="A6" s="174" t="s">
        <v>136</v>
      </c>
      <c r="B6" s="174" t="s">
        <v>137</v>
      </c>
      <c r="C6" s="174" t="s">
        <v>138</v>
      </c>
      <c r="D6" s="25" t="s">
        <v>139</v>
      </c>
      <c r="E6" s="24" t="s">
        <v>11</v>
      </c>
      <c r="F6" s="24" t="s">
        <v>12</v>
      </c>
      <c r="G6" s="24" t="s">
        <v>20</v>
      </c>
      <c r="H6" s="24" t="s">
        <v>24</v>
      </c>
      <c r="I6" s="24" t="s">
        <v>32</v>
      </c>
      <c r="J6" s="24" t="s">
        <v>36</v>
      </c>
      <c r="K6" s="24" t="s">
        <v>39</v>
      </c>
    </row>
    <row r="7" spans="1:11" s="8" customFormat="1" ht="18" customHeight="1">
      <c r="A7" s="174" t="s">
        <v>127</v>
      </c>
      <c r="B7" s="174" t="s">
        <v>127</v>
      </c>
      <c r="C7" s="174" t="s">
        <v>127</v>
      </c>
      <c r="D7" s="25" t="s">
        <v>140</v>
      </c>
      <c r="E7" s="89">
        <v>23432.316465</v>
      </c>
      <c r="F7" s="89">
        <v>23432.316465</v>
      </c>
      <c r="G7" s="89">
        <f t="shared" ref="G7:K7" si="0">G8+G48+G56+G59</f>
        <v>0</v>
      </c>
      <c r="H7" s="89">
        <f t="shared" si="0"/>
        <v>0</v>
      </c>
      <c r="I7" s="89">
        <f t="shared" si="0"/>
        <v>0</v>
      </c>
      <c r="J7" s="89">
        <f t="shared" si="0"/>
        <v>0</v>
      </c>
      <c r="K7" s="89">
        <f t="shared" si="0"/>
        <v>0</v>
      </c>
    </row>
    <row r="8" spans="1:11" s="8" customFormat="1" ht="18" customHeight="1">
      <c r="A8" s="172">
        <v>208</v>
      </c>
      <c r="B8" s="172"/>
      <c r="C8" s="172"/>
      <c r="D8" s="25" t="s">
        <v>506</v>
      </c>
      <c r="E8" s="89">
        <v>22798.247640999998</v>
      </c>
      <c r="F8" s="89">
        <v>22798.247640999998</v>
      </c>
      <c r="G8" s="89">
        <f t="shared" ref="G8:K8" si="1">G9+G18+G22+G28+G33+G39+G42+G44+G46</f>
        <v>0</v>
      </c>
      <c r="H8" s="89">
        <f t="shared" si="1"/>
        <v>0</v>
      </c>
      <c r="I8" s="89">
        <f t="shared" si="1"/>
        <v>0</v>
      </c>
      <c r="J8" s="89">
        <f t="shared" si="1"/>
        <v>0</v>
      </c>
      <c r="K8" s="89">
        <f t="shared" si="1"/>
        <v>0</v>
      </c>
    </row>
    <row r="9" spans="1:11" s="8" customFormat="1" ht="18" customHeight="1">
      <c r="A9" s="172">
        <v>20802</v>
      </c>
      <c r="B9" s="172"/>
      <c r="C9" s="172"/>
      <c r="D9" s="25" t="s">
        <v>507</v>
      </c>
      <c r="E9" s="89">
        <v>1572.3016400000001</v>
      </c>
      <c r="F9" s="89">
        <v>1572.3016400000001</v>
      </c>
      <c r="G9" s="89">
        <f t="shared" ref="G9:K9" si="2">SUM(G10:G17)</f>
        <v>0</v>
      </c>
      <c r="H9" s="89">
        <f t="shared" si="2"/>
        <v>0</v>
      </c>
      <c r="I9" s="89">
        <f t="shared" si="2"/>
        <v>0</v>
      </c>
      <c r="J9" s="89">
        <f t="shared" si="2"/>
        <v>0</v>
      </c>
      <c r="K9" s="89">
        <f t="shared" si="2"/>
        <v>0</v>
      </c>
    </row>
    <row r="10" spans="1:11" s="8" customFormat="1" ht="18" customHeight="1">
      <c r="A10" s="172">
        <v>2080201</v>
      </c>
      <c r="B10" s="172"/>
      <c r="C10" s="172"/>
      <c r="D10" s="25" t="s">
        <v>508</v>
      </c>
      <c r="E10" s="89">
        <v>439.07113399999997</v>
      </c>
      <c r="F10" s="89">
        <v>439.07113399999997</v>
      </c>
      <c r="G10" s="89"/>
      <c r="H10" s="43"/>
      <c r="I10" s="43"/>
      <c r="J10" s="43"/>
      <c r="K10" s="89"/>
    </row>
    <row r="11" spans="1:11" s="8" customFormat="1" ht="18" customHeight="1">
      <c r="A11" s="172">
        <v>2080202</v>
      </c>
      <c r="B11" s="172"/>
      <c r="C11" s="172"/>
      <c r="D11" s="25" t="s">
        <v>509</v>
      </c>
      <c r="E11" s="89">
        <v>0.2545</v>
      </c>
      <c r="F11" s="89">
        <v>0.2545</v>
      </c>
      <c r="G11" s="89"/>
      <c r="H11" s="43"/>
      <c r="I11" s="43"/>
      <c r="J11" s="43"/>
      <c r="K11" s="89"/>
    </row>
    <row r="12" spans="1:11" s="8" customFormat="1" ht="18" customHeight="1">
      <c r="A12" s="172">
        <v>2080204</v>
      </c>
      <c r="B12" s="172"/>
      <c r="C12" s="172"/>
      <c r="D12" s="25" t="s">
        <v>510</v>
      </c>
      <c r="E12" s="89">
        <v>84.130340000000004</v>
      </c>
      <c r="F12" s="89">
        <v>84.130340000000004</v>
      </c>
      <c r="G12" s="89"/>
      <c r="H12" s="43"/>
      <c r="I12" s="43"/>
      <c r="J12" s="43"/>
      <c r="K12" s="89"/>
    </row>
    <row r="13" spans="1:11" s="8" customFormat="1" ht="18" customHeight="1">
      <c r="A13" s="172">
        <v>2080205</v>
      </c>
      <c r="B13" s="172"/>
      <c r="C13" s="172"/>
      <c r="D13" s="25" t="s">
        <v>511</v>
      </c>
      <c r="E13" s="89">
        <v>171.299364</v>
      </c>
      <c r="F13" s="89">
        <v>171.299364</v>
      </c>
      <c r="G13" s="89"/>
      <c r="H13" s="43"/>
      <c r="I13" s="43"/>
      <c r="J13" s="43"/>
      <c r="K13" s="89"/>
    </row>
    <row r="14" spans="1:11" s="8" customFormat="1" ht="18" customHeight="1">
      <c r="A14" s="172">
        <v>2080206</v>
      </c>
      <c r="B14" s="172"/>
      <c r="C14" s="172"/>
      <c r="D14" s="25" t="s">
        <v>512</v>
      </c>
      <c r="E14" s="89">
        <v>24.053000000000001</v>
      </c>
      <c r="F14" s="89">
        <v>24.053000000000001</v>
      </c>
      <c r="G14" s="89"/>
      <c r="H14" s="43"/>
      <c r="I14" s="43"/>
      <c r="J14" s="43"/>
      <c r="K14" s="89"/>
    </row>
    <row r="15" spans="1:11" s="8" customFormat="1" ht="18" customHeight="1">
      <c r="A15" s="172">
        <v>2080207</v>
      </c>
      <c r="B15" s="172"/>
      <c r="C15" s="172"/>
      <c r="D15" s="25" t="s">
        <v>513</v>
      </c>
      <c r="E15" s="89">
        <v>36.043599999999998</v>
      </c>
      <c r="F15" s="89">
        <v>36.043599999999998</v>
      </c>
      <c r="G15" s="89"/>
      <c r="H15" s="43"/>
      <c r="I15" s="43"/>
      <c r="J15" s="43"/>
      <c r="K15" s="89"/>
    </row>
    <row r="16" spans="1:11" s="8" customFormat="1" ht="18" customHeight="1">
      <c r="A16" s="172">
        <v>2080208</v>
      </c>
      <c r="B16" s="172"/>
      <c r="C16" s="172"/>
      <c r="D16" s="25" t="s">
        <v>514</v>
      </c>
      <c r="E16" s="89">
        <v>375.271702</v>
      </c>
      <c r="F16" s="89">
        <v>375.271702</v>
      </c>
      <c r="G16" s="89"/>
      <c r="H16" s="43"/>
      <c r="I16" s="43"/>
      <c r="J16" s="43"/>
      <c r="K16" s="89"/>
    </row>
    <row r="17" spans="1:11" s="8" customFormat="1" ht="18" customHeight="1">
      <c r="A17" s="172">
        <v>2080299</v>
      </c>
      <c r="B17" s="172"/>
      <c r="C17" s="172"/>
      <c r="D17" s="25" t="s">
        <v>515</v>
      </c>
      <c r="E17" s="89">
        <v>442.178</v>
      </c>
      <c r="F17" s="89">
        <v>442.178</v>
      </c>
      <c r="G17" s="89"/>
      <c r="H17" s="43"/>
      <c r="I17" s="43"/>
      <c r="J17" s="43"/>
      <c r="K17" s="89"/>
    </row>
    <row r="18" spans="1:11" s="8" customFormat="1" ht="18" customHeight="1">
      <c r="A18" s="172">
        <v>20805</v>
      </c>
      <c r="B18" s="172"/>
      <c r="C18" s="172"/>
      <c r="D18" s="25" t="s">
        <v>516</v>
      </c>
      <c r="E18" s="89">
        <v>239.97763399999999</v>
      </c>
      <c r="F18" s="89">
        <v>239.97763399999999</v>
      </c>
      <c r="G18" s="89">
        <f t="shared" ref="G18:K18" si="3">SUM(G19:G21)</f>
        <v>0</v>
      </c>
      <c r="H18" s="89">
        <f t="shared" si="3"/>
        <v>0</v>
      </c>
      <c r="I18" s="89">
        <f t="shared" si="3"/>
        <v>0</v>
      </c>
      <c r="J18" s="89">
        <f t="shared" si="3"/>
        <v>0</v>
      </c>
      <c r="K18" s="89">
        <f t="shared" si="3"/>
        <v>0</v>
      </c>
    </row>
    <row r="19" spans="1:11" s="8" customFormat="1" ht="18" customHeight="1">
      <c r="A19" s="172">
        <v>2080504</v>
      </c>
      <c r="B19" s="172"/>
      <c r="C19" s="172"/>
      <c r="D19" s="25" t="s">
        <v>517</v>
      </c>
      <c r="E19" s="89">
        <v>115.07348200000001</v>
      </c>
      <c r="F19" s="89">
        <v>115.07348200000001</v>
      </c>
      <c r="G19" s="89"/>
      <c r="H19" s="43"/>
      <c r="I19" s="43"/>
      <c r="J19" s="43"/>
      <c r="K19" s="89"/>
    </row>
    <row r="20" spans="1:11" s="8" customFormat="1" ht="18" customHeight="1">
      <c r="A20" s="172">
        <v>2080505</v>
      </c>
      <c r="B20" s="172"/>
      <c r="C20" s="172"/>
      <c r="D20" s="25" t="s">
        <v>518</v>
      </c>
      <c r="E20" s="89">
        <v>120.15588000000001</v>
      </c>
      <c r="F20" s="89">
        <v>120.15588000000001</v>
      </c>
      <c r="G20" s="89"/>
      <c r="H20" s="43"/>
      <c r="I20" s="43"/>
      <c r="J20" s="43"/>
      <c r="K20" s="89"/>
    </row>
    <row r="21" spans="1:11" s="8" customFormat="1" ht="18" customHeight="1">
      <c r="A21" s="172">
        <v>2080506</v>
      </c>
      <c r="B21" s="172"/>
      <c r="C21" s="172"/>
      <c r="D21" s="25" t="s">
        <v>519</v>
      </c>
      <c r="E21" s="89">
        <v>4.748272</v>
      </c>
      <c r="F21" s="89">
        <v>4.748272</v>
      </c>
      <c r="G21" s="89"/>
      <c r="H21" s="43"/>
      <c r="I21" s="43"/>
      <c r="J21" s="43"/>
      <c r="K21" s="89"/>
    </row>
    <row r="22" spans="1:11" s="8" customFormat="1" ht="18" customHeight="1">
      <c r="A22" s="172">
        <v>20808</v>
      </c>
      <c r="B22" s="172"/>
      <c r="C22" s="172"/>
      <c r="D22" s="25" t="s">
        <v>520</v>
      </c>
      <c r="E22" s="89">
        <v>5262.5580039999995</v>
      </c>
      <c r="F22" s="89">
        <v>5262.5580039999995</v>
      </c>
      <c r="G22" s="89">
        <f t="shared" ref="G22:K22" si="4">SUM(G23:G27)</f>
        <v>0</v>
      </c>
      <c r="H22" s="89">
        <f t="shared" si="4"/>
        <v>0</v>
      </c>
      <c r="I22" s="89">
        <f t="shared" si="4"/>
        <v>0</v>
      </c>
      <c r="J22" s="89">
        <f t="shared" si="4"/>
        <v>0</v>
      </c>
      <c r="K22" s="89">
        <f t="shared" si="4"/>
        <v>0</v>
      </c>
    </row>
    <row r="23" spans="1:11" s="8" customFormat="1" ht="18" customHeight="1">
      <c r="A23" s="172">
        <v>2080801</v>
      </c>
      <c r="B23" s="172"/>
      <c r="C23" s="172"/>
      <c r="D23" s="25" t="s">
        <v>521</v>
      </c>
      <c r="E23" s="89">
        <v>793.3</v>
      </c>
      <c r="F23" s="89">
        <v>793.3</v>
      </c>
      <c r="G23" s="89"/>
      <c r="H23" s="43"/>
      <c r="I23" s="43"/>
      <c r="J23" s="43"/>
      <c r="K23" s="89"/>
    </row>
    <row r="24" spans="1:11" s="8" customFormat="1" ht="18" customHeight="1">
      <c r="A24" s="172">
        <v>2080802</v>
      </c>
      <c r="B24" s="172"/>
      <c r="C24" s="172"/>
      <c r="D24" s="25" t="s">
        <v>522</v>
      </c>
      <c r="E24" s="89">
        <v>1290.26</v>
      </c>
      <c r="F24" s="89">
        <v>1290.26</v>
      </c>
      <c r="G24" s="89"/>
      <c r="H24" s="43"/>
      <c r="I24" s="43"/>
      <c r="J24" s="43"/>
      <c r="K24" s="89"/>
    </row>
    <row r="25" spans="1:11" s="8" customFormat="1" ht="18" customHeight="1">
      <c r="A25" s="172">
        <v>2080803</v>
      </c>
      <c r="B25" s="172"/>
      <c r="C25" s="172"/>
      <c r="D25" s="25" t="s">
        <v>523</v>
      </c>
      <c r="E25" s="89">
        <v>182.03</v>
      </c>
      <c r="F25" s="89">
        <v>182.03</v>
      </c>
      <c r="G25" s="89"/>
      <c r="H25" s="43"/>
      <c r="I25" s="43"/>
      <c r="J25" s="43"/>
      <c r="K25" s="89"/>
    </row>
    <row r="26" spans="1:11" s="8" customFormat="1" ht="18" customHeight="1">
      <c r="A26" s="172">
        <v>2080805</v>
      </c>
      <c r="B26" s="172"/>
      <c r="C26" s="172"/>
      <c r="D26" s="25" t="s">
        <v>524</v>
      </c>
      <c r="E26" s="89">
        <v>609.6</v>
      </c>
      <c r="F26" s="89">
        <v>609.6</v>
      </c>
      <c r="G26" s="89"/>
      <c r="H26" s="43"/>
      <c r="I26" s="43"/>
      <c r="J26" s="43"/>
      <c r="K26" s="89"/>
    </row>
    <row r="27" spans="1:11" s="8" customFormat="1" ht="18" customHeight="1">
      <c r="A27" s="172">
        <v>2080899</v>
      </c>
      <c r="B27" s="172"/>
      <c r="C27" s="172"/>
      <c r="D27" s="25" t="s">
        <v>525</v>
      </c>
      <c r="E27" s="89">
        <v>2387.3680039999999</v>
      </c>
      <c r="F27" s="89">
        <v>2387.3680039999999</v>
      </c>
      <c r="G27" s="89"/>
      <c r="H27" s="43"/>
      <c r="I27" s="43"/>
      <c r="J27" s="43"/>
      <c r="K27" s="89"/>
    </row>
    <row r="28" spans="1:11" s="8" customFormat="1" ht="18" customHeight="1">
      <c r="A28" s="172">
        <v>20809</v>
      </c>
      <c r="B28" s="172"/>
      <c r="C28" s="172"/>
      <c r="D28" s="25" t="s">
        <v>526</v>
      </c>
      <c r="E28" s="89">
        <v>13074.202153</v>
      </c>
      <c r="F28" s="89">
        <v>13074.202153</v>
      </c>
      <c r="G28" s="89">
        <f t="shared" ref="G28:K28" si="5">SUM(G29:G32)</f>
        <v>0</v>
      </c>
      <c r="H28" s="89">
        <f t="shared" si="5"/>
        <v>0</v>
      </c>
      <c r="I28" s="89">
        <f t="shared" si="5"/>
        <v>0</v>
      </c>
      <c r="J28" s="89">
        <f t="shared" si="5"/>
        <v>0</v>
      </c>
      <c r="K28" s="89">
        <f t="shared" si="5"/>
        <v>0</v>
      </c>
    </row>
    <row r="29" spans="1:11" s="8" customFormat="1" ht="18" customHeight="1">
      <c r="A29" s="172">
        <v>2080901</v>
      </c>
      <c r="B29" s="172"/>
      <c r="C29" s="172"/>
      <c r="D29" s="25" t="s">
        <v>527</v>
      </c>
      <c r="E29" s="89">
        <v>279.76159999999999</v>
      </c>
      <c r="F29" s="89">
        <v>279.76159999999999</v>
      </c>
      <c r="G29" s="89"/>
      <c r="H29" s="43"/>
      <c r="I29" s="43"/>
      <c r="J29" s="43"/>
      <c r="K29" s="89"/>
    </row>
    <row r="30" spans="1:11" s="8" customFormat="1" ht="18" customHeight="1">
      <c r="A30" s="172">
        <v>2080902</v>
      </c>
      <c r="B30" s="172"/>
      <c r="C30" s="172"/>
      <c r="D30" s="25" t="s">
        <v>528</v>
      </c>
      <c r="E30" s="89">
        <v>12298.9264</v>
      </c>
      <c r="F30" s="89">
        <v>12298.9264</v>
      </c>
      <c r="G30" s="89"/>
      <c r="H30" s="43"/>
      <c r="I30" s="43"/>
      <c r="J30" s="43"/>
      <c r="K30" s="89"/>
    </row>
    <row r="31" spans="1:11" s="8" customFormat="1" ht="18" customHeight="1">
      <c r="A31" s="172">
        <v>2080903</v>
      </c>
      <c r="B31" s="172"/>
      <c r="C31" s="172"/>
      <c r="D31" s="25" t="s">
        <v>529</v>
      </c>
      <c r="E31" s="89">
        <v>481.914153</v>
      </c>
      <c r="F31" s="89">
        <v>481.914153</v>
      </c>
      <c r="G31" s="89"/>
      <c r="H31" s="43"/>
      <c r="I31" s="43"/>
      <c r="J31" s="43"/>
      <c r="K31" s="89"/>
    </row>
    <row r="32" spans="1:11" s="8" customFormat="1" ht="18" customHeight="1">
      <c r="A32" s="172">
        <v>2080904</v>
      </c>
      <c r="B32" s="172"/>
      <c r="C32" s="172"/>
      <c r="D32" s="25" t="s">
        <v>530</v>
      </c>
      <c r="E32" s="89">
        <v>13.6</v>
      </c>
      <c r="F32" s="89">
        <v>13.6</v>
      </c>
      <c r="G32" s="89"/>
      <c r="H32" s="43"/>
      <c r="I32" s="43"/>
      <c r="J32" s="43"/>
      <c r="K32" s="89"/>
    </row>
    <row r="33" spans="1:11" s="8" customFormat="1" ht="18" customHeight="1">
      <c r="A33" s="172">
        <v>20810</v>
      </c>
      <c r="B33" s="172"/>
      <c r="C33" s="172"/>
      <c r="D33" s="25" t="s">
        <v>531</v>
      </c>
      <c r="E33" s="89">
        <v>2538.7682100000002</v>
      </c>
      <c r="F33" s="89">
        <v>2538.7682100000002</v>
      </c>
      <c r="G33" s="89">
        <f t="shared" ref="G33:K33" si="6">SUM(G34:G38)</f>
        <v>0</v>
      </c>
      <c r="H33" s="89">
        <f t="shared" si="6"/>
        <v>0</v>
      </c>
      <c r="I33" s="89">
        <f t="shared" si="6"/>
        <v>0</v>
      </c>
      <c r="J33" s="89">
        <f t="shared" si="6"/>
        <v>0</v>
      </c>
      <c r="K33" s="89">
        <f t="shared" si="6"/>
        <v>0</v>
      </c>
    </row>
    <row r="34" spans="1:11" s="8" customFormat="1" ht="18" customHeight="1">
      <c r="A34" s="172">
        <v>2081001</v>
      </c>
      <c r="B34" s="172"/>
      <c r="C34" s="172"/>
      <c r="D34" s="25" t="s">
        <v>532</v>
      </c>
      <c r="E34" s="89">
        <v>230.71997099999999</v>
      </c>
      <c r="F34" s="89">
        <v>230.71997099999999</v>
      </c>
      <c r="G34" s="89"/>
      <c r="H34" s="43"/>
      <c r="I34" s="43"/>
      <c r="J34" s="43"/>
      <c r="K34" s="89"/>
    </row>
    <row r="35" spans="1:11" s="8" customFormat="1" ht="18" customHeight="1">
      <c r="A35" s="172">
        <v>2081002</v>
      </c>
      <c r="B35" s="172"/>
      <c r="C35" s="172"/>
      <c r="D35" s="25" t="s">
        <v>533</v>
      </c>
      <c r="E35" s="89">
        <v>1664.6611599999999</v>
      </c>
      <c r="F35" s="89">
        <v>1664.6611599999999</v>
      </c>
      <c r="G35" s="89"/>
      <c r="H35" s="43"/>
      <c r="I35" s="43"/>
      <c r="J35" s="43"/>
      <c r="K35" s="89"/>
    </row>
    <row r="36" spans="1:11" s="8" customFormat="1" ht="18" customHeight="1">
      <c r="A36" s="172">
        <v>2081004</v>
      </c>
      <c r="B36" s="172"/>
      <c r="C36" s="172"/>
      <c r="D36" s="25" t="s">
        <v>534</v>
      </c>
      <c r="E36" s="89">
        <v>117.58</v>
      </c>
      <c r="F36" s="89">
        <v>117.58</v>
      </c>
      <c r="G36" s="89"/>
      <c r="H36" s="43"/>
      <c r="I36" s="43"/>
      <c r="J36" s="43"/>
      <c r="K36" s="89"/>
    </row>
    <row r="37" spans="1:11" s="8" customFormat="1" ht="18" customHeight="1">
      <c r="A37" s="172">
        <v>2081005</v>
      </c>
      <c r="B37" s="172"/>
      <c r="C37" s="172"/>
      <c r="D37" s="123" t="s">
        <v>603</v>
      </c>
      <c r="E37" s="89">
        <v>216.55619900000002</v>
      </c>
      <c r="F37" s="89">
        <v>216.55619900000002</v>
      </c>
      <c r="G37" s="89"/>
      <c r="H37" s="43"/>
      <c r="I37" s="43"/>
      <c r="J37" s="43"/>
      <c r="K37" s="89"/>
    </row>
    <row r="38" spans="1:11" s="8" customFormat="1" ht="18" customHeight="1">
      <c r="A38" s="172">
        <v>2081099</v>
      </c>
      <c r="B38" s="172"/>
      <c r="C38" s="172"/>
      <c r="D38" s="25" t="s">
        <v>535</v>
      </c>
      <c r="E38" s="89">
        <v>309.25088</v>
      </c>
      <c r="F38" s="89">
        <v>309.25088</v>
      </c>
      <c r="G38" s="89"/>
      <c r="H38" s="43"/>
      <c r="I38" s="43"/>
      <c r="J38" s="43"/>
      <c r="K38" s="89"/>
    </row>
    <row r="39" spans="1:11" s="8" customFormat="1" ht="18" customHeight="1">
      <c r="A39" s="172">
        <v>20815</v>
      </c>
      <c r="B39" s="172"/>
      <c r="C39" s="172"/>
      <c r="D39" s="25" t="s">
        <v>536</v>
      </c>
      <c r="E39" s="89">
        <v>72.47</v>
      </c>
      <c r="F39" s="89">
        <v>72.47</v>
      </c>
      <c r="G39" s="89">
        <f t="shared" ref="G39:K39" si="7">SUM(G40:G41)</f>
        <v>0</v>
      </c>
      <c r="H39" s="89">
        <f t="shared" si="7"/>
        <v>0</v>
      </c>
      <c r="I39" s="89">
        <f t="shared" si="7"/>
        <v>0</v>
      </c>
      <c r="J39" s="89">
        <f t="shared" si="7"/>
        <v>0</v>
      </c>
      <c r="K39" s="89">
        <f t="shared" si="7"/>
        <v>0</v>
      </c>
    </row>
    <row r="40" spans="1:11" s="8" customFormat="1" ht="18" customHeight="1">
      <c r="A40" s="172">
        <v>2081501</v>
      </c>
      <c r="B40" s="172"/>
      <c r="C40" s="172"/>
      <c r="D40" s="25" t="s">
        <v>537</v>
      </c>
      <c r="E40" s="89">
        <v>40</v>
      </c>
      <c r="F40" s="89">
        <v>40</v>
      </c>
      <c r="G40" s="89"/>
      <c r="H40" s="43"/>
      <c r="I40" s="43"/>
      <c r="J40" s="43"/>
      <c r="K40" s="89"/>
    </row>
    <row r="41" spans="1:11" s="8" customFormat="1" ht="18" customHeight="1">
      <c r="A41" s="172">
        <v>2081502</v>
      </c>
      <c r="B41" s="172"/>
      <c r="C41" s="172"/>
      <c r="D41" s="25" t="s">
        <v>538</v>
      </c>
      <c r="E41" s="89">
        <v>32.47</v>
      </c>
      <c r="F41" s="89">
        <v>32.47</v>
      </c>
      <c r="G41" s="89"/>
      <c r="H41" s="43"/>
      <c r="I41" s="43"/>
      <c r="J41" s="43"/>
      <c r="K41" s="89"/>
    </row>
    <row r="42" spans="1:11" s="8" customFormat="1" ht="18" customHeight="1">
      <c r="A42" s="172">
        <v>20820</v>
      </c>
      <c r="B42" s="172"/>
      <c r="C42" s="172"/>
      <c r="D42" s="25" t="s">
        <v>539</v>
      </c>
      <c r="E42" s="89">
        <v>35</v>
      </c>
      <c r="F42" s="89">
        <v>35</v>
      </c>
      <c r="G42" s="89">
        <f t="shared" ref="G42:K42" si="8">G43</f>
        <v>0</v>
      </c>
      <c r="H42" s="89">
        <f t="shared" si="8"/>
        <v>0</v>
      </c>
      <c r="I42" s="89">
        <f t="shared" si="8"/>
        <v>0</v>
      </c>
      <c r="J42" s="89">
        <f t="shared" si="8"/>
        <v>0</v>
      </c>
      <c r="K42" s="89">
        <f t="shared" si="8"/>
        <v>0</v>
      </c>
    </row>
    <row r="43" spans="1:11" s="8" customFormat="1" ht="18" customHeight="1">
      <c r="A43" s="172">
        <v>2082002</v>
      </c>
      <c r="B43" s="172"/>
      <c r="C43" s="172"/>
      <c r="D43" s="25" t="s">
        <v>540</v>
      </c>
      <c r="E43" s="89">
        <v>35</v>
      </c>
      <c r="F43" s="89">
        <v>35</v>
      </c>
      <c r="G43" s="89"/>
      <c r="H43" s="43"/>
      <c r="I43" s="43"/>
      <c r="J43" s="43"/>
      <c r="K43" s="89"/>
    </row>
    <row r="44" spans="1:11" s="8" customFormat="1" ht="18" customHeight="1">
      <c r="A44" s="172">
        <v>20825</v>
      </c>
      <c r="B44" s="172"/>
      <c r="C44" s="172"/>
      <c r="D44" s="25" t="s">
        <v>541</v>
      </c>
      <c r="E44" s="89">
        <v>0.97</v>
      </c>
      <c r="F44" s="89">
        <v>0.97</v>
      </c>
      <c r="G44" s="89">
        <f t="shared" ref="G44:K44" si="9">G45</f>
        <v>0</v>
      </c>
      <c r="H44" s="89">
        <f t="shared" si="9"/>
        <v>0</v>
      </c>
      <c r="I44" s="89">
        <f t="shared" si="9"/>
        <v>0</v>
      </c>
      <c r="J44" s="89">
        <f t="shared" si="9"/>
        <v>0</v>
      </c>
      <c r="K44" s="89">
        <f t="shared" si="9"/>
        <v>0</v>
      </c>
    </row>
    <row r="45" spans="1:11" s="8" customFormat="1" ht="18" customHeight="1">
      <c r="A45" s="172">
        <v>2082502</v>
      </c>
      <c r="B45" s="172"/>
      <c r="C45" s="172"/>
      <c r="D45" s="25" t="s">
        <v>542</v>
      </c>
      <c r="E45" s="89">
        <v>0.97</v>
      </c>
      <c r="F45" s="89">
        <v>0.97</v>
      </c>
      <c r="G45" s="89"/>
      <c r="H45" s="43"/>
      <c r="I45" s="43"/>
      <c r="J45" s="43"/>
      <c r="K45" s="89"/>
    </row>
    <row r="46" spans="1:11" s="8" customFormat="1" ht="18" customHeight="1">
      <c r="A46" s="172">
        <v>20899</v>
      </c>
      <c r="B46" s="172"/>
      <c r="C46" s="172"/>
      <c r="D46" s="25" t="s">
        <v>543</v>
      </c>
      <c r="E46" s="89">
        <v>2</v>
      </c>
      <c r="F46" s="89">
        <v>2</v>
      </c>
      <c r="G46" s="89">
        <f t="shared" ref="G46:K46" si="10">G47</f>
        <v>0</v>
      </c>
      <c r="H46" s="89">
        <f t="shared" si="10"/>
        <v>0</v>
      </c>
      <c r="I46" s="89">
        <f t="shared" si="10"/>
        <v>0</v>
      </c>
      <c r="J46" s="89">
        <f t="shared" si="10"/>
        <v>0</v>
      </c>
      <c r="K46" s="89">
        <f t="shared" si="10"/>
        <v>0</v>
      </c>
    </row>
    <row r="47" spans="1:11" s="8" customFormat="1" ht="18" customHeight="1">
      <c r="A47" s="172">
        <v>2089901</v>
      </c>
      <c r="B47" s="172"/>
      <c r="C47" s="172"/>
      <c r="D47" s="25" t="s">
        <v>544</v>
      </c>
      <c r="E47" s="89">
        <v>2</v>
      </c>
      <c r="F47" s="89">
        <v>2</v>
      </c>
      <c r="G47" s="89"/>
      <c r="H47" s="43"/>
      <c r="I47" s="43"/>
      <c r="J47" s="43"/>
      <c r="K47" s="89"/>
    </row>
    <row r="48" spans="1:11" s="8" customFormat="1" ht="18" customHeight="1">
      <c r="A48" s="172">
        <v>210</v>
      </c>
      <c r="B48" s="172"/>
      <c r="C48" s="172"/>
      <c r="D48" s="25" t="s">
        <v>545</v>
      </c>
      <c r="E48" s="89">
        <v>229.65272400000003</v>
      </c>
      <c r="F48" s="89">
        <v>229.65272400000003</v>
      </c>
      <c r="G48" s="89">
        <f t="shared" ref="G48:K48" si="11">G49+G53</f>
        <v>0</v>
      </c>
      <c r="H48" s="89">
        <f t="shared" si="11"/>
        <v>0</v>
      </c>
      <c r="I48" s="89">
        <f t="shared" si="11"/>
        <v>0</v>
      </c>
      <c r="J48" s="89">
        <f t="shared" si="11"/>
        <v>0</v>
      </c>
      <c r="K48" s="89">
        <f t="shared" si="11"/>
        <v>0</v>
      </c>
    </row>
    <row r="49" spans="1:11" s="8" customFormat="1" ht="18" customHeight="1">
      <c r="A49" s="172">
        <v>21011</v>
      </c>
      <c r="B49" s="172"/>
      <c r="C49" s="172"/>
      <c r="D49" s="25" t="s">
        <v>546</v>
      </c>
      <c r="E49" s="89">
        <v>116.912724</v>
      </c>
      <c r="F49" s="89">
        <v>116.912724</v>
      </c>
      <c r="G49" s="89">
        <f t="shared" ref="G49:K49" si="12">SUM(G50:G52)</f>
        <v>0</v>
      </c>
      <c r="H49" s="89">
        <f t="shared" si="12"/>
        <v>0</v>
      </c>
      <c r="I49" s="89">
        <f t="shared" si="12"/>
        <v>0</v>
      </c>
      <c r="J49" s="89">
        <f t="shared" si="12"/>
        <v>0</v>
      </c>
      <c r="K49" s="89">
        <f t="shared" si="12"/>
        <v>0</v>
      </c>
    </row>
    <row r="50" spans="1:11" s="8" customFormat="1" ht="18" customHeight="1">
      <c r="A50" s="172">
        <v>2101101</v>
      </c>
      <c r="B50" s="172"/>
      <c r="C50" s="172"/>
      <c r="D50" s="25" t="s">
        <v>547</v>
      </c>
      <c r="E50" s="89">
        <v>29.4618</v>
      </c>
      <c r="F50" s="89">
        <v>29.4618</v>
      </c>
      <c r="G50" s="89"/>
      <c r="H50" s="43"/>
      <c r="I50" s="43"/>
      <c r="J50" s="43"/>
      <c r="K50" s="89"/>
    </row>
    <row r="51" spans="1:11" s="8" customFormat="1" ht="18" customHeight="1">
      <c r="A51" s="172">
        <v>2101102</v>
      </c>
      <c r="B51" s="172"/>
      <c r="C51" s="172"/>
      <c r="D51" s="25" t="s">
        <v>548</v>
      </c>
      <c r="E51" s="89">
        <v>39.316788000000003</v>
      </c>
      <c r="F51" s="89">
        <v>39.316788000000003</v>
      </c>
      <c r="G51" s="89"/>
      <c r="H51" s="43"/>
      <c r="I51" s="43"/>
      <c r="J51" s="43"/>
      <c r="K51" s="89"/>
    </row>
    <row r="52" spans="1:11" s="8" customFormat="1" ht="18" customHeight="1">
      <c r="A52" s="172">
        <v>2101103</v>
      </c>
      <c r="B52" s="172"/>
      <c r="C52" s="172"/>
      <c r="D52" s="25" t="s">
        <v>549</v>
      </c>
      <c r="E52" s="89">
        <v>48.134135999999998</v>
      </c>
      <c r="F52" s="89">
        <v>48.134135999999998</v>
      </c>
      <c r="G52" s="89"/>
      <c r="H52" s="43"/>
      <c r="I52" s="43"/>
      <c r="J52" s="43"/>
      <c r="K52" s="89"/>
    </row>
    <row r="53" spans="1:11" s="8" customFormat="1" ht="18" customHeight="1">
      <c r="A53" s="172">
        <v>21014</v>
      </c>
      <c r="B53" s="172"/>
      <c r="C53" s="172"/>
      <c r="D53" s="25" t="s">
        <v>550</v>
      </c>
      <c r="E53" s="89">
        <v>112.74</v>
      </c>
      <c r="F53" s="89">
        <v>112.74</v>
      </c>
      <c r="G53" s="89">
        <f t="shared" ref="G53:K53" si="13">SUM(G54:G55)</f>
        <v>0</v>
      </c>
      <c r="H53" s="89">
        <f t="shared" si="13"/>
        <v>0</v>
      </c>
      <c r="I53" s="89">
        <f t="shared" si="13"/>
        <v>0</v>
      </c>
      <c r="J53" s="89">
        <f t="shared" si="13"/>
        <v>0</v>
      </c>
      <c r="K53" s="89">
        <f t="shared" si="13"/>
        <v>0</v>
      </c>
    </row>
    <row r="54" spans="1:11" s="8" customFormat="1" ht="18" customHeight="1">
      <c r="A54" s="172">
        <v>2101401</v>
      </c>
      <c r="B54" s="172"/>
      <c r="C54" s="172"/>
      <c r="D54" s="25" t="s">
        <v>551</v>
      </c>
      <c r="E54" s="89">
        <v>111.5</v>
      </c>
      <c r="F54" s="89">
        <v>111.5</v>
      </c>
      <c r="G54" s="89"/>
      <c r="H54" s="43"/>
      <c r="I54" s="43"/>
      <c r="J54" s="43"/>
      <c r="K54" s="89"/>
    </row>
    <row r="55" spans="1:11" s="8" customFormat="1" ht="18" customHeight="1">
      <c r="A55" s="172">
        <v>2101499</v>
      </c>
      <c r="B55" s="172"/>
      <c r="C55" s="172"/>
      <c r="D55" s="25" t="s">
        <v>552</v>
      </c>
      <c r="E55" s="89">
        <v>1.24</v>
      </c>
      <c r="F55" s="89">
        <v>1.24</v>
      </c>
      <c r="G55" s="89"/>
      <c r="H55" s="43"/>
      <c r="I55" s="43"/>
      <c r="J55" s="43"/>
      <c r="K55" s="89"/>
    </row>
    <row r="56" spans="1:11" s="8" customFormat="1" ht="18" customHeight="1">
      <c r="A56" s="172">
        <v>221</v>
      </c>
      <c r="B56" s="172"/>
      <c r="C56" s="172"/>
      <c r="D56" s="25" t="s">
        <v>553</v>
      </c>
      <c r="E56" s="89">
        <v>117.4161</v>
      </c>
      <c r="F56" s="89">
        <v>117.4161</v>
      </c>
      <c r="G56" s="89">
        <f t="shared" ref="G56:K57" si="14">G57</f>
        <v>0</v>
      </c>
      <c r="H56" s="89">
        <f t="shared" si="14"/>
        <v>0</v>
      </c>
      <c r="I56" s="89">
        <f t="shared" si="14"/>
        <v>0</v>
      </c>
      <c r="J56" s="89">
        <f t="shared" si="14"/>
        <v>0</v>
      </c>
      <c r="K56" s="89">
        <f t="shared" si="14"/>
        <v>0</v>
      </c>
    </row>
    <row r="57" spans="1:11" s="8" customFormat="1" ht="18" customHeight="1">
      <c r="A57" s="172">
        <v>22102</v>
      </c>
      <c r="B57" s="172"/>
      <c r="C57" s="172"/>
      <c r="D57" s="25" t="s">
        <v>554</v>
      </c>
      <c r="E57" s="89">
        <v>117.4161</v>
      </c>
      <c r="F57" s="89">
        <v>117.4161</v>
      </c>
      <c r="G57" s="89">
        <f t="shared" si="14"/>
        <v>0</v>
      </c>
      <c r="H57" s="89">
        <f t="shared" si="14"/>
        <v>0</v>
      </c>
      <c r="I57" s="89">
        <f t="shared" si="14"/>
        <v>0</v>
      </c>
      <c r="J57" s="89">
        <f t="shared" si="14"/>
        <v>0</v>
      </c>
      <c r="K57" s="89">
        <f t="shared" si="14"/>
        <v>0</v>
      </c>
    </row>
    <row r="58" spans="1:11" s="8" customFormat="1" ht="18" customHeight="1">
      <c r="A58" s="172">
        <v>2210201</v>
      </c>
      <c r="B58" s="172"/>
      <c r="C58" s="172"/>
      <c r="D58" s="25" t="s">
        <v>264</v>
      </c>
      <c r="E58" s="89">
        <v>117.4161</v>
      </c>
      <c r="F58" s="89">
        <v>117.4161</v>
      </c>
      <c r="G58" s="89"/>
      <c r="H58" s="43"/>
      <c r="I58" s="43"/>
      <c r="J58" s="43"/>
      <c r="K58" s="89"/>
    </row>
    <row r="59" spans="1:11" s="8" customFormat="1" ht="18" customHeight="1">
      <c r="A59" s="172">
        <v>229</v>
      </c>
      <c r="B59" s="172"/>
      <c r="C59" s="172"/>
      <c r="D59" s="25" t="s">
        <v>278</v>
      </c>
      <c r="E59" s="89">
        <v>287</v>
      </c>
      <c r="F59" s="89">
        <v>287</v>
      </c>
      <c r="G59" s="89">
        <f t="shared" ref="G59:K60" si="15">G60</f>
        <v>0</v>
      </c>
      <c r="H59" s="89">
        <f t="shared" si="15"/>
        <v>0</v>
      </c>
      <c r="I59" s="89">
        <f t="shared" si="15"/>
        <v>0</v>
      </c>
      <c r="J59" s="89">
        <f t="shared" si="15"/>
        <v>0</v>
      </c>
      <c r="K59" s="89">
        <f t="shared" si="15"/>
        <v>0</v>
      </c>
    </row>
    <row r="60" spans="1:11" s="8" customFormat="1" ht="18" customHeight="1">
      <c r="A60" s="172">
        <v>22960</v>
      </c>
      <c r="B60" s="172"/>
      <c r="C60" s="172"/>
      <c r="D60" s="25" t="s">
        <v>555</v>
      </c>
      <c r="E60" s="89">
        <v>287</v>
      </c>
      <c r="F60" s="89">
        <v>287</v>
      </c>
      <c r="G60" s="89">
        <f t="shared" si="15"/>
        <v>0</v>
      </c>
      <c r="H60" s="89">
        <f t="shared" si="15"/>
        <v>0</v>
      </c>
      <c r="I60" s="89">
        <f t="shared" si="15"/>
        <v>0</v>
      </c>
      <c r="J60" s="89">
        <f t="shared" si="15"/>
        <v>0</v>
      </c>
      <c r="K60" s="89">
        <f t="shared" si="15"/>
        <v>0</v>
      </c>
    </row>
    <row r="61" spans="1:11" s="8" customFormat="1" ht="18" customHeight="1">
      <c r="A61" s="172">
        <v>2296002</v>
      </c>
      <c r="B61" s="172"/>
      <c r="C61" s="172"/>
      <c r="D61" s="25" t="s">
        <v>556</v>
      </c>
      <c r="E61" s="89">
        <v>287</v>
      </c>
      <c r="F61" s="89">
        <v>287</v>
      </c>
      <c r="G61" s="89"/>
      <c r="H61" s="43"/>
      <c r="I61" s="43"/>
      <c r="J61" s="43"/>
      <c r="K61" s="89"/>
    </row>
    <row r="62" spans="1:11" ht="21" customHeight="1">
      <c r="A62" s="173" t="s">
        <v>141</v>
      </c>
      <c r="B62" s="173"/>
      <c r="C62" s="173"/>
      <c r="D62" s="173"/>
      <c r="E62" s="173"/>
      <c r="F62" s="173"/>
      <c r="G62" s="173"/>
      <c r="H62" s="173"/>
      <c r="I62" s="173"/>
      <c r="J62" s="173"/>
      <c r="K62" s="173"/>
    </row>
    <row r="63" spans="1:11" ht="26.25" customHeight="1"/>
    <row r="64" spans="1:11"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26.25" customHeight="1"/>
    <row r="276" ht="19.899999999999999" customHeight="1"/>
    <row r="277" ht="19.899999999999999" customHeight="1"/>
    <row r="278" ht="19.899999999999999" customHeight="1"/>
    <row r="279" ht="19.899999999999999" customHeight="1"/>
  </sheetData>
  <mergeCells count="68">
    <mergeCell ref="A22:C22"/>
    <mergeCell ref="A23:C23"/>
    <mergeCell ref="A24:C24"/>
    <mergeCell ref="A20:C20"/>
    <mergeCell ref="A21:C21"/>
    <mergeCell ref="A1:K1"/>
    <mergeCell ref="A4:D4"/>
    <mergeCell ref="A5:C5"/>
    <mergeCell ref="E4:E5"/>
    <mergeCell ref="F4:F5"/>
    <mergeCell ref="G4:G5"/>
    <mergeCell ref="H4:H5"/>
    <mergeCell ref="I4:I5"/>
    <mergeCell ref="J4:J5"/>
    <mergeCell ref="K4:K5"/>
    <mergeCell ref="A62:K62"/>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5:C25"/>
    <mergeCell ref="A26:C26"/>
    <mergeCell ref="A27:C27"/>
    <mergeCell ref="A28:C28"/>
    <mergeCell ref="A29:C29"/>
    <mergeCell ref="A30:C30"/>
    <mergeCell ref="A31:C31"/>
    <mergeCell ref="A32:C32"/>
    <mergeCell ref="A33:C33"/>
    <mergeCell ref="A34:C34"/>
    <mergeCell ref="A35:C35"/>
    <mergeCell ref="A36:C36"/>
    <mergeCell ref="A38:C38"/>
    <mergeCell ref="A39:C39"/>
    <mergeCell ref="A40:C40"/>
    <mergeCell ref="A37:C37"/>
    <mergeCell ref="A41:C41"/>
    <mergeCell ref="A42:C42"/>
    <mergeCell ref="A43:C43"/>
    <mergeCell ref="A44:C44"/>
    <mergeCell ref="A45:C45"/>
    <mergeCell ref="A46:C46"/>
    <mergeCell ref="A47:C47"/>
    <mergeCell ref="A48:C48"/>
    <mergeCell ref="A49:C49"/>
    <mergeCell ref="A50:C50"/>
    <mergeCell ref="A51:C51"/>
    <mergeCell ref="A52:C52"/>
    <mergeCell ref="A58:C58"/>
    <mergeCell ref="A59:C59"/>
    <mergeCell ref="A60:C60"/>
    <mergeCell ref="A61:C61"/>
    <mergeCell ref="A53:C53"/>
    <mergeCell ref="A54:C54"/>
    <mergeCell ref="A55:C55"/>
    <mergeCell ref="A56:C56"/>
    <mergeCell ref="A57:C57"/>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227"/>
  <sheetViews>
    <sheetView topLeftCell="A13" workbookViewId="0">
      <selection activeCell="N40" sqref="N40"/>
    </sheetView>
  </sheetViews>
  <sheetFormatPr defaultColWidth="9" defaultRowHeight="14.25"/>
  <cols>
    <col min="1" max="3" width="6" style="87" customWidth="1"/>
    <col min="4" max="4" width="33" style="87" customWidth="1"/>
    <col min="5" max="10" width="13.25" style="87" customWidth="1"/>
    <col min="11" max="16384" width="9" style="87"/>
  </cols>
  <sheetData>
    <row r="1" spans="1:10" s="8" customFormat="1" ht="36" customHeight="1">
      <c r="A1" s="175" t="s">
        <v>142</v>
      </c>
      <c r="B1" s="175"/>
      <c r="C1" s="175"/>
      <c r="D1" s="175"/>
      <c r="E1" s="175"/>
      <c r="F1" s="175"/>
      <c r="G1" s="175"/>
      <c r="H1" s="175"/>
      <c r="I1" s="175"/>
      <c r="J1" s="175"/>
    </row>
    <row r="2" spans="1:10" s="8" customFormat="1" ht="18" customHeight="1">
      <c r="A2" s="19"/>
      <c r="B2" s="19"/>
      <c r="C2" s="19"/>
      <c r="D2" s="19"/>
      <c r="E2" s="19"/>
      <c r="F2" s="19"/>
      <c r="G2" s="19"/>
      <c r="H2" s="19"/>
      <c r="I2" s="90"/>
      <c r="J2" s="91" t="s">
        <v>143</v>
      </c>
    </row>
    <row r="3" spans="1:10" s="8" customFormat="1" ht="18" customHeight="1">
      <c r="A3" s="180" t="s">
        <v>602</v>
      </c>
      <c r="B3" s="180"/>
      <c r="C3" s="180"/>
      <c r="D3" s="180"/>
      <c r="E3" s="19"/>
      <c r="F3" s="88"/>
      <c r="G3" s="19"/>
      <c r="H3" s="19"/>
      <c r="I3" s="90"/>
      <c r="J3" s="91" t="s">
        <v>4</v>
      </c>
    </row>
    <row r="4" spans="1:10" s="8" customFormat="1" ht="18" customHeight="1">
      <c r="A4" s="174" t="s">
        <v>126</v>
      </c>
      <c r="B4" s="174" t="s">
        <v>127</v>
      </c>
      <c r="C4" s="174" t="s">
        <v>127</v>
      </c>
      <c r="D4" s="174" t="s">
        <v>127</v>
      </c>
      <c r="E4" s="176" t="s">
        <v>89</v>
      </c>
      <c r="F4" s="176" t="s">
        <v>144</v>
      </c>
      <c r="G4" s="176" t="s">
        <v>145</v>
      </c>
      <c r="H4" s="176" t="s">
        <v>146</v>
      </c>
      <c r="I4" s="176" t="s">
        <v>147</v>
      </c>
      <c r="J4" s="176" t="s">
        <v>148</v>
      </c>
    </row>
    <row r="5" spans="1:10" s="8" customFormat="1" ht="35.25" customHeight="1">
      <c r="A5" s="176" t="s">
        <v>134</v>
      </c>
      <c r="B5" s="176" t="s">
        <v>127</v>
      </c>
      <c r="C5" s="176" t="s">
        <v>127</v>
      </c>
      <c r="D5" s="25" t="s">
        <v>135</v>
      </c>
      <c r="E5" s="176" t="s">
        <v>127</v>
      </c>
      <c r="F5" s="176" t="s">
        <v>127</v>
      </c>
      <c r="G5" s="176" t="s">
        <v>127</v>
      </c>
      <c r="H5" s="176" t="s">
        <v>127</v>
      </c>
      <c r="I5" s="176" t="s">
        <v>127</v>
      </c>
      <c r="J5" s="176" t="s">
        <v>127</v>
      </c>
    </row>
    <row r="6" spans="1:10" s="8" customFormat="1" ht="18" customHeight="1">
      <c r="A6" s="174" t="s">
        <v>136</v>
      </c>
      <c r="B6" s="174" t="s">
        <v>137</v>
      </c>
      <c r="C6" s="174" t="s">
        <v>138</v>
      </c>
      <c r="D6" s="25" t="s">
        <v>139</v>
      </c>
      <c r="E6" s="24" t="s">
        <v>11</v>
      </c>
      <c r="F6" s="24" t="s">
        <v>12</v>
      </c>
      <c r="G6" s="24" t="s">
        <v>20</v>
      </c>
      <c r="H6" s="24" t="s">
        <v>24</v>
      </c>
      <c r="I6" s="24" t="s">
        <v>28</v>
      </c>
      <c r="J6" s="24" t="s">
        <v>32</v>
      </c>
    </row>
    <row r="7" spans="1:10" s="8" customFormat="1" ht="16.5" customHeight="1">
      <c r="A7" s="174" t="s">
        <v>127</v>
      </c>
      <c r="B7" s="174" t="s">
        <v>127</v>
      </c>
      <c r="C7" s="174" t="s">
        <v>127</v>
      </c>
      <c r="D7" s="25" t="s">
        <v>140</v>
      </c>
      <c r="E7" s="127">
        <v>23911.786525</v>
      </c>
      <c r="F7" s="127">
        <v>1413.3179089999999</v>
      </c>
      <c r="G7" s="127">
        <v>22498.468615999998</v>
      </c>
      <c r="H7" s="89">
        <f t="shared" ref="H7:J7" si="0">H8+H51+H59+H62</f>
        <v>0</v>
      </c>
      <c r="I7" s="89">
        <f t="shared" si="0"/>
        <v>0</v>
      </c>
      <c r="J7" s="89">
        <f t="shared" si="0"/>
        <v>0</v>
      </c>
    </row>
    <row r="8" spans="1:10" s="8" customFormat="1" ht="16.5" customHeight="1">
      <c r="A8" s="172">
        <v>208</v>
      </c>
      <c r="B8" s="172"/>
      <c r="C8" s="172"/>
      <c r="D8" s="25" t="s">
        <v>506</v>
      </c>
      <c r="E8" s="127">
        <v>23122.406918000001</v>
      </c>
      <c r="F8" s="127">
        <v>1180.5561210000001</v>
      </c>
      <c r="G8" s="127">
        <v>21941.850796999999</v>
      </c>
      <c r="H8" s="89">
        <f t="shared" ref="H8:J8" si="1">H9+H18+H22+H28+H33+H39+H42+H44+H46+H49</f>
        <v>0</v>
      </c>
      <c r="I8" s="89">
        <f t="shared" si="1"/>
        <v>0</v>
      </c>
      <c r="J8" s="89">
        <f t="shared" si="1"/>
        <v>0</v>
      </c>
    </row>
    <row r="9" spans="1:10" s="8" customFormat="1" ht="16.5" customHeight="1">
      <c r="A9" s="172">
        <v>20802</v>
      </c>
      <c r="B9" s="172"/>
      <c r="C9" s="172"/>
      <c r="D9" s="25" t="s">
        <v>507</v>
      </c>
      <c r="E9" s="127">
        <v>1859.2478420000002</v>
      </c>
      <c r="F9" s="127">
        <v>439.07113399999997</v>
      </c>
      <c r="G9" s="127">
        <v>1420.176708</v>
      </c>
      <c r="H9" s="89">
        <f t="shared" ref="H9:J9" si="2">SUM(H10:H17)</f>
        <v>0</v>
      </c>
      <c r="I9" s="89">
        <f t="shared" si="2"/>
        <v>0</v>
      </c>
      <c r="J9" s="89">
        <f t="shared" si="2"/>
        <v>0</v>
      </c>
    </row>
    <row r="10" spans="1:10" s="8" customFormat="1" ht="16.5" customHeight="1">
      <c r="A10" s="172">
        <v>2080201</v>
      </c>
      <c r="B10" s="172"/>
      <c r="C10" s="172"/>
      <c r="D10" s="25" t="s">
        <v>508</v>
      </c>
      <c r="E10" s="127">
        <v>439.07113399999997</v>
      </c>
      <c r="F10" s="127">
        <v>439.07113399999997</v>
      </c>
      <c r="G10" s="127">
        <v>0</v>
      </c>
      <c r="H10" s="89"/>
      <c r="I10" s="43"/>
      <c r="J10" s="43"/>
    </row>
    <row r="11" spans="1:10" s="8" customFormat="1" ht="16.5" customHeight="1">
      <c r="A11" s="172">
        <v>2080202</v>
      </c>
      <c r="B11" s="172"/>
      <c r="C11" s="172"/>
      <c r="D11" s="25" t="s">
        <v>509</v>
      </c>
      <c r="E11" s="127">
        <v>0.2545</v>
      </c>
      <c r="F11" s="127">
        <v>0</v>
      </c>
      <c r="G11" s="127">
        <v>0.2545</v>
      </c>
      <c r="H11" s="43"/>
      <c r="I11" s="89"/>
      <c r="J11" s="43"/>
    </row>
    <row r="12" spans="1:10" s="8" customFormat="1" ht="16.5" customHeight="1">
      <c r="A12" s="172">
        <v>2080204</v>
      </c>
      <c r="B12" s="172"/>
      <c r="C12" s="172"/>
      <c r="D12" s="25" t="s">
        <v>510</v>
      </c>
      <c r="E12" s="127">
        <v>84.130340000000004</v>
      </c>
      <c r="F12" s="127">
        <v>0</v>
      </c>
      <c r="G12" s="127">
        <v>84.130340000000004</v>
      </c>
      <c r="H12" s="43"/>
      <c r="I12" s="89"/>
      <c r="J12" s="43"/>
    </row>
    <row r="13" spans="1:10" s="8" customFormat="1" ht="16.5" customHeight="1">
      <c r="A13" s="172">
        <v>2080205</v>
      </c>
      <c r="B13" s="172"/>
      <c r="C13" s="172"/>
      <c r="D13" s="25" t="s">
        <v>511</v>
      </c>
      <c r="E13" s="127">
        <v>290.45936399999999</v>
      </c>
      <c r="F13" s="127">
        <v>0</v>
      </c>
      <c r="G13" s="127">
        <v>290.45936399999999</v>
      </c>
      <c r="H13" s="43"/>
      <c r="I13" s="89"/>
      <c r="J13" s="43"/>
    </row>
    <row r="14" spans="1:10" s="8" customFormat="1" ht="16.5" customHeight="1">
      <c r="A14" s="172">
        <v>2080206</v>
      </c>
      <c r="B14" s="172"/>
      <c r="C14" s="172"/>
      <c r="D14" s="25" t="s">
        <v>512</v>
      </c>
      <c r="E14" s="127">
        <v>24.170999999999999</v>
      </c>
      <c r="F14" s="127">
        <v>0</v>
      </c>
      <c r="G14" s="127">
        <v>24.170999999999999</v>
      </c>
      <c r="H14" s="43"/>
      <c r="I14" s="89"/>
      <c r="J14" s="43"/>
    </row>
    <row r="15" spans="1:10" s="8" customFormat="1" ht="16.5" customHeight="1">
      <c r="A15" s="172">
        <v>2080207</v>
      </c>
      <c r="B15" s="172"/>
      <c r="C15" s="172"/>
      <c r="D15" s="128" t="s">
        <v>650</v>
      </c>
      <c r="E15" s="127">
        <v>42.1282</v>
      </c>
      <c r="F15" s="127">
        <v>0</v>
      </c>
      <c r="G15" s="127">
        <v>42.1282</v>
      </c>
      <c r="H15" s="43"/>
      <c r="I15" s="89"/>
      <c r="J15" s="43"/>
    </row>
    <row r="16" spans="1:10" s="8" customFormat="1" ht="16.5" customHeight="1">
      <c r="A16" s="172">
        <v>2080208</v>
      </c>
      <c r="B16" s="172"/>
      <c r="C16" s="172"/>
      <c r="D16" s="25" t="s">
        <v>514</v>
      </c>
      <c r="E16" s="127">
        <v>542.16576199999997</v>
      </c>
      <c r="F16" s="127">
        <v>0</v>
      </c>
      <c r="G16" s="127">
        <v>542.16576199999997</v>
      </c>
      <c r="H16" s="43"/>
      <c r="I16" s="89"/>
      <c r="J16" s="43"/>
    </row>
    <row r="17" spans="1:10" s="8" customFormat="1" ht="16.5" customHeight="1">
      <c r="A17" s="172">
        <v>2080299</v>
      </c>
      <c r="B17" s="172"/>
      <c r="C17" s="172"/>
      <c r="D17" s="25" t="s">
        <v>515</v>
      </c>
      <c r="E17" s="127">
        <v>436.86754200000001</v>
      </c>
      <c r="F17" s="127">
        <v>0</v>
      </c>
      <c r="G17" s="127">
        <v>436.86754200000001</v>
      </c>
      <c r="H17" s="43"/>
      <c r="I17" s="89"/>
      <c r="J17" s="43"/>
    </row>
    <row r="18" spans="1:10" s="8" customFormat="1" ht="16.5" customHeight="1">
      <c r="A18" s="172">
        <v>20805</v>
      </c>
      <c r="B18" s="172"/>
      <c r="C18" s="172"/>
      <c r="D18" s="25" t="s">
        <v>516</v>
      </c>
      <c r="E18" s="127">
        <v>239.51055400000001</v>
      </c>
      <c r="F18" s="127">
        <v>239.51055400000001</v>
      </c>
      <c r="G18" s="127">
        <v>0</v>
      </c>
      <c r="H18" s="89">
        <f t="shared" ref="H18:J18" si="3">SUM(H19:H21)</f>
        <v>0</v>
      </c>
      <c r="I18" s="89">
        <f t="shared" si="3"/>
        <v>0</v>
      </c>
      <c r="J18" s="89">
        <f t="shared" si="3"/>
        <v>0</v>
      </c>
    </row>
    <row r="19" spans="1:10" s="8" customFormat="1" ht="16.5" customHeight="1">
      <c r="A19" s="172">
        <v>2080504</v>
      </c>
      <c r="B19" s="172"/>
      <c r="C19" s="172"/>
      <c r="D19" s="25" t="s">
        <v>517</v>
      </c>
      <c r="E19" s="127">
        <v>115.07348200000001</v>
      </c>
      <c r="F19" s="127">
        <v>115.07348200000001</v>
      </c>
      <c r="G19" s="127">
        <v>0</v>
      </c>
      <c r="H19" s="89"/>
      <c r="I19" s="43"/>
      <c r="J19" s="43"/>
    </row>
    <row r="20" spans="1:10" s="8" customFormat="1" ht="16.5" customHeight="1">
      <c r="A20" s="172">
        <v>2080505</v>
      </c>
      <c r="B20" s="172"/>
      <c r="C20" s="172"/>
      <c r="D20" s="25" t="s">
        <v>518</v>
      </c>
      <c r="E20" s="127">
        <v>119.6888</v>
      </c>
      <c r="F20" s="127">
        <v>119.6888</v>
      </c>
      <c r="G20" s="127">
        <v>0</v>
      </c>
      <c r="H20" s="89"/>
      <c r="I20" s="43"/>
      <c r="J20" s="43"/>
    </row>
    <row r="21" spans="1:10" s="8" customFormat="1" ht="16.5" customHeight="1">
      <c r="A21" s="172">
        <v>2080506</v>
      </c>
      <c r="B21" s="172"/>
      <c r="C21" s="172"/>
      <c r="D21" s="25" t="s">
        <v>519</v>
      </c>
      <c r="E21" s="127">
        <v>4.748272</v>
      </c>
      <c r="F21" s="127">
        <v>4.748272</v>
      </c>
      <c r="G21" s="127">
        <v>0</v>
      </c>
      <c r="H21" s="89"/>
      <c r="I21" s="43"/>
      <c r="J21" s="43"/>
    </row>
    <row r="22" spans="1:10" s="8" customFormat="1" ht="16.5" customHeight="1">
      <c r="A22" s="172">
        <v>20808</v>
      </c>
      <c r="B22" s="172"/>
      <c r="C22" s="172"/>
      <c r="D22" s="25" t="s">
        <v>520</v>
      </c>
      <c r="E22" s="127">
        <v>5035.7140650000001</v>
      </c>
      <c r="F22" s="127">
        <v>0</v>
      </c>
      <c r="G22" s="127">
        <v>5035.7140650000001</v>
      </c>
      <c r="H22" s="89">
        <f t="shared" ref="H22:J22" si="4">SUM(H23:H27)</f>
        <v>0</v>
      </c>
      <c r="I22" s="89">
        <f t="shared" si="4"/>
        <v>0</v>
      </c>
      <c r="J22" s="89">
        <f t="shared" si="4"/>
        <v>0</v>
      </c>
    </row>
    <row r="23" spans="1:10" s="8" customFormat="1" ht="16.5" customHeight="1">
      <c r="A23" s="172">
        <v>2080801</v>
      </c>
      <c r="B23" s="172"/>
      <c r="C23" s="172"/>
      <c r="D23" s="25" t="s">
        <v>521</v>
      </c>
      <c r="E23" s="127">
        <v>793.3</v>
      </c>
      <c r="F23" s="127">
        <v>0</v>
      </c>
      <c r="G23" s="127">
        <v>793.3</v>
      </c>
      <c r="H23" s="43"/>
      <c r="I23" s="89"/>
      <c r="J23" s="43"/>
    </row>
    <row r="24" spans="1:10" s="8" customFormat="1" ht="16.5" customHeight="1">
      <c r="A24" s="172">
        <v>2080802</v>
      </c>
      <c r="B24" s="172"/>
      <c r="C24" s="172"/>
      <c r="D24" s="25" t="s">
        <v>522</v>
      </c>
      <c r="E24" s="127">
        <v>1335.8363919999999</v>
      </c>
      <c r="F24" s="127">
        <v>0</v>
      </c>
      <c r="G24" s="127">
        <v>1335.8363919999999</v>
      </c>
      <c r="H24" s="43"/>
      <c r="I24" s="89"/>
      <c r="J24" s="43"/>
    </row>
    <row r="25" spans="1:10" s="8" customFormat="1" ht="16.5" customHeight="1">
      <c r="A25" s="172">
        <v>2080803</v>
      </c>
      <c r="B25" s="172"/>
      <c r="C25" s="172"/>
      <c r="D25" s="25" t="s">
        <v>523</v>
      </c>
      <c r="E25" s="127">
        <v>229.37287000000001</v>
      </c>
      <c r="F25" s="127">
        <v>0</v>
      </c>
      <c r="G25" s="127">
        <v>229.37287000000001</v>
      </c>
      <c r="H25" s="43"/>
      <c r="I25" s="89"/>
      <c r="J25" s="43"/>
    </row>
    <row r="26" spans="1:10" s="8" customFormat="1" ht="16.5" customHeight="1">
      <c r="A26" s="172">
        <v>2080805</v>
      </c>
      <c r="B26" s="172"/>
      <c r="C26" s="172"/>
      <c r="D26" s="25" t="s">
        <v>524</v>
      </c>
      <c r="E26" s="127">
        <v>615.14</v>
      </c>
      <c r="F26" s="127">
        <v>0</v>
      </c>
      <c r="G26" s="127">
        <v>615.14</v>
      </c>
      <c r="H26" s="43"/>
      <c r="I26" s="89"/>
      <c r="J26" s="43"/>
    </row>
    <row r="27" spans="1:10" s="8" customFormat="1" ht="16.5" customHeight="1">
      <c r="A27" s="172">
        <v>2080899</v>
      </c>
      <c r="B27" s="172"/>
      <c r="C27" s="172"/>
      <c r="D27" s="25" t="s">
        <v>525</v>
      </c>
      <c r="E27" s="127">
        <v>2062.0648030000002</v>
      </c>
      <c r="F27" s="127">
        <v>0</v>
      </c>
      <c r="G27" s="127">
        <v>2062.0648030000002</v>
      </c>
      <c r="H27" s="43"/>
      <c r="I27" s="89"/>
      <c r="J27" s="43"/>
    </row>
    <row r="28" spans="1:10" s="8" customFormat="1" ht="16.5" customHeight="1">
      <c r="A28" s="172">
        <v>20809</v>
      </c>
      <c r="B28" s="172"/>
      <c r="C28" s="172"/>
      <c r="D28" s="25" t="s">
        <v>526</v>
      </c>
      <c r="E28" s="127">
        <v>13348.545376</v>
      </c>
      <c r="F28" s="127">
        <v>288.68415299999998</v>
      </c>
      <c r="G28" s="127">
        <v>13059.861223</v>
      </c>
      <c r="H28" s="89">
        <f t="shared" ref="H28:J28" si="5">SUM(H29:H32)</f>
        <v>0</v>
      </c>
      <c r="I28" s="89">
        <f t="shared" si="5"/>
        <v>0</v>
      </c>
      <c r="J28" s="89">
        <f t="shared" si="5"/>
        <v>0</v>
      </c>
    </row>
    <row r="29" spans="1:10" s="8" customFormat="1" ht="16.5" customHeight="1">
      <c r="A29" s="172">
        <v>2080901</v>
      </c>
      <c r="B29" s="172"/>
      <c r="C29" s="172"/>
      <c r="D29" s="25" t="s">
        <v>527</v>
      </c>
      <c r="E29" s="127">
        <v>308.48919999999998</v>
      </c>
      <c r="F29" s="127">
        <v>0</v>
      </c>
      <c r="G29" s="127">
        <v>308.48919999999998</v>
      </c>
      <c r="H29" s="43"/>
      <c r="I29" s="89"/>
      <c r="J29" s="43"/>
    </row>
    <row r="30" spans="1:10" s="8" customFormat="1" ht="16.5" customHeight="1">
      <c r="A30" s="172">
        <v>2080902</v>
      </c>
      <c r="B30" s="172"/>
      <c r="C30" s="172"/>
      <c r="D30" s="25" t="s">
        <v>528</v>
      </c>
      <c r="E30" s="127">
        <v>12714.058670999999</v>
      </c>
      <c r="F30" s="127">
        <v>0</v>
      </c>
      <c r="G30" s="127">
        <v>12714.058670999999</v>
      </c>
      <c r="H30" s="43"/>
      <c r="I30" s="89"/>
      <c r="J30" s="43"/>
    </row>
    <row r="31" spans="1:10" s="8" customFormat="1" ht="16.5" customHeight="1">
      <c r="A31" s="172">
        <v>2080903</v>
      </c>
      <c r="B31" s="172"/>
      <c r="C31" s="172"/>
      <c r="D31" s="25" t="s">
        <v>529</v>
      </c>
      <c r="E31" s="127">
        <v>312.39750499999997</v>
      </c>
      <c r="F31" s="127">
        <v>288.68415299999998</v>
      </c>
      <c r="G31" s="127">
        <v>23.713352</v>
      </c>
      <c r="H31" s="43"/>
      <c r="I31" s="89"/>
      <c r="J31" s="43"/>
    </row>
    <row r="32" spans="1:10" s="8" customFormat="1" ht="16.5" customHeight="1">
      <c r="A32" s="172">
        <v>2080904</v>
      </c>
      <c r="B32" s="172"/>
      <c r="C32" s="172"/>
      <c r="D32" s="128" t="s">
        <v>651</v>
      </c>
      <c r="E32" s="127">
        <v>13.6</v>
      </c>
      <c r="F32" s="127">
        <v>0</v>
      </c>
      <c r="G32" s="127">
        <v>13.6</v>
      </c>
      <c r="H32" s="43"/>
      <c r="I32" s="89"/>
      <c r="J32" s="43"/>
    </row>
    <row r="33" spans="1:10" s="8" customFormat="1" ht="16.5" customHeight="1">
      <c r="A33" s="172">
        <v>20810</v>
      </c>
      <c r="B33" s="172"/>
      <c r="C33" s="172"/>
      <c r="D33" s="25" t="s">
        <v>531</v>
      </c>
      <c r="E33" s="127">
        <v>2514.7848280000003</v>
      </c>
      <c r="F33" s="127">
        <v>213.29027999999997</v>
      </c>
      <c r="G33" s="127">
        <v>2301.4945480000001</v>
      </c>
      <c r="H33" s="89">
        <f t="shared" ref="H33:J33" si="6">SUM(H34:H38)</f>
        <v>0</v>
      </c>
      <c r="I33" s="89">
        <f t="shared" si="6"/>
        <v>0</v>
      </c>
      <c r="J33" s="89">
        <f t="shared" si="6"/>
        <v>0</v>
      </c>
    </row>
    <row r="34" spans="1:10" s="8" customFormat="1" ht="16.5" customHeight="1">
      <c r="A34" s="172">
        <v>2081001</v>
      </c>
      <c r="B34" s="172"/>
      <c r="C34" s="172"/>
      <c r="D34" s="25" t="s">
        <v>532</v>
      </c>
      <c r="E34" s="127">
        <v>234.309663</v>
      </c>
      <c r="F34" s="127">
        <v>0</v>
      </c>
      <c r="G34" s="127">
        <v>234.309663</v>
      </c>
      <c r="H34" s="43"/>
      <c r="I34" s="89"/>
      <c r="J34" s="43"/>
    </row>
    <row r="35" spans="1:10" s="8" customFormat="1" ht="16.5" customHeight="1">
      <c r="A35" s="172">
        <v>2081002</v>
      </c>
      <c r="B35" s="172"/>
      <c r="C35" s="172"/>
      <c r="D35" s="25" t="s">
        <v>533</v>
      </c>
      <c r="E35" s="127">
        <v>1625.73516</v>
      </c>
      <c r="F35" s="127">
        <v>0</v>
      </c>
      <c r="G35" s="127">
        <v>1625.73</v>
      </c>
      <c r="H35" s="43"/>
      <c r="I35" s="89"/>
      <c r="J35" s="43"/>
    </row>
    <row r="36" spans="1:10" s="8" customFormat="1" ht="16.5" customHeight="1">
      <c r="A36" s="172">
        <v>2081004</v>
      </c>
      <c r="B36" s="172"/>
      <c r="C36" s="172"/>
      <c r="D36" s="25" t="s">
        <v>534</v>
      </c>
      <c r="E36" s="127">
        <v>125.8827</v>
      </c>
      <c r="F36" s="127">
        <v>0</v>
      </c>
      <c r="G36" s="127">
        <v>125.8827</v>
      </c>
      <c r="H36" s="43"/>
      <c r="I36" s="89"/>
      <c r="J36" s="43"/>
    </row>
    <row r="37" spans="1:10" s="8" customFormat="1" ht="16.5" customHeight="1">
      <c r="A37" s="172">
        <v>2081005</v>
      </c>
      <c r="B37" s="172"/>
      <c r="C37" s="172"/>
      <c r="D37" s="123" t="s">
        <v>603</v>
      </c>
      <c r="E37" s="127">
        <v>213.29027999999997</v>
      </c>
      <c r="F37" s="127">
        <v>213.29027999999997</v>
      </c>
      <c r="G37" s="127">
        <v>0</v>
      </c>
      <c r="H37" s="43"/>
      <c r="I37" s="89"/>
      <c r="J37" s="43"/>
    </row>
    <row r="38" spans="1:10" s="8" customFormat="1" ht="16.5" customHeight="1">
      <c r="A38" s="172">
        <v>2081099</v>
      </c>
      <c r="B38" s="172"/>
      <c r="C38" s="172"/>
      <c r="D38" s="25" t="s">
        <v>535</v>
      </c>
      <c r="E38" s="127">
        <v>315.567025</v>
      </c>
      <c r="F38" s="127">
        <v>0</v>
      </c>
      <c r="G38" s="127">
        <v>315.567025</v>
      </c>
      <c r="H38" s="43"/>
      <c r="I38" s="89"/>
      <c r="J38" s="43"/>
    </row>
    <row r="39" spans="1:10" s="8" customFormat="1" ht="16.5" customHeight="1">
      <c r="A39" s="172">
        <v>20815</v>
      </c>
      <c r="B39" s="172"/>
      <c r="C39" s="172"/>
      <c r="D39" s="25" t="s">
        <v>536</v>
      </c>
      <c r="E39" s="127">
        <v>62.47</v>
      </c>
      <c r="F39" s="127">
        <v>0</v>
      </c>
      <c r="G39" s="127">
        <v>62.47</v>
      </c>
      <c r="H39" s="89">
        <f t="shared" ref="H39:J39" si="7">SUM(H40:H41)</f>
        <v>0</v>
      </c>
      <c r="I39" s="89">
        <f t="shared" si="7"/>
        <v>0</v>
      </c>
      <c r="J39" s="89">
        <f t="shared" si="7"/>
        <v>0</v>
      </c>
    </row>
    <row r="40" spans="1:10" s="8" customFormat="1" ht="16.5" customHeight="1">
      <c r="A40" s="172">
        <v>2081501</v>
      </c>
      <c r="B40" s="172"/>
      <c r="C40" s="172"/>
      <c r="D40" s="25" t="s">
        <v>537</v>
      </c>
      <c r="E40" s="127">
        <v>40</v>
      </c>
      <c r="F40" s="127">
        <v>0</v>
      </c>
      <c r="G40" s="127">
        <v>40</v>
      </c>
      <c r="H40" s="43"/>
      <c r="I40" s="89"/>
      <c r="J40" s="43"/>
    </row>
    <row r="41" spans="1:10" s="8" customFormat="1" ht="16.5" customHeight="1">
      <c r="A41" s="172">
        <v>2081502</v>
      </c>
      <c r="B41" s="172"/>
      <c r="C41" s="172"/>
      <c r="D41" s="25" t="s">
        <v>538</v>
      </c>
      <c r="E41" s="127">
        <v>22.47</v>
      </c>
      <c r="F41" s="127">
        <v>0</v>
      </c>
      <c r="G41" s="127">
        <v>22.47</v>
      </c>
      <c r="H41" s="43"/>
      <c r="I41" s="89"/>
      <c r="J41" s="43"/>
    </row>
    <row r="42" spans="1:10" s="8" customFormat="1" ht="16.5" customHeight="1">
      <c r="A42" s="172">
        <v>20820</v>
      </c>
      <c r="B42" s="172"/>
      <c r="C42" s="172"/>
      <c r="D42" s="25" t="s">
        <v>539</v>
      </c>
      <c r="E42" s="127">
        <v>25.9055</v>
      </c>
      <c r="F42" s="127">
        <v>0</v>
      </c>
      <c r="G42" s="127">
        <v>25.9055</v>
      </c>
      <c r="H42" s="89">
        <f t="shared" ref="H42:J42" si="8">H43</f>
        <v>0</v>
      </c>
      <c r="I42" s="89">
        <f t="shared" si="8"/>
        <v>0</v>
      </c>
      <c r="J42" s="89">
        <f t="shared" si="8"/>
        <v>0</v>
      </c>
    </row>
    <row r="43" spans="1:10" s="8" customFormat="1" ht="16.5" customHeight="1">
      <c r="A43" s="172">
        <v>2082002</v>
      </c>
      <c r="B43" s="172"/>
      <c r="C43" s="172"/>
      <c r="D43" s="25" t="s">
        <v>540</v>
      </c>
      <c r="E43" s="127">
        <v>25.9055</v>
      </c>
      <c r="F43" s="127">
        <v>0</v>
      </c>
      <c r="G43" s="127">
        <v>25.9055</v>
      </c>
      <c r="H43" s="43"/>
      <c r="I43" s="89"/>
      <c r="J43" s="43"/>
    </row>
    <row r="44" spans="1:10" s="8" customFormat="1" ht="16.5" customHeight="1">
      <c r="A44" s="172">
        <v>20821</v>
      </c>
      <c r="B44" s="172"/>
      <c r="C44" s="172"/>
      <c r="D44" s="25" t="s">
        <v>557</v>
      </c>
      <c r="E44" s="127">
        <v>4.6609530000000001</v>
      </c>
      <c r="F44" s="127">
        <v>0</v>
      </c>
      <c r="G44" s="127">
        <v>4.6609530000000001</v>
      </c>
      <c r="H44" s="89">
        <f t="shared" ref="H44:J44" si="9">H45</f>
        <v>0</v>
      </c>
      <c r="I44" s="89">
        <f t="shared" si="9"/>
        <v>0</v>
      </c>
      <c r="J44" s="89">
        <f t="shared" si="9"/>
        <v>0</v>
      </c>
    </row>
    <row r="45" spans="1:10" s="8" customFormat="1" ht="16.5" customHeight="1">
      <c r="A45" s="172">
        <v>2082101</v>
      </c>
      <c r="B45" s="172"/>
      <c r="C45" s="172"/>
      <c r="D45" s="25" t="s">
        <v>558</v>
      </c>
      <c r="E45" s="127">
        <v>4.6609530000000001</v>
      </c>
      <c r="F45" s="127">
        <v>0</v>
      </c>
      <c r="G45" s="127">
        <v>4.6609530000000001</v>
      </c>
      <c r="H45" s="43"/>
      <c r="I45" s="89"/>
      <c r="J45" s="43"/>
    </row>
    <row r="46" spans="1:10" s="8" customFormat="1" ht="16.5" customHeight="1">
      <c r="A46" s="172">
        <v>20825</v>
      </c>
      <c r="B46" s="172"/>
      <c r="C46" s="172"/>
      <c r="D46" s="25" t="s">
        <v>541</v>
      </c>
      <c r="E46" s="127">
        <v>29.567799999999998</v>
      </c>
      <c r="F46" s="127">
        <v>0</v>
      </c>
      <c r="G46" s="127">
        <v>29.567799999999998</v>
      </c>
      <c r="H46" s="89">
        <f t="shared" ref="H46:J46" si="10">SUM(H47:H48)</f>
        <v>0</v>
      </c>
      <c r="I46" s="89">
        <f t="shared" si="10"/>
        <v>0</v>
      </c>
      <c r="J46" s="89">
        <f t="shared" si="10"/>
        <v>0</v>
      </c>
    </row>
    <row r="47" spans="1:10" s="8" customFormat="1" ht="16.5" customHeight="1">
      <c r="A47" s="172">
        <v>2082501</v>
      </c>
      <c r="B47" s="172"/>
      <c r="C47" s="172"/>
      <c r="D47" s="25" t="s">
        <v>559</v>
      </c>
      <c r="E47" s="127">
        <v>28.597799999999999</v>
      </c>
      <c r="F47" s="127">
        <v>0</v>
      </c>
      <c r="G47" s="127">
        <v>28.597799999999999</v>
      </c>
      <c r="H47" s="43"/>
      <c r="I47" s="89"/>
      <c r="J47" s="43"/>
    </row>
    <row r="48" spans="1:10" s="8" customFormat="1" ht="16.5" customHeight="1">
      <c r="A48" s="172">
        <v>2082502</v>
      </c>
      <c r="B48" s="172"/>
      <c r="C48" s="172"/>
      <c r="D48" s="25" t="s">
        <v>542</v>
      </c>
      <c r="E48" s="127">
        <v>0.97</v>
      </c>
      <c r="F48" s="127">
        <v>0</v>
      </c>
      <c r="G48" s="127">
        <v>0.97</v>
      </c>
      <c r="H48" s="43"/>
      <c r="I48" s="89"/>
      <c r="J48" s="43"/>
    </row>
    <row r="49" spans="1:10" s="8" customFormat="1" ht="16.5" customHeight="1">
      <c r="A49" s="172">
        <v>20899</v>
      </c>
      <c r="B49" s="172"/>
      <c r="C49" s="172"/>
      <c r="D49" s="25" t="s">
        <v>543</v>
      </c>
      <c r="E49" s="127">
        <v>2</v>
      </c>
      <c r="F49" s="127">
        <v>0</v>
      </c>
      <c r="G49" s="127">
        <v>2</v>
      </c>
      <c r="H49" s="89">
        <f t="shared" ref="H49:J49" si="11">H50</f>
        <v>0</v>
      </c>
      <c r="I49" s="89">
        <f t="shared" si="11"/>
        <v>0</v>
      </c>
      <c r="J49" s="89">
        <f t="shared" si="11"/>
        <v>0</v>
      </c>
    </row>
    <row r="50" spans="1:10" s="8" customFormat="1" ht="16.5" customHeight="1">
      <c r="A50" s="172">
        <v>2089901</v>
      </c>
      <c r="B50" s="172"/>
      <c r="C50" s="172"/>
      <c r="D50" s="25" t="s">
        <v>544</v>
      </c>
      <c r="E50" s="127">
        <v>2</v>
      </c>
      <c r="F50" s="127">
        <v>0</v>
      </c>
      <c r="G50" s="127">
        <v>2</v>
      </c>
      <c r="H50" s="43"/>
      <c r="I50" s="89"/>
      <c r="J50" s="43"/>
    </row>
    <row r="51" spans="1:10" s="8" customFormat="1" ht="16.5" customHeight="1">
      <c r="A51" s="172">
        <v>210</v>
      </c>
      <c r="B51" s="172"/>
      <c r="C51" s="172"/>
      <c r="D51" s="25" t="s">
        <v>545</v>
      </c>
      <c r="E51" s="127">
        <v>212.38370699999999</v>
      </c>
      <c r="F51" s="127">
        <v>116.272488</v>
      </c>
      <c r="G51" s="127">
        <v>96.111218999999991</v>
      </c>
      <c r="H51" s="89">
        <f t="shared" ref="H51:J51" si="12">H52+H56</f>
        <v>0</v>
      </c>
      <c r="I51" s="89">
        <f t="shared" si="12"/>
        <v>0</v>
      </c>
      <c r="J51" s="89">
        <f t="shared" si="12"/>
        <v>0</v>
      </c>
    </row>
    <row r="52" spans="1:10" s="8" customFormat="1" ht="16.5" customHeight="1">
      <c r="A52" s="172">
        <v>21011</v>
      </c>
      <c r="B52" s="172"/>
      <c r="C52" s="172"/>
      <c r="D52" s="25" t="s">
        <v>546</v>
      </c>
      <c r="E52" s="127">
        <v>116.272488</v>
      </c>
      <c r="F52" s="127">
        <v>116.272488</v>
      </c>
      <c r="G52" s="127">
        <v>0</v>
      </c>
      <c r="H52" s="89">
        <f t="shared" ref="H52:J52" si="13">SUM(H53:H55)</f>
        <v>0</v>
      </c>
      <c r="I52" s="89">
        <f t="shared" si="13"/>
        <v>0</v>
      </c>
      <c r="J52" s="89">
        <f t="shared" si="13"/>
        <v>0</v>
      </c>
    </row>
    <row r="53" spans="1:10" s="8" customFormat="1" ht="16.5" customHeight="1">
      <c r="A53" s="172">
        <v>2101101</v>
      </c>
      <c r="B53" s="172"/>
      <c r="C53" s="172"/>
      <c r="D53" s="25" t="s">
        <v>547</v>
      </c>
      <c r="E53" s="127">
        <v>29.4618</v>
      </c>
      <c r="F53" s="127">
        <v>29.4618</v>
      </c>
      <c r="G53" s="127">
        <v>0</v>
      </c>
      <c r="H53" s="89"/>
      <c r="I53" s="43">
        <v>0</v>
      </c>
      <c r="J53" s="43"/>
    </row>
    <row r="54" spans="1:10" s="8" customFormat="1" ht="16.5" customHeight="1">
      <c r="A54" s="172">
        <v>2101102</v>
      </c>
      <c r="B54" s="172"/>
      <c r="C54" s="172"/>
      <c r="D54" s="25" t="s">
        <v>548</v>
      </c>
      <c r="E54" s="127">
        <v>39.097271999999997</v>
      </c>
      <c r="F54" s="127">
        <v>39.097271999999997</v>
      </c>
      <c r="G54" s="127">
        <v>0</v>
      </c>
      <c r="H54" s="89"/>
      <c r="I54" s="43">
        <v>0</v>
      </c>
      <c r="J54" s="43"/>
    </row>
    <row r="55" spans="1:10" s="8" customFormat="1" ht="16.5" customHeight="1">
      <c r="A55" s="172">
        <v>2101103</v>
      </c>
      <c r="B55" s="172"/>
      <c r="C55" s="172"/>
      <c r="D55" s="25" t="s">
        <v>549</v>
      </c>
      <c r="E55" s="127">
        <v>47.713415999999995</v>
      </c>
      <c r="F55" s="127">
        <v>47.713415999999995</v>
      </c>
      <c r="G55" s="127">
        <v>0</v>
      </c>
      <c r="H55" s="89"/>
      <c r="I55" s="43">
        <v>0</v>
      </c>
      <c r="J55" s="43"/>
    </row>
    <row r="56" spans="1:10" s="8" customFormat="1" ht="16.5" customHeight="1">
      <c r="A56" s="172">
        <v>21014</v>
      </c>
      <c r="B56" s="172"/>
      <c r="C56" s="172"/>
      <c r="D56" s="25" t="s">
        <v>550</v>
      </c>
      <c r="E56" s="127">
        <v>96.111218999999991</v>
      </c>
      <c r="F56" s="127">
        <v>0</v>
      </c>
      <c r="G56" s="127">
        <v>96.111218999999991</v>
      </c>
      <c r="H56" s="89">
        <f t="shared" ref="H56:J56" si="14">SUM(H57:H58)</f>
        <v>0</v>
      </c>
      <c r="I56" s="89">
        <f t="shared" si="14"/>
        <v>0</v>
      </c>
      <c r="J56" s="89">
        <f t="shared" si="14"/>
        <v>0</v>
      </c>
    </row>
    <row r="57" spans="1:10" s="8" customFormat="1" ht="16.5" customHeight="1">
      <c r="A57" s="172">
        <v>2101401</v>
      </c>
      <c r="B57" s="172"/>
      <c r="C57" s="172"/>
      <c r="D57" s="25" t="s">
        <v>551</v>
      </c>
      <c r="E57" s="127">
        <v>94.871218999999996</v>
      </c>
      <c r="F57" s="127">
        <v>0</v>
      </c>
      <c r="G57" s="127">
        <v>94.871218999999996</v>
      </c>
      <c r="H57" s="43">
        <v>0</v>
      </c>
      <c r="I57" s="89"/>
      <c r="J57" s="43"/>
    </row>
    <row r="58" spans="1:10" s="8" customFormat="1" ht="16.5" customHeight="1">
      <c r="A58" s="172">
        <v>2101499</v>
      </c>
      <c r="B58" s="172"/>
      <c r="C58" s="172"/>
      <c r="D58" s="25" t="s">
        <v>552</v>
      </c>
      <c r="E58" s="127">
        <v>1.24</v>
      </c>
      <c r="F58" s="127">
        <v>0</v>
      </c>
      <c r="G58" s="127">
        <v>1.24</v>
      </c>
      <c r="H58" s="43">
        <v>0</v>
      </c>
      <c r="I58" s="89"/>
      <c r="J58" s="43"/>
    </row>
    <row r="59" spans="1:10" s="8" customFormat="1" ht="16.5" customHeight="1">
      <c r="A59" s="172">
        <v>221</v>
      </c>
      <c r="B59" s="172"/>
      <c r="C59" s="172"/>
      <c r="D59" s="25" t="s">
        <v>553</v>
      </c>
      <c r="E59" s="127">
        <v>116.4893</v>
      </c>
      <c r="F59" s="127">
        <v>116.4893</v>
      </c>
      <c r="G59" s="127">
        <v>0</v>
      </c>
      <c r="H59" s="89">
        <f t="shared" ref="H59:J60" si="15">H60</f>
        <v>0</v>
      </c>
      <c r="I59" s="89">
        <f t="shared" si="15"/>
        <v>0</v>
      </c>
      <c r="J59" s="89">
        <f t="shared" si="15"/>
        <v>0</v>
      </c>
    </row>
    <row r="60" spans="1:10" s="8" customFormat="1" ht="16.5" customHeight="1">
      <c r="A60" s="172">
        <v>22102</v>
      </c>
      <c r="B60" s="172"/>
      <c r="C60" s="172"/>
      <c r="D60" s="25" t="s">
        <v>554</v>
      </c>
      <c r="E60" s="127">
        <v>116.4893</v>
      </c>
      <c r="F60" s="127">
        <v>116.4893</v>
      </c>
      <c r="G60" s="127">
        <v>0</v>
      </c>
      <c r="H60" s="89">
        <f t="shared" si="15"/>
        <v>0</v>
      </c>
      <c r="I60" s="89">
        <f t="shared" si="15"/>
        <v>0</v>
      </c>
      <c r="J60" s="89">
        <f t="shared" si="15"/>
        <v>0</v>
      </c>
    </row>
    <row r="61" spans="1:10" s="8" customFormat="1" ht="16.5" customHeight="1">
      <c r="A61" s="172">
        <v>2210201</v>
      </c>
      <c r="B61" s="172"/>
      <c r="C61" s="172"/>
      <c r="D61" s="25" t="s">
        <v>264</v>
      </c>
      <c r="E61" s="127">
        <v>116.4893</v>
      </c>
      <c r="F61" s="127">
        <v>116.4893</v>
      </c>
      <c r="G61" s="127">
        <v>0</v>
      </c>
      <c r="H61" s="89"/>
      <c r="I61" s="43">
        <v>0</v>
      </c>
      <c r="J61" s="43"/>
    </row>
    <row r="62" spans="1:10" s="8" customFormat="1" ht="16.5" customHeight="1">
      <c r="A62" s="172">
        <v>229</v>
      </c>
      <c r="B62" s="172"/>
      <c r="C62" s="172"/>
      <c r="D62" s="25" t="s">
        <v>278</v>
      </c>
      <c r="E62" s="127">
        <v>460.50659999999999</v>
      </c>
      <c r="F62" s="127">
        <v>0</v>
      </c>
      <c r="G62" s="127">
        <v>460.50659999999999</v>
      </c>
      <c r="H62" s="89">
        <f t="shared" ref="H62:J63" si="16">H63</f>
        <v>0</v>
      </c>
      <c r="I62" s="89">
        <f t="shared" si="16"/>
        <v>0</v>
      </c>
      <c r="J62" s="89">
        <f t="shared" si="16"/>
        <v>0</v>
      </c>
    </row>
    <row r="63" spans="1:10" s="8" customFormat="1" ht="16.5" customHeight="1">
      <c r="A63" s="172">
        <v>22960</v>
      </c>
      <c r="B63" s="172"/>
      <c r="C63" s="172"/>
      <c r="D63" s="128" t="s">
        <v>652</v>
      </c>
      <c r="E63" s="127">
        <v>460.50659999999999</v>
      </c>
      <c r="F63" s="127">
        <v>0</v>
      </c>
      <c r="G63" s="127">
        <v>460.50659999999999</v>
      </c>
      <c r="H63" s="89">
        <f t="shared" si="16"/>
        <v>0</v>
      </c>
      <c r="I63" s="89">
        <f t="shared" si="16"/>
        <v>0</v>
      </c>
      <c r="J63" s="89">
        <f t="shared" si="16"/>
        <v>0</v>
      </c>
    </row>
    <row r="64" spans="1:10" s="8" customFormat="1" ht="16.5" customHeight="1">
      <c r="A64" s="172">
        <v>2296002</v>
      </c>
      <c r="B64" s="172"/>
      <c r="C64" s="172"/>
      <c r="D64" s="128" t="s">
        <v>653</v>
      </c>
      <c r="E64" s="127">
        <v>460.50659999999999</v>
      </c>
      <c r="F64" s="127">
        <v>0</v>
      </c>
      <c r="G64" s="127">
        <v>460.50659999999999</v>
      </c>
      <c r="H64" s="43">
        <v>0</v>
      </c>
      <c r="I64" s="89"/>
      <c r="J64" s="43"/>
    </row>
    <row r="65" spans="1:10" s="8" customFormat="1" ht="20.25" customHeight="1">
      <c r="A65" s="179" t="s">
        <v>149</v>
      </c>
      <c r="B65" s="179"/>
      <c r="C65" s="179"/>
      <c r="D65" s="179"/>
      <c r="E65" s="179"/>
      <c r="F65" s="179"/>
      <c r="G65" s="179"/>
      <c r="H65" s="179"/>
      <c r="I65" s="179"/>
      <c r="J65" s="179"/>
    </row>
    <row r="66" spans="1:10" ht="26.25" customHeight="1"/>
    <row r="67" spans="1:10" ht="26.25" customHeight="1"/>
    <row r="68" spans="1:10" ht="26.25" customHeight="1"/>
    <row r="69" spans="1:10" ht="26.25" customHeight="1"/>
    <row r="70" spans="1:10" ht="26.25" customHeight="1"/>
    <row r="71" spans="1:10" ht="26.25" customHeight="1"/>
    <row r="72" spans="1:10" ht="26.25" customHeight="1"/>
    <row r="73" spans="1:10" ht="26.25" customHeight="1"/>
    <row r="74" spans="1:10" ht="26.25" customHeight="1"/>
    <row r="75" spans="1:10" ht="26.25" customHeight="1"/>
    <row r="76" spans="1:10" ht="26.25" customHeight="1"/>
    <row r="77" spans="1:10" ht="26.25" customHeight="1"/>
    <row r="78" spans="1:10" ht="26.25" customHeight="1"/>
    <row r="79" spans="1:10" ht="26.25" customHeight="1"/>
    <row r="80" spans="1:1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19.899999999999999" customHeight="1"/>
    <row r="225" ht="19.899999999999999" customHeight="1"/>
    <row r="226" ht="19.899999999999999" customHeight="1"/>
    <row r="227" ht="19.899999999999999" customHeight="1"/>
  </sheetData>
  <mergeCells count="71">
    <mergeCell ref="A20:C20"/>
    <mergeCell ref="A21:C21"/>
    <mergeCell ref="A22:C22"/>
    <mergeCell ref="A1:J1"/>
    <mergeCell ref="A3:D3"/>
    <mergeCell ref="A4:D4"/>
    <mergeCell ref="A5:C5"/>
    <mergeCell ref="E4:E5"/>
    <mergeCell ref="F4:F5"/>
    <mergeCell ref="G4:G5"/>
    <mergeCell ref="H4:H5"/>
    <mergeCell ref="I4:I5"/>
    <mergeCell ref="J4:J5"/>
    <mergeCell ref="A65:J6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8:C38"/>
    <mergeCell ref="A37:C37"/>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64:C64"/>
    <mergeCell ref="A59:C59"/>
    <mergeCell ref="A60:C60"/>
    <mergeCell ref="A61:C61"/>
    <mergeCell ref="A62:C62"/>
    <mergeCell ref="A63:C63"/>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topLeftCell="A4" workbookViewId="0">
      <selection activeCell="A25" sqref="A25:XFD25"/>
    </sheetView>
  </sheetViews>
  <sheetFormatPr defaultColWidth="9" defaultRowHeight="14.25"/>
  <cols>
    <col min="1" max="1" width="20.875" style="8" customWidth="1"/>
    <col min="2" max="2" width="5.25" style="8" customWidth="1"/>
    <col min="3" max="3" width="9" style="8" customWidth="1"/>
    <col min="4" max="4" width="20.875" style="8" customWidth="1"/>
    <col min="5" max="5" width="5.375" style="8" customWidth="1"/>
    <col min="6" max="6" width="8.125" style="8" customWidth="1"/>
    <col min="7" max="8" width="8.625" style="8" customWidth="1"/>
    <col min="9" max="16384" width="9" style="8"/>
  </cols>
  <sheetData>
    <row r="1" spans="1:8" ht="25.5" customHeight="1">
      <c r="A1" s="175" t="s">
        <v>150</v>
      </c>
      <c r="B1" s="175"/>
      <c r="C1" s="175"/>
      <c r="D1" s="175"/>
      <c r="E1" s="175"/>
      <c r="F1" s="175"/>
      <c r="G1" s="175"/>
      <c r="H1" s="175"/>
    </row>
    <row r="2" spans="1:8" ht="18" customHeight="1">
      <c r="A2" s="74"/>
      <c r="B2" s="74"/>
      <c r="C2" s="74"/>
      <c r="D2" s="74"/>
      <c r="E2" s="74"/>
      <c r="F2" s="74"/>
      <c r="G2" s="74"/>
      <c r="H2" s="75" t="s">
        <v>151</v>
      </c>
    </row>
    <row r="3" spans="1:8" ht="18" customHeight="1">
      <c r="A3" s="180" t="s">
        <v>602</v>
      </c>
      <c r="B3" s="180"/>
      <c r="C3" s="180"/>
      <c r="D3" s="180"/>
      <c r="E3" s="74"/>
      <c r="F3" s="76"/>
      <c r="G3" s="74"/>
      <c r="H3" s="75" t="s">
        <v>4</v>
      </c>
    </row>
    <row r="4" spans="1:8" ht="18" customHeight="1">
      <c r="A4" s="181" t="s">
        <v>5</v>
      </c>
      <c r="B4" s="181" t="s">
        <v>127</v>
      </c>
      <c r="C4" s="181" t="s">
        <v>127</v>
      </c>
      <c r="D4" s="181" t="s">
        <v>6</v>
      </c>
      <c r="E4" s="181" t="s">
        <v>127</v>
      </c>
      <c r="F4" s="181" t="s">
        <v>127</v>
      </c>
      <c r="G4" s="181" t="s">
        <v>127</v>
      </c>
      <c r="H4" s="181" t="s">
        <v>127</v>
      </c>
    </row>
    <row r="5" spans="1:8" ht="39.75" customHeight="1">
      <c r="A5" s="78" t="s">
        <v>7</v>
      </c>
      <c r="B5" s="78" t="s">
        <v>8</v>
      </c>
      <c r="C5" s="78" t="s">
        <v>152</v>
      </c>
      <c r="D5" s="78" t="s">
        <v>153</v>
      </c>
      <c r="E5" s="78" t="s">
        <v>8</v>
      </c>
      <c r="F5" s="77" t="s">
        <v>140</v>
      </c>
      <c r="G5" s="78" t="s">
        <v>154</v>
      </c>
      <c r="H5" s="78" t="s">
        <v>155</v>
      </c>
    </row>
    <row r="6" spans="1:8" ht="18" customHeight="1">
      <c r="A6" s="77" t="s">
        <v>10</v>
      </c>
      <c r="B6" s="77" t="s">
        <v>127</v>
      </c>
      <c r="C6" s="77">
        <v>1</v>
      </c>
      <c r="D6" s="77" t="s">
        <v>10</v>
      </c>
      <c r="E6" s="77" t="s">
        <v>127</v>
      </c>
      <c r="F6" s="77">
        <v>2</v>
      </c>
      <c r="G6" s="77">
        <v>3</v>
      </c>
      <c r="H6" s="77">
        <v>4</v>
      </c>
    </row>
    <row r="7" spans="1:8" ht="18" customHeight="1">
      <c r="A7" s="79" t="s">
        <v>156</v>
      </c>
      <c r="B7" s="77" t="s">
        <v>11</v>
      </c>
      <c r="C7" s="113">
        <v>23145.316465</v>
      </c>
      <c r="D7" s="80" t="s">
        <v>14</v>
      </c>
      <c r="E7" s="77">
        <v>29</v>
      </c>
      <c r="F7" s="113"/>
      <c r="G7" s="113"/>
      <c r="H7" s="113"/>
    </row>
    <row r="8" spans="1:8" ht="18" customHeight="1">
      <c r="A8" s="79" t="s">
        <v>157</v>
      </c>
      <c r="B8" s="77" t="s">
        <v>12</v>
      </c>
      <c r="C8" s="113">
        <v>287</v>
      </c>
      <c r="D8" s="80" t="s">
        <v>17</v>
      </c>
      <c r="E8" s="77">
        <v>30</v>
      </c>
      <c r="F8" s="113"/>
      <c r="G8" s="113"/>
      <c r="H8" s="113"/>
    </row>
    <row r="9" spans="1:8" ht="18" customHeight="1">
      <c r="A9" s="79" t="s">
        <v>127</v>
      </c>
      <c r="B9" s="77" t="s">
        <v>20</v>
      </c>
      <c r="C9" s="113"/>
      <c r="D9" s="80" t="s">
        <v>21</v>
      </c>
      <c r="E9" s="77">
        <v>31</v>
      </c>
      <c r="F9" s="113"/>
      <c r="G9" s="113"/>
      <c r="H9" s="113"/>
    </row>
    <row r="10" spans="1:8" ht="18" customHeight="1">
      <c r="A10" s="79" t="s">
        <v>127</v>
      </c>
      <c r="B10" s="77" t="s">
        <v>24</v>
      </c>
      <c r="C10" s="113"/>
      <c r="D10" s="80" t="s">
        <v>25</v>
      </c>
      <c r="E10" s="77">
        <v>32</v>
      </c>
      <c r="F10" s="113"/>
      <c r="G10" s="113"/>
      <c r="H10" s="113"/>
    </row>
    <row r="11" spans="1:8" ht="18" customHeight="1">
      <c r="A11" s="79" t="s">
        <v>127</v>
      </c>
      <c r="B11" s="77" t="s">
        <v>28</v>
      </c>
      <c r="C11" s="113"/>
      <c r="D11" s="80" t="s">
        <v>29</v>
      </c>
      <c r="E11" s="77">
        <v>33</v>
      </c>
      <c r="F11" s="113"/>
      <c r="G11" s="113"/>
      <c r="H11" s="113"/>
    </row>
    <row r="12" spans="1:8" ht="18" customHeight="1">
      <c r="A12" s="79" t="s">
        <v>127</v>
      </c>
      <c r="B12" s="77" t="s">
        <v>32</v>
      </c>
      <c r="C12" s="113"/>
      <c r="D12" s="80" t="s">
        <v>33</v>
      </c>
      <c r="E12" s="77">
        <v>34</v>
      </c>
      <c r="F12" s="113"/>
      <c r="G12" s="113"/>
      <c r="H12" s="113"/>
    </row>
    <row r="13" spans="1:8" ht="18" customHeight="1">
      <c r="A13" s="79" t="s">
        <v>127</v>
      </c>
      <c r="B13" s="77" t="s">
        <v>36</v>
      </c>
      <c r="C13" s="113"/>
      <c r="D13" s="80" t="s">
        <v>37</v>
      </c>
      <c r="E13" s="77">
        <v>35</v>
      </c>
      <c r="F13" s="113"/>
      <c r="G13" s="113"/>
      <c r="H13" s="113"/>
    </row>
    <row r="14" spans="1:8" ht="18" customHeight="1">
      <c r="A14" s="79" t="s">
        <v>127</v>
      </c>
      <c r="B14" s="77" t="s">
        <v>39</v>
      </c>
      <c r="C14" s="113"/>
      <c r="D14" s="80" t="s">
        <v>654</v>
      </c>
      <c r="E14" s="77">
        <v>36</v>
      </c>
      <c r="F14" s="113">
        <f t="shared" ref="F14:F31" si="0">SUM(G14:H14)</f>
        <v>23076.060611000001</v>
      </c>
      <c r="G14" s="113">
        <v>23076.060611000001</v>
      </c>
      <c r="H14" s="113">
        <v>0</v>
      </c>
    </row>
    <row r="15" spans="1:8" ht="18" customHeight="1">
      <c r="A15" s="79" t="s">
        <v>127</v>
      </c>
      <c r="B15" s="77" t="s">
        <v>42</v>
      </c>
      <c r="C15" s="113"/>
      <c r="D15" s="80" t="s">
        <v>655</v>
      </c>
      <c r="E15" s="77">
        <v>37</v>
      </c>
      <c r="F15" s="113">
        <f t="shared" si="0"/>
        <v>212.38370699999999</v>
      </c>
      <c r="G15" s="113">
        <v>212.38370699999999</v>
      </c>
      <c r="H15" s="113">
        <v>0</v>
      </c>
    </row>
    <row r="16" spans="1:8" ht="18" customHeight="1">
      <c r="A16" s="79" t="s">
        <v>127</v>
      </c>
      <c r="B16" s="77" t="s">
        <v>45</v>
      </c>
      <c r="C16" s="113"/>
      <c r="D16" s="80" t="s">
        <v>46</v>
      </c>
      <c r="E16" s="77">
        <v>38</v>
      </c>
      <c r="F16" s="113"/>
      <c r="G16" s="113"/>
      <c r="H16" s="113"/>
    </row>
    <row r="17" spans="1:8" ht="18" customHeight="1">
      <c r="A17" s="79" t="s">
        <v>127</v>
      </c>
      <c r="B17" s="77" t="s">
        <v>48</v>
      </c>
      <c r="C17" s="113"/>
      <c r="D17" s="80" t="s">
        <v>49</v>
      </c>
      <c r="E17" s="77">
        <v>39</v>
      </c>
      <c r="F17" s="113"/>
      <c r="G17" s="113"/>
      <c r="H17" s="113"/>
    </row>
    <row r="18" spans="1:8" ht="18" customHeight="1">
      <c r="A18" s="79" t="s">
        <v>127</v>
      </c>
      <c r="B18" s="77" t="s">
        <v>51</v>
      </c>
      <c r="C18" s="113"/>
      <c r="D18" s="80" t="s">
        <v>52</v>
      </c>
      <c r="E18" s="77">
        <v>40</v>
      </c>
      <c r="F18" s="113"/>
      <c r="G18" s="113"/>
      <c r="H18" s="113"/>
    </row>
    <row r="19" spans="1:8" ht="18" customHeight="1">
      <c r="A19" s="79" t="s">
        <v>127</v>
      </c>
      <c r="B19" s="77" t="s">
        <v>54</v>
      </c>
      <c r="C19" s="113"/>
      <c r="D19" s="80" t="s">
        <v>55</v>
      </c>
      <c r="E19" s="77">
        <v>41</v>
      </c>
      <c r="F19" s="113"/>
      <c r="G19" s="113"/>
      <c r="H19" s="113"/>
    </row>
    <row r="20" spans="1:8" ht="18" customHeight="1">
      <c r="A20" s="79" t="s">
        <v>127</v>
      </c>
      <c r="B20" s="77" t="s">
        <v>57</v>
      </c>
      <c r="C20" s="113"/>
      <c r="D20" s="80" t="s">
        <v>58</v>
      </c>
      <c r="E20" s="77">
        <v>42</v>
      </c>
      <c r="F20" s="113"/>
      <c r="G20" s="113"/>
      <c r="H20" s="113"/>
    </row>
    <row r="21" spans="1:8" ht="18" customHeight="1">
      <c r="A21" s="79" t="s">
        <v>127</v>
      </c>
      <c r="B21" s="77" t="s">
        <v>60</v>
      </c>
      <c r="C21" s="113"/>
      <c r="D21" s="80" t="s">
        <v>61</v>
      </c>
      <c r="E21" s="77">
        <v>43</v>
      </c>
      <c r="F21" s="113"/>
      <c r="G21" s="113"/>
      <c r="H21" s="113"/>
    </row>
    <row r="22" spans="1:8" ht="18" customHeight="1">
      <c r="A22" s="79" t="s">
        <v>127</v>
      </c>
      <c r="B22" s="77" t="s">
        <v>63</v>
      </c>
      <c r="C22" s="113"/>
      <c r="D22" s="80" t="s">
        <v>64</v>
      </c>
      <c r="E22" s="77">
        <v>44</v>
      </c>
      <c r="F22" s="113"/>
      <c r="G22" s="113"/>
      <c r="H22" s="113"/>
    </row>
    <row r="23" spans="1:8" ht="18" customHeight="1">
      <c r="A23" s="79" t="s">
        <v>127</v>
      </c>
      <c r="B23" s="77" t="s">
        <v>66</v>
      </c>
      <c r="C23" s="113"/>
      <c r="D23" s="80" t="s">
        <v>67</v>
      </c>
      <c r="E23" s="77">
        <v>45</v>
      </c>
      <c r="F23" s="113"/>
      <c r="G23" s="113"/>
      <c r="H23" s="113"/>
    </row>
    <row r="24" spans="1:8" ht="18" customHeight="1">
      <c r="A24" s="79" t="s">
        <v>127</v>
      </c>
      <c r="B24" s="77" t="s">
        <v>69</v>
      </c>
      <c r="C24" s="113"/>
      <c r="D24" s="80" t="s">
        <v>70</v>
      </c>
      <c r="E24" s="77">
        <v>46</v>
      </c>
      <c r="F24" s="113"/>
      <c r="G24" s="113"/>
      <c r="H24" s="113"/>
    </row>
    <row r="25" spans="1:8" ht="18" customHeight="1">
      <c r="A25" s="79" t="s">
        <v>127</v>
      </c>
      <c r="B25" s="77" t="s">
        <v>72</v>
      </c>
      <c r="C25" s="113"/>
      <c r="D25" s="80" t="s">
        <v>660</v>
      </c>
      <c r="E25" s="77">
        <v>47</v>
      </c>
      <c r="F25" s="113">
        <f t="shared" si="0"/>
        <v>116.4893</v>
      </c>
      <c r="G25" s="113">
        <v>116.4893</v>
      </c>
      <c r="H25" s="113"/>
    </row>
    <row r="26" spans="1:8" ht="18" customHeight="1">
      <c r="A26" s="79" t="s">
        <v>127</v>
      </c>
      <c r="B26" s="77" t="s">
        <v>75</v>
      </c>
      <c r="C26" s="113"/>
      <c r="D26" s="80" t="s">
        <v>76</v>
      </c>
      <c r="E26" s="77">
        <v>48</v>
      </c>
      <c r="F26" s="113"/>
      <c r="G26" s="113"/>
      <c r="H26" s="113"/>
    </row>
    <row r="27" spans="1:8" ht="18" customHeight="1">
      <c r="A27" s="79" t="s">
        <v>127</v>
      </c>
      <c r="B27" s="77" t="s">
        <v>78</v>
      </c>
      <c r="C27" s="113"/>
      <c r="D27" s="80" t="s">
        <v>79</v>
      </c>
      <c r="E27" s="77">
        <v>49</v>
      </c>
      <c r="F27" s="113">
        <f t="shared" si="0"/>
        <v>460.50659999999999</v>
      </c>
      <c r="G27" s="113"/>
      <c r="H27" s="113">
        <v>460.50659999999999</v>
      </c>
    </row>
    <row r="28" spans="1:8" ht="18" customHeight="1">
      <c r="A28" s="79" t="s">
        <v>127</v>
      </c>
      <c r="B28" s="77" t="s">
        <v>81</v>
      </c>
      <c r="C28" s="113"/>
      <c r="D28" s="80" t="s">
        <v>82</v>
      </c>
      <c r="E28" s="77">
        <v>50</v>
      </c>
      <c r="F28" s="113"/>
      <c r="G28" s="113"/>
      <c r="H28" s="113"/>
    </row>
    <row r="29" spans="1:8" ht="18" customHeight="1">
      <c r="A29" s="79" t="s">
        <v>127</v>
      </c>
      <c r="B29" s="77" t="s">
        <v>84</v>
      </c>
      <c r="C29" s="113"/>
      <c r="D29" s="80" t="s">
        <v>85</v>
      </c>
      <c r="E29" s="77">
        <v>51</v>
      </c>
      <c r="F29" s="113"/>
      <c r="G29" s="113"/>
      <c r="H29" s="113"/>
    </row>
    <row r="30" spans="1:8" ht="18" customHeight="1">
      <c r="A30" s="81" t="s">
        <v>87</v>
      </c>
      <c r="B30" s="77" t="s">
        <v>88</v>
      </c>
      <c r="C30" s="113">
        <v>23432.316465</v>
      </c>
      <c r="D30" s="81" t="s">
        <v>89</v>
      </c>
      <c r="E30" s="77">
        <v>52</v>
      </c>
      <c r="F30" s="113">
        <f t="shared" si="0"/>
        <v>23865.440218</v>
      </c>
      <c r="G30" s="113">
        <v>23404.933617999999</v>
      </c>
      <c r="H30" s="113">
        <v>460.50659999999999</v>
      </c>
    </row>
    <row r="31" spans="1:8" ht="18" customHeight="1">
      <c r="A31" s="79" t="s">
        <v>158</v>
      </c>
      <c r="B31" s="77" t="s">
        <v>92</v>
      </c>
      <c r="C31" s="113">
        <v>4088.4367740000002</v>
      </c>
      <c r="D31" s="82" t="s">
        <v>159</v>
      </c>
      <c r="E31" s="77">
        <v>53</v>
      </c>
      <c r="F31" s="113">
        <f t="shared" si="0"/>
        <v>3655.3130209999999</v>
      </c>
      <c r="G31" s="113">
        <v>3336.8196210000001</v>
      </c>
      <c r="H31" s="113">
        <v>318.49340000000001</v>
      </c>
    </row>
    <row r="32" spans="1:8" ht="18" customHeight="1">
      <c r="A32" s="79" t="s">
        <v>160</v>
      </c>
      <c r="B32" s="77" t="s">
        <v>96</v>
      </c>
      <c r="C32" s="113">
        <v>3596.4367740000002</v>
      </c>
      <c r="D32" s="82"/>
      <c r="E32" s="77">
        <v>54</v>
      </c>
      <c r="F32" s="113"/>
      <c r="G32" s="113"/>
      <c r="H32" s="113"/>
    </row>
    <row r="33" spans="1:8" ht="18" customHeight="1">
      <c r="A33" s="83" t="s">
        <v>161</v>
      </c>
      <c r="B33" s="84" t="s">
        <v>100</v>
      </c>
      <c r="C33" s="113">
        <v>492</v>
      </c>
      <c r="D33" s="85"/>
      <c r="E33" s="84">
        <v>55</v>
      </c>
      <c r="F33" s="113"/>
      <c r="G33" s="113"/>
      <c r="H33" s="113"/>
    </row>
    <row r="34" spans="1:8" ht="18" customHeight="1">
      <c r="A34" s="86" t="s">
        <v>140</v>
      </c>
      <c r="B34" s="84" t="s">
        <v>104</v>
      </c>
      <c r="C34" s="113">
        <v>27520.753238999998</v>
      </c>
      <c r="D34" s="86" t="s">
        <v>140</v>
      </c>
      <c r="E34" s="84">
        <v>56</v>
      </c>
      <c r="F34" s="113">
        <f>G34+H34</f>
        <v>27520.753238999998</v>
      </c>
      <c r="G34" s="113">
        <v>26741.753238999998</v>
      </c>
      <c r="H34" s="113">
        <v>779</v>
      </c>
    </row>
    <row r="35" spans="1:8" ht="17.25" customHeight="1">
      <c r="A35" s="182" t="s">
        <v>162</v>
      </c>
      <c r="B35" s="183"/>
      <c r="C35" s="183"/>
      <c r="D35" s="183"/>
      <c r="E35" s="183"/>
      <c r="F35" s="183"/>
      <c r="G35" s="183"/>
      <c r="H35" s="183"/>
    </row>
  </sheetData>
  <mergeCells count="5">
    <mergeCell ref="A1:H1"/>
    <mergeCell ref="A4:C4"/>
    <mergeCell ref="D4:H4"/>
    <mergeCell ref="A35:H35"/>
    <mergeCell ref="A3:D3"/>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66"/>
  <sheetViews>
    <sheetView topLeftCell="A43" workbookViewId="0">
      <selection activeCell="D64" sqref="D64"/>
    </sheetView>
  </sheetViews>
  <sheetFormatPr defaultColWidth="9" defaultRowHeight="14.25" customHeight="1"/>
  <cols>
    <col min="1" max="1" width="8" style="63" customWidth="1"/>
    <col min="2" max="3" width="3.75" style="63" customWidth="1"/>
    <col min="4" max="4" width="23.375" style="63" customWidth="1"/>
    <col min="5" max="5" width="8.25" style="63" customWidth="1"/>
    <col min="6" max="6" width="8.875" style="63" customWidth="1"/>
    <col min="7" max="7" width="8.25" style="63" customWidth="1"/>
    <col min="8" max="8" width="9.125" style="63" customWidth="1"/>
    <col min="9" max="9" width="13" style="63" customWidth="1"/>
    <col min="10" max="10" width="10.5" style="63" customWidth="1"/>
    <col min="11" max="12" width="10.75" style="63" customWidth="1"/>
    <col min="13" max="13" width="12" style="63" customWidth="1"/>
    <col min="14" max="16" width="8.25" style="63" customWidth="1"/>
    <col min="17" max="17" width="14.75" style="63" customWidth="1"/>
    <col min="18" max="16384" width="9" style="63"/>
  </cols>
  <sheetData>
    <row r="1" spans="1:17" ht="36" customHeight="1">
      <c r="A1" s="201" t="s">
        <v>163</v>
      </c>
      <c r="B1" s="201"/>
      <c r="C1" s="201"/>
      <c r="D1" s="201"/>
      <c r="E1" s="201"/>
      <c r="F1" s="201"/>
      <c r="G1" s="201"/>
      <c r="H1" s="201"/>
      <c r="I1" s="201"/>
      <c r="J1" s="201"/>
      <c r="K1" s="201"/>
      <c r="L1" s="201"/>
      <c r="M1" s="201"/>
      <c r="N1" s="201"/>
      <c r="O1" s="201"/>
      <c r="P1" s="201"/>
      <c r="Q1" s="201"/>
    </row>
    <row r="2" spans="1:17" ht="19.5" customHeight="1">
      <c r="A2" s="64"/>
      <c r="B2" s="64"/>
      <c r="C2" s="64"/>
      <c r="D2" s="64"/>
      <c r="E2" s="64"/>
      <c r="F2" s="64"/>
      <c r="G2" s="64"/>
      <c r="H2" s="64"/>
      <c r="I2" s="64"/>
      <c r="J2" s="64"/>
      <c r="K2" s="64"/>
      <c r="L2" s="64"/>
      <c r="M2" s="64"/>
      <c r="N2" s="68"/>
      <c r="O2" s="69"/>
      <c r="P2" s="202" t="s">
        <v>164</v>
      </c>
      <c r="Q2" s="202"/>
    </row>
    <row r="3" spans="1:17" s="59" customFormat="1" ht="19.5" customHeight="1">
      <c r="A3" s="203" t="s">
        <v>3</v>
      </c>
      <c r="B3" s="203"/>
      <c r="C3" s="203"/>
      <c r="D3" s="199" t="s">
        <v>608</v>
      </c>
      <c r="E3" s="199"/>
      <c r="F3" s="199"/>
      <c r="G3" s="65"/>
      <c r="H3" s="65"/>
      <c r="I3" s="70"/>
      <c r="J3" s="70"/>
      <c r="K3" s="71"/>
      <c r="L3" s="204"/>
      <c r="M3" s="204"/>
      <c r="N3" s="72"/>
      <c r="O3" s="73"/>
      <c r="P3" s="205" t="s">
        <v>4</v>
      </c>
      <c r="Q3" s="205"/>
    </row>
    <row r="4" spans="1:17" s="60" customFormat="1" ht="39.75" customHeight="1">
      <c r="A4" s="187" t="s">
        <v>126</v>
      </c>
      <c r="B4" s="187"/>
      <c r="C4" s="187"/>
      <c r="D4" s="187"/>
      <c r="E4" s="187" t="s">
        <v>95</v>
      </c>
      <c r="F4" s="187"/>
      <c r="G4" s="187"/>
      <c r="H4" s="206" t="s">
        <v>165</v>
      </c>
      <c r="I4" s="207"/>
      <c r="J4" s="208"/>
      <c r="K4" s="187" t="s">
        <v>166</v>
      </c>
      <c r="L4" s="187"/>
      <c r="M4" s="187"/>
      <c r="N4" s="194" t="s">
        <v>112</v>
      </c>
      <c r="O4" s="194"/>
      <c r="P4" s="194"/>
      <c r="Q4" s="194"/>
    </row>
    <row r="5" spans="1:17" s="61" customFormat="1" ht="26.25" customHeight="1">
      <c r="A5" s="195" t="s">
        <v>134</v>
      </c>
      <c r="B5" s="196"/>
      <c r="C5" s="197"/>
      <c r="D5" s="188" t="s">
        <v>135</v>
      </c>
      <c r="E5" s="188" t="s">
        <v>140</v>
      </c>
      <c r="F5" s="188" t="s">
        <v>167</v>
      </c>
      <c r="G5" s="188" t="s">
        <v>168</v>
      </c>
      <c r="H5" s="190" t="s">
        <v>140</v>
      </c>
      <c r="I5" s="188" t="s">
        <v>144</v>
      </c>
      <c r="J5" s="188" t="s">
        <v>145</v>
      </c>
      <c r="K5" s="192" t="s">
        <v>140</v>
      </c>
      <c r="L5" s="187" t="s">
        <v>144</v>
      </c>
      <c r="M5" s="187" t="s">
        <v>145</v>
      </c>
      <c r="N5" s="193" t="s">
        <v>140</v>
      </c>
      <c r="O5" s="194" t="s">
        <v>167</v>
      </c>
      <c r="P5" s="194" t="s">
        <v>168</v>
      </c>
      <c r="Q5" s="194"/>
    </row>
    <row r="6" spans="1:17" s="61" customFormat="1" ht="36" customHeight="1">
      <c r="A6" s="198"/>
      <c r="B6" s="199"/>
      <c r="C6" s="200"/>
      <c r="D6" s="189"/>
      <c r="E6" s="189"/>
      <c r="F6" s="189"/>
      <c r="G6" s="189"/>
      <c r="H6" s="191"/>
      <c r="I6" s="189"/>
      <c r="J6" s="189"/>
      <c r="K6" s="192"/>
      <c r="L6" s="187"/>
      <c r="M6" s="187"/>
      <c r="N6" s="193"/>
      <c r="O6" s="194"/>
      <c r="P6" s="35" t="s">
        <v>169</v>
      </c>
      <c r="Q6" s="46" t="s">
        <v>170</v>
      </c>
    </row>
    <row r="7" spans="1:17" s="61" customFormat="1" ht="22.5" customHeight="1">
      <c r="A7" s="187" t="s">
        <v>136</v>
      </c>
      <c r="B7" s="187" t="s">
        <v>137</v>
      </c>
      <c r="C7" s="187" t="s">
        <v>138</v>
      </c>
      <c r="D7" s="21" t="s">
        <v>139</v>
      </c>
      <c r="E7" s="21">
        <v>1</v>
      </c>
      <c r="F7" s="21">
        <v>2</v>
      </c>
      <c r="G7" s="21">
        <v>3</v>
      </c>
      <c r="H7" s="21">
        <v>4</v>
      </c>
      <c r="I7" s="21">
        <v>5</v>
      </c>
      <c r="J7" s="21">
        <v>6</v>
      </c>
      <c r="K7" s="21">
        <v>7</v>
      </c>
      <c r="L7" s="21">
        <v>8</v>
      </c>
      <c r="M7" s="21">
        <v>9</v>
      </c>
      <c r="N7" s="21">
        <v>10</v>
      </c>
      <c r="O7" s="21">
        <v>11</v>
      </c>
      <c r="P7" s="21">
        <v>12</v>
      </c>
      <c r="Q7" s="21">
        <v>13</v>
      </c>
    </row>
    <row r="8" spans="1:17" s="61" customFormat="1" ht="22.5" customHeight="1">
      <c r="A8" s="187"/>
      <c r="B8" s="187"/>
      <c r="C8" s="187"/>
      <c r="D8" s="21" t="s">
        <v>140</v>
      </c>
      <c r="E8" s="66">
        <v>3596.4367740000002</v>
      </c>
      <c r="F8" s="66">
        <f>F9+F52+F60+F63</f>
        <v>0</v>
      </c>
      <c r="G8" s="66">
        <v>3596.4367740000002</v>
      </c>
      <c r="H8" s="66">
        <v>23145.316465</v>
      </c>
      <c r="I8" s="66">
        <v>1418.6179439999999</v>
      </c>
      <c r="J8" s="66">
        <v>21726.698521000002</v>
      </c>
      <c r="K8" s="66">
        <v>23404.933617999999</v>
      </c>
      <c r="L8" s="66">
        <v>1413.3179089999999</v>
      </c>
      <c r="M8" s="66">
        <v>21991.615709000002</v>
      </c>
      <c r="N8" s="66">
        <v>3336.8196210000001</v>
      </c>
      <c r="O8" s="66">
        <v>5.3000350000000003</v>
      </c>
      <c r="P8" s="66">
        <v>3331.5195859999999</v>
      </c>
      <c r="Q8" s="66">
        <f t="shared" ref="Q8" si="0">Q9+Q52+Q60+Q63</f>
        <v>0</v>
      </c>
    </row>
    <row r="9" spans="1:17" s="61" customFormat="1" ht="22.5" customHeight="1">
      <c r="A9" s="67">
        <v>208</v>
      </c>
      <c r="B9" s="67"/>
      <c r="C9" s="67"/>
      <c r="D9" s="112" t="s">
        <v>506</v>
      </c>
      <c r="E9" s="66">
        <v>3586.5621689999998</v>
      </c>
      <c r="F9" s="66">
        <f>F10+F19+F23+F29+F34+F40+F43+F45+F47+F50</f>
        <v>0</v>
      </c>
      <c r="G9" s="66">
        <v>3586.5621689999998</v>
      </c>
      <c r="H9" s="66">
        <v>22798.247640999998</v>
      </c>
      <c r="I9" s="66">
        <v>1184.2891199999999</v>
      </c>
      <c r="J9" s="66">
        <v>21613.958521</v>
      </c>
      <c r="K9" s="66">
        <v>23076.060611000001</v>
      </c>
      <c r="L9" s="66">
        <v>1180.5561210000001</v>
      </c>
      <c r="M9" s="66">
        <v>21895.504489999999</v>
      </c>
      <c r="N9" s="66">
        <v>3308.7491989999999</v>
      </c>
      <c r="O9" s="66">
        <v>3.732999</v>
      </c>
      <c r="P9" s="66">
        <v>3305.0162</v>
      </c>
      <c r="Q9" s="66">
        <f t="shared" ref="Q9" si="1">Q10+Q19+Q23+Q29+Q34+Q40+Q43+Q45+Q47+Q50</f>
        <v>0</v>
      </c>
    </row>
    <row r="10" spans="1:17" s="61" customFormat="1" ht="22.5" customHeight="1">
      <c r="A10" s="67">
        <v>208</v>
      </c>
      <c r="B10" s="67" t="s">
        <v>560</v>
      </c>
      <c r="C10" s="67"/>
      <c r="D10" s="129" t="s">
        <v>656</v>
      </c>
      <c r="E10" s="66">
        <v>420.79283700000002</v>
      </c>
      <c r="F10" s="66">
        <f>SUM(F11:F18)</f>
        <v>0</v>
      </c>
      <c r="G10" s="66">
        <v>420.79283700000002</v>
      </c>
      <c r="H10" s="66">
        <v>1572.3016400000001</v>
      </c>
      <c r="I10" s="66">
        <v>439.07113399999997</v>
      </c>
      <c r="J10" s="66">
        <v>1133.2305060000001</v>
      </c>
      <c r="K10" s="66">
        <v>1859.2478420000002</v>
      </c>
      <c r="L10" s="66">
        <v>439.07113399999997</v>
      </c>
      <c r="M10" s="66">
        <v>1420.176708</v>
      </c>
      <c r="N10" s="66">
        <v>133.84663500000002</v>
      </c>
      <c r="O10" s="66">
        <v>0</v>
      </c>
      <c r="P10" s="66">
        <v>133.84663500000002</v>
      </c>
      <c r="Q10" s="66">
        <f t="shared" ref="Q10" si="2">SUM(Q11:Q18)</f>
        <v>0</v>
      </c>
    </row>
    <row r="11" spans="1:17" s="61" customFormat="1" ht="22.5" customHeight="1">
      <c r="A11" s="67">
        <v>208</v>
      </c>
      <c r="B11" s="67" t="s">
        <v>560</v>
      </c>
      <c r="C11" s="67" t="s">
        <v>561</v>
      </c>
      <c r="D11" s="112" t="s">
        <v>508</v>
      </c>
      <c r="E11" s="66">
        <v>0</v>
      </c>
      <c r="F11" s="66"/>
      <c r="G11" s="66">
        <v>0</v>
      </c>
      <c r="H11" s="66">
        <v>439.07113399999997</v>
      </c>
      <c r="I11" s="66">
        <v>439.07113399999997</v>
      </c>
      <c r="J11" s="66">
        <v>0</v>
      </c>
      <c r="K11" s="66">
        <v>439.07113399999997</v>
      </c>
      <c r="L11" s="66">
        <v>439.07113399999997</v>
      </c>
      <c r="M11" s="66">
        <v>0</v>
      </c>
      <c r="N11" s="66">
        <v>0</v>
      </c>
      <c r="O11" s="66">
        <v>0</v>
      </c>
      <c r="P11" s="66">
        <v>0</v>
      </c>
      <c r="Q11" s="66"/>
    </row>
    <row r="12" spans="1:17" s="61" customFormat="1" ht="22.5" customHeight="1">
      <c r="A12" s="67" t="s">
        <v>562</v>
      </c>
      <c r="B12" s="67" t="s">
        <v>560</v>
      </c>
      <c r="C12" s="67" t="s">
        <v>560</v>
      </c>
      <c r="D12" s="112" t="s">
        <v>509</v>
      </c>
      <c r="E12" s="66">
        <v>0</v>
      </c>
      <c r="F12" s="66"/>
      <c r="G12" s="66">
        <v>0</v>
      </c>
      <c r="H12" s="66">
        <v>0.2545</v>
      </c>
      <c r="I12" s="66">
        <v>0</v>
      </c>
      <c r="J12" s="66">
        <v>0.2545</v>
      </c>
      <c r="K12" s="66">
        <v>0.2545</v>
      </c>
      <c r="L12" s="66">
        <v>0</v>
      </c>
      <c r="M12" s="66">
        <v>0.2545</v>
      </c>
      <c r="N12" s="66">
        <v>0</v>
      </c>
      <c r="O12" s="66">
        <v>0</v>
      </c>
      <c r="P12" s="66">
        <v>0</v>
      </c>
      <c r="Q12" s="66"/>
    </row>
    <row r="13" spans="1:17" s="61" customFormat="1" ht="22.5" customHeight="1">
      <c r="A13" s="67" t="s">
        <v>562</v>
      </c>
      <c r="B13" s="67" t="s">
        <v>560</v>
      </c>
      <c r="C13" s="67" t="s">
        <v>563</v>
      </c>
      <c r="D13" s="112" t="s">
        <v>510</v>
      </c>
      <c r="E13" s="66">
        <v>0</v>
      </c>
      <c r="F13" s="66"/>
      <c r="G13" s="66">
        <v>0</v>
      </c>
      <c r="H13" s="66">
        <v>84.130340000000004</v>
      </c>
      <c r="I13" s="66">
        <v>0</v>
      </c>
      <c r="J13" s="66">
        <v>84.130340000000004</v>
      </c>
      <c r="K13" s="66">
        <v>84.130340000000004</v>
      </c>
      <c r="L13" s="66">
        <v>0</v>
      </c>
      <c r="M13" s="66">
        <v>84.130340000000004</v>
      </c>
      <c r="N13" s="66">
        <v>0</v>
      </c>
      <c r="O13" s="66">
        <v>0</v>
      </c>
      <c r="P13" s="66">
        <v>0</v>
      </c>
      <c r="Q13" s="66"/>
    </row>
    <row r="14" spans="1:17" s="61" customFormat="1" ht="22.5" customHeight="1">
      <c r="A14" s="67" t="s">
        <v>562</v>
      </c>
      <c r="B14" s="67" t="s">
        <v>560</v>
      </c>
      <c r="C14" s="67" t="s">
        <v>564</v>
      </c>
      <c r="D14" s="112" t="s">
        <v>511</v>
      </c>
      <c r="E14" s="66">
        <v>139.16</v>
      </c>
      <c r="F14" s="66"/>
      <c r="G14" s="66">
        <v>139.16</v>
      </c>
      <c r="H14" s="66">
        <v>171.299364</v>
      </c>
      <c r="I14" s="66">
        <v>0</v>
      </c>
      <c r="J14" s="66">
        <v>171.299364</v>
      </c>
      <c r="K14" s="66">
        <v>290.45936399999999</v>
      </c>
      <c r="L14" s="66">
        <v>0</v>
      </c>
      <c r="M14" s="66">
        <v>290.45936399999999</v>
      </c>
      <c r="N14" s="66">
        <v>20</v>
      </c>
      <c r="O14" s="66">
        <v>0</v>
      </c>
      <c r="P14" s="66">
        <v>20</v>
      </c>
      <c r="Q14" s="66"/>
    </row>
    <row r="15" spans="1:17" s="61" customFormat="1" ht="22.5" customHeight="1">
      <c r="A15" s="67" t="s">
        <v>562</v>
      </c>
      <c r="B15" s="67" t="s">
        <v>565</v>
      </c>
      <c r="C15" s="67" t="s">
        <v>566</v>
      </c>
      <c r="D15" s="112" t="s">
        <v>512</v>
      </c>
      <c r="E15" s="66">
        <v>4.8540000000000001</v>
      </c>
      <c r="F15" s="66"/>
      <c r="G15" s="66">
        <v>4.8540000000000001</v>
      </c>
      <c r="H15" s="66">
        <v>24.053000000000001</v>
      </c>
      <c r="I15" s="66">
        <v>0</v>
      </c>
      <c r="J15" s="66">
        <v>24.053000000000001</v>
      </c>
      <c r="K15" s="66">
        <v>24.170999999999999</v>
      </c>
      <c r="L15" s="66">
        <v>0</v>
      </c>
      <c r="M15" s="66">
        <v>24.170999999999999</v>
      </c>
      <c r="N15" s="66">
        <v>4.7359999999999998</v>
      </c>
      <c r="O15" s="66">
        <v>0</v>
      </c>
      <c r="P15" s="66">
        <v>4.7359999999999998</v>
      </c>
      <c r="Q15" s="66"/>
    </row>
    <row r="16" spans="1:17" s="61" customFormat="1" ht="22.5" customHeight="1">
      <c r="A16" s="67" t="s">
        <v>562</v>
      </c>
      <c r="B16" s="67" t="s">
        <v>560</v>
      </c>
      <c r="C16" s="67" t="s">
        <v>567</v>
      </c>
      <c r="D16" s="112" t="s">
        <v>513</v>
      </c>
      <c r="E16" s="66">
        <v>54.240682999999997</v>
      </c>
      <c r="F16" s="66"/>
      <c r="G16" s="66">
        <v>54.240682999999997</v>
      </c>
      <c r="H16" s="66">
        <v>36.043599999999998</v>
      </c>
      <c r="I16" s="66">
        <v>0</v>
      </c>
      <c r="J16" s="66">
        <v>36.043599999999998</v>
      </c>
      <c r="K16" s="66">
        <v>42.1282</v>
      </c>
      <c r="L16" s="66">
        <v>0</v>
      </c>
      <c r="M16" s="66">
        <v>42.1282</v>
      </c>
      <c r="N16" s="66">
        <v>48.156083000000002</v>
      </c>
      <c r="O16" s="66">
        <v>0</v>
      </c>
      <c r="P16" s="66">
        <v>48.156083000000002</v>
      </c>
      <c r="Q16" s="66"/>
    </row>
    <row r="17" spans="1:17" s="61" customFormat="1" ht="22.5" customHeight="1">
      <c r="A17" s="67" t="s">
        <v>562</v>
      </c>
      <c r="B17" s="67" t="s">
        <v>565</v>
      </c>
      <c r="C17" s="67" t="s">
        <v>568</v>
      </c>
      <c r="D17" s="112" t="s">
        <v>514</v>
      </c>
      <c r="E17" s="66">
        <v>194.42188000000002</v>
      </c>
      <c r="F17" s="66"/>
      <c r="G17" s="66">
        <v>194.42188000000002</v>
      </c>
      <c r="H17" s="66">
        <v>375.271702</v>
      </c>
      <c r="I17" s="66">
        <v>0</v>
      </c>
      <c r="J17" s="66">
        <v>375.271702</v>
      </c>
      <c r="K17" s="66">
        <v>542.16576199999997</v>
      </c>
      <c r="L17" s="66">
        <v>0</v>
      </c>
      <c r="M17" s="66">
        <v>542.16576199999997</v>
      </c>
      <c r="N17" s="66">
        <v>27.527820000000002</v>
      </c>
      <c r="O17" s="66">
        <v>0</v>
      </c>
      <c r="P17" s="66">
        <v>27.527820000000002</v>
      </c>
      <c r="Q17" s="66"/>
    </row>
    <row r="18" spans="1:17" s="61" customFormat="1" ht="22.5" customHeight="1">
      <c r="A18" s="67" t="s">
        <v>562</v>
      </c>
      <c r="B18" s="67" t="s">
        <v>560</v>
      </c>
      <c r="C18" s="67" t="s">
        <v>569</v>
      </c>
      <c r="D18" s="112" t="s">
        <v>515</v>
      </c>
      <c r="E18" s="66">
        <v>28.116274000000001</v>
      </c>
      <c r="F18" s="66"/>
      <c r="G18" s="66">
        <v>28.116274000000001</v>
      </c>
      <c r="H18" s="66">
        <v>442.178</v>
      </c>
      <c r="I18" s="66">
        <v>0</v>
      </c>
      <c r="J18" s="66">
        <v>442.178</v>
      </c>
      <c r="K18" s="66">
        <v>436.86754200000001</v>
      </c>
      <c r="L18" s="66">
        <v>0</v>
      </c>
      <c r="M18" s="66">
        <v>436.86754200000001</v>
      </c>
      <c r="N18" s="66">
        <v>33.426732000000001</v>
      </c>
      <c r="O18" s="66">
        <v>0</v>
      </c>
      <c r="P18" s="66">
        <v>33.426732000000001</v>
      </c>
      <c r="Q18" s="66"/>
    </row>
    <row r="19" spans="1:17" s="61" customFormat="1" ht="22.5" customHeight="1">
      <c r="A19" s="67" t="s">
        <v>562</v>
      </c>
      <c r="B19" s="67" t="s">
        <v>564</v>
      </c>
      <c r="C19" s="67"/>
      <c r="D19" s="129" t="s">
        <v>657</v>
      </c>
      <c r="E19" s="66">
        <v>0</v>
      </c>
      <c r="F19" s="66">
        <f>SUM(F20:F22)</f>
        <v>0</v>
      </c>
      <c r="G19" s="66">
        <v>0</v>
      </c>
      <c r="H19" s="66">
        <v>239.97763399999999</v>
      </c>
      <c r="I19" s="66">
        <v>239.97763399999999</v>
      </c>
      <c r="J19" s="66">
        <v>0</v>
      </c>
      <c r="K19" s="66">
        <v>239.51055400000001</v>
      </c>
      <c r="L19" s="66">
        <v>239.51055400000001</v>
      </c>
      <c r="M19" s="66">
        <v>0</v>
      </c>
      <c r="N19" s="66">
        <v>0.46708</v>
      </c>
      <c r="O19" s="66">
        <v>0.46708</v>
      </c>
      <c r="P19" s="66">
        <v>0</v>
      </c>
      <c r="Q19" s="66">
        <f>SUM(Q20:Q22)</f>
        <v>0</v>
      </c>
    </row>
    <row r="20" spans="1:17" s="61" customFormat="1" ht="30" customHeight="1">
      <c r="A20" s="67" t="s">
        <v>562</v>
      </c>
      <c r="B20" s="67" t="s">
        <v>570</v>
      </c>
      <c r="C20" s="67" t="s">
        <v>563</v>
      </c>
      <c r="D20" s="112" t="s">
        <v>517</v>
      </c>
      <c r="E20" s="66">
        <v>0</v>
      </c>
      <c r="F20" s="66"/>
      <c r="G20" s="66">
        <v>0</v>
      </c>
      <c r="H20" s="66">
        <v>115.07348200000001</v>
      </c>
      <c r="I20" s="66">
        <v>115.07348200000001</v>
      </c>
      <c r="J20" s="66">
        <v>0</v>
      </c>
      <c r="K20" s="66">
        <v>115.07348200000001</v>
      </c>
      <c r="L20" s="66">
        <v>115.07348200000001</v>
      </c>
      <c r="M20" s="66">
        <v>0</v>
      </c>
      <c r="N20" s="66">
        <v>0</v>
      </c>
      <c r="O20" s="66">
        <v>0</v>
      </c>
      <c r="P20" s="66">
        <v>0</v>
      </c>
      <c r="Q20" s="66"/>
    </row>
    <row r="21" spans="1:17" s="61" customFormat="1" ht="30.75" customHeight="1">
      <c r="A21" s="67" t="s">
        <v>562</v>
      </c>
      <c r="B21" s="67" t="s">
        <v>570</v>
      </c>
      <c r="C21" s="67" t="s">
        <v>564</v>
      </c>
      <c r="D21" s="112" t="s">
        <v>518</v>
      </c>
      <c r="E21" s="66">
        <v>0</v>
      </c>
      <c r="F21" s="66"/>
      <c r="G21" s="66">
        <v>0</v>
      </c>
      <c r="H21" s="66">
        <v>120.15588000000001</v>
      </c>
      <c r="I21" s="66">
        <v>120.15588000000001</v>
      </c>
      <c r="J21" s="66">
        <v>0</v>
      </c>
      <c r="K21" s="66">
        <v>119.6888</v>
      </c>
      <c r="L21" s="66">
        <v>119.6888</v>
      </c>
      <c r="M21" s="66">
        <v>0</v>
      </c>
      <c r="N21" s="66">
        <v>0.46708</v>
      </c>
      <c r="O21" s="66">
        <v>0.46708</v>
      </c>
      <c r="P21" s="66">
        <v>0</v>
      </c>
      <c r="Q21" s="66"/>
    </row>
    <row r="22" spans="1:17" s="61" customFormat="1" ht="30.75" customHeight="1">
      <c r="A22" s="67" t="s">
        <v>562</v>
      </c>
      <c r="B22" s="67" t="s">
        <v>571</v>
      </c>
      <c r="C22" s="67" t="s">
        <v>566</v>
      </c>
      <c r="D22" s="112" t="s">
        <v>519</v>
      </c>
      <c r="E22" s="66">
        <v>0</v>
      </c>
      <c r="F22" s="66"/>
      <c r="G22" s="66">
        <v>0</v>
      </c>
      <c r="H22" s="66">
        <v>4.748272</v>
      </c>
      <c r="I22" s="66">
        <v>4.748272</v>
      </c>
      <c r="J22" s="66">
        <v>0</v>
      </c>
      <c r="K22" s="66">
        <v>4.748272</v>
      </c>
      <c r="L22" s="66">
        <v>4.748272</v>
      </c>
      <c r="M22" s="66">
        <v>0</v>
      </c>
      <c r="N22" s="66">
        <v>0</v>
      </c>
      <c r="O22" s="66">
        <v>0</v>
      </c>
      <c r="P22" s="66">
        <v>0</v>
      </c>
      <c r="Q22" s="66"/>
    </row>
    <row r="23" spans="1:17" s="61" customFormat="1" ht="22.5" customHeight="1">
      <c r="A23" s="67" t="s">
        <v>562</v>
      </c>
      <c r="B23" s="67" t="s">
        <v>568</v>
      </c>
      <c r="C23" s="67"/>
      <c r="D23" s="112" t="s">
        <v>520</v>
      </c>
      <c r="E23" s="66">
        <v>1144.823948</v>
      </c>
      <c r="F23" s="66">
        <f>SUM(F24:F28)</f>
        <v>0</v>
      </c>
      <c r="G23" s="66">
        <v>1144.823948</v>
      </c>
      <c r="H23" s="66">
        <v>5262.5580039999995</v>
      </c>
      <c r="I23" s="66">
        <v>0</v>
      </c>
      <c r="J23" s="66">
        <v>5262.5580039999995</v>
      </c>
      <c r="K23" s="66">
        <v>5035.7140650000001</v>
      </c>
      <c r="L23" s="66">
        <v>0</v>
      </c>
      <c r="M23" s="66">
        <v>5035.7140650000001</v>
      </c>
      <c r="N23" s="66">
        <v>1371.6678869999998</v>
      </c>
      <c r="O23" s="66">
        <v>0</v>
      </c>
      <c r="P23" s="66">
        <v>1371.6678869999998</v>
      </c>
      <c r="Q23" s="66">
        <f t="shared" ref="Q23" si="3">SUM(Q24:Q28)</f>
        <v>0</v>
      </c>
    </row>
    <row r="24" spans="1:17" s="61" customFormat="1" ht="22.5" customHeight="1">
      <c r="A24" s="67" t="s">
        <v>562</v>
      </c>
      <c r="B24" s="67" t="s">
        <v>568</v>
      </c>
      <c r="C24" s="67" t="s">
        <v>561</v>
      </c>
      <c r="D24" s="112" t="s">
        <v>521</v>
      </c>
      <c r="E24" s="66">
        <v>0</v>
      </c>
      <c r="F24" s="66"/>
      <c r="G24" s="66">
        <v>0</v>
      </c>
      <c r="H24" s="66">
        <v>793.3</v>
      </c>
      <c r="I24" s="66">
        <v>0</v>
      </c>
      <c r="J24" s="66">
        <v>793.3</v>
      </c>
      <c r="K24" s="66">
        <v>793.3</v>
      </c>
      <c r="L24" s="66">
        <v>0</v>
      </c>
      <c r="M24" s="66">
        <v>793.3</v>
      </c>
      <c r="N24" s="66">
        <v>0</v>
      </c>
      <c r="O24" s="66">
        <v>0</v>
      </c>
      <c r="P24" s="66">
        <v>0</v>
      </c>
      <c r="Q24" s="66"/>
    </row>
    <row r="25" spans="1:17" s="61" customFormat="1" ht="22.5" customHeight="1">
      <c r="A25" s="67" t="s">
        <v>562</v>
      </c>
      <c r="B25" s="67" t="s">
        <v>572</v>
      </c>
      <c r="C25" s="67" t="s">
        <v>560</v>
      </c>
      <c r="D25" s="112" t="s">
        <v>522</v>
      </c>
      <c r="E25" s="66">
        <v>45.576391999999998</v>
      </c>
      <c r="F25" s="66"/>
      <c r="G25" s="66">
        <v>45.576391999999998</v>
      </c>
      <c r="H25" s="66">
        <v>1290.26</v>
      </c>
      <c r="I25" s="66">
        <v>0</v>
      </c>
      <c r="J25" s="66">
        <v>1290.26</v>
      </c>
      <c r="K25" s="66">
        <v>1335.8363919999999</v>
      </c>
      <c r="L25" s="66">
        <v>0</v>
      </c>
      <c r="M25" s="66">
        <v>1335.8363919999999</v>
      </c>
      <c r="N25" s="66">
        <v>0</v>
      </c>
      <c r="O25" s="66">
        <v>0</v>
      </c>
      <c r="P25" s="66">
        <v>0</v>
      </c>
      <c r="Q25" s="66"/>
    </row>
    <row r="26" spans="1:17" s="61" customFormat="1" ht="22.5" customHeight="1">
      <c r="A26" s="67" t="s">
        <v>562</v>
      </c>
      <c r="B26" s="67" t="s">
        <v>573</v>
      </c>
      <c r="C26" s="67" t="s">
        <v>574</v>
      </c>
      <c r="D26" s="112" t="s">
        <v>523</v>
      </c>
      <c r="E26" s="66">
        <v>177.706165</v>
      </c>
      <c r="F26" s="66"/>
      <c r="G26" s="66">
        <v>177.706165</v>
      </c>
      <c r="H26" s="66">
        <v>182.03</v>
      </c>
      <c r="I26" s="66">
        <v>0</v>
      </c>
      <c r="J26" s="66">
        <v>182.03</v>
      </c>
      <c r="K26" s="66">
        <v>229.37287000000001</v>
      </c>
      <c r="L26" s="66">
        <v>0</v>
      </c>
      <c r="M26" s="66">
        <v>229.37287000000001</v>
      </c>
      <c r="N26" s="66">
        <v>130.36329499999999</v>
      </c>
      <c r="O26" s="66">
        <v>0</v>
      </c>
      <c r="P26" s="66">
        <v>130.36329499999999</v>
      </c>
      <c r="Q26" s="66"/>
    </row>
    <row r="27" spans="1:17" s="61" customFormat="1" ht="22.5" customHeight="1">
      <c r="A27" s="67" t="s">
        <v>562</v>
      </c>
      <c r="B27" s="67" t="s">
        <v>573</v>
      </c>
      <c r="C27" s="67" t="s">
        <v>564</v>
      </c>
      <c r="D27" s="112" t="s">
        <v>524</v>
      </c>
      <c r="E27" s="66">
        <v>8.8879999999999999</v>
      </c>
      <c r="F27" s="66"/>
      <c r="G27" s="66">
        <v>8.8879999999999999</v>
      </c>
      <c r="H27" s="66">
        <v>609.6</v>
      </c>
      <c r="I27" s="66">
        <v>0</v>
      </c>
      <c r="J27" s="66">
        <v>609.6</v>
      </c>
      <c r="K27" s="66">
        <v>615.14</v>
      </c>
      <c r="L27" s="66">
        <v>0</v>
      </c>
      <c r="M27" s="66">
        <v>615.14</v>
      </c>
      <c r="N27" s="66">
        <v>3.3479999999999999</v>
      </c>
      <c r="O27" s="66">
        <v>0</v>
      </c>
      <c r="P27" s="66">
        <v>3.3479999999999999</v>
      </c>
      <c r="Q27" s="66"/>
    </row>
    <row r="28" spans="1:17" s="61" customFormat="1" ht="22.5" customHeight="1">
      <c r="A28" s="67" t="s">
        <v>562</v>
      </c>
      <c r="B28" s="67" t="s">
        <v>573</v>
      </c>
      <c r="C28" s="67" t="s">
        <v>569</v>
      </c>
      <c r="D28" s="112" t="s">
        <v>525</v>
      </c>
      <c r="E28" s="66">
        <v>912.65339100000006</v>
      </c>
      <c r="F28" s="66"/>
      <c r="G28" s="66">
        <v>912.65339100000006</v>
      </c>
      <c r="H28" s="66">
        <v>2387.3680039999999</v>
      </c>
      <c r="I28" s="66">
        <v>0</v>
      </c>
      <c r="J28" s="66">
        <v>2387.3680039999999</v>
      </c>
      <c r="K28" s="66">
        <v>2062.0648030000002</v>
      </c>
      <c r="L28" s="66">
        <v>0</v>
      </c>
      <c r="M28" s="66">
        <v>2062.0648030000002</v>
      </c>
      <c r="N28" s="66">
        <v>1237.956592</v>
      </c>
      <c r="O28" s="66">
        <v>0</v>
      </c>
      <c r="P28" s="66">
        <v>1237.956592</v>
      </c>
      <c r="Q28" s="66"/>
    </row>
    <row r="29" spans="1:17" s="61" customFormat="1" ht="22.5" customHeight="1">
      <c r="A29" s="67" t="s">
        <v>562</v>
      </c>
      <c r="B29" s="67" t="s">
        <v>575</v>
      </c>
      <c r="C29" s="67"/>
      <c r="D29" s="112" t="s">
        <v>526</v>
      </c>
      <c r="E29" s="66">
        <v>1446.534905</v>
      </c>
      <c r="F29" s="66">
        <f>SUM(F30:F33)</f>
        <v>0</v>
      </c>
      <c r="G29" s="66">
        <v>1446.534905</v>
      </c>
      <c r="H29" s="66">
        <v>13074.202153</v>
      </c>
      <c r="I29" s="66">
        <v>288.68415299999998</v>
      </c>
      <c r="J29" s="66">
        <v>12785.518</v>
      </c>
      <c r="K29" s="66">
        <v>13302.199069</v>
      </c>
      <c r="L29" s="66">
        <v>288.68415299999998</v>
      </c>
      <c r="M29" s="66">
        <v>13013.514916</v>
      </c>
      <c r="N29" s="66">
        <v>1218.5379890000002</v>
      </c>
      <c r="O29" s="66">
        <v>0</v>
      </c>
      <c r="P29" s="66">
        <v>1218.5379890000002</v>
      </c>
      <c r="Q29" s="66">
        <f t="shared" ref="Q29" si="4">SUM(Q30:Q33)</f>
        <v>0</v>
      </c>
    </row>
    <row r="30" spans="1:17" s="61" customFormat="1" ht="22.5" customHeight="1">
      <c r="A30" s="67" t="s">
        <v>562</v>
      </c>
      <c r="B30" s="67" t="s">
        <v>575</v>
      </c>
      <c r="C30" s="67" t="s">
        <v>561</v>
      </c>
      <c r="D30" s="112" t="s">
        <v>527</v>
      </c>
      <c r="E30" s="66">
        <v>824.02560000000005</v>
      </c>
      <c r="F30" s="66"/>
      <c r="G30" s="66">
        <v>824.02560000000005</v>
      </c>
      <c r="H30" s="66">
        <v>279.76159999999999</v>
      </c>
      <c r="I30" s="66">
        <v>0</v>
      </c>
      <c r="J30" s="66">
        <v>279.76159999999999</v>
      </c>
      <c r="K30" s="66">
        <v>308.48919999999998</v>
      </c>
      <c r="L30" s="66">
        <v>0</v>
      </c>
      <c r="M30" s="66">
        <v>308.48919999999998</v>
      </c>
      <c r="N30" s="66">
        <v>795.298</v>
      </c>
      <c r="O30" s="66">
        <v>0</v>
      </c>
      <c r="P30" s="66">
        <v>795.298</v>
      </c>
      <c r="Q30" s="66"/>
    </row>
    <row r="31" spans="1:17" s="61" customFormat="1" ht="30" customHeight="1">
      <c r="A31" s="67" t="s">
        <v>562</v>
      </c>
      <c r="B31" s="67" t="s">
        <v>576</v>
      </c>
      <c r="C31" s="67" t="s">
        <v>560</v>
      </c>
      <c r="D31" s="112" t="s">
        <v>528</v>
      </c>
      <c r="E31" s="66">
        <v>549.34489699999995</v>
      </c>
      <c r="F31" s="66"/>
      <c r="G31" s="66">
        <v>549.34489699999995</v>
      </c>
      <c r="H31" s="66">
        <v>12298.9264</v>
      </c>
      <c r="I31" s="66">
        <v>0</v>
      </c>
      <c r="J31" s="66">
        <v>12298.9264</v>
      </c>
      <c r="K31" s="66">
        <v>12667.712364000001</v>
      </c>
      <c r="L31" s="66">
        <v>0</v>
      </c>
      <c r="M31" s="66">
        <v>12667.712364000001</v>
      </c>
      <c r="N31" s="66">
        <v>180.558933</v>
      </c>
      <c r="O31" s="66">
        <v>0</v>
      </c>
      <c r="P31" s="66">
        <v>180.558933</v>
      </c>
      <c r="Q31" s="66"/>
    </row>
    <row r="32" spans="1:17" s="61" customFormat="1" ht="30" customHeight="1">
      <c r="A32" s="67" t="s">
        <v>562</v>
      </c>
      <c r="B32" s="67" t="s">
        <v>575</v>
      </c>
      <c r="C32" s="67" t="s">
        <v>574</v>
      </c>
      <c r="D32" s="112" t="s">
        <v>529</v>
      </c>
      <c r="E32" s="66">
        <v>73.164407999999995</v>
      </c>
      <c r="F32" s="66"/>
      <c r="G32" s="66">
        <v>73.164407999999995</v>
      </c>
      <c r="H32" s="66">
        <v>481.914153</v>
      </c>
      <c r="I32" s="66">
        <v>288.68415299999998</v>
      </c>
      <c r="J32" s="66">
        <v>193.23</v>
      </c>
      <c r="K32" s="66">
        <v>312.39750499999997</v>
      </c>
      <c r="L32" s="66">
        <v>288.68415299999998</v>
      </c>
      <c r="M32" s="66">
        <v>23.713352</v>
      </c>
      <c r="N32" s="66">
        <v>242.68105600000001</v>
      </c>
      <c r="O32" s="66">
        <v>0</v>
      </c>
      <c r="P32" s="66">
        <v>242.68105600000001</v>
      </c>
      <c r="Q32" s="66"/>
    </row>
    <row r="33" spans="1:17" s="61" customFormat="1" ht="22.5" customHeight="1">
      <c r="A33" s="67" t="s">
        <v>562</v>
      </c>
      <c r="B33" s="67" t="s">
        <v>576</v>
      </c>
      <c r="C33" s="67" t="s">
        <v>563</v>
      </c>
      <c r="D33" s="112" t="s">
        <v>530</v>
      </c>
      <c r="E33" s="66">
        <v>0</v>
      </c>
      <c r="F33" s="66"/>
      <c r="G33" s="66">
        <v>0</v>
      </c>
      <c r="H33" s="66">
        <v>13.6</v>
      </c>
      <c r="I33" s="66">
        <v>0</v>
      </c>
      <c r="J33" s="66">
        <v>13.6</v>
      </c>
      <c r="K33" s="66">
        <v>13.6</v>
      </c>
      <c r="L33" s="66">
        <v>0</v>
      </c>
      <c r="M33" s="66">
        <v>13.6</v>
      </c>
      <c r="N33" s="66">
        <v>0</v>
      </c>
      <c r="O33" s="66">
        <v>0</v>
      </c>
      <c r="P33" s="66">
        <v>0</v>
      </c>
      <c r="Q33" s="66"/>
    </row>
    <row r="34" spans="1:17" s="61" customFormat="1" ht="22.5" customHeight="1">
      <c r="A34" s="67" t="s">
        <v>562</v>
      </c>
      <c r="B34" s="67" t="s">
        <v>577</v>
      </c>
      <c r="C34" s="67"/>
      <c r="D34" s="112" t="s">
        <v>531</v>
      </c>
      <c r="E34" s="66">
        <v>439.77022999999997</v>
      </c>
      <c r="F34" s="66">
        <f>SUM(F35:F39)</f>
        <v>0</v>
      </c>
      <c r="G34" s="66">
        <v>439.77022999999997</v>
      </c>
      <c r="H34" s="66">
        <v>2538.7682100000002</v>
      </c>
      <c r="I34" s="66">
        <v>216.55619900000002</v>
      </c>
      <c r="J34" s="66">
        <v>2322.2120110000001</v>
      </c>
      <c r="K34" s="66">
        <v>2514.7848280000003</v>
      </c>
      <c r="L34" s="66">
        <v>213.29027999999997</v>
      </c>
      <c r="M34" s="66">
        <v>2301.4945480000001</v>
      </c>
      <c r="N34" s="66">
        <v>463.75361200000003</v>
      </c>
      <c r="O34" s="66">
        <v>3.2659189999999998</v>
      </c>
      <c r="P34" s="66">
        <v>460.48769299999998</v>
      </c>
      <c r="Q34" s="66">
        <f t="shared" ref="Q34" si="5">SUM(Q35:Q39)</f>
        <v>0</v>
      </c>
    </row>
    <row r="35" spans="1:17" s="61" customFormat="1" ht="22.5" customHeight="1">
      <c r="A35" s="67" t="s">
        <v>562</v>
      </c>
      <c r="B35" s="67" t="s">
        <v>578</v>
      </c>
      <c r="C35" s="67" t="s">
        <v>561</v>
      </c>
      <c r="D35" s="112" t="s">
        <v>532</v>
      </c>
      <c r="E35" s="66">
        <v>3.5896919999999999</v>
      </c>
      <c r="F35" s="66"/>
      <c r="G35" s="66">
        <v>3.5896919999999999</v>
      </c>
      <c r="H35" s="66">
        <v>230.71997099999999</v>
      </c>
      <c r="I35" s="66">
        <v>0</v>
      </c>
      <c r="J35" s="66">
        <v>230.71997099999999</v>
      </c>
      <c r="K35" s="66">
        <v>234.309663</v>
      </c>
      <c r="L35" s="66">
        <v>0</v>
      </c>
      <c r="M35" s="66">
        <v>234.309663</v>
      </c>
      <c r="N35" s="66">
        <v>0</v>
      </c>
      <c r="O35" s="66">
        <v>0</v>
      </c>
      <c r="P35" s="66">
        <v>0</v>
      </c>
      <c r="Q35" s="66"/>
    </row>
    <row r="36" spans="1:17" s="61" customFormat="1" ht="22.5" customHeight="1">
      <c r="A36" s="67" t="s">
        <v>562</v>
      </c>
      <c r="B36" s="67" t="s">
        <v>578</v>
      </c>
      <c r="C36" s="67" t="s">
        <v>560</v>
      </c>
      <c r="D36" s="112" t="s">
        <v>533</v>
      </c>
      <c r="E36" s="66">
        <v>302.48442699999998</v>
      </c>
      <c r="F36" s="66"/>
      <c r="G36" s="66">
        <v>302.48442699999998</v>
      </c>
      <c r="H36" s="66">
        <v>1664.6611599999999</v>
      </c>
      <c r="I36" s="66">
        <v>0</v>
      </c>
      <c r="J36" s="66">
        <v>1664.6611599999999</v>
      </c>
      <c r="K36" s="66">
        <v>1625.73</v>
      </c>
      <c r="L36" s="66">
        <v>0</v>
      </c>
      <c r="M36" s="66">
        <v>1625.73</v>
      </c>
      <c r="N36" s="66">
        <v>341.41042700000003</v>
      </c>
      <c r="O36" s="66">
        <v>0</v>
      </c>
      <c r="P36" s="66">
        <v>341.41042700000003</v>
      </c>
      <c r="Q36" s="66"/>
    </row>
    <row r="37" spans="1:17" s="61" customFormat="1" ht="22.5" customHeight="1">
      <c r="A37" s="67" t="s">
        <v>562</v>
      </c>
      <c r="B37" s="67" t="s">
        <v>579</v>
      </c>
      <c r="C37" s="67" t="s">
        <v>563</v>
      </c>
      <c r="D37" s="112" t="s">
        <v>534</v>
      </c>
      <c r="E37" s="66">
        <v>25.159851999999997</v>
      </c>
      <c r="F37" s="66"/>
      <c r="G37" s="66">
        <v>25.159851999999997</v>
      </c>
      <c r="H37" s="66">
        <v>117.58</v>
      </c>
      <c r="I37" s="66">
        <v>0</v>
      </c>
      <c r="J37" s="66">
        <v>117.58</v>
      </c>
      <c r="K37" s="66">
        <v>125.8827</v>
      </c>
      <c r="L37" s="66">
        <v>0</v>
      </c>
      <c r="M37" s="66">
        <v>125.8827</v>
      </c>
      <c r="N37" s="66">
        <v>16.857151999999999</v>
      </c>
      <c r="O37" s="66">
        <v>0</v>
      </c>
      <c r="P37" s="66">
        <v>16.857151999999999</v>
      </c>
      <c r="Q37" s="66"/>
    </row>
    <row r="38" spans="1:17" s="61" customFormat="1" ht="22.5" customHeight="1">
      <c r="A38" s="67" t="s">
        <v>562</v>
      </c>
      <c r="B38" s="67" t="s">
        <v>577</v>
      </c>
      <c r="C38" s="67" t="s">
        <v>604</v>
      </c>
      <c r="D38" s="124" t="s">
        <v>605</v>
      </c>
      <c r="E38" s="66">
        <v>0</v>
      </c>
      <c r="F38" s="66"/>
      <c r="G38" s="66">
        <v>0</v>
      </c>
      <c r="H38" s="66">
        <v>216.55619900000002</v>
      </c>
      <c r="I38" s="66">
        <v>216.55619900000002</v>
      </c>
      <c r="J38" s="66">
        <v>0</v>
      </c>
      <c r="K38" s="66">
        <v>213.29027999999997</v>
      </c>
      <c r="L38" s="66">
        <v>213.29027999999997</v>
      </c>
      <c r="M38" s="66">
        <v>0</v>
      </c>
      <c r="N38" s="66">
        <v>3.2659189999999998</v>
      </c>
      <c r="O38" s="66">
        <v>3.2659189999999998</v>
      </c>
      <c r="P38" s="66">
        <v>0</v>
      </c>
      <c r="Q38" s="66"/>
    </row>
    <row r="39" spans="1:17" s="61" customFormat="1" ht="22.5" customHeight="1">
      <c r="A39" s="67" t="s">
        <v>562</v>
      </c>
      <c r="B39" s="67" t="s">
        <v>577</v>
      </c>
      <c r="C39" s="67" t="s">
        <v>569</v>
      </c>
      <c r="D39" s="112" t="s">
        <v>535</v>
      </c>
      <c r="E39" s="66">
        <v>108.53625900000002</v>
      </c>
      <c r="F39" s="66"/>
      <c r="G39" s="66">
        <v>108.53625900000002</v>
      </c>
      <c r="H39" s="66">
        <v>309.25088</v>
      </c>
      <c r="I39" s="66">
        <v>0</v>
      </c>
      <c r="J39" s="66">
        <v>309.25088</v>
      </c>
      <c r="K39" s="66">
        <v>315.567025</v>
      </c>
      <c r="L39" s="66">
        <v>0</v>
      </c>
      <c r="M39" s="66">
        <v>315.567025</v>
      </c>
      <c r="N39" s="66">
        <v>102.220114</v>
      </c>
      <c r="O39" s="66">
        <v>0</v>
      </c>
      <c r="P39" s="66">
        <v>102.220114</v>
      </c>
      <c r="Q39" s="66"/>
    </row>
    <row r="40" spans="1:17" s="61" customFormat="1" ht="22.5" customHeight="1">
      <c r="A40" s="67" t="s">
        <v>562</v>
      </c>
      <c r="B40" s="67" t="s">
        <v>580</v>
      </c>
      <c r="C40" s="67"/>
      <c r="D40" s="112" t="s">
        <v>536</v>
      </c>
      <c r="E40" s="66">
        <v>52.160949000000002</v>
      </c>
      <c r="F40" s="66">
        <f>SUM(F41:F42)</f>
        <v>0</v>
      </c>
      <c r="G40" s="66">
        <v>52.160949000000002</v>
      </c>
      <c r="H40" s="66">
        <v>72.47</v>
      </c>
      <c r="I40" s="66">
        <v>0</v>
      </c>
      <c r="J40" s="66">
        <v>72.47</v>
      </c>
      <c r="K40" s="66">
        <v>62.47</v>
      </c>
      <c r="L40" s="66">
        <v>0</v>
      </c>
      <c r="M40" s="66">
        <v>62.47</v>
      </c>
      <c r="N40" s="66">
        <v>62.160949000000002</v>
      </c>
      <c r="O40" s="66">
        <v>0</v>
      </c>
      <c r="P40" s="66">
        <v>62.160949000000002</v>
      </c>
      <c r="Q40" s="66">
        <f t="shared" ref="Q40" si="6">SUM(Q41:Q42)</f>
        <v>0</v>
      </c>
    </row>
    <row r="41" spans="1:17" s="61" customFormat="1" ht="22.5" customHeight="1">
      <c r="A41" s="67" t="s">
        <v>562</v>
      </c>
      <c r="B41" s="67" t="s">
        <v>581</v>
      </c>
      <c r="C41" s="67" t="s">
        <v>561</v>
      </c>
      <c r="D41" s="112" t="s">
        <v>537</v>
      </c>
      <c r="E41" s="66">
        <v>0</v>
      </c>
      <c r="F41" s="66"/>
      <c r="G41" s="66">
        <v>0</v>
      </c>
      <c r="H41" s="66">
        <v>40</v>
      </c>
      <c r="I41" s="66">
        <v>0</v>
      </c>
      <c r="J41" s="66">
        <v>40</v>
      </c>
      <c r="K41" s="66">
        <v>40</v>
      </c>
      <c r="L41" s="66">
        <v>0</v>
      </c>
      <c r="M41" s="66">
        <v>40</v>
      </c>
      <c r="N41" s="66">
        <v>0</v>
      </c>
      <c r="O41" s="66">
        <v>0</v>
      </c>
      <c r="P41" s="66">
        <v>0</v>
      </c>
      <c r="Q41" s="66"/>
    </row>
    <row r="42" spans="1:17" s="61" customFormat="1" ht="22.5" customHeight="1">
      <c r="A42" s="67" t="s">
        <v>562</v>
      </c>
      <c r="B42" s="67" t="s">
        <v>581</v>
      </c>
      <c r="C42" s="67" t="s">
        <v>560</v>
      </c>
      <c r="D42" s="112" t="s">
        <v>538</v>
      </c>
      <c r="E42" s="66">
        <v>52.160949000000002</v>
      </c>
      <c r="F42" s="66"/>
      <c r="G42" s="66">
        <v>52.160949000000002</v>
      </c>
      <c r="H42" s="66">
        <v>32.47</v>
      </c>
      <c r="I42" s="66">
        <v>0</v>
      </c>
      <c r="J42" s="66">
        <v>32.47</v>
      </c>
      <c r="K42" s="66">
        <v>22.47</v>
      </c>
      <c r="L42" s="66">
        <v>0</v>
      </c>
      <c r="M42" s="66">
        <v>22.47</v>
      </c>
      <c r="N42" s="66">
        <v>62.160949000000002</v>
      </c>
      <c r="O42" s="66">
        <v>0</v>
      </c>
      <c r="P42" s="66">
        <v>62.160949000000002</v>
      </c>
      <c r="Q42" s="66"/>
    </row>
    <row r="43" spans="1:17" s="61" customFormat="1" ht="22.5" customHeight="1">
      <c r="A43" s="67" t="s">
        <v>562</v>
      </c>
      <c r="B43" s="67" t="s">
        <v>582</v>
      </c>
      <c r="C43" s="67"/>
      <c r="D43" s="112" t="s">
        <v>539</v>
      </c>
      <c r="E43" s="66">
        <v>16.289625000000001</v>
      </c>
      <c r="F43" s="66">
        <f>F44</f>
        <v>0</v>
      </c>
      <c r="G43" s="66">
        <v>16.289625000000001</v>
      </c>
      <c r="H43" s="66">
        <v>35</v>
      </c>
      <c r="I43" s="66">
        <v>0</v>
      </c>
      <c r="J43" s="66">
        <v>35</v>
      </c>
      <c r="K43" s="66">
        <v>25.9055</v>
      </c>
      <c r="L43" s="66">
        <v>0</v>
      </c>
      <c r="M43" s="66">
        <v>25.9055</v>
      </c>
      <c r="N43" s="66">
        <v>25.384125000000001</v>
      </c>
      <c r="O43" s="66">
        <v>0</v>
      </c>
      <c r="P43" s="66">
        <v>25.384125000000001</v>
      </c>
      <c r="Q43" s="66">
        <f>Q44</f>
        <v>0</v>
      </c>
    </row>
    <row r="44" spans="1:17" s="61" customFormat="1" ht="22.5" customHeight="1">
      <c r="A44" s="67" t="s">
        <v>562</v>
      </c>
      <c r="B44" s="67" t="s">
        <v>583</v>
      </c>
      <c r="C44" s="67" t="s">
        <v>560</v>
      </c>
      <c r="D44" s="112" t="s">
        <v>540</v>
      </c>
      <c r="E44" s="66">
        <v>16.289625000000001</v>
      </c>
      <c r="F44" s="66"/>
      <c r="G44" s="66">
        <v>16.289625000000001</v>
      </c>
      <c r="H44" s="66">
        <v>35</v>
      </c>
      <c r="I44" s="66">
        <v>0</v>
      </c>
      <c r="J44" s="66">
        <v>35</v>
      </c>
      <c r="K44" s="66">
        <v>25.9055</v>
      </c>
      <c r="L44" s="66">
        <v>0</v>
      </c>
      <c r="M44" s="66">
        <v>25.9055</v>
      </c>
      <c r="N44" s="66">
        <v>25.384125000000001</v>
      </c>
      <c r="O44" s="66">
        <v>0</v>
      </c>
      <c r="P44" s="66">
        <v>25.384125000000001</v>
      </c>
      <c r="Q44" s="66"/>
    </row>
    <row r="45" spans="1:17" s="61" customFormat="1" ht="22.5" customHeight="1">
      <c r="A45" s="67" t="s">
        <v>562</v>
      </c>
      <c r="B45" s="67" t="s">
        <v>584</v>
      </c>
      <c r="C45" s="67"/>
      <c r="D45" s="112" t="s">
        <v>557</v>
      </c>
      <c r="E45" s="66">
        <v>4.6609530000000001</v>
      </c>
      <c r="F45" s="66">
        <f>F46</f>
        <v>0</v>
      </c>
      <c r="G45" s="66">
        <v>4.6609530000000001</v>
      </c>
      <c r="H45" s="66">
        <v>0</v>
      </c>
      <c r="I45" s="66">
        <v>0</v>
      </c>
      <c r="J45" s="66">
        <v>0</v>
      </c>
      <c r="K45" s="66">
        <v>4.6609530000000001</v>
      </c>
      <c r="L45" s="66">
        <v>0</v>
      </c>
      <c r="M45" s="66">
        <v>4.6609530000000001</v>
      </c>
      <c r="N45" s="66">
        <v>0</v>
      </c>
      <c r="O45" s="66">
        <v>0</v>
      </c>
      <c r="P45" s="66">
        <v>0</v>
      </c>
      <c r="Q45" s="66">
        <f>Q46</f>
        <v>0</v>
      </c>
    </row>
    <row r="46" spans="1:17" s="61" customFormat="1" ht="22.5" customHeight="1">
      <c r="A46" s="67" t="s">
        <v>562</v>
      </c>
      <c r="B46" s="67" t="s">
        <v>584</v>
      </c>
      <c r="C46" s="67" t="s">
        <v>561</v>
      </c>
      <c r="D46" s="112" t="s">
        <v>558</v>
      </c>
      <c r="E46" s="66">
        <v>4.6609530000000001</v>
      </c>
      <c r="F46" s="66"/>
      <c r="G46" s="66">
        <v>4.6609530000000001</v>
      </c>
      <c r="H46" s="66">
        <v>0</v>
      </c>
      <c r="I46" s="66">
        <v>0</v>
      </c>
      <c r="J46" s="66">
        <v>0</v>
      </c>
      <c r="K46" s="66">
        <v>4.6609530000000001</v>
      </c>
      <c r="L46" s="66">
        <v>0</v>
      </c>
      <c r="M46" s="66">
        <v>4.6609530000000001</v>
      </c>
      <c r="N46" s="66">
        <v>0</v>
      </c>
      <c r="O46" s="66">
        <v>0</v>
      </c>
      <c r="P46" s="66">
        <v>0</v>
      </c>
      <c r="Q46" s="66"/>
    </row>
    <row r="47" spans="1:17" s="61" customFormat="1" ht="22.5" customHeight="1">
      <c r="A47" s="67" t="s">
        <v>562</v>
      </c>
      <c r="B47" s="67" t="s">
        <v>585</v>
      </c>
      <c r="C47" s="67"/>
      <c r="D47" s="112" t="s">
        <v>541</v>
      </c>
      <c r="E47" s="66">
        <v>61.528721999999995</v>
      </c>
      <c r="F47" s="66">
        <f>SUM(F48:F49)</f>
        <v>0</v>
      </c>
      <c r="G47" s="66">
        <v>61.528721999999995</v>
      </c>
      <c r="H47" s="66">
        <v>0.97</v>
      </c>
      <c r="I47" s="66">
        <v>0</v>
      </c>
      <c r="J47" s="66">
        <v>0.97</v>
      </c>
      <c r="K47" s="66">
        <v>29.567799999999998</v>
      </c>
      <c r="L47" s="66">
        <v>0</v>
      </c>
      <c r="M47" s="66">
        <v>29.567799999999998</v>
      </c>
      <c r="N47" s="66">
        <v>32.930921999999995</v>
      </c>
      <c r="O47" s="66">
        <v>0</v>
      </c>
      <c r="P47" s="66">
        <v>32.930921999999995</v>
      </c>
      <c r="Q47" s="66">
        <f t="shared" ref="Q47" si="7">SUM(Q48:Q49)</f>
        <v>0</v>
      </c>
    </row>
    <row r="48" spans="1:17" s="61" customFormat="1" ht="22.5" customHeight="1">
      <c r="A48" s="67" t="s">
        <v>562</v>
      </c>
      <c r="B48" s="67" t="s">
        <v>586</v>
      </c>
      <c r="C48" s="67" t="s">
        <v>561</v>
      </c>
      <c r="D48" s="112" t="s">
        <v>559</v>
      </c>
      <c r="E48" s="66">
        <v>61.528721999999995</v>
      </c>
      <c r="F48" s="66"/>
      <c r="G48" s="66">
        <v>61.528721999999995</v>
      </c>
      <c r="H48" s="66">
        <v>0</v>
      </c>
      <c r="I48" s="66">
        <v>0</v>
      </c>
      <c r="J48" s="66">
        <v>0</v>
      </c>
      <c r="K48" s="66">
        <v>28.597799999999999</v>
      </c>
      <c r="L48" s="66">
        <v>0</v>
      </c>
      <c r="M48" s="66">
        <v>28.597799999999999</v>
      </c>
      <c r="N48" s="66">
        <v>32.930921999999995</v>
      </c>
      <c r="O48" s="66">
        <v>0</v>
      </c>
      <c r="P48" s="66">
        <v>32.930921999999995</v>
      </c>
      <c r="Q48" s="66"/>
    </row>
    <row r="49" spans="1:17" s="61" customFormat="1" ht="22.5" customHeight="1">
      <c r="A49" s="67" t="s">
        <v>562</v>
      </c>
      <c r="B49" s="67" t="s">
        <v>587</v>
      </c>
      <c r="C49" s="67" t="s">
        <v>560</v>
      </c>
      <c r="D49" s="112" t="s">
        <v>542</v>
      </c>
      <c r="E49" s="66">
        <v>0</v>
      </c>
      <c r="F49" s="66"/>
      <c r="G49" s="66">
        <v>0</v>
      </c>
      <c r="H49" s="66">
        <v>0.97</v>
      </c>
      <c r="I49" s="66">
        <v>0</v>
      </c>
      <c r="J49" s="66">
        <v>0.97</v>
      </c>
      <c r="K49" s="66">
        <v>0.97</v>
      </c>
      <c r="L49" s="66">
        <v>0</v>
      </c>
      <c r="M49" s="66">
        <v>0.97</v>
      </c>
      <c r="N49" s="66">
        <v>0</v>
      </c>
      <c r="O49" s="66">
        <v>0</v>
      </c>
      <c r="P49" s="66">
        <v>0</v>
      </c>
      <c r="Q49" s="66"/>
    </row>
    <row r="50" spans="1:17" s="61" customFormat="1" ht="22.5" customHeight="1">
      <c r="A50" s="67" t="s">
        <v>562</v>
      </c>
      <c r="B50" s="67" t="s">
        <v>569</v>
      </c>
      <c r="C50" s="67"/>
      <c r="D50" s="112" t="s">
        <v>543</v>
      </c>
      <c r="E50" s="66">
        <v>0</v>
      </c>
      <c r="F50" s="66">
        <f>F51</f>
        <v>0</v>
      </c>
      <c r="G50" s="66">
        <v>0</v>
      </c>
      <c r="H50" s="66">
        <v>2</v>
      </c>
      <c r="I50" s="66">
        <v>0</v>
      </c>
      <c r="J50" s="66">
        <v>2</v>
      </c>
      <c r="K50" s="66">
        <v>2</v>
      </c>
      <c r="L50" s="66">
        <v>0</v>
      </c>
      <c r="M50" s="66">
        <v>2</v>
      </c>
      <c r="N50" s="66">
        <v>0</v>
      </c>
      <c r="O50" s="66">
        <v>0</v>
      </c>
      <c r="P50" s="66">
        <v>0</v>
      </c>
      <c r="Q50" s="66">
        <f>Q51</f>
        <v>0</v>
      </c>
    </row>
    <row r="51" spans="1:17" s="61" customFormat="1" ht="22.5" customHeight="1">
      <c r="A51" s="67" t="s">
        <v>562</v>
      </c>
      <c r="B51" s="67" t="s">
        <v>588</v>
      </c>
      <c r="C51" s="67" t="s">
        <v>561</v>
      </c>
      <c r="D51" s="112" t="s">
        <v>544</v>
      </c>
      <c r="E51" s="66">
        <v>0</v>
      </c>
      <c r="F51" s="66"/>
      <c r="G51" s="66">
        <v>0</v>
      </c>
      <c r="H51" s="66">
        <v>2</v>
      </c>
      <c r="I51" s="66">
        <v>0</v>
      </c>
      <c r="J51" s="66">
        <v>2</v>
      </c>
      <c r="K51" s="66">
        <v>2</v>
      </c>
      <c r="L51" s="66">
        <v>0</v>
      </c>
      <c r="M51" s="66">
        <v>2</v>
      </c>
      <c r="N51" s="66">
        <v>0</v>
      </c>
      <c r="O51" s="66">
        <v>0</v>
      </c>
      <c r="P51" s="66">
        <v>0</v>
      </c>
      <c r="Q51" s="66"/>
    </row>
    <row r="52" spans="1:17" s="61" customFormat="1" ht="22.5" customHeight="1">
      <c r="A52" s="67">
        <v>210</v>
      </c>
      <c r="B52" s="67"/>
      <c r="C52" s="67"/>
      <c r="D52" s="112" t="s">
        <v>545</v>
      </c>
      <c r="E52" s="66">
        <v>4.8746049999999999</v>
      </c>
      <c r="F52" s="66">
        <f>F53+F57</f>
        <v>0</v>
      </c>
      <c r="G52" s="66">
        <v>4.8746049999999999</v>
      </c>
      <c r="H52" s="66">
        <v>229.65272400000003</v>
      </c>
      <c r="I52" s="66">
        <v>116.912724</v>
      </c>
      <c r="J52" s="66">
        <v>112.74</v>
      </c>
      <c r="K52" s="66">
        <v>212.38370699999999</v>
      </c>
      <c r="L52" s="66">
        <v>116.272488</v>
      </c>
      <c r="M52" s="66">
        <v>96.111218999999991</v>
      </c>
      <c r="N52" s="66">
        <v>22.143622000000001</v>
      </c>
      <c r="O52" s="66">
        <v>0.64023599999999992</v>
      </c>
      <c r="P52" s="66">
        <v>21.503385999999999</v>
      </c>
      <c r="Q52" s="66">
        <f t="shared" ref="Q52" si="8">Q53+Q57</f>
        <v>0</v>
      </c>
    </row>
    <row r="53" spans="1:17" s="61" customFormat="1" ht="22.5" customHeight="1">
      <c r="A53" s="67" t="s">
        <v>589</v>
      </c>
      <c r="B53" s="67" t="s">
        <v>590</v>
      </c>
      <c r="C53" s="67"/>
      <c r="D53" s="129" t="s">
        <v>658</v>
      </c>
      <c r="E53" s="66">
        <v>0</v>
      </c>
      <c r="F53" s="66">
        <f>SUM(F54:F56)</f>
        <v>0</v>
      </c>
      <c r="G53" s="66">
        <v>0</v>
      </c>
      <c r="H53" s="66">
        <v>116.912724</v>
      </c>
      <c r="I53" s="66">
        <v>116.912724</v>
      </c>
      <c r="J53" s="66">
        <v>0</v>
      </c>
      <c r="K53" s="66">
        <v>116.272488</v>
      </c>
      <c r="L53" s="66">
        <v>116.272488</v>
      </c>
      <c r="M53" s="66">
        <v>0</v>
      </c>
      <c r="N53" s="66">
        <v>0.64023599999999992</v>
      </c>
      <c r="O53" s="66">
        <v>0.64023599999999992</v>
      </c>
      <c r="P53" s="66">
        <v>0</v>
      </c>
      <c r="Q53" s="66">
        <f t="shared" ref="Q53" si="9">SUM(Q54:Q56)</f>
        <v>0</v>
      </c>
    </row>
    <row r="54" spans="1:17" s="61" customFormat="1" ht="22.5" customHeight="1">
      <c r="A54" s="67" t="s">
        <v>589</v>
      </c>
      <c r="B54" s="67" t="s">
        <v>591</v>
      </c>
      <c r="C54" s="67" t="s">
        <v>561</v>
      </c>
      <c r="D54" s="112" t="s">
        <v>547</v>
      </c>
      <c r="E54" s="66">
        <v>0</v>
      </c>
      <c r="F54" s="66"/>
      <c r="G54" s="66">
        <v>0</v>
      </c>
      <c r="H54" s="66">
        <v>29.4618</v>
      </c>
      <c r="I54" s="66">
        <v>29.4618</v>
      </c>
      <c r="J54" s="66">
        <v>0</v>
      </c>
      <c r="K54" s="66">
        <v>29.4618</v>
      </c>
      <c r="L54" s="66">
        <v>29.4618</v>
      </c>
      <c r="M54" s="66">
        <v>0</v>
      </c>
      <c r="N54" s="66">
        <v>0</v>
      </c>
      <c r="O54" s="66">
        <v>0</v>
      </c>
      <c r="P54" s="66">
        <v>0</v>
      </c>
      <c r="Q54" s="66"/>
    </row>
    <row r="55" spans="1:17" s="61" customFormat="1" ht="22.5" customHeight="1">
      <c r="A55" s="67" t="s">
        <v>589</v>
      </c>
      <c r="B55" s="67" t="s">
        <v>592</v>
      </c>
      <c r="C55" s="67" t="s">
        <v>560</v>
      </c>
      <c r="D55" s="112" t="s">
        <v>548</v>
      </c>
      <c r="E55" s="66">
        <v>0</v>
      </c>
      <c r="F55" s="66"/>
      <c r="G55" s="66">
        <v>0</v>
      </c>
      <c r="H55" s="66">
        <v>39.316788000000003</v>
      </c>
      <c r="I55" s="66">
        <v>39.316788000000003</v>
      </c>
      <c r="J55" s="66">
        <v>0</v>
      </c>
      <c r="K55" s="66">
        <v>39.097271999999997</v>
      </c>
      <c r="L55" s="66">
        <v>39.097271999999997</v>
      </c>
      <c r="M55" s="66">
        <v>0</v>
      </c>
      <c r="N55" s="66">
        <v>0.21951599999999999</v>
      </c>
      <c r="O55" s="66">
        <v>0.21951599999999999</v>
      </c>
      <c r="P55" s="66">
        <v>0</v>
      </c>
      <c r="Q55" s="66"/>
    </row>
    <row r="56" spans="1:17" s="61" customFormat="1" ht="22.5" customHeight="1">
      <c r="A56" s="67" t="s">
        <v>589</v>
      </c>
      <c r="B56" s="67" t="s">
        <v>592</v>
      </c>
      <c r="C56" s="67" t="s">
        <v>574</v>
      </c>
      <c r="D56" s="112" t="s">
        <v>549</v>
      </c>
      <c r="E56" s="66">
        <v>0</v>
      </c>
      <c r="F56" s="66"/>
      <c r="G56" s="66">
        <v>0</v>
      </c>
      <c r="H56" s="66">
        <v>48.134135999999998</v>
      </c>
      <c r="I56" s="66">
        <v>48.134135999999998</v>
      </c>
      <c r="J56" s="66">
        <v>0</v>
      </c>
      <c r="K56" s="66">
        <v>47.713415999999995</v>
      </c>
      <c r="L56" s="66">
        <v>47.713415999999995</v>
      </c>
      <c r="M56" s="66">
        <v>0</v>
      </c>
      <c r="N56" s="66">
        <v>0.42071999999999998</v>
      </c>
      <c r="O56" s="66">
        <v>0.42071999999999998</v>
      </c>
      <c r="P56" s="66">
        <v>0</v>
      </c>
      <c r="Q56" s="66"/>
    </row>
    <row r="57" spans="1:17" s="61" customFormat="1" ht="22.5" customHeight="1">
      <c r="A57" s="67" t="s">
        <v>589</v>
      </c>
      <c r="B57" s="67" t="s">
        <v>593</v>
      </c>
      <c r="C57" s="67"/>
      <c r="D57" s="129" t="s">
        <v>659</v>
      </c>
      <c r="E57" s="66">
        <v>4.8746049999999999</v>
      </c>
      <c r="F57" s="66">
        <f>SUM(F58:F59)</f>
        <v>0</v>
      </c>
      <c r="G57" s="66">
        <v>4.8746049999999999</v>
      </c>
      <c r="H57" s="66">
        <v>112.74</v>
      </c>
      <c r="I57" s="66">
        <v>0</v>
      </c>
      <c r="J57" s="66">
        <v>112.74</v>
      </c>
      <c r="K57" s="66">
        <v>96.111218999999991</v>
      </c>
      <c r="L57" s="66">
        <v>0</v>
      </c>
      <c r="M57" s="66">
        <v>96.111218999999991</v>
      </c>
      <c r="N57" s="66">
        <v>21.503385999999999</v>
      </c>
      <c r="O57" s="66">
        <v>0</v>
      </c>
      <c r="P57" s="66">
        <v>21.503385999999999</v>
      </c>
      <c r="Q57" s="66">
        <f t="shared" ref="Q57" si="10">SUM(Q58:Q59)</f>
        <v>0</v>
      </c>
    </row>
    <row r="58" spans="1:17" s="61" customFormat="1" ht="22.5" customHeight="1">
      <c r="A58" s="67" t="s">
        <v>589</v>
      </c>
      <c r="B58" s="67" t="s">
        <v>594</v>
      </c>
      <c r="C58" s="67" t="s">
        <v>561</v>
      </c>
      <c r="D58" s="112" t="s">
        <v>551</v>
      </c>
      <c r="E58" s="66">
        <v>4.8746049999999999</v>
      </c>
      <c r="F58" s="66"/>
      <c r="G58" s="66">
        <v>4.8746049999999999</v>
      </c>
      <c r="H58" s="66">
        <v>111.5</v>
      </c>
      <c r="I58" s="66">
        <v>0</v>
      </c>
      <c r="J58" s="66">
        <v>111.5</v>
      </c>
      <c r="K58" s="66">
        <v>94.871218999999996</v>
      </c>
      <c r="L58" s="66">
        <v>0</v>
      </c>
      <c r="M58" s="66">
        <v>94.871218999999996</v>
      </c>
      <c r="N58" s="66">
        <v>21.503385999999999</v>
      </c>
      <c r="O58" s="66">
        <v>0</v>
      </c>
      <c r="P58" s="66">
        <v>21.503385999999999</v>
      </c>
      <c r="Q58" s="66"/>
    </row>
    <row r="59" spans="1:17" s="61" customFormat="1" ht="22.5" customHeight="1">
      <c r="A59" s="67" t="s">
        <v>589</v>
      </c>
      <c r="B59" s="67" t="s">
        <v>595</v>
      </c>
      <c r="C59" s="67" t="s">
        <v>569</v>
      </c>
      <c r="D59" s="112" t="s">
        <v>552</v>
      </c>
      <c r="E59" s="66">
        <v>0</v>
      </c>
      <c r="F59" s="66"/>
      <c r="G59" s="66">
        <v>0</v>
      </c>
      <c r="H59" s="66">
        <v>1.24</v>
      </c>
      <c r="I59" s="66">
        <v>0</v>
      </c>
      <c r="J59" s="66">
        <v>1.24</v>
      </c>
      <c r="K59" s="66">
        <v>1.24</v>
      </c>
      <c r="L59" s="66">
        <v>0</v>
      </c>
      <c r="M59" s="66">
        <v>1.24</v>
      </c>
      <c r="N59" s="66">
        <v>0</v>
      </c>
      <c r="O59" s="66">
        <v>0</v>
      </c>
      <c r="P59" s="66">
        <v>0</v>
      </c>
      <c r="Q59" s="66"/>
    </row>
    <row r="60" spans="1:17" s="61" customFormat="1" ht="22.5" customHeight="1">
      <c r="A60" s="67" t="s">
        <v>596</v>
      </c>
      <c r="B60" s="67"/>
      <c r="C60" s="67"/>
      <c r="D60" s="112" t="s">
        <v>599</v>
      </c>
      <c r="E60" s="66">
        <v>5</v>
      </c>
      <c r="F60" s="66">
        <f>F61</f>
        <v>0</v>
      </c>
      <c r="G60" s="66">
        <v>5</v>
      </c>
      <c r="H60" s="66">
        <v>0</v>
      </c>
      <c r="I60" s="66">
        <v>0</v>
      </c>
      <c r="J60" s="66">
        <v>0</v>
      </c>
      <c r="K60" s="66">
        <v>0</v>
      </c>
      <c r="L60" s="66">
        <v>0</v>
      </c>
      <c r="M60" s="66">
        <v>0</v>
      </c>
      <c r="N60" s="66">
        <v>5</v>
      </c>
      <c r="O60" s="66">
        <v>0</v>
      </c>
      <c r="P60" s="66">
        <v>5</v>
      </c>
      <c r="Q60" s="66">
        <f t="shared" ref="Q60:Q61" si="11">Q61</f>
        <v>0</v>
      </c>
    </row>
    <row r="61" spans="1:17" s="61" customFormat="1" ht="22.5" customHeight="1">
      <c r="A61" s="67" t="s">
        <v>596</v>
      </c>
      <c r="B61" s="67" t="s">
        <v>569</v>
      </c>
      <c r="C61" s="67"/>
      <c r="D61" s="112" t="s">
        <v>600</v>
      </c>
      <c r="E61" s="66">
        <v>5</v>
      </c>
      <c r="F61" s="66">
        <f>F62</f>
        <v>0</v>
      </c>
      <c r="G61" s="66">
        <v>5</v>
      </c>
      <c r="H61" s="66">
        <v>0</v>
      </c>
      <c r="I61" s="66">
        <v>0</v>
      </c>
      <c r="J61" s="66">
        <v>0</v>
      </c>
      <c r="K61" s="66">
        <v>0</v>
      </c>
      <c r="L61" s="66">
        <v>0</v>
      </c>
      <c r="M61" s="66">
        <v>0</v>
      </c>
      <c r="N61" s="66">
        <v>5</v>
      </c>
      <c r="O61" s="66">
        <v>0</v>
      </c>
      <c r="P61" s="66">
        <v>5</v>
      </c>
      <c r="Q61" s="66">
        <f t="shared" si="11"/>
        <v>0</v>
      </c>
    </row>
    <row r="62" spans="1:17" s="61" customFormat="1" ht="22.5" customHeight="1">
      <c r="A62" s="67" t="s">
        <v>596</v>
      </c>
      <c r="B62" s="67" t="s">
        <v>569</v>
      </c>
      <c r="C62" s="67" t="s">
        <v>569</v>
      </c>
      <c r="D62" s="112" t="s">
        <v>601</v>
      </c>
      <c r="E62" s="66">
        <v>5</v>
      </c>
      <c r="F62" s="66"/>
      <c r="G62" s="66">
        <v>5</v>
      </c>
      <c r="H62" s="66">
        <v>0</v>
      </c>
      <c r="I62" s="66">
        <v>0</v>
      </c>
      <c r="J62" s="66">
        <v>0</v>
      </c>
      <c r="K62" s="66">
        <v>0</v>
      </c>
      <c r="L62" s="66">
        <v>0</v>
      </c>
      <c r="M62" s="66">
        <v>0</v>
      </c>
      <c r="N62" s="66">
        <v>5</v>
      </c>
      <c r="O62" s="66">
        <v>0</v>
      </c>
      <c r="P62" s="66">
        <v>5</v>
      </c>
      <c r="Q62" s="66"/>
    </row>
    <row r="63" spans="1:17" s="61" customFormat="1" ht="22.5" customHeight="1">
      <c r="A63" s="67">
        <v>221</v>
      </c>
      <c r="B63" s="67"/>
      <c r="C63" s="67"/>
      <c r="D63" s="112" t="s">
        <v>553</v>
      </c>
      <c r="E63" s="66">
        <v>0</v>
      </c>
      <c r="F63" s="66">
        <f>F64</f>
        <v>0</v>
      </c>
      <c r="G63" s="66">
        <v>0</v>
      </c>
      <c r="H63" s="66">
        <v>117.4161</v>
      </c>
      <c r="I63" s="66">
        <v>117.4161</v>
      </c>
      <c r="J63" s="66">
        <v>0</v>
      </c>
      <c r="K63" s="66">
        <v>116.4893</v>
      </c>
      <c r="L63" s="66">
        <v>116.4893</v>
      </c>
      <c r="M63" s="66">
        <v>0</v>
      </c>
      <c r="N63" s="66">
        <v>0.92679999999999996</v>
      </c>
      <c r="O63" s="66">
        <v>0.92679999999999996</v>
      </c>
      <c r="P63" s="66">
        <v>0</v>
      </c>
      <c r="Q63" s="66">
        <f t="shared" ref="Q63:Q64" si="12">Q64</f>
        <v>0</v>
      </c>
    </row>
    <row r="64" spans="1:17" s="61" customFormat="1" ht="22.5" customHeight="1">
      <c r="A64" s="67" t="s">
        <v>597</v>
      </c>
      <c r="B64" s="67" t="s">
        <v>560</v>
      </c>
      <c r="C64" s="67"/>
      <c r="D64" s="129" t="s">
        <v>661</v>
      </c>
      <c r="E64" s="66">
        <v>0</v>
      </c>
      <c r="F64" s="66">
        <f>F65</f>
        <v>0</v>
      </c>
      <c r="G64" s="66">
        <v>0</v>
      </c>
      <c r="H64" s="66">
        <v>117.4161</v>
      </c>
      <c r="I64" s="66">
        <v>117.4161</v>
      </c>
      <c r="J64" s="66">
        <v>0</v>
      </c>
      <c r="K64" s="66">
        <v>116.4893</v>
      </c>
      <c r="L64" s="66">
        <v>116.4893</v>
      </c>
      <c r="M64" s="66">
        <v>0</v>
      </c>
      <c r="N64" s="66">
        <v>0.92679999999999996</v>
      </c>
      <c r="O64" s="66">
        <v>0.92679999999999996</v>
      </c>
      <c r="P64" s="66">
        <v>0</v>
      </c>
      <c r="Q64" s="66">
        <f t="shared" si="12"/>
        <v>0</v>
      </c>
    </row>
    <row r="65" spans="1:17" s="61" customFormat="1" ht="22.5" customHeight="1">
      <c r="A65" s="67" t="s">
        <v>597</v>
      </c>
      <c r="B65" s="67" t="s">
        <v>598</v>
      </c>
      <c r="C65" s="67" t="s">
        <v>561</v>
      </c>
      <c r="D65" s="112" t="s">
        <v>264</v>
      </c>
      <c r="E65" s="66">
        <v>0</v>
      </c>
      <c r="F65" s="66"/>
      <c r="G65" s="66">
        <v>0</v>
      </c>
      <c r="H65" s="66">
        <v>117.4161</v>
      </c>
      <c r="I65" s="66">
        <v>117.4161</v>
      </c>
      <c r="J65" s="66">
        <v>0</v>
      </c>
      <c r="K65" s="66">
        <v>116.4893</v>
      </c>
      <c r="L65" s="66">
        <v>116.4893</v>
      </c>
      <c r="M65" s="66">
        <v>0</v>
      </c>
      <c r="N65" s="66">
        <v>0.92679999999999996</v>
      </c>
      <c r="O65" s="66">
        <v>0.92679999999999996</v>
      </c>
      <c r="P65" s="66">
        <v>0</v>
      </c>
      <c r="Q65" s="66"/>
    </row>
    <row r="66" spans="1:17" s="62" customFormat="1" ht="24" customHeight="1">
      <c r="A66" s="184" t="s">
        <v>171</v>
      </c>
      <c r="B66" s="185"/>
      <c r="C66" s="185"/>
      <c r="D66" s="185"/>
      <c r="E66" s="185"/>
      <c r="F66" s="185"/>
      <c r="G66" s="185"/>
      <c r="H66" s="185"/>
      <c r="I66" s="185"/>
      <c r="J66" s="185"/>
      <c r="K66" s="186"/>
      <c r="L66" s="186"/>
      <c r="M66" s="186"/>
      <c r="N66" s="186"/>
      <c r="O66" s="186"/>
      <c r="P66" s="186"/>
    </row>
  </sheetData>
  <mergeCells count="29">
    <mergeCell ref="A5:C6"/>
    <mergeCell ref="P5:Q5"/>
    <mergeCell ref="A1:Q1"/>
    <mergeCell ref="P2:Q2"/>
    <mergeCell ref="A3:C3"/>
    <mergeCell ref="L3:M3"/>
    <mergeCell ref="P3:Q3"/>
    <mergeCell ref="D3:F3"/>
    <mergeCell ref="A4:D4"/>
    <mergeCell ref="E4:G4"/>
    <mergeCell ref="H4:J4"/>
    <mergeCell ref="K4:M4"/>
    <mergeCell ref="N4:Q4"/>
    <mergeCell ref="A66:P6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L44" sqref="L44"/>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7" customFormat="1" ht="22.5">
      <c r="A1" s="52"/>
      <c r="B1" s="52"/>
      <c r="C1" s="214" t="s">
        <v>172</v>
      </c>
      <c r="D1" s="214"/>
      <c r="E1" s="214"/>
      <c r="F1" s="214"/>
      <c r="G1" s="214"/>
      <c r="H1" s="214"/>
      <c r="I1" s="214"/>
      <c r="J1" s="214"/>
      <c r="K1" s="214"/>
      <c r="L1" s="214"/>
    </row>
    <row r="2" spans="1:12" s="48" customFormat="1" ht="14.1" customHeight="1">
      <c r="A2" s="52"/>
      <c r="B2" s="52"/>
      <c r="C2" s="52"/>
      <c r="D2" s="52"/>
      <c r="E2" s="52"/>
      <c r="F2" s="52"/>
      <c r="G2" s="52"/>
      <c r="H2" s="52"/>
      <c r="I2" s="52"/>
      <c r="J2" s="52"/>
      <c r="K2" s="52"/>
      <c r="L2" s="58" t="s">
        <v>173</v>
      </c>
    </row>
    <row r="3" spans="1:12" s="49" customFormat="1" ht="14.1" customHeight="1">
      <c r="A3" s="53" t="s">
        <v>3</v>
      </c>
      <c r="B3" s="114" t="s">
        <v>606</v>
      </c>
      <c r="C3" s="52"/>
      <c r="D3" s="52"/>
      <c r="E3" s="52"/>
      <c r="F3" s="52"/>
      <c r="G3" s="52"/>
      <c r="H3" s="52"/>
      <c r="I3" s="52"/>
      <c r="J3" s="52"/>
      <c r="K3" s="52"/>
      <c r="L3" s="58" t="s">
        <v>4</v>
      </c>
    </row>
    <row r="4" spans="1:12" s="49" customFormat="1" ht="14.1" customHeight="1">
      <c r="A4" s="215" t="s">
        <v>174</v>
      </c>
      <c r="B4" s="216"/>
      <c r="C4" s="216"/>
      <c r="D4" s="216" t="s">
        <v>175</v>
      </c>
      <c r="E4" s="217"/>
      <c r="F4" s="217" t="s">
        <v>127</v>
      </c>
      <c r="G4" s="217" t="s">
        <v>127</v>
      </c>
      <c r="H4" s="216" t="s">
        <v>127</v>
      </c>
      <c r="I4" s="216" t="s">
        <v>127</v>
      </c>
      <c r="J4" s="216" t="s">
        <v>127</v>
      </c>
      <c r="K4" s="216" t="s">
        <v>127</v>
      </c>
      <c r="L4" s="216" t="s">
        <v>127</v>
      </c>
    </row>
    <row r="5" spans="1:12" s="49" customFormat="1" ht="14.1" customHeight="1">
      <c r="A5" s="212" t="s">
        <v>176</v>
      </c>
      <c r="B5" s="213" t="s">
        <v>135</v>
      </c>
      <c r="C5" s="213" t="s">
        <v>9</v>
      </c>
      <c r="D5" s="213" t="s">
        <v>176</v>
      </c>
      <c r="E5" s="213" t="s">
        <v>135</v>
      </c>
      <c r="F5" s="213" t="s">
        <v>9</v>
      </c>
      <c r="G5" s="213" t="s">
        <v>176</v>
      </c>
      <c r="H5" s="213" t="s">
        <v>135</v>
      </c>
      <c r="I5" s="213" t="s">
        <v>9</v>
      </c>
      <c r="J5" s="213" t="s">
        <v>176</v>
      </c>
      <c r="K5" s="213" t="s">
        <v>135</v>
      </c>
      <c r="L5" s="213" t="s">
        <v>9</v>
      </c>
    </row>
    <row r="6" spans="1:12" s="49" customFormat="1" ht="14.1" customHeight="1">
      <c r="A6" s="212"/>
      <c r="B6" s="213" t="s">
        <v>127</v>
      </c>
      <c r="C6" s="213" t="s">
        <v>127</v>
      </c>
      <c r="D6" s="213" t="s">
        <v>127</v>
      </c>
      <c r="E6" s="213" t="s">
        <v>127</v>
      </c>
      <c r="F6" s="213" t="s">
        <v>127</v>
      </c>
      <c r="G6" s="213" t="s">
        <v>127</v>
      </c>
      <c r="H6" s="213" t="s">
        <v>127</v>
      </c>
      <c r="I6" s="213" t="s">
        <v>127</v>
      </c>
      <c r="J6" s="213" t="s">
        <v>127</v>
      </c>
      <c r="K6" s="213" t="s">
        <v>127</v>
      </c>
      <c r="L6" s="213" t="s">
        <v>127</v>
      </c>
    </row>
    <row r="7" spans="1:12" s="49" customFormat="1" ht="14.1" customHeight="1">
      <c r="A7" s="54" t="s">
        <v>177</v>
      </c>
      <c r="B7" s="55" t="s">
        <v>178</v>
      </c>
      <c r="C7" s="115">
        <v>1165.7104869999998</v>
      </c>
      <c r="D7" s="55" t="s">
        <v>179</v>
      </c>
      <c r="E7" s="55" t="s">
        <v>180</v>
      </c>
      <c r="F7" s="115">
        <v>127.29393999999999</v>
      </c>
      <c r="G7" s="55" t="s">
        <v>181</v>
      </c>
      <c r="H7" s="55" t="s">
        <v>182</v>
      </c>
      <c r="I7" s="115">
        <f>SUM(I8:I19)</f>
        <v>0</v>
      </c>
      <c r="J7" s="55" t="s">
        <v>183</v>
      </c>
      <c r="K7" s="55" t="s">
        <v>184</v>
      </c>
      <c r="L7" s="56">
        <f>SUM(L8:L9)</f>
        <v>0</v>
      </c>
    </row>
    <row r="8" spans="1:12" s="49" customFormat="1" ht="14.1" customHeight="1">
      <c r="A8" s="54" t="s">
        <v>185</v>
      </c>
      <c r="B8" s="55" t="s">
        <v>186</v>
      </c>
      <c r="C8" s="115">
        <v>262.71379999999999</v>
      </c>
      <c r="D8" s="55" t="s">
        <v>187</v>
      </c>
      <c r="E8" s="55" t="s">
        <v>188</v>
      </c>
      <c r="F8" s="115">
        <v>14.817110000000001</v>
      </c>
      <c r="G8" s="55" t="s">
        <v>189</v>
      </c>
      <c r="H8" s="55" t="s">
        <v>190</v>
      </c>
      <c r="I8" s="115"/>
      <c r="J8" s="55" t="s">
        <v>191</v>
      </c>
      <c r="K8" s="55" t="s">
        <v>192</v>
      </c>
      <c r="L8" s="56"/>
    </row>
    <row r="9" spans="1:12" s="50" customFormat="1" ht="14.1" customHeight="1">
      <c r="A9" s="54" t="s">
        <v>193</v>
      </c>
      <c r="B9" s="55" t="s">
        <v>194</v>
      </c>
      <c r="C9" s="115">
        <v>203.06104999999999</v>
      </c>
      <c r="D9" s="55" t="s">
        <v>195</v>
      </c>
      <c r="E9" s="55" t="s">
        <v>196</v>
      </c>
      <c r="F9" s="115">
        <v>0</v>
      </c>
      <c r="G9" s="55" t="s">
        <v>197</v>
      </c>
      <c r="H9" s="55" t="s">
        <v>198</v>
      </c>
      <c r="I9" s="115"/>
      <c r="J9" s="55" t="s">
        <v>199</v>
      </c>
      <c r="K9" s="55" t="s">
        <v>200</v>
      </c>
      <c r="L9" s="56"/>
    </row>
    <row r="10" spans="1:12" s="50" customFormat="1" ht="14.1" customHeight="1">
      <c r="A10" s="54" t="s">
        <v>201</v>
      </c>
      <c r="B10" s="55" t="s">
        <v>202</v>
      </c>
      <c r="C10" s="115">
        <v>20.504799999999999</v>
      </c>
      <c r="D10" s="55" t="s">
        <v>203</v>
      </c>
      <c r="E10" s="55" t="s">
        <v>204</v>
      </c>
      <c r="F10" s="115">
        <v>0</v>
      </c>
      <c r="G10" s="55" t="s">
        <v>205</v>
      </c>
      <c r="H10" s="55" t="s">
        <v>206</v>
      </c>
      <c r="I10" s="115"/>
      <c r="J10" s="55" t="s">
        <v>207</v>
      </c>
      <c r="K10" s="55" t="s">
        <v>208</v>
      </c>
      <c r="L10" s="56">
        <f>SUM(L11:L15)</f>
        <v>0</v>
      </c>
    </row>
    <row r="11" spans="1:12" s="50" customFormat="1" ht="14.1" customHeight="1">
      <c r="A11" s="54" t="s">
        <v>209</v>
      </c>
      <c r="B11" s="116" t="s">
        <v>210</v>
      </c>
      <c r="C11" s="115">
        <v>0</v>
      </c>
      <c r="D11" s="55" t="s">
        <v>211</v>
      </c>
      <c r="E11" s="55" t="s">
        <v>212</v>
      </c>
      <c r="F11" s="115">
        <v>0</v>
      </c>
      <c r="G11" s="55" t="s">
        <v>213</v>
      </c>
      <c r="H11" s="55" t="s">
        <v>214</v>
      </c>
      <c r="I11" s="115"/>
      <c r="J11" s="55" t="s">
        <v>215</v>
      </c>
      <c r="K11" s="55" t="s">
        <v>192</v>
      </c>
      <c r="L11" s="56"/>
    </row>
    <row r="12" spans="1:12" s="50" customFormat="1" ht="14.1" customHeight="1">
      <c r="A12" s="54" t="s">
        <v>216</v>
      </c>
      <c r="B12" s="55" t="s">
        <v>217</v>
      </c>
      <c r="C12" s="115">
        <v>321.10185000000001</v>
      </c>
      <c r="D12" s="55" t="s">
        <v>218</v>
      </c>
      <c r="E12" s="55" t="s">
        <v>219</v>
      </c>
      <c r="F12" s="115">
        <v>7.0251080000000004</v>
      </c>
      <c r="G12" s="55" t="s">
        <v>220</v>
      </c>
      <c r="H12" s="55" t="s">
        <v>221</v>
      </c>
      <c r="I12" s="115"/>
      <c r="J12" s="55" t="s">
        <v>222</v>
      </c>
      <c r="K12" s="55" t="s">
        <v>223</v>
      </c>
      <c r="L12" s="56"/>
    </row>
    <row r="13" spans="1:12" s="50" customFormat="1" ht="14.1" customHeight="1">
      <c r="A13" s="54" t="s">
        <v>224</v>
      </c>
      <c r="B13" s="55" t="s">
        <v>225</v>
      </c>
      <c r="C13" s="115">
        <v>119.6888</v>
      </c>
      <c r="D13" s="55" t="s">
        <v>226</v>
      </c>
      <c r="E13" s="55" t="s">
        <v>227</v>
      </c>
      <c r="F13" s="115">
        <v>1.036662</v>
      </c>
      <c r="G13" s="55" t="s">
        <v>228</v>
      </c>
      <c r="H13" s="55" t="s">
        <v>229</v>
      </c>
      <c r="I13" s="115"/>
      <c r="J13" s="55" t="s">
        <v>230</v>
      </c>
      <c r="K13" s="55" t="s">
        <v>231</v>
      </c>
      <c r="L13" s="56"/>
    </row>
    <row r="14" spans="1:12" s="50" customFormat="1" ht="14.1" customHeight="1">
      <c r="A14" s="54" t="s">
        <v>232</v>
      </c>
      <c r="B14" s="55" t="s">
        <v>233</v>
      </c>
      <c r="C14" s="115">
        <v>4.748272</v>
      </c>
      <c r="D14" s="55" t="s">
        <v>234</v>
      </c>
      <c r="E14" s="55" t="s">
        <v>235</v>
      </c>
      <c r="F14" s="115">
        <v>3.2546089999999999</v>
      </c>
      <c r="G14" s="55" t="s">
        <v>236</v>
      </c>
      <c r="H14" s="55" t="s">
        <v>237</v>
      </c>
      <c r="I14" s="115"/>
      <c r="J14" s="55" t="s">
        <v>238</v>
      </c>
      <c r="K14" s="55" t="s">
        <v>239</v>
      </c>
      <c r="L14" s="56"/>
    </row>
    <row r="15" spans="1:12" s="50" customFormat="1" ht="14.1" customHeight="1">
      <c r="A15" s="54" t="s">
        <v>240</v>
      </c>
      <c r="B15" s="55" t="s">
        <v>241</v>
      </c>
      <c r="C15" s="115">
        <v>68.559072</v>
      </c>
      <c r="D15" s="55" t="s">
        <v>242</v>
      </c>
      <c r="E15" s="55" t="s">
        <v>243</v>
      </c>
      <c r="F15" s="115">
        <v>0</v>
      </c>
      <c r="G15" s="55" t="s">
        <v>244</v>
      </c>
      <c r="H15" s="55" t="s">
        <v>245</v>
      </c>
      <c r="I15" s="115"/>
      <c r="J15" s="55" t="s">
        <v>246</v>
      </c>
      <c r="K15" s="55" t="s">
        <v>200</v>
      </c>
      <c r="L15" s="56"/>
    </row>
    <row r="16" spans="1:12" s="50" customFormat="1" ht="14.1" customHeight="1">
      <c r="A16" s="54" t="s">
        <v>247</v>
      </c>
      <c r="B16" s="55" t="s">
        <v>248</v>
      </c>
      <c r="C16" s="115">
        <v>47.713415999999995</v>
      </c>
      <c r="D16" s="55" t="s">
        <v>249</v>
      </c>
      <c r="E16" s="55" t="s">
        <v>250</v>
      </c>
      <c r="F16" s="115">
        <v>0</v>
      </c>
      <c r="G16" s="55" t="s">
        <v>251</v>
      </c>
      <c r="H16" s="55" t="s">
        <v>252</v>
      </c>
      <c r="I16" s="115"/>
      <c r="J16" s="55" t="s">
        <v>253</v>
      </c>
      <c r="K16" s="55" t="s">
        <v>254</v>
      </c>
      <c r="L16" s="56">
        <f>SUM(L17:L18)</f>
        <v>0</v>
      </c>
    </row>
    <row r="17" spans="1:12" s="50" customFormat="1" ht="14.1" customHeight="1">
      <c r="A17" s="54" t="s">
        <v>255</v>
      </c>
      <c r="B17" s="55" t="s">
        <v>256</v>
      </c>
      <c r="C17" s="115">
        <v>1.112627</v>
      </c>
      <c r="D17" s="55" t="s">
        <v>257</v>
      </c>
      <c r="E17" s="55" t="s">
        <v>258</v>
      </c>
      <c r="F17" s="115">
        <v>7.96265</v>
      </c>
      <c r="G17" s="55" t="s">
        <v>259</v>
      </c>
      <c r="H17" s="55" t="s">
        <v>260</v>
      </c>
      <c r="I17" s="115"/>
      <c r="J17" s="55" t="s">
        <v>261</v>
      </c>
      <c r="K17" s="55" t="s">
        <v>262</v>
      </c>
      <c r="L17" s="56"/>
    </row>
    <row r="18" spans="1:12" s="50" customFormat="1" ht="14.1" customHeight="1">
      <c r="A18" s="54" t="s">
        <v>263</v>
      </c>
      <c r="B18" s="55" t="s">
        <v>264</v>
      </c>
      <c r="C18" s="115">
        <v>116.4893</v>
      </c>
      <c r="D18" s="55" t="s">
        <v>265</v>
      </c>
      <c r="E18" s="55" t="s">
        <v>266</v>
      </c>
      <c r="F18" s="115">
        <v>0</v>
      </c>
      <c r="G18" s="55" t="s">
        <v>267</v>
      </c>
      <c r="H18" s="55" t="s">
        <v>268</v>
      </c>
      <c r="I18" s="115"/>
      <c r="J18" s="55" t="s">
        <v>269</v>
      </c>
      <c r="K18" s="55" t="s">
        <v>270</v>
      </c>
      <c r="L18" s="56"/>
    </row>
    <row r="19" spans="1:12" s="50" customFormat="1" ht="14.1" customHeight="1">
      <c r="A19" s="54" t="s">
        <v>271</v>
      </c>
      <c r="B19" s="55" t="s">
        <v>272</v>
      </c>
      <c r="C19" s="115">
        <v>0</v>
      </c>
      <c r="D19" s="55" t="s">
        <v>273</v>
      </c>
      <c r="E19" s="55" t="s">
        <v>274</v>
      </c>
      <c r="F19" s="115">
        <v>2.2072660000000002</v>
      </c>
      <c r="G19" s="55" t="s">
        <v>275</v>
      </c>
      <c r="H19" s="55" t="s">
        <v>276</v>
      </c>
      <c r="I19" s="115"/>
      <c r="J19" s="55" t="s">
        <v>277</v>
      </c>
      <c r="K19" s="55" t="s">
        <v>278</v>
      </c>
      <c r="L19" s="56">
        <f>SUM(L20:L23)</f>
        <v>0</v>
      </c>
    </row>
    <row r="20" spans="1:12" s="50" customFormat="1" ht="14.1" customHeight="1">
      <c r="A20" s="54" t="s">
        <v>279</v>
      </c>
      <c r="B20" s="55" t="s">
        <v>280</v>
      </c>
      <c r="C20" s="115">
        <v>1.7500000000000002E-2</v>
      </c>
      <c r="D20" s="55" t="s">
        <v>281</v>
      </c>
      <c r="E20" s="55" t="s">
        <v>282</v>
      </c>
      <c r="F20" s="115">
        <v>0</v>
      </c>
      <c r="G20" s="55" t="s">
        <v>283</v>
      </c>
      <c r="H20" s="55" t="s">
        <v>284</v>
      </c>
      <c r="I20" s="115">
        <f>SUM(I21:I35)</f>
        <v>0</v>
      </c>
      <c r="J20" s="55" t="s">
        <v>285</v>
      </c>
      <c r="K20" s="55" t="s">
        <v>286</v>
      </c>
      <c r="L20" s="56"/>
    </row>
    <row r="21" spans="1:12" s="50" customFormat="1" ht="14.1" customHeight="1">
      <c r="A21" s="54" t="s">
        <v>287</v>
      </c>
      <c r="B21" s="55" t="s">
        <v>288</v>
      </c>
      <c r="C21" s="115">
        <v>120.31348200000001</v>
      </c>
      <c r="D21" s="55" t="s">
        <v>289</v>
      </c>
      <c r="E21" s="55" t="s">
        <v>290</v>
      </c>
      <c r="F21" s="115">
        <v>0</v>
      </c>
      <c r="G21" s="55" t="s">
        <v>291</v>
      </c>
      <c r="H21" s="55" t="s">
        <v>190</v>
      </c>
      <c r="I21" s="115"/>
      <c r="J21" s="55" t="s">
        <v>292</v>
      </c>
      <c r="K21" s="55" t="s">
        <v>293</v>
      </c>
      <c r="L21" s="56"/>
    </row>
    <row r="22" spans="1:12" s="50" customFormat="1" ht="14.1" customHeight="1">
      <c r="A22" s="54" t="s">
        <v>294</v>
      </c>
      <c r="B22" s="55" t="s">
        <v>295</v>
      </c>
      <c r="C22" s="115">
        <v>7.4960000000000004</v>
      </c>
      <c r="D22" s="55" t="s">
        <v>296</v>
      </c>
      <c r="E22" s="55" t="s">
        <v>297</v>
      </c>
      <c r="F22" s="115">
        <v>1.4767999999999999</v>
      </c>
      <c r="G22" s="55" t="s">
        <v>298</v>
      </c>
      <c r="H22" s="55" t="s">
        <v>198</v>
      </c>
      <c r="I22" s="115"/>
      <c r="J22" s="55" t="s">
        <v>299</v>
      </c>
      <c r="K22" s="55" t="s">
        <v>300</v>
      </c>
      <c r="L22" s="56"/>
    </row>
    <row r="23" spans="1:12" s="50" customFormat="1" ht="14.1" customHeight="1">
      <c r="A23" s="54" t="s">
        <v>301</v>
      </c>
      <c r="B23" s="55" t="s">
        <v>302</v>
      </c>
      <c r="C23" s="115">
        <v>87.216720999999993</v>
      </c>
      <c r="D23" s="55" t="s">
        <v>303</v>
      </c>
      <c r="E23" s="55" t="s">
        <v>304</v>
      </c>
      <c r="F23" s="115">
        <v>0</v>
      </c>
      <c r="G23" s="55" t="s">
        <v>305</v>
      </c>
      <c r="H23" s="55" t="s">
        <v>206</v>
      </c>
      <c r="I23" s="115"/>
      <c r="J23" s="55" t="s">
        <v>306</v>
      </c>
      <c r="K23" s="55" t="s">
        <v>307</v>
      </c>
      <c r="L23" s="56"/>
    </row>
    <row r="24" spans="1:12" s="50" customFormat="1" ht="14.1" customHeight="1">
      <c r="A24" s="54" t="s">
        <v>308</v>
      </c>
      <c r="B24" s="55" t="s">
        <v>309</v>
      </c>
      <c r="C24" s="115">
        <v>0</v>
      </c>
      <c r="D24" s="55" t="s">
        <v>310</v>
      </c>
      <c r="E24" s="55" t="s">
        <v>311</v>
      </c>
      <c r="F24" s="115">
        <v>0</v>
      </c>
      <c r="G24" s="55" t="s">
        <v>312</v>
      </c>
      <c r="H24" s="55" t="s">
        <v>214</v>
      </c>
      <c r="I24" s="115"/>
      <c r="J24" s="55" t="s">
        <v>127</v>
      </c>
      <c r="K24" s="55" t="s">
        <v>127</v>
      </c>
      <c r="L24" s="57"/>
    </row>
    <row r="25" spans="1:12" s="50" customFormat="1" ht="14.1" customHeight="1">
      <c r="A25" s="54" t="s">
        <v>313</v>
      </c>
      <c r="B25" s="55" t="s">
        <v>314</v>
      </c>
      <c r="C25" s="115">
        <v>11.4024</v>
      </c>
      <c r="D25" s="55" t="s">
        <v>315</v>
      </c>
      <c r="E25" s="55" t="s">
        <v>316</v>
      </c>
      <c r="F25" s="115">
        <v>0</v>
      </c>
      <c r="G25" s="55" t="s">
        <v>317</v>
      </c>
      <c r="H25" s="55" t="s">
        <v>221</v>
      </c>
      <c r="I25" s="115"/>
      <c r="J25" s="55" t="s">
        <v>127</v>
      </c>
      <c r="K25" s="55" t="s">
        <v>127</v>
      </c>
      <c r="L25" s="57"/>
    </row>
    <row r="26" spans="1:12" s="50" customFormat="1" ht="14.1" customHeight="1">
      <c r="A26" s="54" t="s">
        <v>318</v>
      </c>
      <c r="B26" s="55" t="s">
        <v>319</v>
      </c>
      <c r="C26" s="115">
        <v>7.2763999999999998</v>
      </c>
      <c r="D26" s="55" t="s">
        <v>320</v>
      </c>
      <c r="E26" s="55" t="s">
        <v>321</v>
      </c>
      <c r="F26" s="115">
        <v>0</v>
      </c>
      <c r="G26" s="55" t="s">
        <v>322</v>
      </c>
      <c r="H26" s="55" t="s">
        <v>229</v>
      </c>
      <c r="I26" s="115"/>
      <c r="J26" s="55" t="s">
        <v>127</v>
      </c>
      <c r="K26" s="55" t="s">
        <v>127</v>
      </c>
      <c r="L26" s="57"/>
    </row>
    <row r="27" spans="1:12" s="50" customFormat="1" ht="14.1" customHeight="1">
      <c r="A27" s="54" t="s">
        <v>323</v>
      </c>
      <c r="B27" s="55" t="s">
        <v>324</v>
      </c>
      <c r="C27" s="115">
        <v>0</v>
      </c>
      <c r="D27" s="55" t="s">
        <v>325</v>
      </c>
      <c r="E27" s="55" t="s">
        <v>326</v>
      </c>
      <c r="F27" s="115">
        <v>30.178159999999998</v>
      </c>
      <c r="G27" s="55" t="s">
        <v>327</v>
      </c>
      <c r="H27" s="55" t="s">
        <v>237</v>
      </c>
      <c r="I27" s="115"/>
      <c r="J27" s="55" t="s">
        <v>127</v>
      </c>
      <c r="K27" s="55" t="s">
        <v>127</v>
      </c>
      <c r="L27" s="57"/>
    </row>
    <row r="28" spans="1:12" s="50" customFormat="1" ht="14.1" customHeight="1">
      <c r="A28" s="54" t="s">
        <v>328</v>
      </c>
      <c r="B28" s="55" t="s">
        <v>329</v>
      </c>
      <c r="C28" s="115">
        <v>0.216</v>
      </c>
      <c r="D28" s="55" t="s">
        <v>330</v>
      </c>
      <c r="E28" s="55" t="s">
        <v>331</v>
      </c>
      <c r="F28" s="115">
        <v>0</v>
      </c>
      <c r="G28" s="55" t="s">
        <v>332</v>
      </c>
      <c r="H28" s="55" t="s">
        <v>333</v>
      </c>
      <c r="I28" s="115"/>
      <c r="J28" s="55" t="s">
        <v>127</v>
      </c>
      <c r="K28" s="55" t="s">
        <v>127</v>
      </c>
      <c r="L28" s="57"/>
    </row>
    <row r="29" spans="1:12" s="50" customFormat="1" ht="14.1" customHeight="1">
      <c r="A29" s="54" t="s">
        <v>334</v>
      </c>
      <c r="B29" s="55" t="s">
        <v>335</v>
      </c>
      <c r="C29" s="115">
        <v>0</v>
      </c>
      <c r="D29" s="55" t="s">
        <v>336</v>
      </c>
      <c r="E29" s="55" t="s">
        <v>337</v>
      </c>
      <c r="F29" s="115">
        <v>15.76</v>
      </c>
      <c r="G29" s="55" t="s">
        <v>338</v>
      </c>
      <c r="H29" s="55" t="s">
        <v>339</v>
      </c>
      <c r="I29" s="115"/>
      <c r="J29" s="55" t="s">
        <v>127</v>
      </c>
      <c r="K29" s="55" t="s">
        <v>127</v>
      </c>
      <c r="L29" s="57"/>
    </row>
    <row r="30" spans="1:12" s="50" customFormat="1" ht="14.1" customHeight="1">
      <c r="A30" s="54" t="s">
        <v>340</v>
      </c>
      <c r="B30" s="55" t="s">
        <v>341</v>
      </c>
      <c r="C30" s="115">
        <v>0</v>
      </c>
      <c r="D30" s="55" t="s">
        <v>342</v>
      </c>
      <c r="E30" s="55" t="s">
        <v>343</v>
      </c>
      <c r="F30" s="115">
        <v>9.8236439999999998</v>
      </c>
      <c r="G30" s="55" t="s">
        <v>344</v>
      </c>
      <c r="H30" s="55" t="s">
        <v>345</v>
      </c>
      <c r="I30" s="115"/>
      <c r="J30" s="55" t="s">
        <v>127</v>
      </c>
      <c r="K30" s="55" t="s">
        <v>127</v>
      </c>
      <c r="L30" s="57"/>
    </row>
    <row r="31" spans="1:12" s="50" customFormat="1" ht="14.1" customHeight="1">
      <c r="A31" s="54" t="s">
        <v>346</v>
      </c>
      <c r="B31" s="55" t="s">
        <v>347</v>
      </c>
      <c r="C31" s="115">
        <v>0</v>
      </c>
      <c r="D31" s="55" t="s">
        <v>348</v>
      </c>
      <c r="E31" s="55" t="s">
        <v>349</v>
      </c>
      <c r="F31" s="115">
        <v>3.6195710000000001</v>
      </c>
      <c r="G31" s="55" t="s">
        <v>350</v>
      </c>
      <c r="H31" s="55" t="s">
        <v>351</v>
      </c>
      <c r="I31" s="115"/>
      <c r="J31" s="55" t="s">
        <v>127</v>
      </c>
      <c r="K31" s="55" t="s">
        <v>127</v>
      </c>
      <c r="L31" s="57"/>
    </row>
    <row r="32" spans="1:12" s="50" customFormat="1" ht="14.1" customHeight="1">
      <c r="A32" s="54" t="s">
        <v>352</v>
      </c>
      <c r="B32" s="55" t="s">
        <v>353</v>
      </c>
      <c r="C32" s="115">
        <v>6.7059610000000003</v>
      </c>
      <c r="D32" s="55" t="s">
        <v>354</v>
      </c>
      <c r="E32" s="55" t="s">
        <v>355</v>
      </c>
      <c r="F32" s="115">
        <v>28.916359999999997</v>
      </c>
      <c r="G32" s="55" t="s">
        <v>356</v>
      </c>
      <c r="H32" s="55" t="s">
        <v>245</v>
      </c>
      <c r="I32" s="115"/>
      <c r="J32" s="55" t="s">
        <v>127</v>
      </c>
      <c r="K32" s="55" t="s">
        <v>127</v>
      </c>
      <c r="L32" s="57"/>
    </row>
    <row r="33" spans="1:12" s="50" customFormat="1" ht="14.1" customHeight="1">
      <c r="A33" s="54" t="s">
        <v>127</v>
      </c>
      <c r="B33" s="55" t="s">
        <v>127</v>
      </c>
      <c r="C33" s="115"/>
      <c r="D33" s="55" t="s">
        <v>357</v>
      </c>
      <c r="E33" s="55" t="s">
        <v>358</v>
      </c>
      <c r="F33" s="115">
        <v>0</v>
      </c>
      <c r="G33" s="55" t="s">
        <v>359</v>
      </c>
      <c r="H33" s="55" t="s">
        <v>252</v>
      </c>
      <c r="I33" s="115"/>
      <c r="J33" s="55" t="s">
        <v>127</v>
      </c>
      <c r="K33" s="55" t="s">
        <v>127</v>
      </c>
      <c r="L33" s="57"/>
    </row>
    <row r="34" spans="1:12" s="50" customFormat="1" ht="14.1" customHeight="1">
      <c r="A34" s="54" t="s">
        <v>127</v>
      </c>
      <c r="B34" s="55" t="s">
        <v>127</v>
      </c>
      <c r="C34" s="115"/>
      <c r="D34" s="55" t="s">
        <v>360</v>
      </c>
      <c r="E34" s="55" t="s">
        <v>361</v>
      </c>
      <c r="F34" s="115">
        <v>1.216</v>
      </c>
      <c r="G34" s="55" t="s">
        <v>362</v>
      </c>
      <c r="H34" s="55" t="s">
        <v>260</v>
      </c>
      <c r="I34" s="115"/>
      <c r="J34" s="55" t="s">
        <v>127</v>
      </c>
      <c r="K34" s="55" t="s">
        <v>127</v>
      </c>
      <c r="L34" s="57"/>
    </row>
    <row r="35" spans="1:12" s="50" customFormat="1" ht="14.1" customHeight="1">
      <c r="A35" s="54" t="s">
        <v>127</v>
      </c>
      <c r="B35" s="55" t="s">
        <v>127</v>
      </c>
      <c r="C35" s="115"/>
      <c r="D35" s="55" t="s">
        <v>363</v>
      </c>
      <c r="E35" s="55" t="s">
        <v>364</v>
      </c>
      <c r="F35" s="115">
        <v>0</v>
      </c>
      <c r="G35" s="55" t="s">
        <v>365</v>
      </c>
      <c r="H35" s="55" t="s">
        <v>268</v>
      </c>
      <c r="I35" s="115"/>
      <c r="J35" s="55" t="s">
        <v>127</v>
      </c>
      <c r="K35" s="55" t="s">
        <v>127</v>
      </c>
      <c r="L35" s="57"/>
    </row>
    <row r="36" spans="1:12" s="51" customFormat="1" ht="14.1" customHeight="1">
      <c r="A36" s="54" t="s">
        <v>127</v>
      </c>
      <c r="B36" s="55" t="s">
        <v>127</v>
      </c>
      <c r="C36" s="115"/>
      <c r="D36" s="55" t="s">
        <v>366</v>
      </c>
      <c r="E36" s="55" t="s">
        <v>367</v>
      </c>
      <c r="F36" s="115">
        <v>0</v>
      </c>
      <c r="G36" s="55" t="s">
        <v>127</v>
      </c>
      <c r="H36" s="55" t="s">
        <v>127</v>
      </c>
      <c r="I36" s="115"/>
      <c r="J36" s="55" t="s">
        <v>127</v>
      </c>
      <c r="K36" s="55" t="s">
        <v>127</v>
      </c>
      <c r="L36" s="57" t="s">
        <v>127</v>
      </c>
    </row>
    <row r="37" spans="1:12" s="51" customFormat="1" ht="14.1" customHeight="1">
      <c r="A37" s="54" t="s">
        <v>127</v>
      </c>
      <c r="B37" s="55" t="s">
        <v>127</v>
      </c>
      <c r="C37" s="115"/>
      <c r="D37" s="55" t="s">
        <v>368</v>
      </c>
      <c r="E37" s="55" t="s">
        <v>369</v>
      </c>
      <c r="F37" s="115">
        <v>0</v>
      </c>
      <c r="G37" s="55" t="s">
        <v>127</v>
      </c>
      <c r="H37" s="55" t="s">
        <v>127</v>
      </c>
      <c r="I37" s="115"/>
      <c r="J37" s="55" t="s">
        <v>127</v>
      </c>
      <c r="K37" s="55" t="s">
        <v>127</v>
      </c>
      <c r="L37" s="57" t="s">
        <v>127</v>
      </c>
    </row>
    <row r="38" spans="1:12">
      <c r="A38" s="54" t="s">
        <v>127</v>
      </c>
      <c r="B38" s="55" t="s">
        <v>127</v>
      </c>
      <c r="C38" s="115"/>
      <c r="D38" s="55" t="s">
        <v>370</v>
      </c>
      <c r="E38" s="55" t="s">
        <v>371</v>
      </c>
      <c r="F38" s="115">
        <v>0</v>
      </c>
      <c r="G38" s="55" t="s">
        <v>127</v>
      </c>
      <c r="H38" s="55" t="s">
        <v>127</v>
      </c>
      <c r="I38" s="115"/>
      <c r="J38" s="55" t="s">
        <v>127</v>
      </c>
      <c r="K38" s="55" t="s">
        <v>127</v>
      </c>
      <c r="L38" s="57" t="s">
        <v>127</v>
      </c>
    </row>
    <row r="39" spans="1:12">
      <c r="A39" s="54" t="s">
        <v>127</v>
      </c>
      <c r="B39" s="55" t="s">
        <v>127</v>
      </c>
      <c r="C39" s="115"/>
      <c r="D39" s="55" t="s">
        <v>372</v>
      </c>
      <c r="E39" s="55" t="s">
        <v>373</v>
      </c>
      <c r="F39" s="115">
        <v>0</v>
      </c>
      <c r="G39" s="55" t="s">
        <v>127</v>
      </c>
      <c r="H39" s="55" t="s">
        <v>127</v>
      </c>
      <c r="I39" s="115" t="s">
        <v>127</v>
      </c>
      <c r="J39" s="55" t="s">
        <v>127</v>
      </c>
      <c r="K39" s="55" t="s">
        <v>127</v>
      </c>
      <c r="L39" s="57" t="s">
        <v>127</v>
      </c>
    </row>
    <row r="40" spans="1:12">
      <c r="A40" s="218" t="s">
        <v>374</v>
      </c>
      <c r="B40" s="219"/>
      <c r="C40" s="115">
        <v>1286.0239689999999</v>
      </c>
      <c r="D40" s="219" t="s">
        <v>375</v>
      </c>
      <c r="E40" s="219"/>
      <c r="F40" s="219" t="s">
        <v>127</v>
      </c>
      <c r="G40" s="219" t="s">
        <v>127</v>
      </c>
      <c r="H40" s="219" t="s">
        <v>127</v>
      </c>
      <c r="I40" s="219" t="s">
        <v>127</v>
      </c>
      <c r="J40" s="219" t="s">
        <v>127</v>
      </c>
      <c r="K40" s="219" t="s">
        <v>127</v>
      </c>
      <c r="L40" s="56">
        <f>F7+F35+I7+I20+L7+L10+L16+L19</f>
        <v>127.29393999999999</v>
      </c>
    </row>
    <row r="41" spans="1:12">
      <c r="A41" s="209" t="s">
        <v>376</v>
      </c>
      <c r="B41" s="210"/>
      <c r="C41" s="210" t="s">
        <v>127</v>
      </c>
      <c r="D41" s="210" t="s">
        <v>127</v>
      </c>
      <c r="E41" s="211" t="s">
        <v>127</v>
      </c>
      <c r="F41" s="211" t="s">
        <v>127</v>
      </c>
      <c r="G41" s="211" t="s">
        <v>127</v>
      </c>
      <c r="H41" s="210" t="s">
        <v>127</v>
      </c>
      <c r="I41" s="210" t="s">
        <v>127</v>
      </c>
      <c r="J41" s="210" t="s">
        <v>127</v>
      </c>
      <c r="K41" s="210" t="s">
        <v>127</v>
      </c>
      <c r="L41" s="210"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R11" sqref="R11"/>
    </sheetView>
  </sheetViews>
  <sheetFormatPr defaultColWidth="9" defaultRowHeight="14.25"/>
  <cols>
    <col min="1" max="3" width="3.75" style="8" customWidth="1"/>
    <col min="4" max="4" width="25" style="8" customWidth="1"/>
    <col min="5" max="17" width="7.875" style="8" customWidth="1"/>
    <col min="18" max="16384" width="9" style="8"/>
  </cols>
  <sheetData>
    <row r="1" spans="1:17" ht="35.25" customHeight="1">
      <c r="A1" s="175" t="s">
        <v>377</v>
      </c>
      <c r="B1" s="175"/>
      <c r="C1" s="175"/>
      <c r="D1" s="175"/>
      <c r="E1" s="175"/>
      <c r="F1" s="175"/>
      <c r="G1" s="175"/>
      <c r="H1" s="175"/>
      <c r="I1" s="175"/>
      <c r="J1" s="175"/>
      <c r="K1" s="175"/>
      <c r="L1" s="175"/>
      <c r="M1" s="175"/>
      <c r="N1" s="175"/>
      <c r="O1" s="175"/>
      <c r="P1" s="175"/>
      <c r="Q1" s="175"/>
    </row>
    <row r="2" spans="1:17" ht="18" customHeight="1">
      <c r="A2" s="19"/>
      <c r="B2" s="19"/>
      <c r="C2" s="19"/>
      <c r="D2" s="19"/>
      <c r="E2" s="19"/>
      <c r="F2" s="19"/>
      <c r="G2" s="19"/>
      <c r="H2" s="19"/>
      <c r="I2" s="19"/>
      <c r="J2" s="19"/>
      <c r="K2" s="19"/>
      <c r="L2" s="19"/>
      <c r="N2" s="31"/>
      <c r="O2" s="38"/>
      <c r="P2" s="38"/>
      <c r="Q2" s="39" t="s">
        <v>378</v>
      </c>
    </row>
    <row r="3" spans="1:17" ht="18" customHeight="1">
      <c r="A3" s="180" t="s">
        <v>607</v>
      </c>
      <c r="B3" s="180"/>
      <c r="C3" s="180"/>
      <c r="D3" s="180"/>
      <c r="E3" s="20"/>
      <c r="F3" s="20"/>
      <c r="G3" s="20"/>
      <c r="H3" s="20"/>
      <c r="I3" s="20"/>
      <c r="J3" s="20"/>
      <c r="K3" s="20"/>
      <c r="L3" s="20"/>
      <c r="N3" s="44"/>
      <c r="O3" s="38"/>
      <c r="P3" s="38"/>
      <c r="Q3" s="45" t="s">
        <v>4</v>
      </c>
    </row>
    <row r="4" spans="1:17" s="16" customFormat="1" ht="39.75" customHeight="1">
      <c r="A4" s="187" t="s">
        <v>126</v>
      </c>
      <c r="B4" s="187"/>
      <c r="C4" s="187"/>
      <c r="D4" s="187"/>
      <c r="E4" s="187" t="s">
        <v>95</v>
      </c>
      <c r="F4" s="187"/>
      <c r="G4" s="187"/>
      <c r="H4" s="206" t="s">
        <v>165</v>
      </c>
      <c r="I4" s="207"/>
      <c r="J4" s="208"/>
      <c r="K4" s="187" t="s">
        <v>166</v>
      </c>
      <c r="L4" s="187"/>
      <c r="M4" s="187"/>
      <c r="N4" s="194" t="s">
        <v>112</v>
      </c>
      <c r="O4" s="194"/>
      <c r="P4" s="194"/>
      <c r="Q4" s="194"/>
    </row>
    <row r="5" spans="1:17" s="17" customFormat="1" ht="26.25" customHeight="1">
      <c r="A5" s="195" t="s">
        <v>134</v>
      </c>
      <c r="B5" s="196"/>
      <c r="C5" s="197"/>
      <c r="D5" s="188" t="s">
        <v>135</v>
      </c>
      <c r="E5" s="188" t="s">
        <v>140</v>
      </c>
      <c r="F5" s="188" t="s">
        <v>167</v>
      </c>
      <c r="G5" s="188" t="s">
        <v>168</v>
      </c>
      <c r="H5" s="222" t="s">
        <v>140</v>
      </c>
      <c r="I5" s="188" t="s">
        <v>144</v>
      </c>
      <c r="J5" s="188" t="s">
        <v>145</v>
      </c>
      <c r="K5" s="224" t="s">
        <v>140</v>
      </c>
      <c r="L5" s="187" t="s">
        <v>144</v>
      </c>
      <c r="M5" s="187" t="s">
        <v>145</v>
      </c>
      <c r="N5" s="220" t="s">
        <v>140</v>
      </c>
      <c r="O5" s="194" t="s">
        <v>167</v>
      </c>
      <c r="P5" s="194" t="s">
        <v>168</v>
      </c>
      <c r="Q5" s="194"/>
    </row>
    <row r="6" spans="1:17" s="17" customFormat="1" ht="36" customHeight="1">
      <c r="A6" s="198"/>
      <c r="B6" s="199"/>
      <c r="C6" s="200"/>
      <c r="D6" s="189"/>
      <c r="E6" s="189"/>
      <c r="F6" s="189"/>
      <c r="G6" s="189"/>
      <c r="H6" s="223"/>
      <c r="I6" s="189"/>
      <c r="J6" s="189"/>
      <c r="K6" s="224"/>
      <c r="L6" s="187"/>
      <c r="M6" s="187"/>
      <c r="N6" s="220"/>
      <c r="O6" s="194"/>
      <c r="P6" s="35" t="s">
        <v>169</v>
      </c>
      <c r="Q6" s="46" t="s">
        <v>170</v>
      </c>
    </row>
    <row r="7" spans="1:17" ht="19.5" customHeight="1">
      <c r="A7" s="176" t="s">
        <v>136</v>
      </c>
      <c r="B7" s="176" t="s">
        <v>137</v>
      </c>
      <c r="C7" s="176" t="s">
        <v>138</v>
      </c>
      <c r="D7" s="24" t="s">
        <v>139</v>
      </c>
      <c r="E7" s="25" t="s">
        <v>11</v>
      </c>
      <c r="F7" s="25" t="s">
        <v>12</v>
      </c>
      <c r="G7" s="25" t="s">
        <v>20</v>
      </c>
      <c r="H7" s="25" t="s">
        <v>24</v>
      </c>
      <c r="I7" s="25" t="s">
        <v>28</v>
      </c>
      <c r="J7" s="25" t="s">
        <v>32</v>
      </c>
      <c r="K7" s="25" t="s">
        <v>36</v>
      </c>
      <c r="L7" s="25" t="s">
        <v>39</v>
      </c>
      <c r="M7" s="25" t="s">
        <v>42</v>
      </c>
      <c r="N7" s="25" t="s">
        <v>45</v>
      </c>
      <c r="O7" s="25" t="s">
        <v>48</v>
      </c>
      <c r="P7" s="25" t="s">
        <v>51</v>
      </c>
      <c r="Q7" s="25" t="s">
        <v>54</v>
      </c>
    </row>
    <row r="8" spans="1:17" ht="19.5" customHeight="1">
      <c r="A8" s="176" t="s">
        <v>127</v>
      </c>
      <c r="B8" s="176" t="s">
        <v>127</v>
      </c>
      <c r="C8" s="176" t="s">
        <v>127</v>
      </c>
      <c r="D8" s="24" t="s">
        <v>140</v>
      </c>
      <c r="E8" s="117">
        <f>F8+G8</f>
        <v>492</v>
      </c>
      <c r="F8" s="117">
        <f t="shared" ref="F8:G10" si="0">F9</f>
        <v>0</v>
      </c>
      <c r="G8" s="117">
        <f t="shared" si="0"/>
        <v>492</v>
      </c>
      <c r="H8" s="117">
        <f>I8+J8</f>
        <v>287</v>
      </c>
      <c r="I8" s="117">
        <f t="shared" ref="I8:J10" si="1">I9</f>
        <v>0</v>
      </c>
      <c r="J8" s="117">
        <f t="shared" si="1"/>
        <v>287</v>
      </c>
      <c r="K8" s="117">
        <f>L8+M8</f>
        <v>460.51</v>
      </c>
      <c r="L8" s="117">
        <f t="shared" ref="L8:M10" si="2">L9</f>
        <v>0</v>
      </c>
      <c r="M8" s="117">
        <f t="shared" si="2"/>
        <v>460.51</v>
      </c>
      <c r="N8" s="117">
        <f>O8+P8+Q8</f>
        <v>318.49</v>
      </c>
      <c r="O8" s="118">
        <f>O9</f>
        <v>0</v>
      </c>
      <c r="P8" s="118">
        <f>P9</f>
        <v>318.49</v>
      </c>
      <c r="Q8" s="118">
        <f>Q9</f>
        <v>0</v>
      </c>
    </row>
    <row r="9" spans="1:17" ht="20.25" customHeight="1">
      <c r="A9" s="172">
        <v>229</v>
      </c>
      <c r="B9" s="172"/>
      <c r="C9" s="172"/>
      <c r="D9" s="110" t="s">
        <v>278</v>
      </c>
      <c r="E9" s="117">
        <f t="shared" ref="E9:E11" si="3">F9+G9</f>
        <v>492</v>
      </c>
      <c r="F9" s="117">
        <f t="shared" si="0"/>
        <v>0</v>
      </c>
      <c r="G9" s="117">
        <f t="shared" si="0"/>
        <v>492</v>
      </c>
      <c r="H9" s="117">
        <f t="shared" ref="H9:H11" si="4">I9+J9</f>
        <v>287</v>
      </c>
      <c r="I9" s="117">
        <f t="shared" si="1"/>
        <v>0</v>
      </c>
      <c r="J9" s="117">
        <f t="shared" si="1"/>
        <v>287</v>
      </c>
      <c r="K9" s="117">
        <f t="shared" ref="K9:K11" si="5">L9+M9</f>
        <v>460.51</v>
      </c>
      <c r="L9" s="117">
        <f t="shared" si="2"/>
        <v>0</v>
      </c>
      <c r="M9" s="117">
        <f t="shared" si="2"/>
        <v>460.51</v>
      </c>
      <c r="N9" s="117">
        <f t="shared" ref="N9:N11" si="6">O9+P9+Q9</f>
        <v>318.49</v>
      </c>
      <c r="O9" s="118">
        <f>O10</f>
        <v>0</v>
      </c>
      <c r="P9" s="118">
        <f t="shared" ref="P9:Q10" si="7">P10</f>
        <v>318.49</v>
      </c>
      <c r="Q9" s="118">
        <f t="shared" si="7"/>
        <v>0</v>
      </c>
    </row>
    <row r="10" spans="1:17" ht="28.5" customHeight="1">
      <c r="A10" s="172">
        <v>22960</v>
      </c>
      <c r="B10" s="172"/>
      <c r="C10" s="172"/>
      <c r="D10" s="110" t="s">
        <v>555</v>
      </c>
      <c r="E10" s="117">
        <f t="shared" si="3"/>
        <v>492</v>
      </c>
      <c r="F10" s="117">
        <f t="shared" si="0"/>
        <v>0</v>
      </c>
      <c r="G10" s="117">
        <f t="shared" si="0"/>
        <v>492</v>
      </c>
      <c r="H10" s="117">
        <f t="shared" si="4"/>
        <v>287</v>
      </c>
      <c r="I10" s="117">
        <f t="shared" si="1"/>
        <v>0</v>
      </c>
      <c r="J10" s="117">
        <f t="shared" si="1"/>
        <v>287</v>
      </c>
      <c r="K10" s="117">
        <f t="shared" si="5"/>
        <v>460.51</v>
      </c>
      <c r="L10" s="117">
        <f t="shared" si="2"/>
        <v>0</v>
      </c>
      <c r="M10" s="117">
        <f t="shared" si="2"/>
        <v>460.51</v>
      </c>
      <c r="N10" s="117">
        <f t="shared" si="6"/>
        <v>318.49</v>
      </c>
      <c r="O10" s="118">
        <f>O11</f>
        <v>0</v>
      </c>
      <c r="P10" s="118">
        <f t="shared" si="7"/>
        <v>318.49</v>
      </c>
      <c r="Q10" s="118">
        <f t="shared" si="7"/>
        <v>0</v>
      </c>
    </row>
    <row r="11" spans="1:17" ht="20.25" customHeight="1">
      <c r="A11" s="172">
        <v>2296002</v>
      </c>
      <c r="B11" s="172"/>
      <c r="C11" s="172"/>
      <c r="D11" s="111" t="s">
        <v>556</v>
      </c>
      <c r="E11" s="117">
        <f t="shared" si="3"/>
        <v>492</v>
      </c>
      <c r="F11" s="117">
        <v>0</v>
      </c>
      <c r="G11" s="117">
        <v>492</v>
      </c>
      <c r="H11" s="117">
        <f t="shared" si="4"/>
        <v>287</v>
      </c>
      <c r="I11" s="117">
        <v>0</v>
      </c>
      <c r="J11" s="117">
        <v>287</v>
      </c>
      <c r="K11" s="117">
        <f t="shared" si="5"/>
        <v>460.51</v>
      </c>
      <c r="L11" s="117">
        <v>0</v>
      </c>
      <c r="M11" s="117">
        <v>460.51</v>
      </c>
      <c r="N11" s="117">
        <f t="shared" si="6"/>
        <v>318.49</v>
      </c>
      <c r="O11" s="118">
        <v>0</v>
      </c>
      <c r="P11" s="118">
        <v>318.49</v>
      </c>
      <c r="Q11" s="118">
        <v>0</v>
      </c>
    </row>
    <row r="12" spans="1:17" ht="20.25" customHeight="1">
      <c r="A12" s="172" t="s">
        <v>127</v>
      </c>
      <c r="B12" s="172" t="s">
        <v>127</v>
      </c>
      <c r="C12" s="172" t="s">
        <v>127</v>
      </c>
      <c r="D12" s="30" t="s">
        <v>127</v>
      </c>
      <c r="E12" s="117" t="s">
        <v>127</v>
      </c>
      <c r="F12" s="117" t="s">
        <v>127</v>
      </c>
      <c r="G12" s="117" t="s">
        <v>127</v>
      </c>
      <c r="H12" s="117" t="s">
        <v>127</v>
      </c>
      <c r="I12" s="117" t="s">
        <v>127</v>
      </c>
      <c r="J12" s="117" t="s">
        <v>127</v>
      </c>
      <c r="K12" s="117" t="s">
        <v>127</v>
      </c>
      <c r="L12" s="117" t="s">
        <v>127</v>
      </c>
      <c r="M12" s="117" t="s">
        <v>127</v>
      </c>
      <c r="N12" s="117" t="s">
        <v>127</v>
      </c>
      <c r="O12" s="118"/>
      <c r="P12" s="118"/>
      <c r="Q12" s="118"/>
    </row>
    <row r="13" spans="1:17" ht="20.25" customHeight="1">
      <c r="A13" s="172" t="s">
        <v>127</v>
      </c>
      <c r="B13" s="172" t="s">
        <v>127</v>
      </c>
      <c r="C13" s="172" t="s">
        <v>127</v>
      </c>
      <c r="D13" s="30" t="s">
        <v>127</v>
      </c>
      <c r="E13" s="117" t="s">
        <v>127</v>
      </c>
      <c r="F13" s="117" t="s">
        <v>127</v>
      </c>
      <c r="G13" s="117" t="s">
        <v>127</v>
      </c>
      <c r="H13" s="117" t="s">
        <v>127</v>
      </c>
      <c r="I13" s="117" t="s">
        <v>127</v>
      </c>
      <c r="J13" s="117" t="s">
        <v>127</v>
      </c>
      <c r="K13" s="117" t="s">
        <v>127</v>
      </c>
      <c r="L13" s="117" t="s">
        <v>127</v>
      </c>
      <c r="M13" s="117" t="s">
        <v>127</v>
      </c>
      <c r="N13" s="117" t="s">
        <v>127</v>
      </c>
      <c r="O13" s="118"/>
      <c r="P13" s="118"/>
      <c r="Q13" s="118"/>
    </row>
    <row r="14" spans="1:17" ht="20.25" customHeight="1">
      <c r="A14" s="172" t="s">
        <v>127</v>
      </c>
      <c r="B14" s="172" t="s">
        <v>127</v>
      </c>
      <c r="C14" s="172" t="s">
        <v>127</v>
      </c>
      <c r="D14" s="30" t="s">
        <v>127</v>
      </c>
      <c r="E14" s="117" t="s">
        <v>127</v>
      </c>
      <c r="F14" s="117" t="s">
        <v>127</v>
      </c>
      <c r="G14" s="117" t="s">
        <v>127</v>
      </c>
      <c r="H14" s="117" t="s">
        <v>127</v>
      </c>
      <c r="I14" s="117" t="s">
        <v>127</v>
      </c>
      <c r="J14" s="117" t="s">
        <v>127</v>
      </c>
      <c r="K14" s="117" t="s">
        <v>127</v>
      </c>
      <c r="L14" s="117" t="s">
        <v>127</v>
      </c>
      <c r="M14" s="117" t="s">
        <v>127</v>
      </c>
      <c r="N14" s="117" t="s">
        <v>127</v>
      </c>
      <c r="O14" s="118"/>
      <c r="P14" s="118"/>
      <c r="Q14" s="118"/>
    </row>
    <row r="15" spans="1:17" ht="20.25" customHeight="1">
      <c r="A15" s="172" t="s">
        <v>127</v>
      </c>
      <c r="B15" s="172" t="s">
        <v>127</v>
      </c>
      <c r="C15" s="172" t="s">
        <v>127</v>
      </c>
      <c r="D15" s="30" t="s">
        <v>127</v>
      </c>
      <c r="E15" s="117" t="s">
        <v>127</v>
      </c>
      <c r="F15" s="117" t="s">
        <v>127</v>
      </c>
      <c r="G15" s="117" t="s">
        <v>127</v>
      </c>
      <c r="H15" s="117" t="s">
        <v>127</v>
      </c>
      <c r="I15" s="117" t="s">
        <v>127</v>
      </c>
      <c r="J15" s="117" t="s">
        <v>127</v>
      </c>
      <c r="K15" s="117" t="s">
        <v>127</v>
      </c>
      <c r="L15" s="117" t="s">
        <v>127</v>
      </c>
      <c r="M15" s="117" t="s">
        <v>127</v>
      </c>
      <c r="N15" s="117" t="s">
        <v>127</v>
      </c>
      <c r="O15" s="118"/>
      <c r="P15" s="118"/>
      <c r="Q15" s="118"/>
    </row>
    <row r="16" spans="1:17" ht="20.25" customHeight="1">
      <c r="A16" s="172" t="s">
        <v>127</v>
      </c>
      <c r="B16" s="172" t="s">
        <v>127</v>
      </c>
      <c r="C16" s="172" t="s">
        <v>127</v>
      </c>
      <c r="D16" s="42" t="s">
        <v>127</v>
      </c>
      <c r="E16" s="117" t="s">
        <v>127</v>
      </c>
      <c r="F16" s="117" t="s">
        <v>127</v>
      </c>
      <c r="G16" s="117" t="s">
        <v>127</v>
      </c>
      <c r="H16" s="117" t="s">
        <v>127</v>
      </c>
      <c r="I16" s="117" t="s">
        <v>127</v>
      </c>
      <c r="J16" s="117" t="s">
        <v>127</v>
      </c>
      <c r="K16" s="117" t="s">
        <v>127</v>
      </c>
      <c r="L16" s="117" t="s">
        <v>127</v>
      </c>
      <c r="M16" s="117" t="s">
        <v>127</v>
      </c>
      <c r="N16" s="117" t="s">
        <v>127</v>
      </c>
      <c r="O16" s="118"/>
      <c r="P16" s="118"/>
      <c r="Q16" s="118"/>
    </row>
    <row r="17" spans="1:17" ht="24" customHeight="1">
      <c r="A17" s="179" t="s">
        <v>379</v>
      </c>
      <c r="B17" s="179"/>
      <c r="C17" s="179"/>
      <c r="D17" s="179"/>
      <c r="E17" s="179"/>
      <c r="F17" s="221"/>
      <c r="G17" s="221"/>
      <c r="H17" s="221"/>
      <c r="I17" s="221"/>
      <c r="J17" s="221"/>
      <c r="K17" s="221"/>
      <c r="L17" s="221"/>
      <c r="M17" s="221"/>
      <c r="N17" s="221"/>
      <c r="O17" s="38"/>
      <c r="P17" s="38"/>
      <c r="Q17" s="38"/>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5"/>
  <sheetViews>
    <sheetView tabSelected="1" workbookViewId="0">
      <selection activeCell="I19" sqref="I19"/>
    </sheetView>
  </sheetViews>
  <sheetFormatPr defaultColWidth="9" defaultRowHeight="14.25"/>
  <cols>
    <col min="1" max="3" width="3.125" style="18" customWidth="1"/>
    <col min="4" max="18" width="7.375" style="18" customWidth="1"/>
    <col min="19" max="16384" width="9" style="8"/>
  </cols>
  <sheetData>
    <row r="1" spans="1:18" ht="25.5">
      <c r="A1" s="228" t="s">
        <v>380</v>
      </c>
      <c r="B1" s="228"/>
      <c r="C1" s="228"/>
      <c r="D1" s="228"/>
      <c r="E1" s="228"/>
      <c r="F1" s="228"/>
      <c r="G1" s="228"/>
      <c r="H1" s="228"/>
      <c r="I1" s="228"/>
      <c r="J1" s="228"/>
      <c r="K1" s="228"/>
      <c r="L1" s="228"/>
      <c r="M1" s="228"/>
      <c r="N1" s="228"/>
      <c r="O1" s="228"/>
      <c r="P1" s="228"/>
      <c r="Q1" s="228"/>
      <c r="R1" s="228"/>
    </row>
    <row r="2" spans="1:18" ht="18" customHeight="1">
      <c r="A2" s="19"/>
      <c r="B2" s="19"/>
      <c r="C2" s="19"/>
      <c r="D2" s="19"/>
      <c r="E2" s="19"/>
      <c r="F2" s="19"/>
      <c r="G2" s="19"/>
      <c r="H2" s="19"/>
      <c r="I2" s="19"/>
      <c r="J2" s="19"/>
      <c r="K2" s="19"/>
      <c r="L2" s="19"/>
      <c r="M2" s="8"/>
      <c r="N2" s="8"/>
      <c r="O2" s="8"/>
      <c r="P2" s="31"/>
      <c r="Q2" s="38"/>
      <c r="R2" s="39" t="s">
        <v>381</v>
      </c>
    </row>
    <row r="3" spans="1:18" ht="18" customHeight="1">
      <c r="A3" s="180" t="s">
        <v>3</v>
      </c>
      <c r="B3" s="180"/>
      <c r="C3" s="180"/>
      <c r="D3" s="180"/>
      <c r="E3" s="20"/>
      <c r="F3" s="20"/>
      <c r="G3" s="20"/>
      <c r="H3" s="20"/>
      <c r="I3" s="20"/>
      <c r="J3" s="20"/>
      <c r="K3" s="20"/>
      <c r="L3" s="20"/>
      <c r="M3" s="8"/>
      <c r="N3" s="8"/>
      <c r="O3" s="8"/>
      <c r="P3" s="32"/>
      <c r="Q3" s="38"/>
      <c r="R3" s="40" t="s">
        <v>4</v>
      </c>
    </row>
    <row r="4" spans="1:18" s="16" customFormat="1" ht="39.75" customHeight="1">
      <c r="A4" s="187" t="s">
        <v>126</v>
      </c>
      <c r="B4" s="187"/>
      <c r="C4" s="187"/>
      <c r="D4" s="187"/>
      <c r="E4" s="187" t="s">
        <v>95</v>
      </c>
      <c r="F4" s="187"/>
      <c r="G4" s="187"/>
      <c r="H4" s="206" t="s">
        <v>165</v>
      </c>
      <c r="I4" s="207"/>
      <c r="J4" s="208"/>
      <c r="K4" s="187" t="s">
        <v>166</v>
      </c>
      <c r="L4" s="187"/>
      <c r="M4" s="187"/>
      <c r="N4" s="224" t="s">
        <v>91</v>
      </c>
      <c r="O4" s="224" t="s">
        <v>93</v>
      </c>
      <c r="P4" s="194" t="s">
        <v>112</v>
      </c>
      <c r="Q4" s="194"/>
      <c r="R4" s="194"/>
    </row>
    <row r="5" spans="1:18" s="17" customFormat="1" ht="46.5" customHeight="1">
      <c r="A5" s="195" t="s">
        <v>134</v>
      </c>
      <c r="B5" s="196"/>
      <c r="C5" s="197"/>
      <c r="D5" s="22" t="s">
        <v>135</v>
      </c>
      <c r="E5" s="22" t="s">
        <v>140</v>
      </c>
      <c r="F5" s="22" t="s">
        <v>167</v>
      </c>
      <c r="G5" s="22" t="s">
        <v>168</v>
      </c>
      <c r="H5" s="23" t="s">
        <v>140</v>
      </c>
      <c r="I5" s="22" t="s">
        <v>144</v>
      </c>
      <c r="J5" s="22" t="s">
        <v>145</v>
      </c>
      <c r="K5" s="33" t="s">
        <v>140</v>
      </c>
      <c r="L5" s="21" t="s">
        <v>144</v>
      </c>
      <c r="M5" s="21" t="s">
        <v>145</v>
      </c>
      <c r="N5" s="224"/>
      <c r="O5" s="224"/>
      <c r="P5" s="35" t="s">
        <v>140</v>
      </c>
      <c r="Q5" s="34" t="s">
        <v>167</v>
      </c>
      <c r="R5" s="34" t="s">
        <v>168</v>
      </c>
    </row>
    <row r="6" spans="1:18" ht="19.5" customHeight="1">
      <c r="A6" s="176" t="s">
        <v>136</v>
      </c>
      <c r="B6" s="176" t="s">
        <v>137</v>
      </c>
      <c r="C6" s="176" t="s">
        <v>138</v>
      </c>
      <c r="D6" s="24" t="s">
        <v>139</v>
      </c>
      <c r="E6" s="25" t="s">
        <v>11</v>
      </c>
      <c r="F6" s="25" t="s">
        <v>12</v>
      </c>
      <c r="G6" s="25" t="s">
        <v>20</v>
      </c>
      <c r="H6" s="25" t="s">
        <v>24</v>
      </c>
      <c r="I6" s="25" t="s">
        <v>28</v>
      </c>
      <c r="J6" s="25" t="s">
        <v>32</v>
      </c>
      <c r="K6" s="25" t="s">
        <v>36</v>
      </c>
      <c r="L6" s="25" t="s">
        <v>39</v>
      </c>
      <c r="M6" s="25" t="s">
        <v>42</v>
      </c>
      <c r="N6" s="25" t="s">
        <v>45</v>
      </c>
      <c r="O6" s="25" t="s">
        <v>48</v>
      </c>
      <c r="P6" s="25" t="s">
        <v>51</v>
      </c>
      <c r="Q6" s="25" t="s">
        <v>54</v>
      </c>
      <c r="R6" s="25" t="s">
        <v>57</v>
      </c>
    </row>
    <row r="7" spans="1:18" ht="19.5" customHeight="1">
      <c r="A7" s="176" t="s">
        <v>127</v>
      </c>
      <c r="B7" s="176" t="s">
        <v>127</v>
      </c>
      <c r="C7" s="176" t="s">
        <v>127</v>
      </c>
      <c r="D7" s="24" t="s">
        <v>140</v>
      </c>
      <c r="E7" s="26" t="s">
        <v>127</v>
      </c>
      <c r="F7" s="26" t="s">
        <v>127</v>
      </c>
      <c r="G7" s="26" t="s">
        <v>127</v>
      </c>
      <c r="H7" s="26" t="s">
        <v>127</v>
      </c>
      <c r="I7" s="26" t="s">
        <v>127</v>
      </c>
      <c r="J7" s="26" t="s">
        <v>127</v>
      </c>
      <c r="K7" s="26" t="s">
        <v>127</v>
      </c>
      <c r="L7" s="26" t="s">
        <v>127</v>
      </c>
      <c r="M7" s="26" t="s">
        <v>127</v>
      </c>
      <c r="N7" s="36"/>
      <c r="O7" s="37"/>
      <c r="P7" s="26" t="s">
        <v>127</v>
      </c>
      <c r="Q7" s="41"/>
      <c r="R7" s="41"/>
    </row>
    <row r="8" spans="1:18" ht="20.25" customHeight="1">
      <c r="A8" s="225"/>
      <c r="B8" s="226"/>
      <c r="C8" s="227"/>
      <c r="D8" s="24"/>
      <c r="E8" s="26"/>
      <c r="F8" s="26"/>
      <c r="G8" s="26"/>
      <c r="H8" s="26"/>
      <c r="I8" s="26"/>
      <c r="J8" s="26"/>
      <c r="K8" s="26"/>
      <c r="L8" s="26"/>
      <c r="M8" s="26"/>
      <c r="N8" s="26"/>
      <c r="O8" s="26"/>
      <c r="P8" s="26"/>
      <c r="Q8" s="41"/>
      <c r="R8" s="41"/>
    </row>
    <row r="9" spans="1:18" ht="20.25" customHeight="1">
      <c r="A9" s="27"/>
      <c r="B9" s="28"/>
      <c r="C9" s="29"/>
      <c r="D9" s="24"/>
      <c r="E9" s="26"/>
      <c r="F9" s="26"/>
      <c r="G9" s="26"/>
      <c r="H9" s="26"/>
      <c r="I9" s="26"/>
      <c r="J9" s="26"/>
      <c r="K9" s="26"/>
      <c r="L9" s="26"/>
      <c r="M9" s="26"/>
      <c r="N9" s="26"/>
      <c r="O9" s="26"/>
      <c r="P9" s="26"/>
      <c r="Q9" s="41"/>
      <c r="R9" s="41"/>
    </row>
    <row r="10" spans="1:18" ht="20.25" customHeight="1">
      <c r="A10" s="27"/>
      <c r="B10" s="28"/>
      <c r="C10" s="29"/>
      <c r="D10" s="24"/>
      <c r="E10" s="26"/>
      <c r="F10" s="26"/>
      <c r="G10" s="26"/>
      <c r="H10" s="26"/>
      <c r="I10" s="26"/>
      <c r="J10" s="26"/>
      <c r="K10" s="26"/>
      <c r="L10" s="26"/>
      <c r="M10" s="26"/>
      <c r="N10" s="26"/>
      <c r="O10" s="26"/>
      <c r="P10" s="26"/>
      <c r="Q10" s="41"/>
      <c r="R10" s="41"/>
    </row>
    <row r="11" spans="1:18" ht="20.25" customHeight="1">
      <c r="A11" s="27"/>
      <c r="B11" s="28"/>
      <c r="C11" s="29"/>
      <c r="D11" s="24"/>
      <c r="E11" s="26"/>
      <c r="F11" s="26"/>
      <c r="G11" s="26"/>
      <c r="H11" s="26"/>
      <c r="I11" s="26"/>
      <c r="J11" s="26"/>
      <c r="K11" s="26"/>
      <c r="L11" s="26"/>
      <c r="M11" s="26"/>
      <c r="N11" s="26"/>
      <c r="O11" s="26"/>
      <c r="P11" s="26"/>
      <c r="Q11" s="41"/>
      <c r="R11" s="41"/>
    </row>
    <row r="12" spans="1:18" ht="20.25" customHeight="1">
      <c r="A12" s="225"/>
      <c r="B12" s="226"/>
      <c r="C12" s="227"/>
      <c r="D12" s="24"/>
      <c r="E12" s="26"/>
      <c r="F12" s="26"/>
      <c r="G12" s="26"/>
      <c r="H12" s="26"/>
      <c r="I12" s="26"/>
      <c r="J12" s="26"/>
      <c r="K12" s="26"/>
      <c r="L12" s="26"/>
      <c r="M12" s="26"/>
      <c r="N12" s="26"/>
      <c r="O12" s="26"/>
      <c r="P12" s="26"/>
      <c r="Q12" s="41"/>
      <c r="R12" s="41"/>
    </row>
    <row r="13" spans="1:18" ht="20.25" customHeight="1">
      <c r="A13" s="172" t="s">
        <v>127</v>
      </c>
      <c r="B13" s="172" t="s">
        <v>127</v>
      </c>
      <c r="C13" s="172" t="s">
        <v>127</v>
      </c>
      <c r="D13" s="30" t="s">
        <v>127</v>
      </c>
      <c r="E13" s="26" t="s">
        <v>127</v>
      </c>
      <c r="F13" s="26" t="s">
        <v>127</v>
      </c>
      <c r="G13" s="26" t="s">
        <v>127</v>
      </c>
      <c r="H13" s="26" t="s">
        <v>127</v>
      </c>
      <c r="I13" s="26" t="s">
        <v>127</v>
      </c>
      <c r="J13" s="26" t="s">
        <v>127</v>
      </c>
      <c r="K13" s="26" t="s">
        <v>127</v>
      </c>
      <c r="L13" s="26" t="s">
        <v>127</v>
      </c>
      <c r="M13" s="26" t="s">
        <v>127</v>
      </c>
      <c r="N13" s="26"/>
      <c r="O13" s="26"/>
      <c r="P13" s="26" t="s">
        <v>127</v>
      </c>
      <c r="Q13" s="41"/>
      <c r="R13" s="41"/>
    </row>
    <row r="14" spans="1:18" ht="18.75" customHeight="1">
      <c r="A14" s="179" t="s">
        <v>947</v>
      </c>
      <c r="B14" s="179"/>
      <c r="C14" s="179"/>
      <c r="D14" s="179"/>
      <c r="E14" s="179"/>
      <c r="F14" s="179"/>
      <c r="G14" s="179"/>
      <c r="H14" s="179"/>
      <c r="I14" s="179"/>
      <c r="J14" s="179"/>
      <c r="K14" s="179"/>
      <c r="L14" s="179"/>
      <c r="M14" s="179"/>
      <c r="N14" s="179"/>
      <c r="O14" s="179"/>
      <c r="P14" s="179"/>
      <c r="Q14" s="179"/>
      <c r="R14" s="179"/>
    </row>
    <row r="15" spans="1:18">
      <c r="A15" s="299" t="s">
        <v>948</v>
      </c>
      <c r="B15" s="298"/>
      <c r="C15" s="298"/>
      <c r="D15" s="298"/>
      <c r="E15" s="298"/>
      <c r="F15" s="298"/>
      <c r="G15" s="298"/>
      <c r="H15" s="298"/>
      <c r="I15" s="298"/>
      <c r="J15" s="298"/>
    </row>
  </sheetData>
  <mergeCells count="18">
    <mergeCell ref="A15:J15"/>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opLeftCell="A4" workbookViewId="0">
      <selection activeCell="A21" sqref="A21:XFD21"/>
    </sheetView>
  </sheetViews>
  <sheetFormatPr defaultColWidth="9" defaultRowHeight="14.25" customHeight="1"/>
  <cols>
    <col min="1" max="1" width="33.875" style="8" customWidth="1"/>
    <col min="2" max="2" width="10.625" style="8" customWidth="1"/>
    <col min="3" max="3" width="22.375" style="8" customWidth="1"/>
    <col min="4" max="4" width="19.375" style="8" customWidth="1"/>
    <col min="5" max="16384" width="9" style="9"/>
  </cols>
  <sheetData>
    <row r="1" spans="1:4" ht="26.25" customHeight="1">
      <c r="A1" s="175" t="s">
        <v>382</v>
      </c>
      <c r="B1" s="175"/>
      <c r="C1" s="175"/>
      <c r="D1" s="175"/>
    </row>
    <row r="2" spans="1:4" ht="18.95" customHeight="1">
      <c r="A2" s="10"/>
      <c r="B2" s="10"/>
      <c r="C2" s="10"/>
      <c r="D2" s="11" t="s">
        <v>383</v>
      </c>
    </row>
    <row r="3" spans="1:4" s="6" customFormat="1" ht="18.95" customHeight="1">
      <c r="A3" s="119" t="s">
        <v>609</v>
      </c>
      <c r="B3" s="10"/>
      <c r="C3" s="10"/>
      <c r="D3" s="11" t="s">
        <v>4</v>
      </c>
    </row>
    <row r="4" spans="1:4" s="6" customFormat="1" ht="18.95" customHeight="1">
      <c r="A4" s="12" t="s">
        <v>384</v>
      </c>
      <c r="B4" s="231" t="s">
        <v>8</v>
      </c>
      <c r="C4" s="12" t="s">
        <v>385</v>
      </c>
      <c r="D4" s="12" t="s">
        <v>386</v>
      </c>
    </row>
    <row r="5" spans="1:4" s="7" customFormat="1" ht="18.95" customHeight="1">
      <c r="A5" s="12" t="s">
        <v>387</v>
      </c>
      <c r="B5" s="231" t="s">
        <v>127</v>
      </c>
      <c r="C5" s="12" t="s">
        <v>11</v>
      </c>
      <c r="D5" s="12">
        <v>2</v>
      </c>
    </row>
    <row r="6" spans="1:4" s="7" customFormat="1" ht="18.95" customHeight="1">
      <c r="A6" s="13" t="s">
        <v>388</v>
      </c>
      <c r="B6" s="12">
        <v>1</v>
      </c>
      <c r="C6" s="12" t="s">
        <v>389</v>
      </c>
      <c r="D6" s="12" t="s">
        <v>389</v>
      </c>
    </row>
    <row r="7" spans="1:4" s="7" customFormat="1" ht="26.25" customHeight="1">
      <c r="A7" s="14" t="s">
        <v>390</v>
      </c>
      <c r="B7" s="12">
        <v>2</v>
      </c>
      <c r="C7" s="120">
        <f>C8+C9+C12</f>
        <v>7.04</v>
      </c>
      <c r="D7" s="120">
        <f>D8+D9+D12</f>
        <v>3.87</v>
      </c>
    </row>
    <row r="8" spans="1:4" s="7" customFormat="1" ht="26.25" customHeight="1">
      <c r="A8" s="14" t="s">
        <v>391</v>
      </c>
      <c r="B8" s="12">
        <v>3</v>
      </c>
      <c r="C8" s="120"/>
      <c r="D8" s="121"/>
    </row>
    <row r="9" spans="1:4" s="7" customFormat="1" ht="26.25" customHeight="1">
      <c r="A9" s="14" t="s">
        <v>392</v>
      </c>
      <c r="B9" s="12">
        <v>4</v>
      </c>
      <c r="C9" s="120">
        <f>C10+C11</f>
        <v>4.04</v>
      </c>
      <c r="D9" s="120">
        <f>D10+D11</f>
        <v>3.62</v>
      </c>
    </row>
    <row r="10" spans="1:4" s="7" customFormat="1" ht="26.25" customHeight="1">
      <c r="A10" s="14" t="s">
        <v>393</v>
      </c>
      <c r="B10" s="12">
        <v>5</v>
      </c>
      <c r="C10" s="120"/>
      <c r="D10" s="121"/>
    </row>
    <row r="11" spans="1:4" s="7" customFormat="1" ht="26.25" customHeight="1">
      <c r="A11" s="14" t="s">
        <v>394</v>
      </c>
      <c r="B11" s="12">
        <v>6</v>
      </c>
      <c r="C11" s="120">
        <v>4.04</v>
      </c>
      <c r="D11" s="120">
        <v>3.62</v>
      </c>
    </row>
    <row r="12" spans="1:4" s="7" customFormat="1" ht="26.25" customHeight="1">
      <c r="A12" s="14" t="s">
        <v>395</v>
      </c>
      <c r="B12" s="12">
        <v>7</v>
      </c>
      <c r="C12" s="120">
        <f>C13+C15</f>
        <v>3</v>
      </c>
      <c r="D12" s="120">
        <f>D13+D15</f>
        <v>0.25</v>
      </c>
    </row>
    <row r="13" spans="1:4" s="7" customFormat="1" ht="18.95" customHeight="1">
      <c r="A13" s="14" t="s">
        <v>396</v>
      </c>
      <c r="B13" s="12">
        <v>8</v>
      </c>
      <c r="C13" s="120">
        <v>3</v>
      </c>
      <c r="D13" s="120">
        <v>0.25</v>
      </c>
    </row>
    <row r="14" spans="1:4" s="7" customFormat="1" ht="18.95" customHeight="1">
      <c r="A14" s="14" t="s">
        <v>397</v>
      </c>
      <c r="B14" s="12">
        <v>9</v>
      </c>
      <c r="C14" s="12" t="s">
        <v>389</v>
      </c>
      <c r="D14" s="121"/>
    </row>
    <row r="15" spans="1:4" s="7" customFormat="1" ht="18.95" customHeight="1">
      <c r="A15" s="14" t="s">
        <v>398</v>
      </c>
      <c r="B15" s="12">
        <v>10</v>
      </c>
      <c r="C15" s="120">
        <v>0</v>
      </c>
      <c r="D15" s="121"/>
    </row>
    <row r="16" spans="1:4" s="7" customFormat="1" ht="18.95" customHeight="1">
      <c r="A16" s="14" t="s">
        <v>399</v>
      </c>
      <c r="B16" s="12">
        <v>11</v>
      </c>
      <c r="C16" s="12" t="s">
        <v>389</v>
      </c>
      <c r="D16" s="12" t="s">
        <v>389</v>
      </c>
    </row>
    <row r="17" spans="1:4" s="7" customFormat="1" ht="18.95" customHeight="1">
      <c r="A17" s="14" t="s">
        <v>400</v>
      </c>
      <c r="B17" s="12">
        <v>12</v>
      </c>
      <c r="C17" s="12" t="s">
        <v>389</v>
      </c>
      <c r="D17" s="121"/>
    </row>
    <row r="18" spans="1:4" s="7" customFormat="1" ht="18.95" customHeight="1">
      <c r="A18" s="14" t="s">
        <v>401</v>
      </c>
      <c r="B18" s="12">
        <v>13</v>
      </c>
      <c r="C18" s="12" t="s">
        <v>389</v>
      </c>
      <c r="D18" s="121"/>
    </row>
    <row r="19" spans="1:4" s="7" customFormat="1" ht="18.95" customHeight="1">
      <c r="A19" s="14" t="s">
        <v>402</v>
      </c>
      <c r="B19" s="12">
        <v>14</v>
      </c>
      <c r="C19" s="12" t="s">
        <v>389</v>
      </c>
      <c r="D19" s="121"/>
    </row>
    <row r="20" spans="1:4" s="7" customFormat="1" ht="18.95" customHeight="1">
      <c r="A20" s="14" t="s">
        <v>403</v>
      </c>
      <c r="B20" s="12">
        <v>15</v>
      </c>
      <c r="C20" s="12" t="s">
        <v>389</v>
      </c>
      <c r="D20" s="122">
        <v>2</v>
      </c>
    </row>
    <row r="21" spans="1:4" s="7" customFormat="1" ht="18.95" customHeight="1">
      <c r="A21" s="14" t="s">
        <v>404</v>
      </c>
      <c r="B21" s="12">
        <v>16</v>
      </c>
      <c r="C21" s="12" t="s">
        <v>389</v>
      </c>
      <c r="D21" s="122">
        <v>3</v>
      </c>
    </row>
    <row r="22" spans="1:4" s="7" customFormat="1" ht="18.95" customHeight="1">
      <c r="A22" s="14" t="s">
        <v>405</v>
      </c>
      <c r="B22" s="12">
        <v>17</v>
      </c>
      <c r="C22" s="12" t="s">
        <v>389</v>
      </c>
      <c r="D22" s="122"/>
    </row>
    <row r="23" spans="1:4" s="7" customFormat="1" ht="18.95" customHeight="1">
      <c r="A23" s="14" t="s">
        <v>406</v>
      </c>
      <c r="B23" s="12">
        <v>18</v>
      </c>
      <c r="C23" s="12" t="s">
        <v>389</v>
      </c>
      <c r="D23" s="122">
        <v>28</v>
      </c>
    </row>
    <row r="24" spans="1:4" s="7" customFormat="1" ht="18.95" customHeight="1">
      <c r="A24" s="14" t="s">
        <v>407</v>
      </c>
      <c r="B24" s="12">
        <v>19</v>
      </c>
      <c r="C24" s="12" t="s">
        <v>389</v>
      </c>
      <c r="D24" s="121"/>
    </row>
    <row r="25" spans="1:4" s="7" customFormat="1" ht="18.95" customHeight="1">
      <c r="A25" s="14" t="s">
        <v>408</v>
      </c>
      <c r="B25" s="12">
        <v>20</v>
      </c>
      <c r="C25" s="12" t="s">
        <v>389</v>
      </c>
      <c r="D25" s="121"/>
    </row>
    <row r="26" spans="1:4" s="7" customFormat="1" ht="18.95" customHeight="1">
      <c r="A26" s="14" t="s">
        <v>409</v>
      </c>
      <c r="B26" s="12">
        <v>21</v>
      </c>
      <c r="C26" s="12" t="s">
        <v>389</v>
      </c>
      <c r="D26" s="121"/>
    </row>
    <row r="27" spans="1:4" ht="18.95" customHeight="1">
      <c r="A27" s="13" t="s">
        <v>410</v>
      </c>
      <c r="B27" s="12">
        <v>22</v>
      </c>
      <c r="C27" s="12" t="s">
        <v>389</v>
      </c>
      <c r="D27" s="121">
        <v>72.61</v>
      </c>
    </row>
    <row r="28" spans="1:4" ht="18.95" customHeight="1">
      <c r="A28" s="14" t="s">
        <v>411</v>
      </c>
      <c r="B28" s="12">
        <v>23</v>
      </c>
      <c r="C28" s="12" t="s">
        <v>389</v>
      </c>
      <c r="D28" s="121">
        <v>72.61</v>
      </c>
    </row>
    <row r="29" spans="1:4" ht="18.95" customHeight="1">
      <c r="A29" s="14" t="s">
        <v>412</v>
      </c>
      <c r="B29" s="12">
        <v>24</v>
      </c>
      <c r="C29" s="12" t="s">
        <v>389</v>
      </c>
      <c r="D29" s="121"/>
    </row>
    <row r="30" spans="1:4" ht="41.25" customHeight="1">
      <c r="A30" s="229" t="s">
        <v>413</v>
      </c>
      <c r="B30" s="229" t="s">
        <v>127</v>
      </c>
      <c r="C30" s="229" t="s">
        <v>127</v>
      </c>
      <c r="D30" s="229"/>
    </row>
    <row r="31" spans="1:4" ht="27.75" customHeight="1">
      <c r="A31" s="230" t="s">
        <v>414</v>
      </c>
      <c r="B31" s="230" t="s">
        <v>127</v>
      </c>
      <c r="C31" s="230" t="s">
        <v>127</v>
      </c>
      <c r="D31" s="230"/>
    </row>
    <row r="32" spans="1:4" ht="14.25" customHeight="1">
      <c r="A32" s="15"/>
      <c r="B32" s="15"/>
      <c r="C32" s="15"/>
      <c r="D32" s="15"/>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8"/>
  <sheetViews>
    <sheetView workbookViewId="0">
      <selection activeCell="B12" sqref="B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1" t="s">
        <v>611</v>
      </c>
      <c r="B3" s="247" t="s">
        <v>610</v>
      </c>
      <c r="C3" s="248"/>
      <c r="D3" s="248"/>
      <c r="E3" s="248"/>
      <c r="F3" s="248"/>
      <c r="G3" s="249"/>
    </row>
    <row r="4" spans="1:7" ht="35.1" customHeight="1">
      <c r="A4" s="235" t="s">
        <v>417</v>
      </c>
      <c r="B4" s="3" t="s">
        <v>418</v>
      </c>
      <c r="C4" s="239" t="s">
        <v>612</v>
      </c>
      <c r="D4" s="250"/>
      <c r="E4" s="250"/>
      <c r="F4" s="250"/>
      <c r="G4" s="240"/>
    </row>
    <row r="5" spans="1:7" ht="48.95" customHeight="1">
      <c r="A5" s="235"/>
      <c r="B5" s="3" t="s">
        <v>419</v>
      </c>
      <c r="C5" s="134" t="s">
        <v>613</v>
      </c>
      <c r="D5" s="235">
        <v>63810189</v>
      </c>
      <c r="E5" s="235"/>
      <c r="F5" s="235"/>
      <c r="G5" s="235"/>
    </row>
    <row r="6" spans="1:7" ht="35.1" customHeight="1">
      <c r="A6" s="235" t="s">
        <v>420</v>
      </c>
      <c r="B6" s="3" t="s">
        <v>421</v>
      </c>
      <c r="C6" s="251">
        <v>43101</v>
      </c>
      <c r="D6" s="251"/>
      <c r="E6" s="3" t="s">
        <v>422</v>
      </c>
      <c r="F6" s="251">
        <v>43465</v>
      </c>
      <c r="G6" s="251"/>
    </row>
    <row r="7" spans="1:7" ht="35.1" customHeight="1">
      <c r="A7" s="235"/>
      <c r="B7" s="246" t="s">
        <v>932</v>
      </c>
      <c r="C7" s="235"/>
      <c r="D7" s="235"/>
      <c r="E7" s="246" t="s">
        <v>933</v>
      </c>
      <c r="F7" s="235"/>
      <c r="G7" s="235"/>
    </row>
    <row r="8" spans="1:7" ht="35.1" customHeight="1">
      <c r="A8" s="235"/>
      <c r="B8" s="3" t="s">
        <v>423</v>
      </c>
      <c r="C8" s="241"/>
      <c r="D8" s="241"/>
      <c r="E8" s="3" t="s">
        <v>423</v>
      </c>
      <c r="F8" s="241"/>
      <c r="G8" s="241"/>
    </row>
    <row r="9" spans="1:7" ht="35.1" customHeight="1">
      <c r="A9" s="235"/>
      <c r="B9" s="3" t="s">
        <v>424</v>
      </c>
      <c r="C9" s="241"/>
      <c r="D9" s="241"/>
      <c r="E9" s="3" t="s">
        <v>424</v>
      </c>
      <c r="F9" s="241"/>
      <c r="G9" s="241"/>
    </row>
    <row r="10" spans="1:7" ht="35.1" customHeight="1">
      <c r="A10" s="235"/>
      <c r="B10" s="131" t="s">
        <v>614</v>
      </c>
      <c r="C10" s="244">
        <v>15.6</v>
      </c>
      <c r="D10" s="245"/>
      <c r="E10" s="131" t="s">
        <v>614</v>
      </c>
      <c r="F10" s="244">
        <v>15.6</v>
      </c>
      <c r="G10" s="245"/>
    </row>
    <row r="11" spans="1:7" ht="35.1" customHeight="1">
      <c r="A11" s="235"/>
      <c r="B11" s="131" t="s">
        <v>615</v>
      </c>
      <c r="C11" s="244">
        <v>1307.28</v>
      </c>
      <c r="D11" s="245"/>
      <c r="E11" s="131" t="s">
        <v>615</v>
      </c>
      <c r="F11" s="244">
        <v>1307.28</v>
      </c>
      <c r="G11" s="245"/>
    </row>
    <row r="12" spans="1:7" ht="35.1" customHeight="1">
      <c r="A12" s="235"/>
      <c r="B12" s="152" t="s">
        <v>934</v>
      </c>
      <c r="C12" s="241">
        <v>184.82</v>
      </c>
      <c r="D12" s="241"/>
      <c r="E12" s="152" t="s">
        <v>931</v>
      </c>
      <c r="F12" s="241">
        <v>184.82</v>
      </c>
      <c r="G12" s="241"/>
    </row>
    <row r="13" spans="1:7" ht="35.1" customHeight="1">
      <c r="A13" s="235" t="s">
        <v>426</v>
      </c>
      <c r="B13" s="235" t="s">
        <v>427</v>
      </c>
      <c r="C13" s="235"/>
      <c r="D13" s="235" t="s">
        <v>428</v>
      </c>
      <c r="E13" s="235"/>
      <c r="F13" s="235" t="s">
        <v>429</v>
      </c>
      <c r="G13" s="235"/>
    </row>
    <row r="14" spans="1:7" ht="35.1" customHeight="1">
      <c r="A14" s="235"/>
      <c r="B14" s="239" t="s">
        <v>616</v>
      </c>
      <c r="C14" s="240"/>
      <c r="D14" s="241">
        <v>1337.59</v>
      </c>
      <c r="E14" s="241"/>
      <c r="F14" s="241">
        <v>1337.59</v>
      </c>
      <c r="G14" s="241"/>
    </row>
    <row r="15" spans="1:7" ht="35.1" customHeight="1">
      <c r="A15" s="235"/>
      <c r="B15" s="242"/>
      <c r="C15" s="242"/>
      <c r="D15" s="243"/>
      <c r="E15" s="243"/>
      <c r="F15" s="243"/>
      <c r="G15" s="243"/>
    </row>
    <row r="16" spans="1:7" ht="35.1" customHeight="1">
      <c r="A16" s="236" t="s">
        <v>430</v>
      </c>
      <c r="B16" s="3" t="s">
        <v>431</v>
      </c>
      <c r="C16" s="232" t="s">
        <v>612</v>
      </c>
      <c r="D16" s="233"/>
      <c r="E16" s="233"/>
      <c r="F16" s="233"/>
      <c r="G16" s="234"/>
    </row>
    <row r="17" spans="1:7" ht="35.1" customHeight="1">
      <c r="A17" s="237"/>
      <c r="B17" s="3" t="s">
        <v>432</v>
      </c>
      <c r="C17" s="232" t="s">
        <v>617</v>
      </c>
      <c r="D17" s="233"/>
      <c r="E17" s="233"/>
      <c r="F17" s="233"/>
      <c r="G17" s="234"/>
    </row>
    <row r="18" spans="1:7" ht="35.1" customHeight="1">
      <c r="A18" s="238"/>
      <c r="B18" s="3" t="s">
        <v>433</v>
      </c>
      <c r="C18" s="232" t="s">
        <v>618</v>
      </c>
      <c r="D18" s="233"/>
      <c r="E18" s="233"/>
      <c r="F18" s="233"/>
      <c r="G18" s="234"/>
    </row>
  </sheetData>
  <mergeCells count="34">
    <mergeCell ref="A2:G2"/>
    <mergeCell ref="B3:G3"/>
    <mergeCell ref="C4:G4"/>
    <mergeCell ref="D5:G5"/>
    <mergeCell ref="C6:D6"/>
    <mergeCell ref="F6:G6"/>
    <mergeCell ref="F12:G12"/>
    <mergeCell ref="B13:C13"/>
    <mergeCell ref="D13:E13"/>
    <mergeCell ref="F13:G13"/>
    <mergeCell ref="B7:D7"/>
    <mergeCell ref="E7:G7"/>
    <mergeCell ref="C8:D8"/>
    <mergeCell ref="F8:G8"/>
    <mergeCell ref="C9:D9"/>
    <mergeCell ref="F9:G9"/>
    <mergeCell ref="C10:D10"/>
    <mergeCell ref="F10:G10"/>
    <mergeCell ref="C16:G16"/>
    <mergeCell ref="C17:G17"/>
    <mergeCell ref="C18:G18"/>
    <mergeCell ref="A4:A5"/>
    <mergeCell ref="A6:A12"/>
    <mergeCell ref="A13:A15"/>
    <mergeCell ref="A16:A18"/>
    <mergeCell ref="B14:C14"/>
    <mergeCell ref="D14:E14"/>
    <mergeCell ref="F14:G14"/>
    <mergeCell ref="B15:C15"/>
    <mergeCell ref="D15:E15"/>
    <mergeCell ref="F15:G15"/>
    <mergeCell ref="C11:D11"/>
    <mergeCell ref="F11:G11"/>
    <mergeCell ref="C12:D12"/>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9"/>
  <sheetViews>
    <sheetView topLeftCell="A7" workbookViewId="0">
      <selection activeCell="K10" sqref="K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3" t="s">
        <v>444</v>
      </c>
      <c r="H4" s="3" t="s">
        <v>445</v>
      </c>
      <c r="I4" s="238"/>
    </row>
    <row r="5" spans="1:9" ht="90.75" customHeight="1">
      <c r="A5" s="263" t="s">
        <v>619</v>
      </c>
      <c r="B5" s="135" t="s">
        <v>620</v>
      </c>
      <c r="C5" s="5"/>
      <c r="D5" s="137" t="s">
        <v>627</v>
      </c>
      <c r="E5" s="137" t="s">
        <v>627</v>
      </c>
      <c r="F5" s="137" t="s">
        <v>670</v>
      </c>
      <c r="G5" s="137" t="s">
        <v>669</v>
      </c>
      <c r="H5" s="137" t="s">
        <v>627</v>
      </c>
      <c r="I5" s="126"/>
    </row>
    <row r="6" spans="1:9" ht="35.1" customHeight="1">
      <c r="A6" s="237"/>
      <c r="B6" s="264" t="s">
        <v>621</v>
      </c>
      <c r="C6" s="5"/>
      <c r="D6" s="137" t="s">
        <v>628</v>
      </c>
      <c r="E6" s="137" t="s">
        <v>637</v>
      </c>
      <c r="F6" s="137" t="s">
        <v>670</v>
      </c>
      <c r="G6" s="137" t="s">
        <v>669</v>
      </c>
      <c r="H6" s="137" t="s">
        <v>637</v>
      </c>
      <c r="I6" s="126"/>
    </row>
    <row r="7" spans="1:9" ht="35.1" customHeight="1">
      <c r="A7" s="237"/>
      <c r="B7" s="265"/>
      <c r="C7" s="126"/>
      <c r="D7" s="137" t="s">
        <v>629</v>
      </c>
      <c r="E7" s="137" t="s">
        <v>638</v>
      </c>
      <c r="F7" s="137" t="s">
        <v>670</v>
      </c>
      <c r="G7" s="137" t="s">
        <v>669</v>
      </c>
      <c r="H7" s="137" t="s">
        <v>638</v>
      </c>
      <c r="I7" s="126"/>
    </row>
    <row r="8" spans="1:9" ht="35.1" customHeight="1">
      <c r="A8" s="237"/>
      <c r="B8" s="135" t="s">
        <v>622</v>
      </c>
      <c r="C8" s="126"/>
      <c r="D8" s="137" t="s">
        <v>630</v>
      </c>
      <c r="E8" s="137" t="s">
        <v>639</v>
      </c>
      <c r="F8" s="137" t="s">
        <v>670</v>
      </c>
      <c r="G8" s="137" t="s">
        <v>669</v>
      </c>
      <c r="H8" s="137" t="s">
        <v>639</v>
      </c>
      <c r="I8" s="126"/>
    </row>
    <row r="9" spans="1:9" ht="35.1" customHeight="1">
      <c r="A9" s="237"/>
      <c r="B9" s="135" t="s">
        <v>631</v>
      </c>
      <c r="C9" s="126"/>
      <c r="D9" s="137" t="s">
        <v>632</v>
      </c>
      <c r="E9" s="137" t="s">
        <v>640</v>
      </c>
      <c r="F9" s="137" t="s">
        <v>670</v>
      </c>
      <c r="G9" s="137" t="s">
        <v>640</v>
      </c>
      <c r="H9" s="137" t="s">
        <v>640</v>
      </c>
      <c r="I9" s="126"/>
    </row>
    <row r="10" spans="1:9" ht="35.1" customHeight="1">
      <c r="A10" s="237"/>
      <c r="B10" s="135" t="s">
        <v>623</v>
      </c>
      <c r="C10" s="126"/>
      <c r="D10" s="137" t="s">
        <v>633</v>
      </c>
      <c r="E10" s="137" t="s">
        <v>641</v>
      </c>
      <c r="F10" s="137" t="s">
        <v>670</v>
      </c>
      <c r="G10" s="137" t="s">
        <v>641</v>
      </c>
      <c r="H10" s="137" t="s">
        <v>641</v>
      </c>
      <c r="I10" s="126"/>
    </row>
    <row r="11" spans="1:9" ht="35.1" customHeight="1">
      <c r="A11" s="237"/>
      <c r="B11" s="135" t="s">
        <v>624</v>
      </c>
      <c r="C11" s="126"/>
      <c r="D11" s="137" t="s">
        <v>634</v>
      </c>
      <c r="E11" s="137" t="s">
        <v>634</v>
      </c>
      <c r="F11" s="137" t="s">
        <v>670</v>
      </c>
      <c r="G11" s="137" t="s">
        <v>634</v>
      </c>
      <c r="H11" s="137" t="s">
        <v>634</v>
      </c>
      <c r="I11" s="126"/>
    </row>
    <row r="12" spans="1:9" ht="35.1" customHeight="1">
      <c r="A12" s="237"/>
      <c r="B12" s="136" t="s">
        <v>625</v>
      </c>
      <c r="C12" s="126"/>
      <c r="D12" s="137" t="s">
        <v>635</v>
      </c>
      <c r="E12" s="137" t="s">
        <v>635</v>
      </c>
      <c r="F12" s="137" t="s">
        <v>670</v>
      </c>
      <c r="G12" s="137" t="s">
        <v>635</v>
      </c>
      <c r="H12" s="137" t="s">
        <v>635</v>
      </c>
      <c r="I12" s="126"/>
    </row>
    <row r="13" spans="1:9" ht="35.1" customHeight="1">
      <c r="A13" s="238"/>
      <c r="B13" s="135" t="s">
        <v>626</v>
      </c>
      <c r="C13" s="5"/>
      <c r="D13" s="137" t="s">
        <v>636</v>
      </c>
      <c r="E13" s="137" t="s">
        <v>668</v>
      </c>
      <c r="F13" s="137" t="s">
        <v>670</v>
      </c>
      <c r="G13" s="137" t="s">
        <v>668</v>
      </c>
      <c r="H13" s="137" t="s">
        <v>668</v>
      </c>
      <c r="I13" s="126"/>
    </row>
    <row r="14" spans="1:9" ht="45" customHeight="1">
      <c r="A14" s="235" t="s">
        <v>446</v>
      </c>
      <c r="B14" s="255" t="s">
        <v>447</v>
      </c>
      <c r="C14" s="256"/>
      <c r="D14" s="257" t="s">
        <v>642</v>
      </c>
      <c r="E14" s="257"/>
      <c r="F14" s="257"/>
      <c r="G14" s="257"/>
      <c r="H14" s="257"/>
      <c r="I14" s="257"/>
    </row>
    <row r="15" spans="1:9" ht="42.95" customHeight="1">
      <c r="A15" s="235"/>
      <c r="B15" s="255" t="s">
        <v>448</v>
      </c>
      <c r="C15" s="256"/>
      <c r="D15" s="257" t="s">
        <v>642</v>
      </c>
      <c r="E15" s="257"/>
      <c r="F15" s="257"/>
      <c r="G15" s="257"/>
      <c r="H15" s="257"/>
      <c r="I15" s="257"/>
    </row>
    <row r="16" spans="1:9" ht="54.95" customHeight="1">
      <c r="A16" s="235"/>
      <c r="B16" s="255" t="s">
        <v>449</v>
      </c>
      <c r="C16" s="256"/>
      <c r="D16" s="257" t="s">
        <v>642</v>
      </c>
      <c r="E16" s="257"/>
      <c r="F16" s="257"/>
      <c r="G16" s="257"/>
      <c r="H16" s="257"/>
      <c r="I16" s="257"/>
    </row>
    <row r="17" spans="1:9" ht="36" customHeight="1">
      <c r="A17" s="236" t="s">
        <v>450</v>
      </c>
      <c r="B17" s="258" t="s">
        <v>451</v>
      </c>
      <c r="C17" s="259"/>
      <c r="D17" s="257" t="s">
        <v>643</v>
      </c>
      <c r="E17" s="257"/>
      <c r="F17" s="257"/>
      <c r="G17" s="257"/>
      <c r="H17" s="257"/>
      <c r="I17" s="257"/>
    </row>
    <row r="18" spans="1:9" ht="41.1" customHeight="1">
      <c r="A18" s="238"/>
      <c r="B18" s="260" t="s">
        <v>452</v>
      </c>
      <c r="C18" s="261"/>
      <c r="D18" s="257" t="s">
        <v>644</v>
      </c>
      <c r="E18" s="257"/>
      <c r="F18" s="257"/>
      <c r="G18" s="257"/>
      <c r="H18" s="257"/>
      <c r="I18" s="257"/>
    </row>
    <row r="19" spans="1:9" ht="63" customHeight="1">
      <c r="A19" s="235" t="s">
        <v>453</v>
      </c>
      <c r="B19" s="235"/>
      <c r="C19" s="235"/>
      <c r="D19" s="252" t="s">
        <v>645</v>
      </c>
      <c r="E19" s="253"/>
      <c r="F19" s="253"/>
      <c r="G19" s="253"/>
      <c r="H19" s="253"/>
      <c r="I19" s="254"/>
    </row>
  </sheetData>
  <mergeCells count="25">
    <mergeCell ref="D18:I18"/>
    <mergeCell ref="A2:I2"/>
    <mergeCell ref="G3:H3"/>
    <mergeCell ref="B14:C14"/>
    <mergeCell ref="D14:I14"/>
    <mergeCell ref="B15:C15"/>
    <mergeCell ref="D15:I15"/>
    <mergeCell ref="A5:A13"/>
    <mergeCell ref="B6:B7"/>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B18:C18"/>
    <mergeCell ref="D17:I17"/>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workbookViewId="0">
      <selection activeCell="C6" sqref="C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5"/>
    </row>
    <row r="4" spans="1:3" s="1" customFormat="1" ht="79.5" customHeight="1">
      <c r="A4" s="236" t="s">
        <v>457</v>
      </c>
      <c r="B4" s="3" t="s">
        <v>458</v>
      </c>
      <c r="C4" s="133" t="s">
        <v>646</v>
      </c>
    </row>
    <row r="5" spans="1:3" s="1" customFormat="1" ht="104.25" customHeight="1">
      <c r="A5" s="237"/>
      <c r="B5" s="3" t="s">
        <v>459</v>
      </c>
      <c r="C5" s="133" t="s">
        <v>647</v>
      </c>
    </row>
    <row r="6" spans="1:3" s="1" customFormat="1" ht="114" customHeight="1">
      <c r="A6" s="237"/>
      <c r="B6" s="3" t="s">
        <v>460</v>
      </c>
      <c r="C6" s="133" t="s">
        <v>648</v>
      </c>
    </row>
    <row r="7" spans="1:3" s="1" customFormat="1" ht="79.5" customHeight="1">
      <c r="A7" s="238"/>
      <c r="B7" s="3" t="s">
        <v>461</v>
      </c>
      <c r="C7" s="5"/>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G18"/>
  <sheetViews>
    <sheetView workbookViewId="0">
      <selection activeCell="J11" sqref="J11"/>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2" t="s">
        <v>611</v>
      </c>
      <c r="B3" s="247" t="s">
        <v>688</v>
      </c>
      <c r="C3" s="248"/>
      <c r="D3" s="248"/>
      <c r="E3" s="248"/>
      <c r="F3" s="248"/>
      <c r="G3" s="249"/>
    </row>
    <row r="4" spans="1:7" ht="35.1" customHeight="1">
      <c r="A4" s="235" t="s">
        <v>417</v>
      </c>
      <c r="B4" s="130" t="s">
        <v>418</v>
      </c>
      <c r="C4" s="239" t="s">
        <v>649</v>
      </c>
      <c r="D4" s="250"/>
      <c r="E4" s="250"/>
      <c r="F4" s="250"/>
      <c r="G4" s="240"/>
    </row>
    <row r="5" spans="1:7" ht="48.95" customHeight="1">
      <c r="A5" s="235"/>
      <c r="B5" s="130" t="s">
        <v>419</v>
      </c>
      <c r="C5" s="134" t="s">
        <v>689</v>
      </c>
      <c r="D5" s="235">
        <v>63357115</v>
      </c>
      <c r="E5" s="235"/>
      <c r="F5" s="235"/>
      <c r="G5" s="235"/>
    </row>
    <row r="6" spans="1:7" ht="35.1" customHeight="1">
      <c r="A6" s="235" t="s">
        <v>420</v>
      </c>
      <c r="B6" s="130" t="s">
        <v>421</v>
      </c>
      <c r="C6" s="251">
        <v>43101</v>
      </c>
      <c r="D6" s="251"/>
      <c r="E6" s="130" t="s">
        <v>422</v>
      </c>
      <c r="F6" s="251">
        <v>43465</v>
      </c>
      <c r="G6" s="251"/>
    </row>
    <row r="7" spans="1:7" ht="35.1" customHeight="1">
      <c r="A7" s="235"/>
      <c r="B7" s="246" t="s">
        <v>935</v>
      </c>
      <c r="C7" s="235"/>
      <c r="D7" s="235"/>
      <c r="E7" s="246" t="s">
        <v>936</v>
      </c>
      <c r="F7" s="235"/>
      <c r="G7" s="235"/>
    </row>
    <row r="8" spans="1:7" ht="35.1" customHeight="1">
      <c r="A8" s="235"/>
      <c r="B8" s="130" t="s">
        <v>423</v>
      </c>
      <c r="C8" s="241"/>
      <c r="D8" s="241"/>
      <c r="E8" s="130" t="s">
        <v>423</v>
      </c>
      <c r="F8" s="241"/>
      <c r="G8" s="241"/>
    </row>
    <row r="9" spans="1:7" ht="35.1" customHeight="1">
      <c r="A9" s="235"/>
      <c r="B9" s="130" t="s">
        <v>424</v>
      </c>
      <c r="C9" s="241"/>
      <c r="D9" s="241"/>
      <c r="E9" s="130" t="s">
        <v>424</v>
      </c>
      <c r="F9" s="241"/>
      <c r="G9" s="241"/>
    </row>
    <row r="10" spans="1:7" ht="35.1" customHeight="1">
      <c r="A10" s="235"/>
      <c r="B10" s="132" t="s">
        <v>614</v>
      </c>
      <c r="C10" s="244">
        <v>20</v>
      </c>
      <c r="D10" s="245"/>
      <c r="E10" s="132" t="s">
        <v>614</v>
      </c>
      <c r="F10" s="244">
        <v>20</v>
      </c>
      <c r="G10" s="245"/>
    </row>
    <row r="11" spans="1:7" ht="35.1" customHeight="1">
      <c r="A11" s="235"/>
      <c r="B11" s="132" t="s">
        <v>615</v>
      </c>
      <c r="C11" s="244">
        <v>117.58</v>
      </c>
      <c r="D11" s="245"/>
      <c r="E11" s="132" t="s">
        <v>615</v>
      </c>
      <c r="F11" s="244">
        <v>117.58</v>
      </c>
      <c r="G11" s="245"/>
    </row>
    <row r="12" spans="1:7" ht="35.1" customHeight="1">
      <c r="A12" s="235"/>
      <c r="B12" s="152" t="s">
        <v>934</v>
      </c>
      <c r="C12" s="241">
        <v>25.16</v>
      </c>
      <c r="D12" s="241"/>
      <c r="E12" s="152" t="s">
        <v>934</v>
      </c>
      <c r="F12" s="241">
        <v>25.16</v>
      </c>
      <c r="G12" s="241"/>
    </row>
    <row r="13" spans="1:7" ht="35.1" customHeight="1">
      <c r="A13" s="235" t="s">
        <v>426</v>
      </c>
      <c r="B13" s="235" t="s">
        <v>427</v>
      </c>
      <c r="C13" s="235"/>
      <c r="D13" s="235" t="s">
        <v>428</v>
      </c>
      <c r="E13" s="235"/>
      <c r="F13" s="235" t="s">
        <v>429</v>
      </c>
      <c r="G13" s="235"/>
    </row>
    <row r="14" spans="1:7" ht="35.1" customHeight="1">
      <c r="A14" s="235"/>
      <c r="B14" s="239" t="s">
        <v>690</v>
      </c>
      <c r="C14" s="240"/>
      <c r="D14" s="241">
        <v>145.88</v>
      </c>
      <c r="E14" s="241"/>
      <c r="F14" s="241">
        <v>145.88</v>
      </c>
      <c r="G14" s="241"/>
    </row>
    <row r="15" spans="1:7" ht="35.1" customHeight="1">
      <c r="A15" s="235"/>
      <c r="B15" s="242"/>
      <c r="C15" s="242"/>
      <c r="D15" s="243"/>
      <c r="E15" s="243"/>
      <c r="F15" s="243"/>
      <c r="G15" s="243"/>
    </row>
    <row r="16" spans="1:7" ht="35.1" customHeight="1">
      <c r="A16" s="236" t="s">
        <v>430</v>
      </c>
      <c r="B16" s="130" t="s">
        <v>431</v>
      </c>
      <c r="C16" s="232" t="s">
        <v>649</v>
      </c>
      <c r="D16" s="233"/>
      <c r="E16" s="233"/>
      <c r="F16" s="233"/>
      <c r="G16" s="234"/>
    </row>
    <row r="17" spans="1:7" ht="35.1" customHeight="1">
      <c r="A17" s="237"/>
      <c r="B17" s="130" t="s">
        <v>432</v>
      </c>
      <c r="C17" s="232" t="s">
        <v>617</v>
      </c>
      <c r="D17" s="233"/>
      <c r="E17" s="233"/>
      <c r="F17" s="233"/>
      <c r="G17" s="234"/>
    </row>
    <row r="18" spans="1:7" ht="35.1" customHeight="1">
      <c r="A18" s="238"/>
      <c r="B18" s="130"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14.xml><?xml version="1.0" encoding="utf-8"?>
<worksheet xmlns="http://schemas.openxmlformats.org/spreadsheetml/2006/main" xmlns:r="http://schemas.openxmlformats.org/officeDocument/2006/relationships">
  <dimension ref="A1:I20"/>
  <sheetViews>
    <sheetView workbookViewId="0">
      <selection activeCell="K14" sqref="K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665</v>
      </c>
      <c r="E6" s="137" t="s">
        <v>667</v>
      </c>
      <c r="F6" s="137" t="s">
        <v>670</v>
      </c>
      <c r="G6" s="137" t="s">
        <v>666</v>
      </c>
      <c r="H6" s="137" t="s">
        <v>667</v>
      </c>
      <c r="I6" s="126"/>
    </row>
    <row r="7" spans="1:9" ht="35.1" customHeight="1">
      <c r="A7" s="237"/>
      <c r="B7" s="265"/>
      <c r="C7" s="126"/>
      <c r="D7" s="137" t="s">
        <v>664</v>
      </c>
      <c r="E7" s="137" t="s">
        <v>638</v>
      </c>
      <c r="F7" s="137" t="s">
        <v>670</v>
      </c>
      <c r="G7" s="137" t="s">
        <v>666</v>
      </c>
      <c r="H7" s="137" t="s">
        <v>638</v>
      </c>
      <c r="I7" s="126"/>
    </row>
    <row r="8" spans="1:9" ht="35.1" customHeight="1">
      <c r="A8" s="237"/>
      <c r="B8" s="137" t="s">
        <v>622</v>
      </c>
      <c r="C8" s="126"/>
      <c r="D8" s="137" t="s">
        <v>671</v>
      </c>
      <c r="E8" s="137" t="s">
        <v>639</v>
      </c>
      <c r="F8" s="137" t="s">
        <v>670</v>
      </c>
      <c r="G8" s="137" t="s">
        <v>666</v>
      </c>
      <c r="H8" s="137" t="s">
        <v>639</v>
      </c>
      <c r="I8" s="126"/>
    </row>
    <row r="9" spans="1:9" ht="35.1" customHeight="1">
      <c r="A9" s="237"/>
      <c r="B9" s="137" t="s">
        <v>631</v>
      </c>
      <c r="C9" s="126"/>
      <c r="D9" s="137" t="s">
        <v>632</v>
      </c>
      <c r="E9" s="137" t="s">
        <v>672</v>
      </c>
      <c r="F9" s="137" t="s">
        <v>670</v>
      </c>
      <c r="G9" s="137" t="s">
        <v>672</v>
      </c>
      <c r="H9" s="137" t="s">
        <v>672</v>
      </c>
      <c r="I9" s="126"/>
    </row>
    <row r="10" spans="1:9" ht="35.1" customHeight="1">
      <c r="A10" s="237"/>
      <c r="B10" s="137" t="s">
        <v>623</v>
      </c>
      <c r="C10" s="126"/>
      <c r="D10" s="137" t="s">
        <v>673</v>
      </c>
      <c r="E10" s="137" t="s">
        <v>674</v>
      </c>
      <c r="F10" s="137" t="s">
        <v>670</v>
      </c>
      <c r="G10" s="137" t="s">
        <v>674</v>
      </c>
      <c r="H10" s="137" t="s">
        <v>674</v>
      </c>
      <c r="I10" s="126"/>
    </row>
    <row r="11" spans="1:9" ht="35.1" customHeight="1">
      <c r="A11" s="237"/>
      <c r="B11" s="137" t="s">
        <v>676</v>
      </c>
      <c r="C11" s="141"/>
      <c r="D11" s="137" t="s">
        <v>677</v>
      </c>
      <c r="E11" s="137" t="s">
        <v>677</v>
      </c>
      <c r="F11" s="137" t="s">
        <v>670</v>
      </c>
      <c r="G11" s="137" t="s">
        <v>677</v>
      </c>
      <c r="H11" s="137" t="s">
        <v>677</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679</v>
      </c>
      <c r="E14" s="137" t="s">
        <v>680</v>
      </c>
      <c r="F14" s="137" t="s">
        <v>670</v>
      </c>
      <c r="G14" s="137" t="s">
        <v>680</v>
      </c>
      <c r="H14" s="137" t="s">
        <v>680</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sheetPr>
    <pageSetUpPr fitToPage="1"/>
  </sheetPr>
  <dimension ref="A1:C7"/>
  <sheetViews>
    <sheetView workbookViewId="0">
      <selection activeCell="E5" sqref="E5"/>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681</v>
      </c>
    </row>
    <row r="5" spans="1:3" s="1" customFormat="1" ht="104.25" customHeight="1">
      <c r="A5" s="237"/>
      <c r="B5" s="130" t="s">
        <v>459</v>
      </c>
      <c r="C5" s="133" t="s">
        <v>647</v>
      </c>
    </row>
    <row r="6" spans="1:3" s="1" customFormat="1" ht="155.25" customHeight="1">
      <c r="A6" s="237"/>
      <c r="B6" s="130" t="s">
        <v>460</v>
      </c>
      <c r="C6" s="142" t="s">
        <v>682</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6.xml><?xml version="1.0" encoding="utf-8"?>
<worksheet xmlns="http://schemas.openxmlformats.org/spreadsheetml/2006/main" xmlns:r="http://schemas.openxmlformats.org/officeDocument/2006/relationships">
  <dimension ref="A1:G18"/>
  <sheetViews>
    <sheetView workbookViewId="0">
      <selection activeCell="K12" sqref="K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1" t="s">
        <v>611</v>
      </c>
      <c r="B3" s="247" t="s">
        <v>687</v>
      </c>
      <c r="C3" s="248"/>
      <c r="D3" s="248"/>
      <c r="E3" s="248"/>
      <c r="F3" s="248"/>
      <c r="G3" s="249"/>
    </row>
    <row r="4" spans="1:7" ht="35.1" customHeight="1">
      <c r="A4" s="235" t="s">
        <v>417</v>
      </c>
      <c r="B4" s="125" t="s">
        <v>418</v>
      </c>
      <c r="C4" s="239" t="s">
        <v>683</v>
      </c>
      <c r="D4" s="250"/>
      <c r="E4" s="250"/>
      <c r="F4" s="250"/>
      <c r="G4" s="240"/>
    </row>
    <row r="5" spans="1:7" ht="48.95" customHeight="1">
      <c r="A5" s="235"/>
      <c r="B5" s="125" t="s">
        <v>419</v>
      </c>
      <c r="C5" s="134" t="s">
        <v>684</v>
      </c>
      <c r="D5" s="235">
        <v>65620247</v>
      </c>
      <c r="E5" s="235"/>
      <c r="F5" s="235"/>
      <c r="G5" s="235"/>
    </row>
    <row r="6" spans="1:7" ht="35.1" customHeight="1">
      <c r="A6" s="235" t="s">
        <v>420</v>
      </c>
      <c r="B6" s="125" t="s">
        <v>421</v>
      </c>
      <c r="C6" s="251">
        <v>43101</v>
      </c>
      <c r="D6" s="251"/>
      <c r="E6" s="125" t="s">
        <v>422</v>
      </c>
      <c r="F6" s="251">
        <v>43465</v>
      </c>
      <c r="G6" s="251"/>
    </row>
    <row r="7" spans="1:7" ht="35.1" customHeight="1">
      <c r="A7" s="235"/>
      <c r="B7" s="246" t="s">
        <v>685</v>
      </c>
      <c r="C7" s="235"/>
      <c r="D7" s="235"/>
      <c r="E7" s="246" t="s">
        <v>686</v>
      </c>
      <c r="F7" s="235"/>
      <c r="G7" s="235"/>
    </row>
    <row r="8" spans="1:7" ht="35.1" customHeight="1">
      <c r="A8" s="235"/>
      <c r="B8" s="125" t="s">
        <v>423</v>
      </c>
      <c r="C8" s="241">
        <v>4016.2</v>
      </c>
      <c r="D8" s="241"/>
      <c r="E8" s="125" t="s">
        <v>423</v>
      </c>
      <c r="F8" s="241">
        <v>4016.2</v>
      </c>
      <c r="G8" s="241"/>
    </row>
    <row r="9" spans="1:7" ht="35.1" customHeight="1">
      <c r="A9" s="235"/>
      <c r="B9" s="125" t="s">
        <v>424</v>
      </c>
      <c r="C9" s="241">
        <v>1500</v>
      </c>
      <c r="D9" s="241"/>
      <c r="E9" s="125" t="s">
        <v>424</v>
      </c>
      <c r="F9" s="241">
        <v>1500</v>
      </c>
      <c r="G9" s="241"/>
    </row>
    <row r="10" spans="1:7" ht="35.1" customHeight="1">
      <c r="A10" s="235"/>
      <c r="B10" s="131" t="s">
        <v>614</v>
      </c>
      <c r="C10" s="244">
        <v>42.36</v>
      </c>
      <c r="D10" s="245"/>
      <c r="E10" s="131" t="s">
        <v>614</v>
      </c>
      <c r="F10" s="244">
        <v>42.36</v>
      </c>
      <c r="G10" s="245"/>
    </row>
    <row r="11" spans="1:7" ht="35.1" customHeight="1">
      <c r="A11" s="235"/>
      <c r="B11" s="131" t="s">
        <v>615</v>
      </c>
      <c r="C11" s="244">
        <v>6137.42</v>
      </c>
      <c r="D11" s="245"/>
      <c r="E11" s="131" t="s">
        <v>615</v>
      </c>
      <c r="F11" s="244">
        <v>6137.42</v>
      </c>
      <c r="G11" s="245"/>
    </row>
    <row r="12" spans="1:7" ht="35.1" customHeight="1">
      <c r="A12" s="235"/>
      <c r="B12" s="152" t="s">
        <v>934</v>
      </c>
      <c r="C12" s="241"/>
      <c r="D12" s="241"/>
      <c r="E12" s="152" t="s">
        <v>934</v>
      </c>
      <c r="F12" s="241"/>
      <c r="G12" s="241"/>
    </row>
    <row r="13" spans="1:7" ht="35.1" customHeight="1">
      <c r="A13" s="235" t="s">
        <v>426</v>
      </c>
      <c r="B13" s="235" t="s">
        <v>427</v>
      </c>
      <c r="C13" s="235"/>
      <c r="D13" s="235" t="s">
        <v>428</v>
      </c>
      <c r="E13" s="235"/>
      <c r="F13" s="235" t="s">
        <v>429</v>
      </c>
      <c r="G13" s="235"/>
    </row>
    <row r="14" spans="1:7" ht="35.1" customHeight="1">
      <c r="A14" s="235"/>
      <c r="B14" s="239" t="s">
        <v>687</v>
      </c>
      <c r="C14" s="240"/>
      <c r="D14" s="241">
        <v>10748.22</v>
      </c>
      <c r="E14" s="241"/>
      <c r="F14" s="241">
        <v>10748.22</v>
      </c>
      <c r="G14" s="241"/>
    </row>
    <row r="15" spans="1:7" ht="35.1" customHeight="1">
      <c r="A15" s="235"/>
      <c r="B15" s="242"/>
      <c r="C15" s="242"/>
      <c r="D15" s="243"/>
      <c r="E15" s="243"/>
      <c r="F15" s="243"/>
      <c r="G15" s="243"/>
    </row>
    <row r="16" spans="1:7" ht="35.1" customHeight="1">
      <c r="A16" s="236" t="s">
        <v>430</v>
      </c>
      <c r="B16" s="125" t="s">
        <v>431</v>
      </c>
      <c r="C16" s="232" t="s">
        <v>683</v>
      </c>
      <c r="D16" s="233"/>
      <c r="E16" s="233"/>
      <c r="F16" s="233"/>
      <c r="G16" s="234"/>
    </row>
    <row r="17" spans="1:7" ht="35.1" customHeight="1">
      <c r="A17" s="237"/>
      <c r="B17" s="125" t="s">
        <v>432</v>
      </c>
      <c r="C17" s="232" t="s">
        <v>617</v>
      </c>
      <c r="D17" s="233"/>
      <c r="E17" s="233"/>
      <c r="F17" s="233"/>
      <c r="G17" s="234"/>
    </row>
    <row r="18" spans="1:7" ht="35.1" customHeight="1">
      <c r="A18" s="238"/>
      <c r="B18" s="125" t="s">
        <v>433</v>
      </c>
      <c r="C18" s="232" t="s">
        <v>618</v>
      </c>
      <c r="D18" s="233"/>
      <c r="E18" s="233"/>
      <c r="F18" s="233"/>
      <c r="G18" s="234"/>
    </row>
  </sheetData>
  <mergeCells count="34">
    <mergeCell ref="A2:G2"/>
    <mergeCell ref="B3:G3"/>
    <mergeCell ref="A4:A5"/>
    <mergeCell ref="C4:G4"/>
    <mergeCell ref="D5:G5"/>
    <mergeCell ref="C8:D8"/>
    <mergeCell ref="F8:G8"/>
    <mergeCell ref="C9:D9"/>
    <mergeCell ref="F9:G9"/>
    <mergeCell ref="C10:D10"/>
    <mergeCell ref="F10:G10"/>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B15:C15"/>
    <mergeCell ref="D15:E15"/>
    <mergeCell ref="F15:G15"/>
    <mergeCell ref="A16:A18"/>
    <mergeCell ref="C16:G16"/>
    <mergeCell ref="C17:G17"/>
    <mergeCell ref="C18:G18"/>
  </mergeCells>
  <phoneticPr fontId="24" type="noConversion"/>
  <pageMargins left="0.75" right="0.75" top="1" bottom="1" header="0.50972222222222197" footer="0.50972222222222197"/>
  <pageSetup paperSize="9" orientation="portrait"/>
</worksheet>
</file>

<file path=xl/worksheets/sheet17.xml><?xml version="1.0" encoding="utf-8"?>
<worksheet xmlns="http://schemas.openxmlformats.org/spreadsheetml/2006/main" xmlns:r="http://schemas.openxmlformats.org/officeDocument/2006/relationships">
  <dimension ref="A1:I20"/>
  <sheetViews>
    <sheetView workbookViewId="0">
      <selection activeCell="K14" sqref="K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691</v>
      </c>
      <c r="E6" s="137" t="s">
        <v>692</v>
      </c>
      <c r="F6" s="137" t="s">
        <v>670</v>
      </c>
      <c r="G6" s="137" t="s">
        <v>693</v>
      </c>
      <c r="H6" s="137" t="s">
        <v>692</v>
      </c>
      <c r="I6" s="126"/>
    </row>
    <row r="7" spans="1:9" ht="35.1" customHeight="1">
      <c r="A7" s="237"/>
      <c r="B7" s="265"/>
      <c r="C7" s="126"/>
      <c r="D7" s="137" t="s">
        <v>664</v>
      </c>
      <c r="E7" s="137" t="s">
        <v>638</v>
      </c>
      <c r="F7" s="137" t="s">
        <v>670</v>
      </c>
      <c r="G7" s="137" t="s">
        <v>666</v>
      </c>
      <c r="H7" s="137" t="s">
        <v>638</v>
      </c>
      <c r="I7" s="126"/>
    </row>
    <row r="8" spans="1:9" ht="35.1" customHeight="1">
      <c r="A8" s="237"/>
      <c r="B8" s="137" t="s">
        <v>622</v>
      </c>
      <c r="C8" s="126"/>
      <c r="D8" s="137" t="s">
        <v>671</v>
      </c>
      <c r="E8" s="137" t="s">
        <v>639</v>
      </c>
      <c r="F8" s="137" t="s">
        <v>670</v>
      </c>
      <c r="G8" s="137" t="s">
        <v>666</v>
      </c>
      <c r="H8" s="137" t="s">
        <v>639</v>
      </c>
      <c r="I8" s="126"/>
    </row>
    <row r="9" spans="1:9" ht="35.1" customHeight="1">
      <c r="A9" s="237"/>
      <c r="B9" s="137" t="s">
        <v>631</v>
      </c>
      <c r="C9" s="126"/>
      <c r="D9" s="137" t="s">
        <v>632</v>
      </c>
      <c r="E9" s="137" t="s">
        <v>694</v>
      </c>
      <c r="F9" s="137" t="s">
        <v>670</v>
      </c>
      <c r="G9" s="137" t="s">
        <v>694</v>
      </c>
      <c r="H9" s="137" t="s">
        <v>694</v>
      </c>
      <c r="I9" s="126"/>
    </row>
    <row r="10" spans="1:9" ht="35.1" customHeight="1">
      <c r="A10" s="237"/>
      <c r="B10" s="137" t="s">
        <v>623</v>
      </c>
      <c r="C10" s="126"/>
      <c r="D10" s="137" t="s">
        <v>695</v>
      </c>
      <c r="E10" s="137" t="s">
        <v>695</v>
      </c>
      <c r="F10" s="137" t="s">
        <v>670</v>
      </c>
      <c r="G10" s="137" t="s">
        <v>695</v>
      </c>
      <c r="H10" s="137" t="s">
        <v>695</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697</v>
      </c>
      <c r="E14" s="137" t="s">
        <v>698</v>
      </c>
      <c r="F14" s="137" t="s">
        <v>670</v>
      </c>
      <c r="G14" s="137" t="s">
        <v>698</v>
      </c>
      <c r="H14" s="137" t="s">
        <v>698</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sheetPr>
    <pageSetUpPr fitToPage="1"/>
  </sheetPr>
  <dimension ref="A1:C7"/>
  <sheetViews>
    <sheetView workbookViewId="0">
      <selection activeCell="F6" sqref="F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646</v>
      </c>
    </row>
    <row r="5" spans="1:3" s="1" customFormat="1" ht="104.25" customHeight="1">
      <c r="A5" s="237"/>
      <c r="B5" s="130" t="s">
        <v>459</v>
      </c>
      <c r="C5" s="133" t="s">
        <v>699</v>
      </c>
    </row>
    <row r="6" spans="1:3" s="1" customFormat="1" ht="155.25" customHeight="1">
      <c r="A6" s="237"/>
      <c r="B6" s="130" t="s">
        <v>460</v>
      </c>
      <c r="C6" s="142" t="s">
        <v>700</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9.xml><?xml version="1.0" encoding="utf-8"?>
<worksheet xmlns="http://schemas.openxmlformats.org/spreadsheetml/2006/main" xmlns:r="http://schemas.openxmlformats.org/officeDocument/2006/relationships">
  <dimension ref="A1:G18"/>
  <sheetViews>
    <sheetView topLeftCell="A7" workbookViewId="0">
      <selection activeCell="K13" sqref="K13"/>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2" t="s">
        <v>611</v>
      </c>
      <c r="B3" s="247" t="s">
        <v>701</v>
      </c>
      <c r="C3" s="248"/>
      <c r="D3" s="248"/>
      <c r="E3" s="248"/>
      <c r="F3" s="248"/>
      <c r="G3" s="249"/>
    </row>
    <row r="4" spans="1:7" ht="35.1" customHeight="1">
      <c r="A4" s="235" t="s">
        <v>417</v>
      </c>
      <c r="B4" s="130" t="s">
        <v>418</v>
      </c>
      <c r="C4" s="239" t="s">
        <v>683</v>
      </c>
      <c r="D4" s="250"/>
      <c r="E4" s="250"/>
      <c r="F4" s="250"/>
      <c r="G4" s="240"/>
    </row>
    <row r="5" spans="1:7" ht="48.95" customHeight="1">
      <c r="A5" s="235"/>
      <c r="B5" s="130" t="s">
        <v>419</v>
      </c>
      <c r="C5" s="134" t="s">
        <v>684</v>
      </c>
      <c r="D5" s="235">
        <v>65620247</v>
      </c>
      <c r="E5" s="235"/>
      <c r="F5" s="235"/>
      <c r="G5" s="235"/>
    </row>
    <row r="6" spans="1:7" ht="35.1" customHeight="1">
      <c r="A6" s="235" t="s">
        <v>420</v>
      </c>
      <c r="B6" s="130" t="s">
        <v>421</v>
      </c>
      <c r="C6" s="251">
        <v>43101</v>
      </c>
      <c r="D6" s="251"/>
      <c r="E6" s="130" t="s">
        <v>422</v>
      </c>
      <c r="F6" s="251">
        <v>43465</v>
      </c>
      <c r="G6" s="251"/>
    </row>
    <row r="7" spans="1:7" ht="35.1" customHeight="1">
      <c r="A7" s="235"/>
      <c r="B7" s="246" t="s">
        <v>702</v>
      </c>
      <c r="C7" s="235"/>
      <c r="D7" s="235"/>
      <c r="E7" s="246" t="s">
        <v>703</v>
      </c>
      <c r="F7" s="235"/>
      <c r="G7" s="235"/>
    </row>
    <row r="8" spans="1:7" ht="35.1" customHeight="1">
      <c r="A8" s="235"/>
      <c r="B8" s="130" t="s">
        <v>423</v>
      </c>
      <c r="C8" s="241"/>
      <c r="D8" s="241"/>
      <c r="E8" s="130" t="s">
        <v>423</v>
      </c>
      <c r="F8" s="241"/>
      <c r="G8" s="241"/>
    </row>
    <row r="9" spans="1:7" ht="35.1" customHeight="1">
      <c r="A9" s="235"/>
      <c r="B9" s="130" t="s">
        <v>424</v>
      </c>
      <c r="C9" s="241">
        <v>160</v>
      </c>
      <c r="D9" s="241"/>
      <c r="E9" s="130" t="s">
        <v>424</v>
      </c>
      <c r="F9" s="241">
        <v>160</v>
      </c>
      <c r="G9" s="241"/>
    </row>
    <row r="10" spans="1:7" ht="35.1" customHeight="1">
      <c r="A10" s="235"/>
      <c r="B10" s="132" t="s">
        <v>614</v>
      </c>
      <c r="C10" s="244"/>
      <c r="D10" s="245"/>
      <c r="E10" s="132" t="s">
        <v>614</v>
      </c>
      <c r="F10" s="244"/>
      <c r="G10" s="245"/>
    </row>
    <row r="11" spans="1:7" ht="35.1" customHeight="1">
      <c r="A11" s="235"/>
      <c r="B11" s="132" t="s">
        <v>615</v>
      </c>
      <c r="C11" s="244">
        <v>116.23</v>
      </c>
      <c r="D11" s="245"/>
      <c r="E11" s="132" t="s">
        <v>615</v>
      </c>
      <c r="F11" s="244">
        <v>116.23</v>
      </c>
      <c r="G11" s="245"/>
    </row>
    <row r="12" spans="1:7" ht="35.1" customHeight="1">
      <c r="A12" s="235"/>
      <c r="B12" s="152" t="s">
        <v>934</v>
      </c>
      <c r="C12" s="241"/>
      <c r="D12" s="241"/>
      <c r="E12" s="152" t="s">
        <v>934</v>
      </c>
      <c r="F12" s="241"/>
      <c r="G12" s="241"/>
    </row>
    <row r="13" spans="1:7" ht="35.1" customHeight="1">
      <c r="A13" s="235" t="s">
        <v>426</v>
      </c>
      <c r="B13" s="235" t="s">
        <v>427</v>
      </c>
      <c r="C13" s="235"/>
      <c r="D13" s="235" t="s">
        <v>428</v>
      </c>
      <c r="E13" s="235"/>
      <c r="F13" s="235" t="s">
        <v>429</v>
      </c>
      <c r="G13" s="235"/>
    </row>
    <row r="14" spans="1:7" ht="35.1" customHeight="1">
      <c r="A14" s="235"/>
      <c r="B14" s="239" t="s">
        <v>701</v>
      </c>
      <c r="C14" s="240"/>
      <c r="D14" s="241">
        <v>276.23</v>
      </c>
      <c r="E14" s="241"/>
      <c r="F14" s="241">
        <v>276.23</v>
      </c>
      <c r="G14" s="241"/>
    </row>
    <row r="15" spans="1:7" ht="35.1" customHeight="1">
      <c r="A15" s="235"/>
      <c r="B15" s="242"/>
      <c r="C15" s="242"/>
      <c r="D15" s="243"/>
      <c r="E15" s="243"/>
      <c r="F15" s="243"/>
      <c r="G15" s="243"/>
    </row>
    <row r="16" spans="1:7" ht="35.1" customHeight="1">
      <c r="A16" s="236" t="s">
        <v>430</v>
      </c>
      <c r="B16" s="130" t="s">
        <v>431</v>
      </c>
      <c r="C16" s="232" t="s">
        <v>683</v>
      </c>
      <c r="D16" s="233"/>
      <c r="E16" s="233"/>
      <c r="F16" s="233"/>
      <c r="G16" s="234"/>
    </row>
    <row r="17" spans="1:7" ht="35.1" customHeight="1">
      <c r="A17" s="237"/>
      <c r="B17" s="130" t="s">
        <v>432</v>
      </c>
      <c r="C17" s="232" t="s">
        <v>617</v>
      </c>
      <c r="D17" s="233"/>
      <c r="E17" s="233"/>
      <c r="F17" s="233"/>
      <c r="G17" s="234"/>
    </row>
    <row r="18" spans="1:7" ht="35.1" customHeight="1">
      <c r="A18" s="238"/>
      <c r="B18" s="130"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20.xml><?xml version="1.0" encoding="utf-8"?>
<worksheet xmlns="http://schemas.openxmlformats.org/spreadsheetml/2006/main" xmlns:r="http://schemas.openxmlformats.org/officeDocument/2006/relationships">
  <dimension ref="A1:I20"/>
  <sheetViews>
    <sheetView topLeftCell="A10" workbookViewId="0">
      <selection activeCell="H14" sqref="H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704</v>
      </c>
      <c r="E6" s="137" t="s">
        <v>705</v>
      </c>
      <c r="F6" s="137" t="s">
        <v>670</v>
      </c>
      <c r="G6" s="137" t="s">
        <v>705</v>
      </c>
      <c r="H6" s="137" t="s">
        <v>705</v>
      </c>
      <c r="I6" s="126"/>
    </row>
    <row r="7" spans="1:9" ht="35.1" customHeight="1">
      <c r="A7" s="237"/>
      <c r="B7" s="265"/>
      <c r="C7" s="126"/>
      <c r="D7" s="137" t="s">
        <v>664</v>
      </c>
      <c r="E7" s="137" t="s">
        <v>638</v>
      </c>
      <c r="F7" s="137" t="s">
        <v>670</v>
      </c>
      <c r="G7" s="137" t="s">
        <v>666</v>
      </c>
      <c r="H7" s="137" t="s">
        <v>638</v>
      </c>
      <c r="I7" s="126"/>
    </row>
    <row r="8" spans="1:9" ht="65.25" customHeight="1">
      <c r="A8" s="237"/>
      <c r="B8" s="137" t="s">
        <v>622</v>
      </c>
      <c r="C8" s="126"/>
      <c r="D8" s="137" t="s">
        <v>671</v>
      </c>
      <c r="E8" s="137" t="s">
        <v>706</v>
      </c>
      <c r="F8" s="137" t="s">
        <v>670</v>
      </c>
      <c r="G8" s="137" t="s">
        <v>666</v>
      </c>
      <c r="H8" s="137" t="s">
        <v>706</v>
      </c>
      <c r="I8" s="126"/>
    </row>
    <row r="9" spans="1:9" ht="35.1" customHeight="1">
      <c r="A9" s="237"/>
      <c r="B9" s="137" t="s">
        <v>631</v>
      </c>
      <c r="C9" s="126"/>
      <c r="D9" s="137" t="s">
        <v>632</v>
      </c>
      <c r="E9" s="137" t="s">
        <v>707</v>
      </c>
      <c r="F9" s="137" t="s">
        <v>670</v>
      </c>
      <c r="G9" s="137" t="s">
        <v>707</v>
      </c>
      <c r="H9" s="137" t="s">
        <v>707</v>
      </c>
      <c r="I9" s="126"/>
    </row>
    <row r="10" spans="1:9" ht="35.1" customHeight="1">
      <c r="A10" s="237"/>
      <c r="B10" s="137" t="s">
        <v>623</v>
      </c>
      <c r="C10" s="126"/>
      <c r="D10" s="137" t="s">
        <v>708</v>
      </c>
      <c r="E10" s="137" t="s">
        <v>708</v>
      </c>
      <c r="F10" s="137" t="s">
        <v>670</v>
      </c>
      <c r="G10" s="137" t="s">
        <v>708</v>
      </c>
      <c r="H10" s="137" t="s">
        <v>708</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709</v>
      </c>
      <c r="E14" s="137" t="s">
        <v>710</v>
      </c>
      <c r="F14" s="137" t="s">
        <v>670</v>
      </c>
      <c r="G14" s="137" t="s">
        <v>710</v>
      </c>
      <c r="H14" s="137" t="s">
        <v>710</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sheetPr>
    <pageSetUpPr fitToPage="1"/>
  </sheetPr>
  <dimension ref="A1:C7"/>
  <sheetViews>
    <sheetView workbookViewId="0">
      <selection activeCell="D5" sqref="D5"/>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646</v>
      </c>
    </row>
    <row r="5" spans="1:3" s="1" customFormat="1" ht="104.25" customHeight="1">
      <c r="A5" s="237"/>
      <c r="B5" s="130" t="s">
        <v>459</v>
      </c>
      <c r="C5" s="133" t="s">
        <v>699</v>
      </c>
    </row>
    <row r="6" spans="1:3" s="1" customFormat="1" ht="155.25" customHeight="1">
      <c r="A6" s="237"/>
      <c r="B6" s="130" t="s">
        <v>460</v>
      </c>
      <c r="C6" s="142" t="s">
        <v>711</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22.xml><?xml version="1.0" encoding="utf-8"?>
<worksheet xmlns="http://schemas.openxmlformats.org/spreadsheetml/2006/main" xmlns:r="http://schemas.openxmlformats.org/officeDocument/2006/relationships">
  <dimension ref="A1:G18"/>
  <sheetViews>
    <sheetView workbookViewId="0">
      <selection activeCell="E12" sqref="E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2" t="s">
        <v>611</v>
      </c>
      <c r="B3" s="247" t="s">
        <v>712</v>
      </c>
      <c r="C3" s="248"/>
      <c r="D3" s="248"/>
      <c r="E3" s="248"/>
      <c r="F3" s="248"/>
      <c r="G3" s="249"/>
    </row>
    <row r="4" spans="1:7" ht="35.1" customHeight="1">
      <c r="A4" s="235" t="s">
        <v>417</v>
      </c>
      <c r="B4" s="130" t="s">
        <v>418</v>
      </c>
      <c r="C4" s="239" t="s">
        <v>683</v>
      </c>
      <c r="D4" s="250"/>
      <c r="E4" s="250"/>
      <c r="F4" s="250"/>
      <c r="G4" s="240"/>
    </row>
    <row r="5" spans="1:7" ht="48.95" customHeight="1">
      <c r="A5" s="235"/>
      <c r="B5" s="130" t="s">
        <v>419</v>
      </c>
      <c r="C5" s="134" t="s">
        <v>684</v>
      </c>
      <c r="D5" s="235">
        <v>65620247</v>
      </c>
      <c r="E5" s="235"/>
      <c r="F5" s="235"/>
      <c r="G5" s="235"/>
    </row>
    <row r="6" spans="1:7" ht="35.1" customHeight="1">
      <c r="A6" s="235" t="s">
        <v>420</v>
      </c>
      <c r="B6" s="130" t="s">
        <v>421</v>
      </c>
      <c r="C6" s="251">
        <v>43101</v>
      </c>
      <c r="D6" s="251"/>
      <c r="E6" s="130" t="s">
        <v>422</v>
      </c>
      <c r="F6" s="251">
        <v>43465</v>
      </c>
      <c r="G6" s="251"/>
    </row>
    <row r="7" spans="1:7" ht="35.1" customHeight="1">
      <c r="A7" s="235"/>
      <c r="B7" s="246" t="s">
        <v>713</v>
      </c>
      <c r="C7" s="235"/>
      <c r="D7" s="235"/>
      <c r="E7" s="246" t="s">
        <v>714</v>
      </c>
      <c r="F7" s="235"/>
      <c r="G7" s="235"/>
    </row>
    <row r="8" spans="1:7" ht="35.1" customHeight="1">
      <c r="A8" s="235"/>
      <c r="B8" s="130" t="s">
        <v>423</v>
      </c>
      <c r="C8" s="241"/>
      <c r="D8" s="241"/>
      <c r="E8" s="130" t="s">
        <v>423</v>
      </c>
      <c r="F8" s="241"/>
      <c r="G8" s="241"/>
    </row>
    <row r="9" spans="1:7" ht="35.1" customHeight="1">
      <c r="A9" s="235"/>
      <c r="B9" s="130" t="s">
        <v>424</v>
      </c>
      <c r="C9" s="241"/>
      <c r="D9" s="241"/>
      <c r="E9" s="130" t="s">
        <v>424</v>
      </c>
      <c r="F9" s="241"/>
      <c r="G9" s="241"/>
    </row>
    <row r="10" spans="1:7" ht="35.1" customHeight="1">
      <c r="A10" s="235"/>
      <c r="B10" s="132" t="s">
        <v>614</v>
      </c>
      <c r="C10" s="244"/>
      <c r="D10" s="245"/>
      <c r="E10" s="132" t="s">
        <v>614</v>
      </c>
      <c r="F10" s="244"/>
      <c r="G10" s="245"/>
    </row>
    <row r="11" spans="1:7" ht="35.1" customHeight="1">
      <c r="A11" s="235"/>
      <c r="B11" s="132" t="s">
        <v>615</v>
      </c>
      <c r="C11" s="244">
        <v>564.75</v>
      </c>
      <c r="D11" s="245"/>
      <c r="E11" s="132" t="s">
        <v>615</v>
      </c>
      <c r="F11" s="244">
        <v>564.75</v>
      </c>
      <c r="G11" s="245"/>
    </row>
    <row r="12" spans="1:7" ht="35.1" customHeight="1">
      <c r="A12" s="235"/>
      <c r="B12" s="152" t="s">
        <v>934</v>
      </c>
      <c r="C12" s="241"/>
      <c r="D12" s="241"/>
      <c r="E12" s="152" t="s">
        <v>934</v>
      </c>
      <c r="F12" s="241"/>
      <c r="G12" s="241"/>
    </row>
    <row r="13" spans="1:7" ht="35.1" customHeight="1">
      <c r="A13" s="235" t="s">
        <v>426</v>
      </c>
      <c r="B13" s="235" t="s">
        <v>427</v>
      </c>
      <c r="C13" s="235"/>
      <c r="D13" s="235" t="s">
        <v>428</v>
      </c>
      <c r="E13" s="235"/>
      <c r="F13" s="235" t="s">
        <v>429</v>
      </c>
      <c r="G13" s="235"/>
    </row>
    <row r="14" spans="1:7" ht="35.1" customHeight="1">
      <c r="A14" s="235"/>
      <c r="B14" s="239" t="s">
        <v>712</v>
      </c>
      <c r="C14" s="240"/>
      <c r="D14" s="241">
        <v>1230.1099999999999</v>
      </c>
      <c r="E14" s="241"/>
      <c r="F14" s="241">
        <v>1230.1099999999999</v>
      </c>
      <c r="G14" s="241"/>
    </row>
    <row r="15" spans="1:7" ht="35.1" customHeight="1">
      <c r="A15" s="235"/>
      <c r="B15" s="242"/>
      <c r="C15" s="242"/>
      <c r="D15" s="243"/>
      <c r="E15" s="243"/>
      <c r="F15" s="243"/>
      <c r="G15" s="243"/>
    </row>
    <row r="16" spans="1:7" ht="35.1" customHeight="1">
      <c r="A16" s="236" t="s">
        <v>430</v>
      </c>
      <c r="B16" s="130" t="s">
        <v>431</v>
      </c>
      <c r="C16" s="232" t="s">
        <v>683</v>
      </c>
      <c r="D16" s="233"/>
      <c r="E16" s="233"/>
      <c r="F16" s="233"/>
      <c r="G16" s="234"/>
    </row>
    <row r="17" spans="1:7" ht="35.1" customHeight="1">
      <c r="A17" s="237"/>
      <c r="B17" s="130" t="s">
        <v>432</v>
      </c>
      <c r="C17" s="232" t="s">
        <v>617</v>
      </c>
      <c r="D17" s="233"/>
      <c r="E17" s="233"/>
      <c r="F17" s="233"/>
      <c r="G17" s="234"/>
    </row>
    <row r="18" spans="1:7" ht="35.1" customHeight="1">
      <c r="A18" s="238"/>
      <c r="B18" s="130"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23.xml><?xml version="1.0" encoding="utf-8"?>
<worksheet xmlns="http://schemas.openxmlformats.org/spreadsheetml/2006/main" xmlns:r="http://schemas.openxmlformats.org/officeDocument/2006/relationships">
  <dimension ref="A1:I20"/>
  <sheetViews>
    <sheetView workbookViewId="0">
      <selection activeCell="J14" sqref="J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715</v>
      </c>
      <c r="F5" s="137" t="s">
        <v>670</v>
      </c>
      <c r="G5" s="137" t="s">
        <v>666</v>
      </c>
      <c r="H5" s="137" t="s">
        <v>715</v>
      </c>
      <c r="I5" s="126"/>
    </row>
    <row r="6" spans="1:9" ht="35.1" customHeight="1">
      <c r="A6" s="237"/>
      <c r="B6" s="264" t="s">
        <v>621</v>
      </c>
      <c r="C6" s="126"/>
      <c r="D6" s="137" t="s">
        <v>716</v>
      </c>
      <c r="E6" s="137" t="s">
        <v>717</v>
      </c>
      <c r="F6" s="137" t="s">
        <v>670</v>
      </c>
      <c r="G6" s="137" t="s">
        <v>717</v>
      </c>
      <c r="H6" s="137" t="s">
        <v>718</v>
      </c>
      <c r="I6" s="126"/>
    </row>
    <row r="7" spans="1:9" ht="35.1" customHeight="1">
      <c r="A7" s="237"/>
      <c r="B7" s="265"/>
      <c r="C7" s="126"/>
      <c r="D7" s="137" t="s">
        <v>664</v>
      </c>
      <c r="E7" s="137" t="s">
        <v>638</v>
      </c>
      <c r="F7" s="137" t="s">
        <v>670</v>
      </c>
      <c r="G7" s="137" t="s">
        <v>666</v>
      </c>
      <c r="H7" s="137" t="s">
        <v>638</v>
      </c>
      <c r="I7" s="126"/>
    </row>
    <row r="8" spans="1:9" ht="65.25" customHeight="1">
      <c r="A8" s="237"/>
      <c r="B8" s="137" t="s">
        <v>622</v>
      </c>
      <c r="C8" s="126"/>
      <c r="D8" s="137" t="s">
        <v>671</v>
      </c>
      <c r="E8" s="137" t="s">
        <v>719</v>
      </c>
      <c r="F8" s="137" t="s">
        <v>670</v>
      </c>
      <c r="G8" s="137" t="s">
        <v>666</v>
      </c>
      <c r="H8" s="137" t="s">
        <v>719</v>
      </c>
      <c r="I8" s="126"/>
    </row>
    <row r="9" spans="1:9" ht="35.1" customHeight="1">
      <c r="A9" s="237"/>
      <c r="B9" s="137" t="s">
        <v>631</v>
      </c>
      <c r="C9" s="126"/>
      <c r="D9" s="137" t="s">
        <v>632</v>
      </c>
      <c r="E9" s="137" t="s">
        <v>720</v>
      </c>
      <c r="F9" s="137" t="s">
        <v>670</v>
      </c>
      <c r="G9" s="137" t="s">
        <v>720</v>
      </c>
      <c r="H9" s="137" t="s">
        <v>720</v>
      </c>
      <c r="I9" s="126"/>
    </row>
    <row r="10" spans="1:9" ht="35.1" customHeight="1">
      <c r="A10" s="237"/>
      <c r="B10" s="137" t="s">
        <v>623</v>
      </c>
      <c r="C10" s="126"/>
      <c r="D10" s="137" t="s">
        <v>721</v>
      </c>
      <c r="E10" s="137" t="s">
        <v>721</v>
      </c>
      <c r="F10" s="137" t="s">
        <v>670</v>
      </c>
      <c r="G10" s="137" t="s">
        <v>721</v>
      </c>
      <c r="H10" s="137" t="s">
        <v>721</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722</v>
      </c>
      <c r="E14" s="137" t="s">
        <v>680</v>
      </c>
      <c r="F14" s="137" t="s">
        <v>670</v>
      </c>
      <c r="G14" s="137" t="s">
        <v>680</v>
      </c>
      <c r="H14" s="137" t="s">
        <v>680</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sheetPr>
    <pageSetUpPr fitToPage="1"/>
  </sheetPr>
  <dimension ref="A1:C7"/>
  <sheetViews>
    <sheetView workbookViewId="0">
      <selection activeCell="F6" sqref="F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723</v>
      </c>
    </row>
    <row r="5" spans="1:3" s="1" customFormat="1" ht="104.25" customHeight="1">
      <c r="A5" s="237"/>
      <c r="B5" s="130" t="s">
        <v>459</v>
      </c>
      <c r="C5" s="133" t="s">
        <v>699</v>
      </c>
    </row>
    <row r="6" spans="1:3" s="1" customFormat="1" ht="155.25" customHeight="1">
      <c r="A6" s="237"/>
      <c r="B6" s="130" t="s">
        <v>460</v>
      </c>
      <c r="C6" s="142" t="s">
        <v>711</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25.xml><?xml version="1.0" encoding="utf-8"?>
<worksheet xmlns="http://schemas.openxmlformats.org/spreadsheetml/2006/main" xmlns:r="http://schemas.openxmlformats.org/officeDocument/2006/relationships">
  <dimension ref="A1:G18"/>
  <sheetViews>
    <sheetView workbookViewId="0">
      <selection activeCell="B12" sqref="B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2" t="s">
        <v>611</v>
      </c>
      <c r="B3" s="247" t="s">
        <v>724</v>
      </c>
      <c r="C3" s="248"/>
      <c r="D3" s="248"/>
      <c r="E3" s="248"/>
      <c r="F3" s="248"/>
      <c r="G3" s="249"/>
    </row>
    <row r="4" spans="1:7" ht="35.1" customHeight="1">
      <c r="A4" s="235" t="s">
        <v>417</v>
      </c>
      <c r="B4" s="130" t="s">
        <v>418</v>
      </c>
      <c r="C4" s="239" t="s">
        <v>727</v>
      </c>
      <c r="D4" s="250"/>
      <c r="E4" s="250"/>
      <c r="F4" s="250"/>
      <c r="G4" s="240"/>
    </row>
    <row r="5" spans="1:7" ht="48.95" customHeight="1">
      <c r="A5" s="235"/>
      <c r="B5" s="130" t="s">
        <v>419</v>
      </c>
      <c r="C5" s="134" t="s">
        <v>726</v>
      </c>
      <c r="D5" s="235">
        <v>65629143</v>
      </c>
      <c r="E5" s="235"/>
      <c r="F5" s="235"/>
      <c r="G5" s="235"/>
    </row>
    <row r="6" spans="1:7" ht="35.1" customHeight="1">
      <c r="A6" s="235" t="s">
        <v>420</v>
      </c>
      <c r="B6" s="130" t="s">
        <v>421</v>
      </c>
      <c r="C6" s="251">
        <v>43101</v>
      </c>
      <c r="D6" s="251"/>
      <c r="E6" s="130" t="s">
        <v>422</v>
      </c>
      <c r="F6" s="251">
        <v>43465</v>
      </c>
      <c r="G6" s="251"/>
    </row>
    <row r="7" spans="1:7" ht="35.1" customHeight="1">
      <c r="A7" s="235"/>
      <c r="B7" s="246" t="s">
        <v>937</v>
      </c>
      <c r="C7" s="235"/>
      <c r="D7" s="235"/>
      <c r="E7" s="246" t="s">
        <v>938</v>
      </c>
      <c r="F7" s="235"/>
      <c r="G7" s="235"/>
    </row>
    <row r="8" spans="1:7" ht="35.1" customHeight="1">
      <c r="A8" s="235"/>
      <c r="B8" s="130" t="s">
        <v>423</v>
      </c>
      <c r="C8" s="241"/>
      <c r="D8" s="241"/>
      <c r="E8" s="130" t="s">
        <v>423</v>
      </c>
      <c r="F8" s="241"/>
      <c r="G8" s="241"/>
    </row>
    <row r="9" spans="1:7" ht="35.1" customHeight="1">
      <c r="A9" s="235"/>
      <c r="B9" s="130" t="s">
        <v>424</v>
      </c>
      <c r="C9" s="241"/>
      <c r="D9" s="241"/>
      <c r="E9" s="130" t="s">
        <v>424</v>
      </c>
      <c r="F9" s="241"/>
      <c r="G9" s="241"/>
    </row>
    <row r="10" spans="1:7" ht="35.1" customHeight="1">
      <c r="A10" s="235"/>
      <c r="B10" s="132" t="s">
        <v>614</v>
      </c>
      <c r="C10" s="244"/>
      <c r="D10" s="245"/>
      <c r="E10" s="132" t="s">
        <v>614</v>
      </c>
      <c r="F10" s="244"/>
      <c r="G10" s="245"/>
    </row>
    <row r="11" spans="1:7" ht="35.1" customHeight="1">
      <c r="A11" s="235"/>
      <c r="B11" s="132" t="s">
        <v>615</v>
      </c>
      <c r="C11" s="244">
        <v>609.6</v>
      </c>
      <c r="D11" s="245"/>
      <c r="E11" s="132" t="s">
        <v>615</v>
      </c>
      <c r="F11" s="244">
        <v>609.6</v>
      </c>
      <c r="G11" s="245"/>
    </row>
    <row r="12" spans="1:7" ht="35.1" customHeight="1">
      <c r="A12" s="235"/>
      <c r="B12" s="152" t="s">
        <v>934</v>
      </c>
      <c r="C12" s="241">
        <v>8.89</v>
      </c>
      <c r="D12" s="241"/>
      <c r="E12" s="152" t="s">
        <v>934</v>
      </c>
      <c r="F12" s="241">
        <v>8.89</v>
      </c>
      <c r="G12" s="241"/>
    </row>
    <row r="13" spans="1:7" ht="35.1" customHeight="1">
      <c r="A13" s="235" t="s">
        <v>426</v>
      </c>
      <c r="B13" s="235" t="s">
        <v>427</v>
      </c>
      <c r="C13" s="235"/>
      <c r="D13" s="235" t="s">
        <v>428</v>
      </c>
      <c r="E13" s="235"/>
      <c r="F13" s="235" t="s">
        <v>429</v>
      </c>
      <c r="G13" s="235"/>
    </row>
    <row r="14" spans="1:7" ht="35.1" customHeight="1">
      <c r="A14" s="235"/>
      <c r="B14" s="239" t="s">
        <v>724</v>
      </c>
      <c r="C14" s="240"/>
      <c r="D14" s="241">
        <v>615.14</v>
      </c>
      <c r="E14" s="241"/>
      <c r="F14" s="241">
        <v>615.14</v>
      </c>
      <c r="G14" s="241"/>
    </row>
    <row r="15" spans="1:7" ht="35.1" customHeight="1">
      <c r="A15" s="235"/>
      <c r="B15" s="242"/>
      <c r="C15" s="242"/>
      <c r="D15" s="243"/>
      <c r="E15" s="243"/>
      <c r="F15" s="243"/>
      <c r="G15" s="243"/>
    </row>
    <row r="16" spans="1:7" ht="35.1" customHeight="1">
      <c r="A16" s="236" t="s">
        <v>430</v>
      </c>
      <c r="B16" s="130" t="s">
        <v>431</v>
      </c>
      <c r="C16" s="232" t="s">
        <v>725</v>
      </c>
      <c r="D16" s="233"/>
      <c r="E16" s="233"/>
      <c r="F16" s="233"/>
      <c r="G16" s="234"/>
    </row>
    <row r="17" spans="1:7" ht="35.1" customHeight="1">
      <c r="A17" s="237"/>
      <c r="B17" s="130" t="s">
        <v>432</v>
      </c>
      <c r="C17" s="232" t="s">
        <v>617</v>
      </c>
      <c r="D17" s="233"/>
      <c r="E17" s="233"/>
      <c r="F17" s="233"/>
      <c r="G17" s="234"/>
    </row>
    <row r="18" spans="1:7" ht="35.1" customHeight="1">
      <c r="A18" s="238"/>
      <c r="B18" s="130"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26.xml><?xml version="1.0" encoding="utf-8"?>
<worksheet xmlns="http://schemas.openxmlformats.org/spreadsheetml/2006/main" xmlns:r="http://schemas.openxmlformats.org/officeDocument/2006/relationships">
  <dimension ref="A1:I20"/>
  <sheetViews>
    <sheetView workbookViewId="0">
      <selection activeCell="J14" sqref="J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728</v>
      </c>
      <c r="E6" s="137" t="s">
        <v>729</v>
      </c>
      <c r="F6" s="137" t="s">
        <v>670</v>
      </c>
      <c r="G6" s="137" t="s">
        <v>729</v>
      </c>
      <c r="H6" s="137" t="s">
        <v>730</v>
      </c>
      <c r="I6" s="126"/>
    </row>
    <row r="7" spans="1:9" ht="35.1" customHeight="1">
      <c r="A7" s="237"/>
      <c r="B7" s="265"/>
      <c r="C7" s="126"/>
      <c r="D7" s="137" t="s">
        <v>664</v>
      </c>
      <c r="E7" s="137" t="s">
        <v>638</v>
      </c>
      <c r="F7" s="137" t="s">
        <v>670</v>
      </c>
      <c r="G7" s="137" t="s">
        <v>666</v>
      </c>
      <c r="H7" s="137" t="s">
        <v>638</v>
      </c>
      <c r="I7" s="126"/>
    </row>
    <row r="8" spans="1:9" ht="65.25" customHeight="1">
      <c r="A8" s="237"/>
      <c r="B8" s="137" t="s">
        <v>622</v>
      </c>
      <c r="C8" s="126"/>
      <c r="D8" s="137" t="s">
        <v>671</v>
      </c>
      <c r="E8" s="137" t="s">
        <v>731</v>
      </c>
      <c r="F8" s="137" t="s">
        <v>670</v>
      </c>
      <c r="G8" s="137" t="s">
        <v>666</v>
      </c>
      <c r="H8" s="137" t="s">
        <v>731</v>
      </c>
      <c r="I8" s="126"/>
    </row>
    <row r="9" spans="1:9" ht="35.1" customHeight="1">
      <c r="A9" s="237"/>
      <c r="B9" s="137" t="s">
        <v>631</v>
      </c>
      <c r="C9" s="126"/>
      <c r="D9" s="137" t="s">
        <v>632</v>
      </c>
      <c r="E9" s="137" t="s">
        <v>732</v>
      </c>
      <c r="F9" s="137" t="s">
        <v>670</v>
      </c>
      <c r="G9" s="137" t="s">
        <v>732</v>
      </c>
      <c r="H9" s="137" t="s">
        <v>732</v>
      </c>
      <c r="I9" s="126"/>
    </row>
    <row r="10" spans="1:9" ht="35.1" customHeight="1">
      <c r="A10" s="237"/>
      <c r="B10" s="137" t="s">
        <v>623</v>
      </c>
      <c r="C10" s="126"/>
      <c r="D10" s="137" t="s">
        <v>733</v>
      </c>
      <c r="E10" s="137" t="s">
        <v>733</v>
      </c>
      <c r="F10" s="137" t="s">
        <v>670</v>
      </c>
      <c r="G10" s="137" t="s">
        <v>733</v>
      </c>
      <c r="H10" s="137" t="s">
        <v>733</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734</v>
      </c>
      <c r="E14" s="137" t="s">
        <v>668</v>
      </c>
      <c r="F14" s="137" t="s">
        <v>670</v>
      </c>
      <c r="G14" s="137" t="s">
        <v>668</v>
      </c>
      <c r="H14" s="137" t="s">
        <v>668</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sheetPr>
    <pageSetUpPr fitToPage="1"/>
  </sheetPr>
  <dimension ref="A1:C7"/>
  <sheetViews>
    <sheetView workbookViewId="0">
      <selection activeCell="E7" sqref="E7"/>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735</v>
      </c>
    </row>
    <row r="5" spans="1:3" s="1" customFormat="1" ht="104.25" customHeight="1">
      <c r="A5" s="237"/>
      <c r="B5" s="130" t="s">
        <v>459</v>
      </c>
      <c r="C5" s="133" t="s">
        <v>699</v>
      </c>
    </row>
    <row r="6" spans="1:3" s="1" customFormat="1" ht="155.25" customHeight="1">
      <c r="A6" s="237"/>
      <c r="B6" s="130" t="s">
        <v>460</v>
      </c>
      <c r="C6" s="142" t="s">
        <v>736</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28.xml><?xml version="1.0" encoding="utf-8"?>
<worksheet xmlns="http://schemas.openxmlformats.org/spreadsheetml/2006/main" xmlns:r="http://schemas.openxmlformats.org/officeDocument/2006/relationships">
  <dimension ref="A1:G18"/>
  <sheetViews>
    <sheetView workbookViewId="0">
      <selection activeCell="B12" sqref="B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2" t="s">
        <v>611</v>
      </c>
      <c r="B3" s="247" t="s">
        <v>737</v>
      </c>
      <c r="C3" s="248"/>
      <c r="D3" s="248"/>
      <c r="E3" s="248"/>
      <c r="F3" s="248"/>
      <c r="G3" s="249"/>
    </row>
    <row r="4" spans="1:7" ht="35.1" customHeight="1">
      <c r="A4" s="235" t="s">
        <v>417</v>
      </c>
      <c r="B4" s="130" t="s">
        <v>418</v>
      </c>
      <c r="C4" s="239" t="s">
        <v>741</v>
      </c>
      <c r="D4" s="250"/>
      <c r="E4" s="250"/>
      <c r="F4" s="250"/>
      <c r="G4" s="240"/>
    </row>
    <row r="5" spans="1:7" ht="48.95" customHeight="1">
      <c r="A5" s="235"/>
      <c r="B5" s="130" t="s">
        <v>419</v>
      </c>
      <c r="C5" s="134" t="s">
        <v>739</v>
      </c>
      <c r="D5" s="235">
        <v>65621781</v>
      </c>
      <c r="E5" s="235"/>
      <c r="F5" s="235"/>
      <c r="G5" s="235"/>
    </row>
    <row r="6" spans="1:7" ht="35.1" customHeight="1">
      <c r="A6" s="235" t="s">
        <v>420</v>
      </c>
      <c r="B6" s="130" t="s">
        <v>421</v>
      </c>
      <c r="C6" s="251">
        <v>43101</v>
      </c>
      <c r="D6" s="251"/>
      <c r="E6" s="130" t="s">
        <v>422</v>
      </c>
      <c r="F6" s="251">
        <v>43465</v>
      </c>
      <c r="G6" s="251"/>
    </row>
    <row r="7" spans="1:7" ht="35.1" customHeight="1">
      <c r="A7" s="235"/>
      <c r="B7" s="246" t="s">
        <v>939</v>
      </c>
      <c r="C7" s="235"/>
      <c r="D7" s="235"/>
      <c r="E7" s="246" t="s">
        <v>940</v>
      </c>
      <c r="F7" s="235"/>
      <c r="G7" s="235"/>
    </row>
    <row r="8" spans="1:7" ht="35.1" customHeight="1">
      <c r="A8" s="235"/>
      <c r="B8" s="130" t="s">
        <v>423</v>
      </c>
      <c r="C8" s="241">
        <v>13.4</v>
      </c>
      <c r="D8" s="241"/>
      <c r="E8" s="130" t="s">
        <v>423</v>
      </c>
      <c r="F8" s="241">
        <v>13.4</v>
      </c>
      <c r="G8" s="241"/>
    </row>
    <row r="9" spans="1:7" ht="35.1" customHeight="1">
      <c r="A9" s="235"/>
      <c r="B9" s="130" t="s">
        <v>424</v>
      </c>
      <c r="C9" s="241">
        <v>17.600000000000001</v>
      </c>
      <c r="D9" s="241"/>
      <c r="E9" s="130" t="s">
        <v>424</v>
      </c>
      <c r="F9" s="241">
        <v>17.600000000000001</v>
      </c>
      <c r="G9" s="241"/>
    </row>
    <row r="10" spans="1:7" ht="35.1" customHeight="1">
      <c r="A10" s="235"/>
      <c r="B10" s="132" t="s">
        <v>614</v>
      </c>
      <c r="C10" s="244"/>
      <c r="D10" s="245"/>
      <c r="E10" s="132" t="s">
        <v>614</v>
      </c>
      <c r="F10" s="244"/>
      <c r="G10" s="245"/>
    </row>
    <row r="11" spans="1:7" ht="35.1" customHeight="1">
      <c r="A11" s="235"/>
      <c r="B11" s="132" t="s">
        <v>615</v>
      </c>
      <c r="C11" s="244">
        <v>199.72</v>
      </c>
      <c r="D11" s="245"/>
      <c r="E11" s="132" t="s">
        <v>615</v>
      </c>
      <c r="F11" s="244">
        <v>199.72</v>
      </c>
      <c r="G11" s="245"/>
    </row>
    <row r="12" spans="1:7" ht="35.1" customHeight="1">
      <c r="A12" s="235"/>
      <c r="B12" s="165" t="s">
        <v>931</v>
      </c>
      <c r="C12" s="241">
        <v>3.59</v>
      </c>
      <c r="D12" s="241"/>
      <c r="E12" s="165" t="s">
        <v>931</v>
      </c>
      <c r="F12" s="241">
        <v>3.59</v>
      </c>
      <c r="G12" s="241"/>
    </row>
    <row r="13" spans="1:7" ht="35.1" customHeight="1">
      <c r="A13" s="235" t="s">
        <v>426</v>
      </c>
      <c r="B13" s="235" t="s">
        <v>427</v>
      </c>
      <c r="C13" s="235"/>
      <c r="D13" s="235" t="s">
        <v>428</v>
      </c>
      <c r="E13" s="235"/>
      <c r="F13" s="235" t="s">
        <v>429</v>
      </c>
      <c r="G13" s="235"/>
    </row>
    <row r="14" spans="1:7" ht="35.1" customHeight="1">
      <c r="A14" s="235"/>
      <c r="B14" s="239" t="s">
        <v>740</v>
      </c>
      <c r="C14" s="240"/>
      <c r="D14" s="241">
        <v>234.31</v>
      </c>
      <c r="E14" s="241"/>
      <c r="F14" s="241">
        <v>234.31</v>
      </c>
      <c r="G14" s="241"/>
    </row>
    <row r="15" spans="1:7" ht="35.1" customHeight="1">
      <c r="A15" s="235"/>
      <c r="B15" s="242"/>
      <c r="C15" s="242"/>
      <c r="D15" s="243"/>
      <c r="E15" s="243"/>
      <c r="F15" s="243"/>
      <c r="G15" s="243"/>
    </row>
    <row r="16" spans="1:7" ht="35.1" customHeight="1">
      <c r="A16" s="236" t="s">
        <v>430</v>
      </c>
      <c r="B16" s="130" t="s">
        <v>431</v>
      </c>
      <c r="C16" s="232" t="s">
        <v>738</v>
      </c>
      <c r="D16" s="233"/>
      <c r="E16" s="233"/>
      <c r="F16" s="233"/>
      <c r="G16" s="234"/>
    </row>
    <row r="17" spans="1:7" ht="35.1" customHeight="1">
      <c r="A17" s="237"/>
      <c r="B17" s="130" t="s">
        <v>432</v>
      </c>
      <c r="C17" s="232" t="s">
        <v>617</v>
      </c>
      <c r="D17" s="233"/>
      <c r="E17" s="233"/>
      <c r="F17" s="233"/>
      <c r="G17" s="234"/>
    </row>
    <row r="18" spans="1:7" ht="35.1" customHeight="1">
      <c r="A18" s="238"/>
      <c r="B18" s="130"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29.xml><?xml version="1.0" encoding="utf-8"?>
<worksheet xmlns="http://schemas.openxmlformats.org/spreadsheetml/2006/main" xmlns:r="http://schemas.openxmlformats.org/officeDocument/2006/relationships">
  <dimension ref="A1:I20"/>
  <sheetViews>
    <sheetView workbookViewId="0">
      <selection activeCell="J14" sqref="J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0" t="s">
        <v>444</v>
      </c>
      <c r="H4" s="130"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742</v>
      </c>
      <c r="E6" s="137" t="s">
        <v>743</v>
      </c>
      <c r="F6" s="137" t="s">
        <v>670</v>
      </c>
      <c r="G6" s="137" t="s">
        <v>743</v>
      </c>
      <c r="H6" s="137" t="s">
        <v>744</v>
      </c>
      <c r="I6" s="126"/>
    </row>
    <row r="7" spans="1:9" ht="35.1" customHeight="1">
      <c r="A7" s="237"/>
      <c r="B7" s="265"/>
      <c r="C7" s="126"/>
      <c r="D7" s="137" t="s">
        <v>745</v>
      </c>
      <c r="E7" s="137" t="s">
        <v>746</v>
      </c>
      <c r="F7" s="137" t="s">
        <v>670</v>
      </c>
      <c r="G7" s="137" t="s">
        <v>747</v>
      </c>
      <c r="H7" s="137" t="s">
        <v>748</v>
      </c>
      <c r="I7" s="126"/>
    </row>
    <row r="8" spans="1:9" ht="65.25" customHeight="1">
      <c r="A8" s="237"/>
      <c r="B8" s="137" t="s">
        <v>622</v>
      </c>
      <c r="C8" s="126"/>
      <c r="D8" s="137" t="s">
        <v>671</v>
      </c>
      <c r="E8" s="137" t="s">
        <v>749</v>
      </c>
      <c r="F8" s="137" t="s">
        <v>670</v>
      </c>
      <c r="G8" s="137" t="s">
        <v>666</v>
      </c>
      <c r="H8" s="137" t="s">
        <v>749</v>
      </c>
      <c r="I8" s="126"/>
    </row>
    <row r="9" spans="1:9" ht="35.1" customHeight="1">
      <c r="A9" s="237"/>
      <c r="B9" s="137" t="s">
        <v>631</v>
      </c>
      <c r="C9" s="126"/>
      <c r="D9" s="137" t="s">
        <v>632</v>
      </c>
      <c r="E9" s="137" t="s">
        <v>750</v>
      </c>
      <c r="F9" s="137" t="s">
        <v>670</v>
      </c>
      <c r="G9" s="137" t="s">
        <v>750</v>
      </c>
      <c r="H9" s="137" t="s">
        <v>750</v>
      </c>
      <c r="I9" s="126"/>
    </row>
    <row r="10" spans="1:9" ht="35.1" customHeight="1">
      <c r="A10" s="237"/>
      <c r="B10" s="137" t="s">
        <v>623</v>
      </c>
      <c r="C10" s="126"/>
      <c r="D10" s="137" t="s">
        <v>751</v>
      </c>
      <c r="E10" s="137" t="s">
        <v>751</v>
      </c>
      <c r="F10" s="137" t="s">
        <v>670</v>
      </c>
      <c r="G10" s="137" t="s">
        <v>751</v>
      </c>
      <c r="H10" s="137" t="s">
        <v>751</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752</v>
      </c>
      <c r="E14" s="137" t="s">
        <v>753</v>
      </c>
      <c r="F14" s="137" t="s">
        <v>670</v>
      </c>
      <c r="G14" s="137" t="s">
        <v>753</v>
      </c>
      <c r="H14" s="137" t="s">
        <v>753</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sheetPr>
    <pageSetUpPr fitToPage="1"/>
  </sheetPr>
  <dimension ref="A1:C7"/>
  <sheetViews>
    <sheetView workbookViewId="0">
      <selection activeCell="E6" sqref="E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0" t="s">
        <v>458</v>
      </c>
      <c r="C4" s="133" t="s">
        <v>754</v>
      </c>
    </row>
    <row r="5" spans="1:3" s="1" customFormat="1" ht="104.25" customHeight="1">
      <c r="A5" s="237"/>
      <c r="B5" s="130" t="s">
        <v>459</v>
      </c>
      <c r="C5" s="133" t="s">
        <v>699</v>
      </c>
    </row>
    <row r="6" spans="1:3" s="1" customFormat="1" ht="155.25" customHeight="1">
      <c r="A6" s="237"/>
      <c r="B6" s="130" t="s">
        <v>460</v>
      </c>
      <c r="C6" s="142" t="s">
        <v>711</v>
      </c>
    </row>
    <row r="7" spans="1:3" s="1" customFormat="1" ht="79.5" customHeight="1">
      <c r="A7" s="238"/>
      <c r="B7" s="130"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31.xml><?xml version="1.0" encoding="utf-8"?>
<worksheet xmlns="http://schemas.openxmlformats.org/spreadsheetml/2006/main" xmlns:r="http://schemas.openxmlformats.org/officeDocument/2006/relationships">
  <dimension ref="A1:G18"/>
  <sheetViews>
    <sheetView workbookViewId="0">
      <selection activeCell="B12" sqref="B1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9" t="s">
        <v>611</v>
      </c>
      <c r="B3" s="247" t="s">
        <v>755</v>
      </c>
      <c r="C3" s="248"/>
      <c r="D3" s="248"/>
      <c r="E3" s="248"/>
      <c r="F3" s="248"/>
      <c r="G3" s="249"/>
    </row>
    <row r="4" spans="1:7" ht="35.1" customHeight="1">
      <c r="A4" s="235" t="s">
        <v>417</v>
      </c>
      <c r="B4" s="138" t="s">
        <v>418</v>
      </c>
      <c r="C4" s="239" t="s">
        <v>727</v>
      </c>
      <c r="D4" s="250"/>
      <c r="E4" s="250"/>
      <c r="F4" s="250"/>
      <c r="G4" s="240"/>
    </row>
    <row r="5" spans="1:7" ht="48.95" customHeight="1">
      <c r="A5" s="235"/>
      <c r="B5" s="138" t="s">
        <v>419</v>
      </c>
      <c r="C5" s="134" t="s">
        <v>766</v>
      </c>
      <c r="D5" s="235">
        <v>65610353</v>
      </c>
      <c r="E5" s="235"/>
      <c r="F5" s="235"/>
      <c r="G5" s="235"/>
    </row>
    <row r="6" spans="1:7" ht="35.1" customHeight="1">
      <c r="A6" s="235" t="s">
        <v>420</v>
      </c>
      <c r="B6" s="138" t="s">
        <v>421</v>
      </c>
      <c r="C6" s="251">
        <v>43101</v>
      </c>
      <c r="D6" s="251"/>
      <c r="E6" s="138" t="s">
        <v>422</v>
      </c>
      <c r="F6" s="251">
        <v>43465</v>
      </c>
      <c r="G6" s="251"/>
    </row>
    <row r="7" spans="1:7" ht="35.1" customHeight="1">
      <c r="A7" s="235"/>
      <c r="B7" s="246" t="s">
        <v>941</v>
      </c>
      <c r="C7" s="235"/>
      <c r="D7" s="235"/>
      <c r="E7" s="246" t="s">
        <v>942</v>
      </c>
      <c r="F7" s="235"/>
      <c r="G7" s="235"/>
    </row>
    <row r="8" spans="1:7" ht="35.1" customHeight="1">
      <c r="A8" s="235"/>
      <c r="B8" s="138" t="s">
        <v>423</v>
      </c>
      <c r="C8" s="241"/>
      <c r="D8" s="241"/>
      <c r="E8" s="138" t="s">
        <v>423</v>
      </c>
      <c r="F8" s="241"/>
      <c r="G8" s="241"/>
    </row>
    <row r="9" spans="1:7" ht="35.1" customHeight="1">
      <c r="A9" s="235"/>
      <c r="B9" s="138" t="s">
        <v>424</v>
      </c>
      <c r="C9" s="241">
        <v>10755.66</v>
      </c>
      <c r="D9" s="241"/>
      <c r="E9" s="138" t="s">
        <v>424</v>
      </c>
      <c r="F9" s="241">
        <v>10755.66</v>
      </c>
      <c r="G9" s="241"/>
    </row>
    <row r="10" spans="1:7" ht="35.1" customHeight="1">
      <c r="A10" s="235"/>
      <c r="B10" s="139" t="s">
        <v>614</v>
      </c>
      <c r="C10" s="244">
        <v>290.87</v>
      </c>
      <c r="D10" s="245"/>
      <c r="E10" s="139" t="s">
        <v>614</v>
      </c>
      <c r="F10" s="244">
        <v>290.87</v>
      </c>
      <c r="G10" s="245"/>
    </row>
    <row r="11" spans="1:7" ht="35.1" customHeight="1">
      <c r="A11" s="235"/>
      <c r="B11" s="139" t="s">
        <v>615</v>
      </c>
      <c r="C11" s="244">
        <v>1252.4000000000001</v>
      </c>
      <c r="D11" s="245"/>
      <c r="E11" s="139" t="s">
        <v>615</v>
      </c>
      <c r="F11" s="244">
        <v>1252.4000000000001</v>
      </c>
      <c r="G11" s="245"/>
    </row>
    <row r="12" spans="1:7" ht="35.1" customHeight="1">
      <c r="A12" s="235"/>
      <c r="B12" s="165" t="s">
        <v>931</v>
      </c>
      <c r="C12" s="241">
        <v>549.34</v>
      </c>
      <c r="D12" s="241"/>
      <c r="E12" s="165" t="s">
        <v>931</v>
      </c>
      <c r="F12" s="241">
        <v>549.34</v>
      </c>
      <c r="G12" s="241"/>
    </row>
    <row r="13" spans="1:7" ht="35.1" customHeight="1">
      <c r="A13" s="235" t="s">
        <v>426</v>
      </c>
      <c r="B13" s="235" t="s">
        <v>427</v>
      </c>
      <c r="C13" s="235"/>
      <c r="D13" s="235" t="s">
        <v>428</v>
      </c>
      <c r="E13" s="235"/>
      <c r="F13" s="235" t="s">
        <v>429</v>
      </c>
      <c r="G13" s="235"/>
    </row>
    <row r="14" spans="1:7" ht="35.1" customHeight="1">
      <c r="A14" s="235"/>
      <c r="B14" s="239" t="s">
        <v>756</v>
      </c>
      <c r="C14" s="240"/>
      <c r="D14" s="241">
        <v>12667.71</v>
      </c>
      <c r="E14" s="241"/>
      <c r="F14" s="241">
        <v>12667.71</v>
      </c>
      <c r="G14" s="241"/>
    </row>
    <row r="15" spans="1:7" ht="35.1" customHeight="1">
      <c r="A15" s="235"/>
      <c r="B15" s="242"/>
      <c r="C15" s="242"/>
      <c r="D15" s="243"/>
      <c r="E15" s="243"/>
      <c r="F15" s="243"/>
      <c r="G15" s="243"/>
    </row>
    <row r="16" spans="1:7" ht="35.1" customHeight="1">
      <c r="A16" s="236" t="s">
        <v>430</v>
      </c>
      <c r="B16" s="138" t="s">
        <v>431</v>
      </c>
      <c r="C16" s="232" t="s">
        <v>727</v>
      </c>
      <c r="D16" s="233"/>
      <c r="E16" s="233"/>
      <c r="F16" s="233"/>
      <c r="G16" s="234"/>
    </row>
    <row r="17" spans="1:7" ht="35.1" customHeight="1">
      <c r="A17" s="237"/>
      <c r="B17" s="138" t="s">
        <v>432</v>
      </c>
      <c r="C17" s="232" t="s">
        <v>617</v>
      </c>
      <c r="D17" s="233"/>
      <c r="E17" s="233"/>
      <c r="F17" s="233"/>
      <c r="G17" s="234"/>
    </row>
    <row r="18" spans="1:7" ht="35.1" customHeight="1">
      <c r="A18" s="238"/>
      <c r="B18" s="138" t="s">
        <v>433</v>
      </c>
      <c r="C18" s="232" t="s">
        <v>618</v>
      </c>
      <c r="D18" s="233"/>
      <c r="E18" s="233"/>
      <c r="F18" s="233"/>
      <c r="G18" s="234"/>
    </row>
  </sheetData>
  <mergeCells count="34">
    <mergeCell ref="A2:G2"/>
    <mergeCell ref="B3:G3"/>
    <mergeCell ref="A4:A5"/>
    <mergeCell ref="C4:G4"/>
    <mergeCell ref="D5:G5"/>
    <mergeCell ref="C8:D8"/>
    <mergeCell ref="F8:G8"/>
    <mergeCell ref="C9:D9"/>
    <mergeCell ref="F9:G9"/>
    <mergeCell ref="C10:D10"/>
    <mergeCell ref="F10:G10"/>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B15:C15"/>
    <mergeCell ref="D15:E15"/>
    <mergeCell ref="F15:G15"/>
    <mergeCell ref="A16:A18"/>
    <mergeCell ref="C16:G16"/>
    <mergeCell ref="C17:G17"/>
    <mergeCell ref="C18:G18"/>
  </mergeCells>
  <phoneticPr fontId="24" type="noConversion"/>
  <pageMargins left="0.75" right="0.75" top="1" bottom="1" header="0.50972222222222197" footer="0.50972222222222197"/>
  <pageSetup paperSize="9" orientation="portrait"/>
</worksheet>
</file>

<file path=xl/worksheets/sheet32.xml><?xml version="1.0" encoding="utf-8"?>
<worksheet xmlns="http://schemas.openxmlformats.org/spreadsheetml/2006/main" xmlns:r="http://schemas.openxmlformats.org/officeDocument/2006/relationships">
  <dimension ref="A1:I20"/>
  <sheetViews>
    <sheetView workbookViewId="0">
      <selection activeCell="K13" sqref="K13"/>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8" t="s">
        <v>444</v>
      </c>
      <c r="H4" s="138"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757</v>
      </c>
      <c r="E6" s="137" t="s">
        <v>758</v>
      </c>
      <c r="F6" s="137" t="s">
        <v>670</v>
      </c>
      <c r="G6" s="137" t="s">
        <v>758</v>
      </c>
      <c r="H6" s="137" t="s">
        <v>758</v>
      </c>
      <c r="I6" s="126"/>
    </row>
    <row r="7" spans="1:9" ht="35.1" customHeight="1">
      <c r="A7" s="237"/>
      <c r="B7" s="265"/>
      <c r="C7" s="126"/>
      <c r="D7" s="137" t="s">
        <v>759</v>
      </c>
      <c r="E7" s="137" t="s">
        <v>760</v>
      </c>
      <c r="F7" s="137" t="s">
        <v>670</v>
      </c>
      <c r="G7" s="137" t="s">
        <v>760</v>
      </c>
      <c r="H7" s="137" t="s">
        <v>760</v>
      </c>
      <c r="I7" s="126"/>
    </row>
    <row r="8" spans="1:9" ht="65.25" customHeight="1">
      <c r="A8" s="237"/>
      <c r="B8" s="137" t="s">
        <v>622</v>
      </c>
      <c r="C8" s="126"/>
      <c r="D8" s="137" t="s">
        <v>671</v>
      </c>
      <c r="E8" s="137" t="s">
        <v>761</v>
      </c>
      <c r="F8" s="137" t="s">
        <v>670</v>
      </c>
      <c r="G8" s="137" t="s">
        <v>666</v>
      </c>
      <c r="H8" s="137" t="s">
        <v>761</v>
      </c>
      <c r="I8" s="126"/>
    </row>
    <row r="9" spans="1:9" ht="35.1" customHeight="1">
      <c r="A9" s="237"/>
      <c r="B9" s="137" t="s">
        <v>631</v>
      </c>
      <c r="C9" s="126"/>
      <c r="D9" s="137" t="s">
        <v>632</v>
      </c>
      <c r="E9" s="137" t="s">
        <v>762</v>
      </c>
      <c r="F9" s="137" t="s">
        <v>670</v>
      </c>
      <c r="G9" s="137" t="s">
        <v>762</v>
      </c>
      <c r="H9" s="137" t="s">
        <v>762</v>
      </c>
      <c r="I9" s="126"/>
    </row>
    <row r="10" spans="1:9" ht="35.1" customHeight="1">
      <c r="A10" s="237"/>
      <c r="B10" s="137" t="s">
        <v>623</v>
      </c>
      <c r="C10" s="126"/>
      <c r="D10" s="137" t="s">
        <v>763</v>
      </c>
      <c r="E10" s="137" t="s">
        <v>763</v>
      </c>
      <c r="F10" s="137" t="s">
        <v>670</v>
      </c>
      <c r="G10" s="137" t="s">
        <v>763</v>
      </c>
      <c r="H10" s="137" t="s">
        <v>763</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764</v>
      </c>
      <c r="E14" s="137" t="s">
        <v>765</v>
      </c>
      <c r="F14" s="137" t="s">
        <v>670</v>
      </c>
      <c r="G14" s="137" t="s">
        <v>765</v>
      </c>
      <c r="H14" s="137" t="s">
        <v>765</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I2"/>
    <mergeCell ref="A3:A4"/>
    <mergeCell ref="B3:B4"/>
    <mergeCell ref="C3:C4"/>
    <mergeCell ref="D3:D4"/>
    <mergeCell ref="E3:E4"/>
    <mergeCell ref="F3:F4"/>
    <mergeCell ref="G3:H3"/>
    <mergeCell ref="I3:I4"/>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s>
  <phoneticPr fontId="24" type="noConversion"/>
  <pageMargins left="0.69930555555555596" right="0.69930555555555596"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sheetPr>
    <pageSetUpPr fitToPage="1"/>
  </sheetPr>
  <dimension ref="A1:C7"/>
  <sheetViews>
    <sheetView workbookViewId="0">
      <selection activeCell="E6" sqref="E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8" t="s">
        <v>458</v>
      </c>
      <c r="C4" s="133" t="s">
        <v>646</v>
      </c>
    </row>
    <row r="5" spans="1:3" s="1" customFormat="1" ht="104.25" customHeight="1">
      <c r="A5" s="237"/>
      <c r="B5" s="138" t="s">
        <v>459</v>
      </c>
      <c r="C5" s="133" t="s">
        <v>699</v>
      </c>
    </row>
    <row r="6" spans="1:3" s="1" customFormat="1" ht="155.25" customHeight="1">
      <c r="A6" s="237"/>
      <c r="B6" s="138" t="s">
        <v>460</v>
      </c>
      <c r="C6" s="142" t="s">
        <v>767</v>
      </c>
    </row>
    <row r="7" spans="1:3" s="1" customFormat="1" ht="79.5" customHeight="1">
      <c r="A7" s="238"/>
      <c r="B7" s="138"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34.xml><?xml version="1.0" encoding="utf-8"?>
<worksheet xmlns="http://schemas.openxmlformats.org/spreadsheetml/2006/main" xmlns:r="http://schemas.openxmlformats.org/officeDocument/2006/relationships">
  <dimension ref="A1:G18"/>
  <sheetViews>
    <sheetView topLeftCell="A7" workbookViewId="0">
      <selection activeCell="N15" sqref="N15"/>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9" t="s">
        <v>611</v>
      </c>
      <c r="B3" s="247" t="s">
        <v>768</v>
      </c>
      <c r="C3" s="248"/>
      <c r="D3" s="248"/>
      <c r="E3" s="248"/>
      <c r="F3" s="248"/>
      <c r="G3" s="249"/>
    </row>
    <row r="4" spans="1:7" ht="35.1" customHeight="1">
      <c r="A4" s="235" t="s">
        <v>417</v>
      </c>
      <c r="B4" s="138" t="s">
        <v>418</v>
      </c>
      <c r="C4" s="239" t="s">
        <v>769</v>
      </c>
      <c r="D4" s="250"/>
      <c r="E4" s="250"/>
      <c r="F4" s="250"/>
      <c r="G4" s="240"/>
    </row>
    <row r="5" spans="1:7" ht="48.95" customHeight="1">
      <c r="A5" s="235"/>
      <c r="B5" s="138" t="s">
        <v>419</v>
      </c>
      <c r="C5" s="134" t="s">
        <v>684</v>
      </c>
      <c r="D5" s="235">
        <v>65620247</v>
      </c>
      <c r="E5" s="235"/>
      <c r="F5" s="235"/>
      <c r="G5" s="235"/>
    </row>
    <row r="6" spans="1:7" ht="35.1" customHeight="1">
      <c r="A6" s="235" t="s">
        <v>420</v>
      </c>
      <c r="B6" s="138" t="s">
        <v>421</v>
      </c>
      <c r="C6" s="251">
        <v>43101</v>
      </c>
      <c r="D6" s="251"/>
      <c r="E6" s="138" t="s">
        <v>422</v>
      </c>
      <c r="F6" s="251">
        <v>43465</v>
      </c>
      <c r="G6" s="251"/>
    </row>
    <row r="7" spans="1:7" ht="35.1" customHeight="1">
      <c r="A7" s="235"/>
      <c r="B7" s="246" t="s">
        <v>770</v>
      </c>
      <c r="C7" s="235"/>
      <c r="D7" s="235"/>
      <c r="E7" s="246" t="s">
        <v>771</v>
      </c>
      <c r="F7" s="235"/>
      <c r="G7" s="235"/>
    </row>
    <row r="8" spans="1:7" ht="35.1" customHeight="1">
      <c r="A8" s="235"/>
      <c r="B8" s="138" t="s">
        <v>423</v>
      </c>
      <c r="C8" s="241"/>
      <c r="D8" s="241"/>
      <c r="E8" s="138" t="s">
        <v>423</v>
      </c>
      <c r="F8" s="241"/>
      <c r="G8" s="241"/>
    </row>
    <row r="9" spans="1:7" ht="35.1" customHeight="1">
      <c r="A9" s="235"/>
      <c r="B9" s="138" t="s">
        <v>424</v>
      </c>
      <c r="C9" s="241"/>
      <c r="D9" s="241"/>
      <c r="E9" s="138" t="s">
        <v>424</v>
      </c>
      <c r="F9" s="241"/>
      <c r="G9" s="241"/>
    </row>
    <row r="10" spans="1:7" ht="35.1" customHeight="1">
      <c r="A10" s="235"/>
      <c r="B10" s="139" t="s">
        <v>614</v>
      </c>
      <c r="C10" s="244"/>
      <c r="D10" s="245"/>
      <c r="E10" s="139" t="s">
        <v>614</v>
      </c>
      <c r="F10" s="244"/>
      <c r="G10" s="245"/>
    </row>
    <row r="11" spans="1:7" ht="35.1" customHeight="1">
      <c r="A11" s="235"/>
      <c r="B11" s="139" t="s">
        <v>615</v>
      </c>
      <c r="C11" s="244">
        <v>100.8</v>
      </c>
      <c r="D11" s="245"/>
      <c r="E11" s="139" t="s">
        <v>615</v>
      </c>
      <c r="F11" s="244">
        <v>100.8</v>
      </c>
      <c r="G11" s="245"/>
    </row>
    <row r="12" spans="1:7" ht="35.1" customHeight="1">
      <c r="A12" s="235"/>
      <c r="B12" s="165" t="s">
        <v>931</v>
      </c>
      <c r="C12" s="241"/>
      <c r="D12" s="241"/>
      <c r="E12" s="165" t="s">
        <v>931</v>
      </c>
      <c r="F12" s="241"/>
      <c r="G12" s="241"/>
    </row>
    <row r="13" spans="1:7" ht="35.1" customHeight="1">
      <c r="A13" s="235" t="s">
        <v>426</v>
      </c>
      <c r="B13" s="235" t="s">
        <v>427</v>
      </c>
      <c r="C13" s="235"/>
      <c r="D13" s="235" t="s">
        <v>428</v>
      </c>
      <c r="E13" s="235"/>
      <c r="F13" s="235" t="s">
        <v>429</v>
      </c>
      <c r="G13" s="235"/>
    </row>
    <row r="14" spans="1:7" ht="35.1" customHeight="1">
      <c r="A14" s="235"/>
      <c r="B14" s="239" t="s">
        <v>772</v>
      </c>
      <c r="C14" s="240"/>
      <c r="D14" s="241">
        <v>27.77</v>
      </c>
      <c r="E14" s="241"/>
      <c r="F14" s="241">
        <v>27.77</v>
      </c>
      <c r="G14" s="241"/>
    </row>
    <row r="15" spans="1:7" ht="35.1" customHeight="1">
      <c r="A15" s="235"/>
      <c r="B15" s="242"/>
      <c r="C15" s="242"/>
      <c r="D15" s="243"/>
      <c r="E15" s="243"/>
      <c r="F15" s="243"/>
      <c r="G15" s="243"/>
    </row>
    <row r="16" spans="1:7" ht="35.1" customHeight="1">
      <c r="A16" s="236" t="s">
        <v>430</v>
      </c>
      <c r="B16" s="138" t="s">
        <v>431</v>
      </c>
      <c r="C16" s="232" t="s">
        <v>769</v>
      </c>
      <c r="D16" s="233"/>
      <c r="E16" s="233"/>
      <c r="F16" s="233"/>
      <c r="G16" s="234"/>
    </row>
    <row r="17" spans="1:7" ht="35.1" customHeight="1">
      <c r="A17" s="237"/>
      <c r="B17" s="138" t="s">
        <v>432</v>
      </c>
      <c r="C17" s="232" t="s">
        <v>617</v>
      </c>
      <c r="D17" s="233"/>
      <c r="E17" s="233"/>
      <c r="F17" s="233"/>
      <c r="G17" s="234"/>
    </row>
    <row r="18" spans="1:7" ht="35.1" customHeight="1">
      <c r="A18" s="238"/>
      <c r="B18" s="138" t="s">
        <v>433</v>
      </c>
      <c r="C18" s="232" t="s">
        <v>618</v>
      </c>
      <c r="D18" s="233"/>
      <c r="E18" s="233"/>
      <c r="F18" s="233"/>
      <c r="G18" s="234"/>
    </row>
  </sheetData>
  <mergeCells count="34">
    <mergeCell ref="A2:G2"/>
    <mergeCell ref="B3:G3"/>
    <mergeCell ref="A4:A5"/>
    <mergeCell ref="C4:G4"/>
    <mergeCell ref="D5:G5"/>
    <mergeCell ref="C8:D8"/>
    <mergeCell ref="F8:G8"/>
    <mergeCell ref="C9:D9"/>
    <mergeCell ref="F9:G9"/>
    <mergeCell ref="C10:D10"/>
    <mergeCell ref="F10:G10"/>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B15:C15"/>
    <mergeCell ref="D15:E15"/>
    <mergeCell ref="F15:G15"/>
    <mergeCell ref="A16:A18"/>
    <mergeCell ref="C16:G16"/>
    <mergeCell ref="C17:G17"/>
    <mergeCell ref="C18:G18"/>
  </mergeCells>
  <phoneticPr fontId="24" type="noConversion"/>
  <pageMargins left="0.75" right="0.75" top="1" bottom="1" header="0.50972222222222197" footer="0.50972222222222197"/>
  <pageSetup paperSize="9" orientation="portrait"/>
</worksheet>
</file>

<file path=xl/worksheets/sheet35.xml><?xml version="1.0" encoding="utf-8"?>
<worksheet xmlns="http://schemas.openxmlformats.org/spreadsheetml/2006/main" xmlns:r="http://schemas.openxmlformats.org/officeDocument/2006/relationships">
  <dimension ref="A1:I20"/>
  <sheetViews>
    <sheetView workbookViewId="0">
      <selection activeCell="L13" sqref="L13"/>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8" t="s">
        <v>444</v>
      </c>
      <c r="H4" s="138"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4" t="s">
        <v>621</v>
      </c>
      <c r="C6" s="126"/>
      <c r="D6" s="137" t="s">
        <v>773</v>
      </c>
      <c r="E6" s="137" t="s">
        <v>774</v>
      </c>
      <c r="F6" s="137" t="s">
        <v>670</v>
      </c>
      <c r="G6" s="137" t="s">
        <v>774</v>
      </c>
      <c r="H6" s="137" t="s">
        <v>774</v>
      </c>
      <c r="I6" s="126"/>
    </row>
    <row r="7" spans="1:9" ht="35.1" customHeight="1">
      <c r="A7" s="237"/>
      <c r="B7" s="265"/>
      <c r="C7" s="126"/>
      <c r="D7" s="137" t="s">
        <v>759</v>
      </c>
      <c r="E7" s="137" t="s">
        <v>760</v>
      </c>
      <c r="F7" s="137" t="s">
        <v>670</v>
      </c>
      <c r="G7" s="137" t="s">
        <v>760</v>
      </c>
      <c r="H7" s="137" t="s">
        <v>760</v>
      </c>
      <c r="I7" s="126"/>
    </row>
    <row r="8" spans="1:9" ht="65.25" customHeight="1">
      <c r="A8" s="237"/>
      <c r="B8" s="137" t="s">
        <v>622</v>
      </c>
      <c r="C8" s="126"/>
      <c r="D8" s="137" t="s">
        <v>671</v>
      </c>
      <c r="E8" s="137" t="s">
        <v>761</v>
      </c>
      <c r="F8" s="137" t="s">
        <v>670</v>
      </c>
      <c r="G8" s="137" t="s">
        <v>666</v>
      </c>
      <c r="H8" s="137" t="s">
        <v>761</v>
      </c>
      <c r="I8" s="126"/>
    </row>
    <row r="9" spans="1:9" ht="35.1" customHeight="1">
      <c r="A9" s="237"/>
      <c r="B9" s="137" t="s">
        <v>631</v>
      </c>
      <c r="C9" s="126"/>
      <c r="D9" s="137" t="s">
        <v>632</v>
      </c>
      <c r="E9" s="137" t="s">
        <v>775</v>
      </c>
      <c r="F9" s="137" t="s">
        <v>670</v>
      </c>
      <c r="G9" s="137" t="s">
        <v>775</v>
      </c>
      <c r="H9" s="137" t="s">
        <v>775</v>
      </c>
      <c r="I9" s="126"/>
    </row>
    <row r="10" spans="1:9" ht="35.1" customHeight="1">
      <c r="A10" s="237"/>
      <c r="B10" s="137" t="s">
        <v>623</v>
      </c>
      <c r="C10" s="126"/>
      <c r="D10" s="137" t="s">
        <v>776</v>
      </c>
      <c r="E10" s="137" t="s">
        <v>776</v>
      </c>
      <c r="F10" s="137" t="s">
        <v>670</v>
      </c>
      <c r="G10" s="137" t="s">
        <v>776</v>
      </c>
      <c r="H10" s="137" t="s">
        <v>776</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777</v>
      </c>
      <c r="E14" s="137" t="s">
        <v>753</v>
      </c>
      <c r="F14" s="137" t="s">
        <v>670</v>
      </c>
      <c r="G14" s="137" t="s">
        <v>753</v>
      </c>
      <c r="H14" s="137" t="s">
        <v>753</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5">
    <mergeCell ref="A2:I2"/>
    <mergeCell ref="A3:A4"/>
    <mergeCell ref="B3:B4"/>
    <mergeCell ref="C3:C4"/>
    <mergeCell ref="D3:D4"/>
    <mergeCell ref="E3:E4"/>
    <mergeCell ref="F3:F4"/>
    <mergeCell ref="G3:H3"/>
    <mergeCell ref="I3:I4"/>
    <mergeCell ref="A20:C20"/>
    <mergeCell ref="D20:I20"/>
    <mergeCell ref="A5:A14"/>
    <mergeCell ref="B6:B7"/>
    <mergeCell ref="A15:A17"/>
    <mergeCell ref="B15:C15"/>
    <mergeCell ref="D15:I15"/>
    <mergeCell ref="B16:C16"/>
    <mergeCell ref="D16:I16"/>
    <mergeCell ref="B17:C17"/>
    <mergeCell ref="D17:I17"/>
    <mergeCell ref="A18:A19"/>
    <mergeCell ref="B18:C18"/>
    <mergeCell ref="D18:I18"/>
    <mergeCell ref="B19:C19"/>
    <mergeCell ref="D19:I19"/>
  </mergeCells>
  <phoneticPr fontId="24" type="noConversion"/>
  <pageMargins left="0.69930555555555596" right="0.69930555555555596" top="0.75" bottom="0.75" header="0.3" footer="0.3"/>
  <pageSetup paperSize="9" orientation="landscape"/>
</worksheet>
</file>

<file path=xl/worksheets/sheet36.xml><?xml version="1.0" encoding="utf-8"?>
<worksheet xmlns="http://schemas.openxmlformats.org/spreadsheetml/2006/main" xmlns:r="http://schemas.openxmlformats.org/officeDocument/2006/relationships">
  <sheetPr>
    <pageSetUpPr fitToPage="1"/>
  </sheetPr>
  <dimension ref="A1:C7"/>
  <sheetViews>
    <sheetView workbookViewId="0">
      <selection activeCell="G6" sqref="G6"/>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8" t="s">
        <v>458</v>
      </c>
      <c r="C4" s="133" t="s">
        <v>778</v>
      </c>
    </row>
    <row r="5" spans="1:3" s="1" customFormat="1" ht="104.25" customHeight="1">
      <c r="A5" s="237"/>
      <c r="B5" s="138" t="s">
        <v>459</v>
      </c>
      <c r="C5" s="133" t="s">
        <v>699</v>
      </c>
    </row>
    <row r="6" spans="1:3" s="1" customFormat="1" ht="155.25" customHeight="1">
      <c r="A6" s="237"/>
      <c r="B6" s="138" t="s">
        <v>460</v>
      </c>
      <c r="C6" s="142" t="s">
        <v>779</v>
      </c>
    </row>
    <row r="7" spans="1:3" s="1" customFormat="1" ht="79.5" customHeight="1">
      <c r="A7" s="238"/>
      <c r="B7" s="138"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37.xml><?xml version="1.0" encoding="utf-8"?>
<worksheet xmlns="http://schemas.openxmlformats.org/spreadsheetml/2006/main" xmlns:r="http://schemas.openxmlformats.org/officeDocument/2006/relationships">
  <dimension ref="A1:G18"/>
  <sheetViews>
    <sheetView workbookViewId="0">
      <selection activeCell="Q18" sqref="Q18"/>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39" t="s">
        <v>611</v>
      </c>
      <c r="B3" s="247" t="s">
        <v>780</v>
      </c>
      <c r="C3" s="248"/>
      <c r="D3" s="248"/>
      <c r="E3" s="248"/>
      <c r="F3" s="248"/>
      <c r="G3" s="249"/>
    </row>
    <row r="4" spans="1:7" ht="35.1" customHeight="1">
      <c r="A4" s="235" t="s">
        <v>417</v>
      </c>
      <c r="B4" s="138" t="s">
        <v>418</v>
      </c>
      <c r="C4" s="239" t="s">
        <v>783</v>
      </c>
      <c r="D4" s="250"/>
      <c r="E4" s="250"/>
      <c r="F4" s="250"/>
      <c r="G4" s="240"/>
    </row>
    <row r="5" spans="1:7" ht="48.95" customHeight="1">
      <c r="A5" s="235"/>
      <c r="B5" s="138" t="s">
        <v>419</v>
      </c>
      <c r="C5" s="134" t="s">
        <v>781</v>
      </c>
      <c r="D5" s="235">
        <v>65629143</v>
      </c>
      <c r="E5" s="235"/>
      <c r="F5" s="235"/>
      <c r="G5" s="235"/>
    </row>
    <row r="6" spans="1:7" ht="35.1" customHeight="1">
      <c r="A6" s="235" t="s">
        <v>420</v>
      </c>
      <c r="B6" s="138" t="s">
        <v>421</v>
      </c>
      <c r="C6" s="251">
        <v>43101</v>
      </c>
      <c r="D6" s="251"/>
      <c r="E6" s="138" t="s">
        <v>422</v>
      </c>
      <c r="F6" s="251">
        <v>43465</v>
      </c>
      <c r="G6" s="251"/>
    </row>
    <row r="7" spans="1:7" ht="35.1" customHeight="1">
      <c r="A7" s="235"/>
      <c r="B7" s="246" t="s">
        <v>943</v>
      </c>
      <c r="C7" s="235"/>
      <c r="D7" s="235"/>
      <c r="E7" s="246" t="s">
        <v>944</v>
      </c>
      <c r="F7" s="235"/>
      <c r="G7" s="235"/>
    </row>
    <row r="8" spans="1:7" ht="35.1" customHeight="1">
      <c r="A8" s="235"/>
      <c r="B8" s="138" t="s">
        <v>423</v>
      </c>
      <c r="C8" s="241">
        <v>730.7</v>
      </c>
      <c r="D8" s="241"/>
      <c r="E8" s="138" t="s">
        <v>423</v>
      </c>
      <c r="F8" s="241">
        <v>730.7</v>
      </c>
      <c r="G8" s="241"/>
    </row>
    <row r="9" spans="1:7" ht="35.1" customHeight="1">
      <c r="A9" s="235"/>
      <c r="B9" s="138" t="s">
        <v>424</v>
      </c>
      <c r="C9" s="241">
        <v>189.67</v>
      </c>
      <c r="D9" s="241"/>
      <c r="E9" s="138" t="s">
        <v>424</v>
      </c>
      <c r="F9" s="241">
        <v>189.67</v>
      </c>
      <c r="G9" s="241"/>
    </row>
    <row r="10" spans="1:7" ht="35.1" customHeight="1">
      <c r="A10" s="235"/>
      <c r="B10" s="139" t="s">
        <v>614</v>
      </c>
      <c r="C10" s="244">
        <v>498.96</v>
      </c>
      <c r="D10" s="245"/>
      <c r="E10" s="139" t="s">
        <v>614</v>
      </c>
      <c r="F10" s="244">
        <v>498.96</v>
      </c>
      <c r="G10" s="245"/>
    </row>
    <row r="11" spans="1:7" ht="35.1" customHeight="1">
      <c r="A11" s="235"/>
      <c r="B11" s="139" t="s">
        <v>615</v>
      </c>
      <c r="C11" s="244">
        <v>968.04</v>
      </c>
      <c r="D11" s="245"/>
      <c r="E11" s="139" t="s">
        <v>615</v>
      </c>
      <c r="F11" s="244">
        <v>968.04</v>
      </c>
      <c r="G11" s="245"/>
    </row>
    <row r="12" spans="1:7" ht="35.1" customHeight="1">
      <c r="A12" s="235"/>
      <c r="B12" s="165" t="s">
        <v>931</v>
      </c>
      <c r="C12" s="241">
        <v>912.65</v>
      </c>
      <c r="D12" s="241"/>
      <c r="E12" s="165" t="s">
        <v>931</v>
      </c>
      <c r="F12" s="241">
        <v>912.65</v>
      </c>
      <c r="G12" s="241"/>
    </row>
    <row r="13" spans="1:7" ht="35.1" customHeight="1">
      <c r="A13" s="235" t="s">
        <v>426</v>
      </c>
      <c r="B13" s="235" t="s">
        <v>427</v>
      </c>
      <c r="C13" s="235"/>
      <c r="D13" s="235" t="s">
        <v>428</v>
      </c>
      <c r="E13" s="235"/>
      <c r="F13" s="235" t="s">
        <v>429</v>
      </c>
      <c r="G13" s="235"/>
    </row>
    <row r="14" spans="1:7" ht="35.1" customHeight="1">
      <c r="A14" s="235"/>
      <c r="B14" s="239" t="s">
        <v>782</v>
      </c>
      <c r="C14" s="240"/>
      <c r="D14" s="241">
        <v>2062.06</v>
      </c>
      <c r="E14" s="241"/>
      <c r="F14" s="241">
        <v>2062.06</v>
      </c>
      <c r="G14" s="241"/>
    </row>
    <row r="15" spans="1:7" ht="35.1" customHeight="1">
      <c r="A15" s="235"/>
      <c r="B15" s="242"/>
      <c r="C15" s="242"/>
      <c r="D15" s="243"/>
      <c r="E15" s="243"/>
      <c r="F15" s="243"/>
      <c r="G15" s="243"/>
    </row>
    <row r="16" spans="1:7" ht="35.1" customHeight="1">
      <c r="A16" s="236" t="s">
        <v>430</v>
      </c>
      <c r="B16" s="138" t="s">
        <v>431</v>
      </c>
      <c r="C16" s="232" t="s">
        <v>727</v>
      </c>
      <c r="D16" s="233"/>
      <c r="E16" s="233"/>
      <c r="F16" s="233"/>
      <c r="G16" s="234"/>
    </row>
    <row r="17" spans="1:7" ht="35.1" customHeight="1">
      <c r="A17" s="237"/>
      <c r="B17" s="138" t="s">
        <v>432</v>
      </c>
      <c r="C17" s="232" t="s">
        <v>617</v>
      </c>
      <c r="D17" s="233"/>
      <c r="E17" s="233"/>
      <c r="F17" s="233"/>
      <c r="G17" s="234"/>
    </row>
    <row r="18" spans="1:7" ht="35.1" customHeight="1">
      <c r="A18" s="238"/>
      <c r="B18" s="138" t="s">
        <v>433</v>
      </c>
      <c r="C18" s="232" t="s">
        <v>618</v>
      </c>
      <c r="D18" s="233"/>
      <c r="E18" s="233"/>
      <c r="F18" s="233"/>
      <c r="G18" s="234"/>
    </row>
  </sheetData>
  <mergeCells count="34">
    <mergeCell ref="A2:G2"/>
    <mergeCell ref="B3:G3"/>
    <mergeCell ref="A4:A5"/>
    <mergeCell ref="C4:G4"/>
    <mergeCell ref="D5:G5"/>
    <mergeCell ref="C8:D8"/>
    <mergeCell ref="F8:G8"/>
    <mergeCell ref="C9:D9"/>
    <mergeCell ref="F9:G9"/>
    <mergeCell ref="C10:D10"/>
    <mergeCell ref="F10:G10"/>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B15:C15"/>
    <mergeCell ref="D15:E15"/>
    <mergeCell ref="F15:G15"/>
    <mergeCell ref="A16:A18"/>
    <mergeCell ref="C16:G16"/>
    <mergeCell ref="C17:G17"/>
    <mergeCell ref="C18:G18"/>
  </mergeCells>
  <phoneticPr fontId="24" type="noConversion"/>
  <pageMargins left="0.75" right="0.75" top="1" bottom="1" header="0.50972222222222197" footer="0.50972222222222197"/>
  <pageSetup paperSize="9" orientation="portrait"/>
</worksheet>
</file>

<file path=xl/worksheets/sheet38.xml><?xml version="1.0" encoding="utf-8"?>
<worksheet xmlns="http://schemas.openxmlformats.org/spreadsheetml/2006/main" xmlns:r="http://schemas.openxmlformats.org/officeDocument/2006/relationships">
  <dimension ref="A1:I19"/>
  <sheetViews>
    <sheetView topLeftCell="A10" workbookViewId="0">
      <selection activeCell="H13" sqref="H13"/>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38" t="s">
        <v>444</v>
      </c>
      <c r="H4" s="138"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140" t="s">
        <v>784</v>
      </c>
      <c r="C6" s="126"/>
      <c r="D6" s="137" t="s">
        <v>759</v>
      </c>
      <c r="E6" s="137" t="s">
        <v>760</v>
      </c>
      <c r="F6" s="137" t="s">
        <v>670</v>
      </c>
      <c r="G6" s="137" t="s">
        <v>760</v>
      </c>
      <c r="H6" s="137" t="s">
        <v>760</v>
      </c>
      <c r="I6" s="126"/>
    </row>
    <row r="7" spans="1:9" ht="65.25" customHeight="1">
      <c r="A7" s="237"/>
      <c r="B7" s="137" t="s">
        <v>622</v>
      </c>
      <c r="C7" s="126"/>
      <c r="D7" s="137" t="s">
        <v>671</v>
      </c>
      <c r="E7" s="137" t="s">
        <v>761</v>
      </c>
      <c r="F7" s="137" t="s">
        <v>670</v>
      </c>
      <c r="G7" s="137" t="s">
        <v>666</v>
      </c>
      <c r="H7" s="137" t="s">
        <v>761</v>
      </c>
      <c r="I7" s="126"/>
    </row>
    <row r="8" spans="1:9" ht="35.1" customHeight="1">
      <c r="A8" s="237"/>
      <c r="B8" s="137" t="s">
        <v>631</v>
      </c>
      <c r="C8" s="126"/>
      <c r="D8" s="137" t="s">
        <v>632</v>
      </c>
      <c r="E8" s="137" t="s">
        <v>785</v>
      </c>
      <c r="F8" s="137" t="s">
        <v>670</v>
      </c>
      <c r="G8" s="137" t="s">
        <v>785</v>
      </c>
      <c r="H8" s="137" t="s">
        <v>785</v>
      </c>
      <c r="I8" s="126"/>
    </row>
    <row r="9" spans="1:9" ht="35.1" customHeight="1">
      <c r="A9" s="237"/>
      <c r="B9" s="137" t="s">
        <v>623</v>
      </c>
      <c r="C9" s="126"/>
      <c r="D9" s="137" t="s">
        <v>786</v>
      </c>
      <c r="E9" s="137" t="s">
        <v>786</v>
      </c>
      <c r="F9" s="137" t="s">
        <v>670</v>
      </c>
      <c r="G9" s="137" t="s">
        <v>786</v>
      </c>
      <c r="H9" s="137" t="s">
        <v>786</v>
      </c>
      <c r="I9" s="126"/>
    </row>
    <row r="10" spans="1:9" ht="35.1" customHeight="1">
      <c r="A10" s="237"/>
      <c r="B10" s="137" t="s">
        <v>676</v>
      </c>
      <c r="C10" s="141"/>
      <c r="D10" s="137" t="s">
        <v>696</v>
      </c>
      <c r="E10" s="137" t="s">
        <v>696</v>
      </c>
      <c r="F10" s="137" t="s">
        <v>696</v>
      </c>
      <c r="G10" s="137" t="s">
        <v>696</v>
      </c>
      <c r="H10" s="137" t="s">
        <v>696</v>
      </c>
      <c r="I10" s="141"/>
    </row>
    <row r="11" spans="1:9" ht="35.1" customHeight="1">
      <c r="A11" s="237"/>
      <c r="B11" s="137" t="s">
        <v>624</v>
      </c>
      <c r="C11" s="126"/>
      <c r="D11" s="137" t="s">
        <v>675</v>
      </c>
      <c r="E11" s="137" t="s">
        <v>675</v>
      </c>
      <c r="F11" s="137" t="s">
        <v>670</v>
      </c>
      <c r="G11" s="137" t="s">
        <v>675</v>
      </c>
      <c r="H11" s="137" t="s">
        <v>675</v>
      </c>
      <c r="I11" s="126"/>
    </row>
    <row r="12" spans="1:9" ht="35.1" customHeight="1">
      <c r="A12" s="237"/>
      <c r="B12" s="136" t="s">
        <v>625</v>
      </c>
      <c r="C12" s="126"/>
      <c r="D12" s="137" t="s">
        <v>678</v>
      </c>
      <c r="E12" s="137" t="s">
        <v>678</v>
      </c>
      <c r="F12" s="137" t="s">
        <v>670</v>
      </c>
      <c r="G12" s="137" t="s">
        <v>678</v>
      </c>
      <c r="H12" s="137" t="s">
        <v>678</v>
      </c>
      <c r="I12" s="126"/>
    </row>
    <row r="13" spans="1:9" ht="35.1" customHeight="1">
      <c r="A13" s="238"/>
      <c r="B13" s="137" t="s">
        <v>626</v>
      </c>
      <c r="C13" s="126"/>
      <c r="D13" s="137" t="s">
        <v>787</v>
      </c>
      <c r="E13" s="137" t="s">
        <v>668</v>
      </c>
      <c r="F13" s="137" t="s">
        <v>670</v>
      </c>
      <c r="G13" s="137" t="s">
        <v>668</v>
      </c>
      <c r="H13" s="137" t="s">
        <v>668</v>
      </c>
      <c r="I13" s="126"/>
    </row>
    <row r="14" spans="1:9" ht="45" customHeight="1">
      <c r="A14" s="235" t="s">
        <v>446</v>
      </c>
      <c r="B14" s="255" t="s">
        <v>447</v>
      </c>
      <c r="C14" s="256"/>
      <c r="D14" s="257" t="s">
        <v>642</v>
      </c>
      <c r="E14" s="257"/>
      <c r="F14" s="257"/>
      <c r="G14" s="257"/>
      <c r="H14" s="257"/>
      <c r="I14" s="257"/>
    </row>
    <row r="15" spans="1:9" ht="42.95" customHeight="1">
      <c r="A15" s="235"/>
      <c r="B15" s="255" t="s">
        <v>448</v>
      </c>
      <c r="C15" s="256"/>
      <c r="D15" s="257" t="s">
        <v>642</v>
      </c>
      <c r="E15" s="257"/>
      <c r="F15" s="257"/>
      <c r="G15" s="257"/>
      <c r="H15" s="257"/>
      <c r="I15" s="257"/>
    </row>
    <row r="16" spans="1:9" ht="54.95" customHeight="1">
      <c r="A16" s="235"/>
      <c r="B16" s="255" t="s">
        <v>449</v>
      </c>
      <c r="C16" s="256"/>
      <c r="D16" s="257" t="s">
        <v>642</v>
      </c>
      <c r="E16" s="257"/>
      <c r="F16" s="257"/>
      <c r="G16" s="257"/>
      <c r="H16" s="257"/>
      <c r="I16" s="257"/>
    </row>
    <row r="17" spans="1:9" ht="36" customHeight="1">
      <c r="A17" s="236" t="s">
        <v>450</v>
      </c>
      <c r="B17" s="258" t="s">
        <v>451</v>
      </c>
      <c r="C17" s="259"/>
      <c r="D17" s="257" t="s">
        <v>643</v>
      </c>
      <c r="E17" s="257"/>
      <c r="F17" s="257"/>
      <c r="G17" s="257"/>
      <c r="H17" s="257"/>
      <c r="I17" s="257"/>
    </row>
    <row r="18" spans="1:9" ht="41.1" customHeight="1">
      <c r="A18" s="238"/>
      <c r="B18" s="260" t="s">
        <v>452</v>
      </c>
      <c r="C18" s="261"/>
      <c r="D18" s="257" t="s">
        <v>644</v>
      </c>
      <c r="E18" s="257"/>
      <c r="F18" s="257"/>
      <c r="G18" s="257"/>
      <c r="H18" s="257"/>
      <c r="I18" s="257"/>
    </row>
    <row r="19" spans="1:9" ht="63" customHeight="1">
      <c r="A19" s="235" t="s">
        <v>453</v>
      </c>
      <c r="B19" s="235"/>
      <c r="C19" s="235"/>
      <c r="D19" s="252" t="s">
        <v>645</v>
      </c>
      <c r="E19" s="253"/>
      <c r="F19" s="253"/>
      <c r="G19" s="253"/>
      <c r="H19" s="253"/>
      <c r="I19" s="254"/>
    </row>
  </sheetData>
  <mergeCells count="24">
    <mergeCell ref="A2:I2"/>
    <mergeCell ref="A3:A4"/>
    <mergeCell ref="B3:B4"/>
    <mergeCell ref="C3:C4"/>
    <mergeCell ref="D3:D4"/>
    <mergeCell ref="E3:E4"/>
    <mergeCell ref="F3:F4"/>
    <mergeCell ref="G3:H3"/>
    <mergeCell ref="I3:I4"/>
    <mergeCell ref="A19:C19"/>
    <mergeCell ref="D19:I19"/>
    <mergeCell ref="A5:A13"/>
    <mergeCell ref="A14:A16"/>
    <mergeCell ref="B14:C14"/>
    <mergeCell ref="D14:I14"/>
    <mergeCell ref="B15:C15"/>
    <mergeCell ref="D15:I15"/>
    <mergeCell ref="B16:C16"/>
    <mergeCell ref="D16:I16"/>
    <mergeCell ref="A17:A18"/>
    <mergeCell ref="B17:C17"/>
    <mergeCell ref="D17:I17"/>
    <mergeCell ref="B18:C18"/>
    <mergeCell ref="D18:I18"/>
  </mergeCells>
  <phoneticPr fontId="24" type="noConversion"/>
  <pageMargins left="0.69930555555555596" right="0.69930555555555596" top="0.75" bottom="0.75" header="0.3" footer="0.3"/>
  <pageSetup paperSize="9" orientation="landscape"/>
</worksheet>
</file>

<file path=xl/worksheets/sheet39.xml><?xml version="1.0" encoding="utf-8"?>
<worksheet xmlns="http://schemas.openxmlformats.org/spreadsheetml/2006/main" xmlns:r="http://schemas.openxmlformats.org/officeDocument/2006/relationships">
  <sheetPr>
    <pageSetUpPr fitToPage="1"/>
  </sheetPr>
  <dimension ref="A1:C7"/>
  <sheetViews>
    <sheetView workbookViewId="0">
      <selection activeCell="E5" sqref="E5"/>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38" t="s">
        <v>458</v>
      </c>
      <c r="C4" s="133" t="s">
        <v>646</v>
      </c>
    </row>
    <row r="5" spans="1:3" s="1" customFormat="1" ht="104.25" customHeight="1">
      <c r="A5" s="237"/>
      <c r="B5" s="138" t="s">
        <v>459</v>
      </c>
      <c r="C5" s="133" t="s">
        <v>699</v>
      </c>
    </row>
    <row r="6" spans="1:3" s="1" customFormat="1" ht="155.25" customHeight="1">
      <c r="A6" s="237"/>
      <c r="B6" s="138" t="s">
        <v>460</v>
      </c>
      <c r="C6" s="142" t="s">
        <v>779</v>
      </c>
    </row>
    <row r="7" spans="1:3" s="1" customFormat="1" ht="79.5" customHeight="1">
      <c r="A7" s="238"/>
      <c r="B7" s="138"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40.xml><?xml version="1.0" encoding="utf-8"?>
<worksheet xmlns="http://schemas.openxmlformats.org/spreadsheetml/2006/main" xmlns:r="http://schemas.openxmlformats.org/officeDocument/2006/relationships">
  <dimension ref="A1:G18"/>
  <sheetViews>
    <sheetView workbookViewId="0">
      <selection activeCell="J14" sqref="J14"/>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44" t="s">
        <v>611</v>
      </c>
      <c r="B3" s="247" t="s">
        <v>788</v>
      </c>
      <c r="C3" s="248"/>
      <c r="D3" s="248"/>
      <c r="E3" s="248"/>
      <c r="F3" s="248"/>
      <c r="G3" s="249"/>
    </row>
    <row r="4" spans="1:7" ht="35.1" customHeight="1">
      <c r="A4" s="235" t="s">
        <v>417</v>
      </c>
      <c r="B4" s="143" t="s">
        <v>418</v>
      </c>
      <c r="C4" s="239" t="s">
        <v>725</v>
      </c>
      <c r="D4" s="250"/>
      <c r="E4" s="250"/>
      <c r="F4" s="250"/>
      <c r="G4" s="240"/>
    </row>
    <row r="5" spans="1:7" ht="48.95" customHeight="1">
      <c r="A5" s="235"/>
      <c r="B5" s="143" t="s">
        <v>419</v>
      </c>
      <c r="C5" s="134" t="s">
        <v>726</v>
      </c>
      <c r="D5" s="235">
        <v>65629143</v>
      </c>
      <c r="E5" s="235"/>
      <c r="F5" s="235"/>
      <c r="G5" s="235"/>
    </row>
    <row r="6" spans="1:7" ht="35.1" customHeight="1">
      <c r="A6" s="235" t="s">
        <v>420</v>
      </c>
      <c r="B6" s="143" t="s">
        <v>421</v>
      </c>
      <c r="C6" s="251">
        <v>43101</v>
      </c>
      <c r="D6" s="251"/>
      <c r="E6" s="143" t="s">
        <v>422</v>
      </c>
      <c r="F6" s="251">
        <v>43465</v>
      </c>
      <c r="G6" s="251"/>
    </row>
    <row r="7" spans="1:7" ht="35.1" customHeight="1">
      <c r="A7" s="235"/>
      <c r="B7" s="246" t="s">
        <v>789</v>
      </c>
      <c r="C7" s="235"/>
      <c r="D7" s="235"/>
      <c r="E7" s="246" t="s">
        <v>790</v>
      </c>
      <c r="F7" s="235"/>
      <c r="G7" s="235"/>
    </row>
    <row r="8" spans="1:7" ht="35.1" customHeight="1">
      <c r="A8" s="235"/>
      <c r="B8" s="143" t="s">
        <v>423</v>
      </c>
      <c r="C8" s="241">
        <v>92.24</v>
      </c>
      <c r="D8" s="241"/>
      <c r="E8" s="143" t="s">
        <v>423</v>
      </c>
      <c r="F8" s="241">
        <v>92.24</v>
      </c>
      <c r="G8" s="241"/>
    </row>
    <row r="9" spans="1:7" ht="35.1" customHeight="1">
      <c r="A9" s="235"/>
      <c r="B9" s="143" t="s">
        <v>424</v>
      </c>
      <c r="C9" s="241">
        <v>1.06</v>
      </c>
      <c r="D9" s="241"/>
      <c r="E9" s="143" t="s">
        <v>424</v>
      </c>
      <c r="F9" s="241">
        <v>1.06</v>
      </c>
      <c r="G9" s="241"/>
    </row>
    <row r="10" spans="1:7" ht="35.1" customHeight="1">
      <c r="A10" s="235"/>
      <c r="B10" s="144" t="s">
        <v>614</v>
      </c>
      <c r="C10" s="244"/>
      <c r="D10" s="245"/>
      <c r="E10" s="144" t="s">
        <v>614</v>
      </c>
      <c r="F10" s="244"/>
      <c r="G10" s="245"/>
    </row>
    <row r="11" spans="1:7" ht="35.1" customHeight="1">
      <c r="A11" s="235"/>
      <c r="B11" s="144" t="s">
        <v>615</v>
      </c>
      <c r="C11" s="244">
        <v>700</v>
      </c>
      <c r="D11" s="245"/>
      <c r="E11" s="144" t="s">
        <v>615</v>
      </c>
      <c r="F11" s="244">
        <v>700</v>
      </c>
      <c r="G11" s="245"/>
    </row>
    <row r="12" spans="1:7" ht="35.1" customHeight="1">
      <c r="A12" s="235"/>
      <c r="B12" s="143" t="s">
        <v>425</v>
      </c>
      <c r="C12" s="241"/>
      <c r="D12" s="241"/>
      <c r="E12" s="143" t="s">
        <v>425</v>
      </c>
      <c r="F12" s="241"/>
      <c r="G12" s="241"/>
    </row>
    <row r="13" spans="1:7" ht="35.1" customHeight="1">
      <c r="A13" s="235" t="s">
        <v>426</v>
      </c>
      <c r="B13" s="235" t="s">
        <v>427</v>
      </c>
      <c r="C13" s="235"/>
      <c r="D13" s="235" t="s">
        <v>428</v>
      </c>
      <c r="E13" s="235"/>
      <c r="F13" s="235" t="s">
        <v>429</v>
      </c>
      <c r="G13" s="235"/>
    </row>
    <row r="14" spans="1:7" ht="35.1" customHeight="1">
      <c r="A14" s="235"/>
      <c r="B14" s="239" t="s">
        <v>782</v>
      </c>
      <c r="C14" s="240"/>
      <c r="D14" s="241">
        <v>793.3</v>
      </c>
      <c r="E14" s="241"/>
      <c r="F14" s="241">
        <v>793.3</v>
      </c>
      <c r="G14" s="241"/>
    </row>
    <row r="15" spans="1:7" ht="35.1" customHeight="1">
      <c r="A15" s="235"/>
      <c r="B15" s="242"/>
      <c r="C15" s="242"/>
      <c r="D15" s="243"/>
      <c r="E15" s="243"/>
      <c r="F15" s="243"/>
      <c r="G15" s="243"/>
    </row>
    <row r="16" spans="1:7" ht="35.1" customHeight="1">
      <c r="A16" s="236" t="s">
        <v>430</v>
      </c>
      <c r="B16" s="143" t="s">
        <v>431</v>
      </c>
      <c r="C16" s="232" t="s">
        <v>725</v>
      </c>
      <c r="D16" s="233"/>
      <c r="E16" s="233"/>
      <c r="F16" s="233"/>
      <c r="G16" s="234"/>
    </row>
    <row r="17" spans="1:7" ht="35.1" customHeight="1">
      <c r="A17" s="237"/>
      <c r="B17" s="143" t="s">
        <v>432</v>
      </c>
      <c r="C17" s="232" t="s">
        <v>617</v>
      </c>
      <c r="D17" s="233"/>
      <c r="E17" s="233"/>
      <c r="F17" s="233"/>
      <c r="G17" s="234"/>
    </row>
    <row r="18" spans="1:7" ht="35.1" customHeight="1">
      <c r="A18" s="238"/>
      <c r="B18" s="143"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41.xml><?xml version="1.0" encoding="utf-8"?>
<worksheet xmlns="http://schemas.openxmlformats.org/spreadsheetml/2006/main" xmlns:r="http://schemas.openxmlformats.org/officeDocument/2006/relationships">
  <dimension ref="A1:I19"/>
  <sheetViews>
    <sheetView workbookViewId="0">
      <selection activeCell="O11" sqref="O11"/>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43" t="s">
        <v>444</v>
      </c>
      <c r="H4" s="143"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145" t="s">
        <v>784</v>
      </c>
      <c r="C6" s="126"/>
      <c r="D6" s="137" t="s">
        <v>791</v>
      </c>
      <c r="E6" s="137" t="s">
        <v>666</v>
      </c>
      <c r="F6" s="137" t="s">
        <v>670</v>
      </c>
      <c r="G6" s="137" t="s">
        <v>666</v>
      </c>
      <c r="H6" s="137" t="s">
        <v>666</v>
      </c>
      <c r="I6" s="126"/>
    </row>
    <row r="7" spans="1:9" ht="65.25" customHeight="1">
      <c r="A7" s="237"/>
      <c r="B7" s="137" t="s">
        <v>622</v>
      </c>
      <c r="C7" s="126"/>
      <c r="D7" s="137" t="s">
        <v>671</v>
      </c>
      <c r="E7" s="137" t="s">
        <v>761</v>
      </c>
      <c r="F7" s="137" t="s">
        <v>670</v>
      </c>
      <c r="G7" s="137" t="s">
        <v>666</v>
      </c>
      <c r="H7" s="137" t="s">
        <v>761</v>
      </c>
      <c r="I7" s="126"/>
    </row>
    <row r="8" spans="1:9" ht="35.1" customHeight="1">
      <c r="A8" s="237"/>
      <c r="B8" s="137" t="s">
        <v>631</v>
      </c>
      <c r="C8" s="126"/>
      <c r="D8" s="137" t="s">
        <v>632</v>
      </c>
      <c r="E8" s="137" t="s">
        <v>792</v>
      </c>
      <c r="F8" s="137" t="s">
        <v>670</v>
      </c>
      <c r="G8" s="137" t="s">
        <v>792</v>
      </c>
      <c r="H8" s="137" t="s">
        <v>792</v>
      </c>
      <c r="I8" s="126"/>
    </row>
    <row r="9" spans="1:9" ht="35.1" customHeight="1">
      <c r="A9" s="237"/>
      <c r="B9" s="137" t="s">
        <v>623</v>
      </c>
      <c r="C9" s="126"/>
      <c r="D9" s="137" t="s">
        <v>793</v>
      </c>
      <c r="E9" s="137" t="s">
        <v>793</v>
      </c>
      <c r="F9" s="137" t="s">
        <v>670</v>
      </c>
      <c r="G9" s="137" t="s">
        <v>793</v>
      </c>
      <c r="H9" s="137" t="s">
        <v>793</v>
      </c>
      <c r="I9" s="126"/>
    </row>
    <row r="10" spans="1:9" ht="35.1" customHeight="1">
      <c r="A10" s="237"/>
      <c r="B10" s="137" t="s">
        <v>676</v>
      </c>
      <c r="C10" s="141"/>
      <c r="D10" s="137" t="s">
        <v>696</v>
      </c>
      <c r="E10" s="137" t="s">
        <v>696</v>
      </c>
      <c r="F10" s="137" t="s">
        <v>696</v>
      </c>
      <c r="G10" s="137" t="s">
        <v>696</v>
      </c>
      <c r="H10" s="137" t="s">
        <v>696</v>
      </c>
      <c r="I10" s="141"/>
    </row>
    <row r="11" spans="1:9" ht="35.1" customHeight="1">
      <c r="A11" s="237"/>
      <c r="B11" s="137" t="s">
        <v>624</v>
      </c>
      <c r="C11" s="126"/>
      <c r="D11" s="137" t="s">
        <v>675</v>
      </c>
      <c r="E11" s="137" t="s">
        <v>675</v>
      </c>
      <c r="F11" s="137" t="s">
        <v>670</v>
      </c>
      <c r="G11" s="137" t="s">
        <v>675</v>
      </c>
      <c r="H11" s="137" t="s">
        <v>675</v>
      </c>
      <c r="I11" s="126"/>
    </row>
    <row r="12" spans="1:9" ht="35.1" customHeight="1">
      <c r="A12" s="237"/>
      <c r="B12" s="136" t="s">
        <v>625</v>
      </c>
      <c r="C12" s="126"/>
      <c r="D12" s="137" t="s">
        <v>678</v>
      </c>
      <c r="E12" s="137" t="s">
        <v>678</v>
      </c>
      <c r="F12" s="137" t="s">
        <v>670</v>
      </c>
      <c r="G12" s="137" t="s">
        <v>678</v>
      </c>
      <c r="H12" s="137" t="s">
        <v>678</v>
      </c>
      <c r="I12" s="126"/>
    </row>
    <row r="13" spans="1:9" ht="35.1" customHeight="1">
      <c r="A13" s="238"/>
      <c r="B13" s="137" t="s">
        <v>626</v>
      </c>
      <c r="C13" s="126"/>
      <c r="D13" s="137" t="s">
        <v>787</v>
      </c>
      <c r="E13" s="137" t="s">
        <v>668</v>
      </c>
      <c r="F13" s="137" t="s">
        <v>670</v>
      </c>
      <c r="G13" s="137" t="s">
        <v>668</v>
      </c>
      <c r="H13" s="137" t="s">
        <v>668</v>
      </c>
      <c r="I13" s="126"/>
    </row>
    <row r="14" spans="1:9" ht="45" customHeight="1">
      <c r="A14" s="235" t="s">
        <v>446</v>
      </c>
      <c r="B14" s="255" t="s">
        <v>447</v>
      </c>
      <c r="C14" s="256"/>
      <c r="D14" s="257" t="s">
        <v>642</v>
      </c>
      <c r="E14" s="257"/>
      <c r="F14" s="257"/>
      <c r="G14" s="257"/>
      <c r="H14" s="257"/>
      <c r="I14" s="257"/>
    </row>
    <row r="15" spans="1:9" ht="42.95" customHeight="1">
      <c r="A15" s="235"/>
      <c r="B15" s="255" t="s">
        <v>448</v>
      </c>
      <c r="C15" s="256"/>
      <c r="D15" s="257" t="s">
        <v>642</v>
      </c>
      <c r="E15" s="257"/>
      <c r="F15" s="257"/>
      <c r="G15" s="257"/>
      <c r="H15" s="257"/>
      <c r="I15" s="257"/>
    </row>
    <row r="16" spans="1:9" ht="54.95" customHeight="1">
      <c r="A16" s="235"/>
      <c r="B16" s="255" t="s">
        <v>449</v>
      </c>
      <c r="C16" s="256"/>
      <c r="D16" s="257" t="s">
        <v>642</v>
      </c>
      <c r="E16" s="257"/>
      <c r="F16" s="257"/>
      <c r="G16" s="257"/>
      <c r="H16" s="257"/>
      <c r="I16" s="257"/>
    </row>
    <row r="17" spans="1:9" ht="36" customHeight="1">
      <c r="A17" s="236" t="s">
        <v>450</v>
      </c>
      <c r="B17" s="258" t="s">
        <v>451</v>
      </c>
      <c r="C17" s="259"/>
      <c r="D17" s="257" t="s">
        <v>643</v>
      </c>
      <c r="E17" s="257"/>
      <c r="F17" s="257"/>
      <c r="G17" s="257"/>
      <c r="H17" s="257"/>
      <c r="I17" s="257"/>
    </row>
    <row r="18" spans="1:9" ht="41.1" customHeight="1">
      <c r="A18" s="238"/>
      <c r="B18" s="260" t="s">
        <v>452</v>
      </c>
      <c r="C18" s="261"/>
      <c r="D18" s="257" t="s">
        <v>644</v>
      </c>
      <c r="E18" s="257"/>
      <c r="F18" s="257"/>
      <c r="G18" s="257"/>
      <c r="H18" s="257"/>
      <c r="I18" s="257"/>
    </row>
    <row r="19" spans="1:9" ht="63" customHeight="1">
      <c r="A19" s="235" t="s">
        <v>453</v>
      </c>
      <c r="B19" s="235"/>
      <c r="C19" s="235"/>
      <c r="D19" s="252" t="s">
        <v>645</v>
      </c>
      <c r="E19" s="253"/>
      <c r="F19" s="253"/>
      <c r="G19" s="253"/>
      <c r="H19" s="253"/>
      <c r="I19" s="254"/>
    </row>
  </sheetData>
  <mergeCells count="24">
    <mergeCell ref="A19:C19"/>
    <mergeCell ref="D19:I19"/>
    <mergeCell ref="A5:A13"/>
    <mergeCell ref="A14:A16"/>
    <mergeCell ref="B14:C14"/>
    <mergeCell ref="D14:I14"/>
    <mergeCell ref="B15:C15"/>
    <mergeCell ref="D15:I15"/>
    <mergeCell ref="B16:C16"/>
    <mergeCell ref="D16:I16"/>
    <mergeCell ref="A17:A18"/>
    <mergeCell ref="B17:C17"/>
    <mergeCell ref="D17:I17"/>
    <mergeCell ref="B18:C18"/>
    <mergeCell ref="D18:I18"/>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42.xml><?xml version="1.0" encoding="utf-8"?>
<worksheet xmlns="http://schemas.openxmlformats.org/spreadsheetml/2006/main" xmlns:r="http://schemas.openxmlformats.org/officeDocument/2006/relationships">
  <sheetPr>
    <pageSetUpPr fitToPage="1"/>
  </sheetPr>
  <dimension ref="A1:C7"/>
  <sheetViews>
    <sheetView workbookViewId="0">
      <selection activeCell="G7" sqref="G7"/>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43" t="s">
        <v>458</v>
      </c>
      <c r="C4" s="133" t="s">
        <v>646</v>
      </c>
    </row>
    <row r="5" spans="1:3" s="1" customFormat="1" ht="104.25" customHeight="1">
      <c r="A5" s="237"/>
      <c r="B5" s="143" t="s">
        <v>459</v>
      </c>
      <c r="C5" s="133" t="s">
        <v>699</v>
      </c>
    </row>
    <row r="6" spans="1:3" s="1" customFormat="1" ht="155.25" customHeight="1">
      <c r="A6" s="237"/>
      <c r="B6" s="143" t="s">
        <v>460</v>
      </c>
      <c r="C6" s="142" t="s">
        <v>779</v>
      </c>
    </row>
    <row r="7" spans="1:3" s="1" customFormat="1" ht="79.5" customHeight="1">
      <c r="A7" s="238"/>
      <c r="B7" s="143"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43.xml><?xml version="1.0" encoding="utf-8"?>
<worksheet xmlns="http://schemas.openxmlformats.org/spreadsheetml/2006/main" xmlns:r="http://schemas.openxmlformats.org/officeDocument/2006/relationships">
  <dimension ref="A1:G18"/>
  <sheetViews>
    <sheetView workbookViewId="0">
      <selection activeCell="K29" sqref="K29"/>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44" t="s">
        <v>611</v>
      </c>
      <c r="B3" s="247" t="s">
        <v>794</v>
      </c>
      <c r="C3" s="248"/>
      <c r="D3" s="248"/>
      <c r="E3" s="248"/>
      <c r="F3" s="248"/>
      <c r="G3" s="249"/>
    </row>
    <row r="4" spans="1:7" ht="35.1" customHeight="1">
      <c r="A4" s="235" t="s">
        <v>417</v>
      </c>
      <c r="B4" s="143" t="s">
        <v>418</v>
      </c>
      <c r="C4" s="239" t="s">
        <v>769</v>
      </c>
      <c r="D4" s="250"/>
      <c r="E4" s="250"/>
      <c r="F4" s="250"/>
      <c r="G4" s="240"/>
    </row>
    <row r="5" spans="1:7" ht="48.95" customHeight="1">
      <c r="A5" s="235"/>
      <c r="B5" s="143" t="s">
        <v>419</v>
      </c>
      <c r="C5" s="134" t="s">
        <v>684</v>
      </c>
      <c r="D5" s="235">
        <v>65620247</v>
      </c>
      <c r="E5" s="235"/>
      <c r="F5" s="235"/>
      <c r="G5" s="235"/>
    </row>
    <row r="6" spans="1:7" ht="35.1" customHeight="1">
      <c r="A6" s="235" t="s">
        <v>420</v>
      </c>
      <c r="B6" s="143" t="s">
        <v>421</v>
      </c>
      <c r="C6" s="251">
        <v>43101</v>
      </c>
      <c r="D6" s="251"/>
      <c r="E6" s="143" t="s">
        <v>422</v>
      </c>
      <c r="F6" s="251">
        <v>43465</v>
      </c>
      <c r="G6" s="251"/>
    </row>
    <row r="7" spans="1:7" ht="35.1" customHeight="1">
      <c r="A7" s="235"/>
      <c r="B7" s="246" t="s">
        <v>795</v>
      </c>
      <c r="C7" s="235"/>
      <c r="D7" s="235"/>
      <c r="E7" s="246" t="s">
        <v>796</v>
      </c>
      <c r="F7" s="235"/>
      <c r="G7" s="235"/>
    </row>
    <row r="8" spans="1:7" ht="35.1" customHeight="1">
      <c r="A8" s="235"/>
      <c r="B8" s="143" t="s">
        <v>423</v>
      </c>
      <c r="C8" s="241"/>
      <c r="D8" s="241"/>
      <c r="E8" s="143" t="s">
        <v>423</v>
      </c>
      <c r="F8" s="241"/>
      <c r="G8" s="241"/>
    </row>
    <row r="9" spans="1:7" ht="35.1" customHeight="1">
      <c r="A9" s="235"/>
      <c r="B9" s="143" t="s">
        <v>424</v>
      </c>
      <c r="C9" s="241"/>
      <c r="D9" s="241"/>
      <c r="E9" s="143" t="s">
        <v>424</v>
      </c>
      <c r="F9" s="241"/>
      <c r="G9" s="241"/>
    </row>
    <row r="10" spans="1:7" ht="35.1" customHeight="1">
      <c r="A10" s="235"/>
      <c r="B10" s="144" t="s">
        <v>614</v>
      </c>
      <c r="C10" s="244"/>
      <c r="D10" s="245"/>
      <c r="E10" s="144" t="s">
        <v>614</v>
      </c>
      <c r="F10" s="244"/>
      <c r="G10" s="245"/>
    </row>
    <row r="11" spans="1:7" ht="35.1" customHeight="1">
      <c r="A11" s="235"/>
      <c r="B11" s="144" t="s">
        <v>615</v>
      </c>
      <c r="C11" s="244">
        <v>100</v>
      </c>
      <c r="D11" s="245"/>
      <c r="E11" s="144" t="s">
        <v>615</v>
      </c>
      <c r="F11" s="244">
        <v>100</v>
      </c>
      <c r="G11" s="245"/>
    </row>
    <row r="12" spans="1:7" ht="35.1" customHeight="1">
      <c r="A12" s="235"/>
      <c r="B12" s="143" t="s">
        <v>425</v>
      </c>
      <c r="C12" s="241"/>
      <c r="D12" s="241"/>
      <c r="E12" s="143" t="s">
        <v>425</v>
      </c>
      <c r="F12" s="241"/>
      <c r="G12" s="241"/>
    </row>
    <row r="13" spans="1:7" ht="35.1" customHeight="1">
      <c r="A13" s="235" t="s">
        <v>426</v>
      </c>
      <c r="B13" s="235" t="s">
        <v>427</v>
      </c>
      <c r="C13" s="235"/>
      <c r="D13" s="235" t="s">
        <v>428</v>
      </c>
      <c r="E13" s="235"/>
      <c r="F13" s="235" t="s">
        <v>429</v>
      </c>
      <c r="G13" s="235"/>
    </row>
    <row r="14" spans="1:7" ht="35.1" customHeight="1">
      <c r="A14" s="235"/>
      <c r="B14" s="239" t="s">
        <v>794</v>
      </c>
      <c r="C14" s="240"/>
      <c r="D14" s="241">
        <v>48.93</v>
      </c>
      <c r="E14" s="241"/>
      <c r="F14" s="241">
        <v>48.93</v>
      </c>
      <c r="G14" s="241"/>
    </row>
    <row r="15" spans="1:7" ht="35.1" customHeight="1">
      <c r="A15" s="235"/>
      <c r="B15" s="242"/>
      <c r="C15" s="242"/>
      <c r="D15" s="243"/>
      <c r="E15" s="243"/>
      <c r="F15" s="243"/>
      <c r="G15" s="243"/>
    </row>
    <row r="16" spans="1:7" ht="35.1" customHeight="1">
      <c r="A16" s="236" t="s">
        <v>430</v>
      </c>
      <c r="B16" s="143" t="s">
        <v>431</v>
      </c>
      <c r="C16" s="232" t="s">
        <v>769</v>
      </c>
      <c r="D16" s="233"/>
      <c r="E16" s="233"/>
      <c r="F16" s="233"/>
      <c r="G16" s="234"/>
    </row>
    <row r="17" spans="1:7" ht="35.1" customHeight="1">
      <c r="A17" s="237"/>
      <c r="B17" s="143" t="s">
        <v>432</v>
      </c>
      <c r="C17" s="232" t="s">
        <v>617</v>
      </c>
      <c r="D17" s="233"/>
      <c r="E17" s="233"/>
      <c r="F17" s="233"/>
      <c r="G17" s="234"/>
    </row>
    <row r="18" spans="1:7" ht="35.1" customHeight="1">
      <c r="A18" s="238"/>
      <c r="B18" s="143"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44.xml><?xml version="1.0" encoding="utf-8"?>
<worksheet xmlns="http://schemas.openxmlformats.org/spreadsheetml/2006/main" xmlns:r="http://schemas.openxmlformats.org/officeDocument/2006/relationships">
  <dimension ref="A1:I19"/>
  <sheetViews>
    <sheetView workbookViewId="0">
      <selection activeCell="L15" sqref="L15"/>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43" t="s">
        <v>444</v>
      </c>
      <c r="H4" s="143"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145" t="s">
        <v>784</v>
      </c>
      <c r="C6" s="126"/>
      <c r="D6" s="137" t="s">
        <v>797</v>
      </c>
      <c r="E6" s="137" t="s">
        <v>798</v>
      </c>
      <c r="F6" s="137" t="s">
        <v>670</v>
      </c>
      <c r="G6" s="137" t="s">
        <v>798</v>
      </c>
      <c r="H6" s="137" t="s">
        <v>798</v>
      </c>
      <c r="I6" s="126"/>
    </row>
    <row r="7" spans="1:9" ht="65.25" customHeight="1">
      <c r="A7" s="237"/>
      <c r="B7" s="137" t="s">
        <v>622</v>
      </c>
      <c r="C7" s="126"/>
      <c r="D7" s="137" t="s">
        <v>671</v>
      </c>
      <c r="E7" s="137" t="s">
        <v>761</v>
      </c>
      <c r="F7" s="137" t="s">
        <v>670</v>
      </c>
      <c r="G7" s="137" t="s">
        <v>666</v>
      </c>
      <c r="H7" s="137" t="s">
        <v>761</v>
      </c>
      <c r="I7" s="126"/>
    </row>
    <row r="8" spans="1:9" ht="35.1" customHeight="1">
      <c r="A8" s="237"/>
      <c r="B8" s="137" t="s">
        <v>631</v>
      </c>
      <c r="C8" s="126"/>
      <c r="D8" s="137" t="s">
        <v>632</v>
      </c>
      <c r="E8" s="137" t="s">
        <v>799</v>
      </c>
      <c r="F8" s="137" t="s">
        <v>670</v>
      </c>
      <c r="G8" s="137" t="s">
        <v>799</v>
      </c>
      <c r="H8" s="137" t="s">
        <v>799</v>
      </c>
      <c r="I8" s="126"/>
    </row>
    <row r="9" spans="1:9" ht="35.1" customHeight="1">
      <c r="A9" s="237"/>
      <c r="B9" s="137" t="s">
        <v>623</v>
      </c>
      <c r="C9" s="126"/>
      <c r="D9" s="137" t="s">
        <v>800</v>
      </c>
      <c r="E9" s="137" t="s">
        <v>800</v>
      </c>
      <c r="F9" s="137" t="s">
        <v>670</v>
      </c>
      <c r="G9" s="137" t="s">
        <v>800</v>
      </c>
      <c r="H9" s="137" t="s">
        <v>800</v>
      </c>
      <c r="I9" s="126"/>
    </row>
    <row r="10" spans="1:9" ht="35.1" customHeight="1">
      <c r="A10" s="237"/>
      <c r="B10" s="137" t="s">
        <v>676</v>
      </c>
      <c r="C10" s="141"/>
      <c r="D10" s="137" t="s">
        <v>696</v>
      </c>
      <c r="E10" s="137" t="s">
        <v>696</v>
      </c>
      <c r="F10" s="137" t="s">
        <v>696</v>
      </c>
      <c r="G10" s="137" t="s">
        <v>696</v>
      </c>
      <c r="H10" s="137" t="s">
        <v>696</v>
      </c>
      <c r="I10" s="141"/>
    </row>
    <row r="11" spans="1:9" ht="35.1" customHeight="1">
      <c r="A11" s="237"/>
      <c r="B11" s="137" t="s">
        <v>624</v>
      </c>
      <c r="C11" s="126"/>
      <c r="D11" s="137" t="s">
        <v>675</v>
      </c>
      <c r="E11" s="137" t="s">
        <v>675</v>
      </c>
      <c r="F11" s="137" t="s">
        <v>670</v>
      </c>
      <c r="G11" s="137" t="s">
        <v>675</v>
      </c>
      <c r="H11" s="137" t="s">
        <v>675</v>
      </c>
      <c r="I11" s="126"/>
    </row>
    <row r="12" spans="1:9" ht="35.1" customHeight="1">
      <c r="A12" s="237"/>
      <c r="B12" s="136" t="s">
        <v>625</v>
      </c>
      <c r="C12" s="126"/>
      <c r="D12" s="137" t="s">
        <v>678</v>
      </c>
      <c r="E12" s="137" t="s">
        <v>678</v>
      </c>
      <c r="F12" s="137" t="s">
        <v>670</v>
      </c>
      <c r="G12" s="137" t="s">
        <v>678</v>
      </c>
      <c r="H12" s="137" t="s">
        <v>678</v>
      </c>
      <c r="I12" s="126"/>
    </row>
    <row r="13" spans="1:9" ht="35.1" customHeight="1">
      <c r="A13" s="238"/>
      <c r="B13" s="137" t="s">
        <v>626</v>
      </c>
      <c r="C13" s="126"/>
      <c r="D13" s="137" t="s">
        <v>801</v>
      </c>
      <c r="E13" s="137" t="s">
        <v>710</v>
      </c>
      <c r="F13" s="137" t="s">
        <v>670</v>
      </c>
      <c r="G13" s="137" t="s">
        <v>710</v>
      </c>
      <c r="H13" s="137" t="s">
        <v>710</v>
      </c>
      <c r="I13" s="126"/>
    </row>
    <row r="14" spans="1:9" ht="45" customHeight="1">
      <c r="A14" s="235" t="s">
        <v>446</v>
      </c>
      <c r="B14" s="255" t="s">
        <v>447</v>
      </c>
      <c r="C14" s="256"/>
      <c r="D14" s="257" t="s">
        <v>642</v>
      </c>
      <c r="E14" s="257"/>
      <c r="F14" s="257"/>
      <c r="G14" s="257"/>
      <c r="H14" s="257"/>
      <c r="I14" s="257"/>
    </row>
    <row r="15" spans="1:9" ht="42.95" customHeight="1">
      <c r="A15" s="235"/>
      <c r="B15" s="255" t="s">
        <v>448</v>
      </c>
      <c r="C15" s="256"/>
      <c r="D15" s="257" t="s">
        <v>642</v>
      </c>
      <c r="E15" s="257"/>
      <c r="F15" s="257"/>
      <c r="G15" s="257"/>
      <c r="H15" s="257"/>
      <c r="I15" s="257"/>
    </row>
    <row r="16" spans="1:9" ht="54.95" customHeight="1">
      <c r="A16" s="235"/>
      <c r="B16" s="255" t="s">
        <v>449</v>
      </c>
      <c r="C16" s="256"/>
      <c r="D16" s="257" t="s">
        <v>642</v>
      </c>
      <c r="E16" s="257"/>
      <c r="F16" s="257"/>
      <c r="G16" s="257"/>
      <c r="H16" s="257"/>
      <c r="I16" s="257"/>
    </row>
    <row r="17" spans="1:9" ht="36" customHeight="1">
      <c r="A17" s="236" t="s">
        <v>450</v>
      </c>
      <c r="B17" s="258" t="s">
        <v>451</v>
      </c>
      <c r="C17" s="259"/>
      <c r="D17" s="257" t="s">
        <v>643</v>
      </c>
      <c r="E17" s="257"/>
      <c r="F17" s="257"/>
      <c r="G17" s="257"/>
      <c r="H17" s="257"/>
      <c r="I17" s="257"/>
    </row>
    <row r="18" spans="1:9" ht="41.1" customHeight="1">
      <c r="A18" s="238"/>
      <c r="B18" s="260" t="s">
        <v>452</v>
      </c>
      <c r="C18" s="261"/>
      <c r="D18" s="257" t="s">
        <v>644</v>
      </c>
      <c r="E18" s="257"/>
      <c r="F18" s="257"/>
      <c r="G18" s="257"/>
      <c r="H18" s="257"/>
      <c r="I18" s="257"/>
    </row>
    <row r="19" spans="1:9" ht="63" customHeight="1">
      <c r="A19" s="235" t="s">
        <v>453</v>
      </c>
      <c r="B19" s="235"/>
      <c r="C19" s="235"/>
      <c r="D19" s="252" t="s">
        <v>645</v>
      </c>
      <c r="E19" s="253"/>
      <c r="F19" s="253"/>
      <c r="G19" s="253"/>
      <c r="H19" s="253"/>
      <c r="I19" s="254"/>
    </row>
  </sheetData>
  <mergeCells count="24">
    <mergeCell ref="A19:C19"/>
    <mergeCell ref="D19:I19"/>
    <mergeCell ref="A5:A13"/>
    <mergeCell ref="A14:A16"/>
    <mergeCell ref="B14:C14"/>
    <mergeCell ref="D14:I14"/>
    <mergeCell ref="B15:C15"/>
    <mergeCell ref="D15:I15"/>
    <mergeCell ref="B16:C16"/>
    <mergeCell ref="D16:I16"/>
    <mergeCell ref="A17:A18"/>
    <mergeCell ref="B17:C17"/>
    <mergeCell ref="D17:I17"/>
    <mergeCell ref="B18:C18"/>
    <mergeCell ref="D18:I18"/>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45.xml><?xml version="1.0" encoding="utf-8"?>
<worksheet xmlns="http://schemas.openxmlformats.org/spreadsheetml/2006/main" xmlns:r="http://schemas.openxmlformats.org/officeDocument/2006/relationships">
  <sheetPr>
    <pageSetUpPr fitToPage="1"/>
  </sheetPr>
  <dimension ref="A1:C7"/>
  <sheetViews>
    <sheetView workbookViewId="0">
      <selection activeCell="F7" sqref="F7"/>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43" t="s">
        <v>458</v>
      </c>
      <c r="C4" s="133" t="s">
        <v>802</v>
      </c>
    </row>
    <row r="5" spans="1:3" s="1" customFormat="1" ht="104.25" customHeight="1">
      <c r="A5" s="237"/>
      <c r="B5" s="143" t="s">
        <v>459</v>
      </c>
      <c r="C5" s="133" t="s">
        <v>699</v>
      </c>
    </row>
    <row r="6" spans="1:3" s="1" customFormat="1" ht="155.25" customHeight="1">
      <c r="A6" s="237"/>
      <c r="B6" s="143" t="s">
        <v>460</v>
      </c>
      <c r="C6" s="142" t="s">
        <v>803</v>
      </c>
    </row>
    <row r="7" spans="1:3" s="1" customFormat="1" ht="79.5" customHeight="1">
      <c r="A7" s="238"/>
      <c r="B7" s="143"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46.xml><?xml version="1.0" encoding="utf-8"?>
<worksheet xmlns="http://schemas.openxmlformats.org/spreadsheetml/2006/main" xmlns:r="http://schemas.openxmlformats.org/officeDocument/2006/relationships">
  <dimension ref="A1:G18"/>
  <sheetViews>
    <sheetView workbookViewId="0">
      <selection activeCell="M8" sqref="M8"/>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44" t="s">
        <v>611</v>
      </c>
      <c r="B3" s="247" t="s">
        <v>804</v>
      </c>
      <c r="C3" s="248"/>
      <c r="D3" s="248"/>
      <c r="E3" s="248"/>
      <c r="F3" s="248"/>
      <c r="G3" s="249"/>
    </row>
    <row r="4" spans="1:7" ht="35.1" customHeight="1">
      <c r="A4" s="235" t="s">
        <v>417</v>
      </c>
      <c r="B4" s="143" t="s">
        <v>418</v>
      </c>
      <c r="C4" s="239" t="s">
        <v>769</v>
      </c>
      <c r="D4" s="250"/>
      <c r="E4" s="250"/>
      <c r="F4" s="250"/>
      <c r="G4" s="240"/>
    </row>
    <row r="5" spans="1:7" ht="48.95" customHeight="1">
      <c r="A5" s="235"/>
      <c r="B5" s="143" t="s">
        <v>419</v>
      </c>
      <c r="C5" s="134" t="s">
        <v>684</v>
      </c>
      <c r="D5" s="235">
        <v>65620247</v>
      </c>
      <c r="E5" s="235"/>
      <c r="F5" s="235"/>
      <c r="G5" s="235"/>
    </row>
    <row r="6" spans="1:7" ht="35.1" customHeight="1">
      <c r="A6" s="235" t="s">
        <v>420</v>
      </c>
      <c r="B6" s="143" t="s">
        <v>421</v>
      </c>
      <c r="C6" s="251">
        <v>43101</v>
      </c>
      <c r="D6" s="251"/>
      <c r="E6" s="143" t="s">
        <v>422</v>
      </c>
      <c r="F6" s="251">
        <v>43465</v>
      </c>
      <c r="G6" s="251"/>
    </row>
    <row r="7" spans="1:7" ht="35.1" customHeight="1">
      <c r="A7" s="235"/>
      <c r="B7" s="246" t="s">
        <v>945</v>
      </c>
      <c r="C7" s="235"/>
      <c r="D7" s="235"/>
      <c r="E7" s="246" t="s">
        <v>946</v>
      </c>
      <c r="F7" s="235"/>
      <c r="G7" s="235"/>
    </row>
    <row r="8" spans="1:7" ht="35.1" customHeight="1">
      <c r="A8" s="235"/>
      <c r="B8" s="143" t="s">
        <v>423</v>
      </c>
      <c r="C8" s="241"/>
      <c r="D8" s="241"/>
      <c r="E8" s="143" t="s">
        <v>423</v>
      </c>
      <c r="F8" s="241"/>
      <c r="G8" s="241"/>
    </row>
    <row r="9" spans="1:7" ht="35.1" customHeight="1">
      <c r="A9" s="235"/>
      <c r="B9" s="143" t="s">
        <v>424</v>
      </c>
      <c r="C9" s="241"/>
      <c r="D9" s="241"/>
      <c r="E9" s="143" t="s">
        <v>424</v>
      </c>
      <c r="F9" s="241"/>
      <c r="G9" s="241"/>
    </row>
    <row r="10" spans="1:7" ht="35.1" customHeight="1">
      <c r="A10" s="235"/>
      <c r="B10" s="144" t="s">
        <v>614</v>
      </c>
      <c r="C10" s="244"/>
      <c r="D10" s="245"/>
      <c r="E10" s="144" t="s">
        <v>614</v>
      </c>
      <c r="F10" s="244"/>
      <c r="G10" s="245"/>
    </row>
    <row r="11" spans="1:7" ht="35.1" customHeight="1">
      <c r="A11" s="235"/>
      <c r="B11" s="144" t="s">
        <v>615</v>
      </c>
      <c r="C11" s="244">
        <v>176.75</v>
      </c>
      <c r="D11" s="245"/>
      <c r="E11" s="144" t="s">
        <v>615</v>
      </c>
      <c r="F11" s="244">
        <v>176.75</v>
      </c>
      <c r="G11" s="245"/>
    </row>
    <row r="12" spans="1:7" ht="35.1" customHeight="1">
      <c r="A12" s="235"/>
      <c r="B12" s="143" t="s">
        <v>425</v>
      </c>
      <c r="C12" s="241">
        <v>22.5</v>
      </c>
      <c r="D12" s="241"/>
      <c r="E12" s="143" t="s">
        <v>425</v>
      </c>
      <c r="F12" s="241">
        <v>22.5</v>
      </c>
      <c r="G12" s="241"/>
    </row>
    <row r="13" spans="1:7" ht="35.1" customHeight="1">
      <c r="A13" s="235" t="s">
        <v>426</v>
      </c>
      <c r="B13" s="235" t="s">
        <v>427</v>
      </c>
      <c r="C13" s="235"/>
      <c r="D13" s="235" t="s">
        <v>428</v>
      </c>
      <c r="E13" s="235"/>
      <c r="F13" s="235" t="s">
        <v>429</v>
      </c>
      <c r="G13" s="235"/>
    </row>
    <row r="14" spans="1:7" ht="35.1" customHeight="1">
      <c r="A14" s="235"/>
      <c r="B14" s="239" t="s">
        <v>794</v>
      </c>
      <c r="C14" s="240"/>
      <c r="D14" s="241">
        <v>137.34</v>
      </c>
      <c r="E14" s="241"/>
      <c r="F14" s="241">
        <v>137.34</v>
      </c>
      <c r="G14" s="241"/>
    </row>
    <row r="15" spans="1:7" ht="35.1" customHeight="1">
      <c r="A15" s="235"/>
      <c r="B15" s="242"/>
      <c r="C15" s="242"/>
      <c r="D15" s="243"/>
      <c r="E15" s="243"/>
      <c r="F15" s="243"/>
      <c r="G15" s="243"/>
    </row>
    <row r="16" spans="1:7" ht="35.1" customHeight="1">
      <c r="A16" s="236" t="s">
        <v>430</v>
      </c>
      <c r="B16" s="143" t="s">
        <v>431</v>
      </c>
      <c r="C16" s="232" t="s">
        <v>769</v>
      </c>
      <c r="D16" s="233"/>
      <c r="E16" s="233"/>
      <c r="F16" s="233"/>
      <c r="G16" s="234"/>
    </row>
    <row r="17" spans="1:7" ht="35.1" customHeight="1">
      <c r="A17" s="237"/>
      <c r="B17" s="143" t="s">
        <v>432</v>
      </c>
      <c r="C17" s="232" t="s">
        <v>617</v>
      </c>
      <c r="D17" s="233"/>
      <c r="E17" s="233"/>
      <c r="F17" s="233"/>
      <c r="G17" s="234"/>
    </row>
    <row r="18" spans="1:7" ht="35.1" customHeight="1">
      <c r="A18" s="238"/>
      <c r="B18" s="143" t="s">
        <v>433</v>
      </c>
      <c r="C18" s="232" t="s">
        <v>618</v>
      </c>
      <c r="D18" s="233"/>
      <c r="E18" s="233"/>
      <c r="F18" s="233"/>
      <c r="G18" s="234"/>
    </row>
  </sheetData>
  <mergeCells count="34">
    <mergeCell ref="B15:C15"/>
    <mergeCell ref="D15:E15"/>
    <mergeCell ref="F15:G15"/>
    <mergeCell ref="A16:A18"/>
    <mergeCell ref="C16:G16"/>
    <mergeCell ref="C17:G17"/>
    <mergeCell ref="C18:G18"/>
    <mergeCell ref="C11:D11"/>
    <mergeCell ref="F11:G11"/>
    <mergeCell ref="C12:D12"/>
    <mergeCell ref="F12:G12"/>
    <mergeCell ref="A13:A15"/>
    <mergeCell ref="B13:C13"/>
    <mergeCell ref="D13:E13"/>
    <mergeCell ref="F13:G13"/>
    <mergeCell ref="B14:C14"/>
    <mergeCell ref="D14:E14"/>
    <mergeCell ref="A6:A12"/>
    <mergeCell ref="C6:D6"/>
    <mergeCell ref="F6:G6"/>
    <mergeCell ref="B7:D7"/>
    <mergeCell ref="E7:G7"/>
    <mergeCell ref="F14:G14"/>
    <mergeCell ref="C8:D8"/>
    <mergeCell ref="F8:G8"/>
    <mergeCell ref="C9:D9"/>
    <mergeCell ref="F9:G9"/>
    <mergeCell ref="C10:D10"/>
    <mergeCell ref="F10:G10"/>
    <mergeCell ref="A2:G2"/>
    <mergeCell ref="B3:G3"/>
    <mergeCell ref="A4:A5"/>
    <mergeCell ref="C4:G4"/>
    <mergeCell ref="D5:G5"/>
  </mergeCells>
  <phoneticPr fontId="24" type="noConversion"/>
  <pageMargins left="0.75" right="0.75" top="1" bottom="1" header="0.50972222222222197" footer="0.50972222222222197"/>
  <pageSetup paperSize="9" orientation="portrait"/>
</worksheet>
</file>

<file path=xl/worksheets/sheet47.xml><?xml version="1.0" encoding="utf-8"?>
<worksheet xmlns="http://schemas.openxmlformats.org/spreadsheetml/2006/main" xmlns:r="http://schemas.openxmlformats.org/officeDocument/2006/relationships">
  <dimension ref="A1:I20"/>
  <sheetViews>
    <sheetView workbookViewId="0">
      <selection activeCell="P10" sqref="P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43" t="s">
        <v>444</v>
      </c>
      <c r="H4" s="143" t="s">
        <v>445</v>
      </c>
      <c r="I4" s="238"/>
    </row>
    <row r="5" spans="1:9" ht="90.75" customHeight="1">
      <c r="A5" s="263" t="s">
        <v>619</v>
      </c>
      <c r="B5" s="137" t="s">
        <v>620</v>
      </c>
      <c r="C5" s="126"/>
      <c r="D5" s="137" t="s">
        <v>662</v>
      </c>
      <c r="E5" s="137" t="s">
        <v>663</v>
      </c>
      <c r="F5" s="137" t="s">
        <v>670</v>
      </c>
      <c r="G5" s="137" t="s">
        <v>666</v>
      </c>
      <c r="H5" s="137" t="s">
        <v>663</v>
      </c>
      <c r="I5" s="126"/>
    </row>
    <row r="6" spans="1:9" ht="35.1" customHeight="1">
      <c r="A6" s="237"/>
      <c r="B6" s="266" t="s">
        <v>784</v>
      </c>
      <c r="C6" s="267"/>
      <c r="D6" s="137" t="s">
        <v>805</v>
      </c>
      <c r="E6" s="137" t="s">
        <v>806</v>
      </c>
      <c r="F6" s="137" t="s">
        <v>670</v>
      </c>
      <c r="G6" s="137" t="s">
        <v>806</v>
      </c>
      <c r="H6" s="137" t="s">
        <v>806</v>
      </c>
      <c r="I6" s="126"/>
    </row>
    <row r="7" spans="1:9" ht="58.5" customHeight="1">
      <c r="A7" s="237"/>
      <c r="B7" s="265"/>
      <c r="C7" s="268"/>
      <c r="D7" s="137" t="s">
        <v>807</v>
      </c>
      <c r="E7" s="137" t="s">
        <v>807</v>
      </c>
      <c r="F7" s="137" t="s">
        <v>670</v>
      </c>
      <c r="G7" s="137" t="s">
        <v>807</v>
      </c>
      <c r="H7" s="137" t="s">
        <v>807</v>
      </c>
      <c r="I7" s="141"/>
    </row>
    <row r="8" spans="1:9" ht="65.25" customHeight="1">
      <c r="A8" s="237"/>
      <c r="B8" s="137" t="s">
        <v>622</v>
      </c>
      <c r="C8" s="126"/>
      <c r="D8" s="137" t="s">
        <v>671</v>
      </c>
      <c r="E8" s="137" t="s">
        <v>761</v>
      </c>
      <c r="F8" s="137" t="s">
        <v>670</v>
      </c>
      <c r="G8" s="137" t="s">
        <v>666</v>
      </c>
      <c r="H8" s="137" t="s">
        <v>761</v>
      </c>
      <c r="I8" s="126"/>
    </row>
    <row r="9" spans="1:9" ht="35.1" customHeight="1">
      <c r="A9" s="237"/>
      <c r="B9" s="137" t="s">
        <v>631</v>
      </c>
      <c r="C9" s="126"/>
      <c r="D9" s="137" t="s">
        <v>632</v>
      </c>
      <c r="E9" s="137" t="s">
        <v>808</v>
      </c>
      <c r="F9" s="137" t="s">
        <v>670</v>
      </c>
      <c r="G9" s="137" t="s">
        <v>808</v>
      </c>
      <c r="H9" s="137" t="s">
        <v>808</v>
      </c>
      <c r="I9" s="126"/>
    </row>
    <row r="10" spans="1:9" ht="35.1" customHeight="1">
      <c r="A10" s="237"/>
      <c r="B10" s="137" t="s">
        <v>623</v>
      </c>
      <c r="C10" s="126"/>
      <c r="D10" s="137" t="s">
        <v>809</v>
      </c>
      <c r="E10" s="137" t="s">
        <v>809</v>
      </c>
      <c r="F10" s="137" t="s">
        <v>670</v>
      </c>
      <c r="G10" s="137" t="s">
        <v>809</v>
      </c>
      <c r="H10" s="137" t="s">
        <v>809</v>
      </c>
      <c r="I10" s="126"/>
    </row>
    <row r="11" spans="1:9" ht="35.1" customHeight="1">
      <c r="A11" s="237"/>
      <c r="B11" s="137" t="s">
        <v>676</v>
      </c>
      <c r="C11" s="141"/>
      <c r="D11" s="137" t="s">
        <v>696</v>
      </c>
      <c r="E11" s="137" t="s">
        <v>696</v>
      </c>
      <c r="F11" s="137" t="s">
        <v>696</v>
      </c>
      <c r="G11" s="137" t="s">
        <v>696</v>
      </c>
      <c r="H11" s="137" t="s">
        <v>696</v>
      </c>
      <c r="I11" s="141"/>
    </row>
    <row r="12" spans="1:9" ht="35.1" customHeight="1">
      <c r="A12" s="237"/>
      <c r="B12" s="137" t="s">
        <v>624</v>
      </c>
      <c r="C12" s="126"/>
      <c r="D12" s="137" t="s">
        <v>675</v>
      </c>
      <c r="E12" s="137" t="s">
        <v>675</v>
      </c>
      <c r="F12" s="137" t="s">
        <v>670</v>
      </c>
      <c r="G12" s="137" t="s">
        <v>675</v>
      </c>
      <c r="H12" s="137" t="s">
        <v>675</v>
      </c>
      <c r="I12" s="126"/>
    </row>
    <row r="13" spans="1:9" ht="35.1" customHeight="1">
      <c r="A13" s="237"/>
      <c r="B13" s="136" t="s">
        <v>625</v>
      </c>
      <c r="C13" s="126"/>
      <c r="D13" s="137" t="s">
        <v>678</v>
      </c>
      <c r="E13" s="137" t="s">
        <v>678</v>
      </c>
      <c r="F13" s="137" t="s">
        <v>670</v>
      </c>
      <c r="G13" s="137" t="s">
        <v>678</v>
      </c>
      <c r="H13" s="137" t="s">
        <v>678</v>
      </c>
      <c r="I13" s="126"/>
    </row>
    <row r="14" spans="1:9" ht="35.1" customHeight="1">
      <c r="A14" s="238"/>
      <c r="B14" s="137" t="s">
        <v>626</v>
      </c>
      <c r="C14" s="126"/>
      <c r="D14" s="137" t="s">
        <v>810</v>
      </c>
      <c r="E14" s="137" t="s">
        <v>811</v>
      </c>
      <c r="F14" s="137" t="s">
        <v>670</v>
      </c>
      <c r="G14" s="137" t="s">
        <v>811</v>
      </c>
      <c r="H14" s="137" t="s">
        <v>811</v>
      </c>
      <c r="I14" s="126"/>
    </row>
    <row r="15" spans="1:9" ht="45" customHeight="1">
      <c r="A15" s="235" t="s">
        <v>446</v>
      </c>
      <c r="B15" s="255" t="s">
        <v>447</v>
      </c>
      <c r="C15" s="256"/>
      <c r="D15" s="257" t="s">
        <v>642</v>
      </c>
      <c r="E15" s="257"/>
      <c r="F15" s="257"/>
      <c r="G15" s="257"/>
      <c r="H15" s="257"/>
      <c r="I15" s="257"/>
    </row>
    <row r="16" spans="1:9" ht="42.95" customHeight="1">
      <c r="A16" s="235"/>
      <c r="B16" s="255" t="s">
        <v>448</v>
      </c>
      <c r="C16" s="256"/>
      <c r="D16" s="257" t="s">
        <v>642</v>
      </c>
      <c r="E16" s="257"/>
      <c r="F16" s="257"/>
      <c r="G16" s="257"/>
      <c r="H16" s="257"/>
      <c r="I16" s="257"/>
    </row>
    <row r="17" spans="1:9" ht="54.95" customHeight="1">
      <c r="A17" s="235"/>
      <c r="B17" s="255" t="s">
        <v>449</v>
      </c>
      <c r="C17" s="256"/>
      <c r="D17" s="257" t="s">
        <v>642</v>
      </c>
      <c r="E17" s="257"/>
      <c r="F17" s="257"/>
      <c r="G17" s="257"/>
      <c r="H17" s="257"/>
      <c r="I17" s="257"/>
    </row>
    <row r="18" spans="1:9" ht="36" customHeight="1">
      <c r="A18" s="236" t="s">
        <v>450</v>
      </c>
      <c r="B18" s="258" t="s">
        <v>451</v>
      </c>
      <c r="C18" s="259"/>
      <c r="D18" s="257" t="s">
        <v>643</v>
      </c>
      <c r="E18" s="257"/>
      <c r="F18" s="257"/>
      <c r="G18" s="257"/>
      <c r="H18" s="257"/>
      <c r="I18" s="257"/>
    </row>
    <row r="19" spans="1:9" ht="41.1" customHeight="1">
      <c r="A19" s="238"/>
      <c r="B19" s="260" t="s">
        <v>452</v>
      </c>
      <c r="C19" s="261"/>
      <c r="D19" s="257" t="s">
        <v>644</v>
      </c>
      <c r="E19" s="257"/>
      <c r="F19" s="257"/>
      <c r="G19" s="257"/>
      <c r="H19" s="257"/>
      <c r="I19" s="257"/>
    </row>
    <row r="20" spans="1:9" ht="63" customHeight="1">
      <c r="A20" s="235" t="s">
        <v>453</v>
      </c>
      <c r="B20" s="235"/>
      <c r="C20" s="235"/>
      <c r="D20" s="252" t="s">
        <v>645</v>
      </c>
      <c r="E20" s="253"/>
      <c r="F20" s="253"/>
      <c r="G20" s="253"/>
      <c r="H20" s="253"/>
      <c r="I20" s="254"/>
    </row>
  </sheetData>
  <mergeCells count="26">
    <mergeCell ref="A20:C20"/>
    <mergeCell ref="D20:I20"/>
    <mergeCell ref="A5:A14"/>
    <mergeCell ref="A15:A17"/>
    <mergeCell ref="B15:C15"/>
    <mergeCell ref="D15:I15"/>
    <mergeCell ref="B16:C16"/>
    <mergeCell ref="D16:I16"/>
    <mergeCell ref="B17:C17"/>
    <mergeCell ref="D17:I17"/>
    <mergeCell ref="B6:B7"/>
    <mergeCell ref="C6:C7"/>
    <mergeCell ref="A18:A19"/>
    <mergeCell ref="B18:C18"/>
    <mergeCell ref="D18:I18"/>
    <mergeCell ref="B19:C19"/>
    <mergeCell ref="D19:I19"/>
    <mergeCell ref="A2:I2"/>
    <mergeCell ref="A3:A4"/>
    <mergeCell ref="B3:B4"/>
    <mergeCell ref="C3:C4"/>
    <mergeCell ref="D3:D4"/>
    <mergeCell ref="E3:E4"/>
    <mergeCell ref="F3:F4"/>
    <mergeCell ref="G3:H3"/>
    <mergeCell ref="I3:I4"/>
  </mergeCells>
  <phoneticPr fontId="24" type="noConversion"/>
  <pageMargins left="0.69930555555555596" right="0.69930555555555596" top="0.75" bottom="0.75" header="0.3" footer="0.3"/>
  <pageSetup paperSize="9" orientation="landscape"/>
</worksheet>
</file>

<file path=xl/worksheets/sheet48.xml><?xml version="1.0" encoding="utf-8"?>
<worksheet xmlns="http://schemas.openxmlformats.org/spreadsheetml/2006/main" xmlns:r="http://schemas.openxmlformats.org/officeDocument/2006/relationships">
  <sheetPr>
    <pageSetUpPr fitToPage="1"/>
  </sheetPr>
  <dimension ref="A1:C7"/>
  <sheetViews>
    <sheetView workbookViewId="0">
      <selection activeCell="H7" sqref="H7"/>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99" customHeight="1">
      <c r="A4" s="236" t="s">
        <v>457</v>
      </c>
      <c r="B4" s="143" t="s">
        <v>458</v>
      </c>
      <c r="C4" s="133" t="s">
        <v>646</v>
      </c>
    </row>
    <row r="5" spans="1:3" s="1" customFormat="1" ht="104.25" customHeight="1">
      <c r="A5" s="237"/>
      <c r="B5" s="143" t="s">
        <v>459</v>
      </c>
      <c r="C5" s="133" t="s">
        <v>699</v>
      </c>
    </row>
    <row r="6" spans="1:3" s="1" customFormat="1" ht="155.25" customHeight="1">
      <c r="A6" s="237"/>
      <c r="B6" s="143" t="s">
        <v>460</v>
      </c>
      <c r="C6" s="142" t="s">
        <v>803</v>
      </c>
    </row>
    <row r="7" spans="1:3" s="1" customFormat="1" ht="79.5" customHeight="1">
      <c r="A7" s="238"/>
      <c r="B7" s="143"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49.xml><?xml version="1.0" encoding="utf-8"?>
<worksheet xmlns="http://schemas.openxmlformats.org/spreadsheetml/2006/main" xmlns:r="http://schemas.openxmlformats.org/officeDocument/2006/relationships">
  <dimension ref="A1:G19"/>
  <sheetViews>
    <sheetView workbookViewId="0">
      <selection activeCell="J22" sqref="J22"/>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47" t="s">
        <v>611</v>
      </c>
      <c r="B3" s="247" t="s">
        <v>853</v>
      </c>
      <c r="C3" s="248"/>
      <c r="D3" s="248"/>
      <c r="E3" s="248"/>
      <c r="F3" s="248"/>
      <c r="G3" s="249"/>
    </row>
    <row r="4" spans="1:7" ht="35.1" customHeight="1">
      <c r="A4" s="235" t="s">
        <v>417</v>
      </c>
      <c r="B4" s="146" t="s">
        <v>418</v>
      </c>
      <c r="C4" s="239" t="s">
        <v>857</v>
      </c>
      <c r="D4" s="250"/>
      <c r="E4" s="250"/>
      <c r="F4" s="250"/>
      <c r="G4" s="240"/>
    </row>
    <row r="5" spans="1:7" ht="48.95" customHeight="1">
      <c r="A5" s="235"/>
      <c r="B5" s="146" t="s">
        <v>419</v>
      </c>
      <c r="C5" s="134" t="s">
        <v>851</v>
      </c>
      <c r="D5" s="235">
        <v>65635007</v>
      </c>
      <c r="E5" s="235"/>
      <c r="F5" s="235"/>
      <c r="G5" s="235"/>
    </row>
    <row r="6" spans="1:7" ht="35.1" customHeight="1">
      <c r="A6" s="235" t="s">
        <v>420</v>
      </c>
      <c r="B6" s="146" t="s">
        <v>421</v>
      </c>
      <c r="C6" s="251">
        <v>43101</v>
      </c>
      <c r="D6" s="251"/>
      <c r="E6" s="146" t="s">
        <v>422</v>
      </c>
      <c r="F6" s="251">
        <v>43465</v>
      </c>
      <c r="G6" s="251"/>
    </row>
    <row r="7" spans="1:7" ht="35.1" customHeight="1">
      <c r="A7" s="235"/>
      <c r="B7" s="246" t="s">
        <v>852</v>
      </c>
      <c r="C7" s="235"/>
      <c r="D7" s="235"/>
      <c r="E7" s="246" t="s">
        <v>856</v>
      </c>
      <c r="F7" s="235"/>
      <c r="G7" s="235"/>
    </row>
    <row r="8" spans="1:7" ht="35.1" customHeight="1">
      <c r="A8" s="235"/>
      <c r="B8" s="146" t="s">
        <v>423</v>
      </c>
      <c r="C8" s="241"/>
      <c r="D8" s="241"/>
      <c r="E8" s="146" t="s">
        <v>423</v>
      </c>
      <c r="F8" s="241"/>
      <c r="G8" s="241"/>
    </row>
    <row r="9" spans="1:7" ht="35.1" customHeight="1">
      <c r="A9" s="235"/>
      <c r="B9" s="146" t="s">
        <v>424</v>
      </c>
      <c r="C9" s="241"/>
      <c r="D9" s="241"/>
      <c r="E9" s="146" t="s">
        <v>424</v>
      </c>
      <c r="F9" s="241"/>
      <c r="G9" s="241"/>
    </row>
    <row r="10" spans="1:7" ht="35.1" customHeight="1">
      <c r="A10" s="235"/>
      <c r="B10" s="147" t="s">
        <v>614</v>
      </c>
      <c r="C10" s="244"/>
      <c r="D10" s="245"/>
      <c r="E10" s="147" t="s">
        <v>614</v>
      </c>
      <c r="F10" s="244"/>
      <c r="G10" s="245"/>
    </row>
    <row r="11" spans="1:7" ht="35.1" customHeight="1">
      <c r="A11" s="235"/>
      <c r="B11" s="147" t="s">
        <v>615</v>
      </c>
      <c r="C11" s="244"/>
      <c r="D11" s="245"/>
      <c r="E11" s="147" t="s">
        <v>615</v>
      </c>
      <c r="F11" s="244"/>
      <c r="G11" s="245"/>
    </row>
    <row r="12" spans="1:7" ht="35.1" customHeight="1">
      <c r="A12" s="235"/>
      <c r="B12" s="146" t="s">
        <v>425</v>
      </c>
      <c r="C12" s="241">
        <v>324</v>
      </c>
      <c r="D12" s="241"/>
      <c r="E12" s="146" t="s">
        <v>425</v>
      </c>
      <c r="F12" s="241">
        <v>306.25</v>
      </c>
      <c r="G12" s="241"/>
    </row>
    <row r="13" spans="1:7" ht="35.1" customHeight="1">
      <c r="A13" s="235" t="s">
        <v>426</v>
      </c>
      <c r="B13" s="235" t="s">
        <v>427</v>
      </c>
      <c r="C13" s="235"/>
      <c r="D13" s="235" t="s">
        <v>428</v>
      </c>
      <c r="E13" s="235"/>
      <c r="F13" s="235" t="s">
        <v>429</v>
      </c>
      <c r="G13" s="235"/>
    </row>
    <row r="14" spans="1:7" ht="35.1" customHeight="1">
      <c r="A14" s="235"/>
      <c r="B14" s="239" t="s">
        <v>850</v>
      </c>
      <c r="C14" s="269"/>
      <c r="D14" s="244">
        <v>149</v>
      </c>
      <c r="E14" s="245"/>
      <c r="F14" s="244">
        <v>137.19999999999999</v>
      </c>
      <c r="G14" s="245"/>
    </row>
    <row r="15" spans="1:7" ht="35.1" customHeight="1">
      <c r="A15" s="270"/>
      <c r="B15" s="239" t="s">
        <v>854</v>
      </c>
      <c r="C15" s="269"/>
      <c r="D15" s="244">
        <v>90.72</v>
      </c>
      <c r="E15" s="245"/>
      <c r="F15" s="244">
        <v>96.4</v>
      </c>
      <c r="G15" s="245"/>
    </row>
    <row r="16" spans="1:7" ht="35.1" customHeight="1">
      <c r="A16" s="235"/>
      <c r="B16" s="239" t="s">
        <v>855</v>
      </c>
      <c r="C16" s="240"/>
      <c r="D16" s="244">
        <v>84.28</v>
      </c>
      <c r="E16" s="245"/>
      <c r="F16" s="244">
        <v>72.650000000000006</v>
      </c>
      <c r="G16" s="245"/>
    </row>
    <row r="17" spans="1:7" ht="35.1" customHeight="1">
      <c r="A17" s="236" t="s">
        <v>430</v>
      </c>
      <c r="B17" s="146" t="s">
        <v>431</v>
      </c>
      <c r="C17" s="232" t="s">
        <v>857</v>
      </c>
      <c r="D17" s="233"/>
      <c r="E17" s="233"/>
      <c r="F17" s="233"/>
      <c r="G17" s="234"/>
    </row>
    <row r="18" spans="1:7" ht="35.1" customHeight="1">
      <c r="A18" s="237"/>
      <c r="B18" s="146" t="s">
        <v>432</v>
      </c>
      <c r="C18" s="232" t="s">
        <v>858</v>
      </c>
      <c r="D18" s="233"/>
      <c r="E18" s="233"/>
      <c r="F18" s="233"/>
      <c r="G18" s="234"/>
    </row>
    <row r="19" spans="1:7" ht="35.1" customHeight="1">
      <c r="A19" s="238"/>
      <c r="B19" s="146" t="s">
        <v>433</v>
      </c>
      <c r="C19" s="232" t="s">
        <v>859</v>
      </c>
      <c r="D19" s="233"/>
      <c r="E19" s="233"/>
      <c r="F19" s="233"/>
      <c r="G19" s="234"/>
    </row>
  </sheetData>
  <mergeCells count="37">
    <mergeCell ref="A2:G2"/>
    <mergeCell ref="B3:G3"/>
    <mergeCell ref="A4:A5"/>
    <mergeCell ref="C4:G4"/>
    <mergeCell ref="D5:G5"/>
    <mergeCell ref="C8:D8"/>
    <mergeCell ref="F8:G8"/>
    <mergeCell ref="C9:D9"/>
    <mergeCell ref="F9:G9"/>
    <mergeCell ref="C10:D10"/>
    <mergeCell ref="F10:G10"/>
    <mergeCell ref="C11:D11"/>
    <mergeCell ref="F11:G11"/>
    <mergeCell ref="C12:D12"/>
    <mergeCell ref="F12:G12"/>
    <mergeCell ref="A13:A16"/>
    <mergeCell ref="B13:C13"/>
    <mergeCell ref="D13:E13"/>
    <mergeCell ref="F13:G13"/>
    <mergeCell ref="B14:C14"/>
    <mergeCell ref="D14:E14"/>
    <mergeCell ref="A6:A12"/>
    <mergeCell ref="C6:D6"/>
    <mergeCell ref="F6:G6"/>
    <mergeCell ref="B7:D7"/>
    <mergeCell ref="E7:G7"/>
    <mergeCell ref="F14:G14"/>
    <mergeCell ref="A17:A19"/>
    <mergeCell ref="C17:G17"/>
    <mergeCell ref="C18:G18"/>
    <mergeCell ref="C19:G19"/>
    <mergeCell ref="D15:E15"/>
    <mergeCell ref="B15:C15"/>
    <mergeCell ref="F15:G15"/>
    <mergeCell ref="B16:C16"/>
    <mergeCell ref="D16:E16"/>
    <mergeCell ref="F16:G16"/>
  </mergeCells>
  <phoneticPr fontId="24" type="noConversion"/>
  <pageMargins left="0.75" right="0.75" top="1" bottom="1" header="0.50972222222222197" footer="0.50972222222222197"/>
  <pageSetup paperSize="9" orientation="portrait"/>
</worksheet>
</file>

<file path=xl/worksheets/sheet50.xml><?xml version="1.0" encoding="utf-8"?>
<worksheet xmlns="http://schemas.openxmlformats.org/spreadsheetml/2006/main" xmlns:r="http://schemas.openxmlformats.org/officeDocument/2006/relationships">
  <dimension ref="A1:I19"/>
  <sheetViews>
    <sheetView workbookViewId="0">
      <selection activeCell="D14" sqref="D14:I14"/>
    </sheetView>
  </sheetViews>
  <sheetFormatPr defaultColWidth="9" defaultRowHeight="13.5"/>
  <cols>
    <col min="1" max="1" width="14.625" style="2" customWidth="1"/>
    <col min="2" max="2" width="10.25" style="2" customWidth="1"/>
    <col min="3" max="3" width="11.875" style="2" customWidth="1"/>
    <col min="4" max="5" width="21.875" style="2" customWidth="1"/>
    <col min="6" max="6" width="10.75" style="2" customWidth="1"/>
    <col min="7" max="8" width="23.625" style="2" customWidth="1"/>
    <col min="9"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46" t="s">
        <v>444</v>
      </c>
      <c r="H4" s="146" t="s">
        <v>445</v>
      </c>
      <c r="I4" s="238"/>
    </row>
    <row r="5" spans="1:9" ht="90.75" customHeight="1">
      <c r="A5" s="263" t="s">
        <v>619</v>
      </c>
      <c r="B5" s="137" t="s">
        <v>620</v>
      </c>
      <c r="C5" s="126"/>
      <c r="D5" s="137" t="s">
        <v>662</v>
      </c>
      <c r="E5" s="137" t="s">
        <v>860</v>
      </c>
      <c r="F5" s="137" t="s">
        <v>670</v>
      </c>
      <c r="G5" s="137" t="s">
        <v>666</v>
      </c>
      <c r="H5" s="137" t="s">
        <v>860</v>
      </c>
      <c r="I5" s="126"/>
    </row>
    <row r="6" spans="1:9" ht="35.1" customHeight="1">
      <c r="A6" s="237"/>
      <c r="B6" s="148" t="s">
        <v>784</v>
      </c>
      <c r="C6" s="149"/>
      <c r="D6" s="137" t="s">
        <v>861</v>
      </c>
      <c r="E6" s="137" t="s">
        <v>861</v>
      </c>
      <c r="F6" s="137" t="s">
        <v>670</v>
      </c>
      <c r="G6" s="137" t="s">
        <v>861</v>
      </c>
      <c r="H6" s="137" t="s">
        <v>861</v>
      </c>
      <c r="I6" s="126"/>
    </row>
    <row r="7" spans="1:9" ht="65.25" customHeight="1">
      <c r="A7" s="237"/>
      <c r="B7" s="137" t="s">
        <v>622</v>
      </c>
      <c r="C7" s="126"/>
      <c r="D7" s="137" t="s">
        <v>630</v>
      </c>
      <c r="E7" s="137" t="s">
        <v>862</v>
      </c>
      <c r="F7" s="137" t="s">
        <v>670</v>
      </c>
      <c r="G7" s="137" t="s">
        <v>666</v>
      </c>
      <c r="H7" s="137" t="s">
        <v>862</v>
      </c>
      <c r="I7" s="126"/>
    </row>
    <row r="8" spans="1:9" ht="35.1" customHeight="1">
      <c r="A8" s="237"/>
      <c r="B8" s="137" t="s">
        <v>631</v>
      </c>
      <c r="C8" s="126"/>
      <c r="D8" s="137" t="s">
        <v>863</v>
      </c>
      <c r="E8" s="137" t="s">
        <v>864</v>
      </c>
      <c r="F8" s="137" t="s">
        <v>670</v>
      </c>
      <c r="G8" s="137" t="s">
        <v>864</v>
      </c>
      <c r="H8" s="137" t="s">
        <v>864</v>
      </c>
      <c r="I8" s="126"/>
    </row>
    <row r="9" spans="1:9" ht="102" customHeight="1">
      <c r="A9" s="237"/>
      <c r="B9" s="137" t="s">
        <v>623</v>
      </c>
      <c r="C9" s="126"/>
      <c r="D9" s="137" t="s">
        <v>865</v>
      </c>
      <c r="E9" s="137" t="s">
        <v>865</v>
      </c>
      <c r="F9" s="137" t="s">
        <v>670</v>
      </c>
      <c r="G9" s="137" t="s">
        <v>865</v>
      </c>
      <c r="H9" s="137" t="s">
        <v>865</v>
      </c>
      <c r="I9" s="126"/>
    </row>
    <row r="10" spans="1:9" ht="35.1" customHeight="1">
      <c r="A10" s="237"/>
      <c r="B10" s="137" t="s">
        <v>676</v>
      </c>
      <c r="C10" s="141"/>
      <c r="D10" s="137" t="s">
        <v>866</v>
      </c>
      <c r="E10" s="137" t="s">
        <v>866</v>
      </c>
      <c r="F10" s="137" t="s">
        <v>670</v>
      </c>
      <c r="G10" s="137" t="s">
        <v>866</v>
      </c>
      <c r="H10" s="137" t="s">
        <v>866</v>
      </c>
      <c r="I10" s="141"/>
    </row>
    <row r="11" spans="1:9" ht="35.1" customHeight="1">
      <c r="A11" s="237"/>
      <c r="B11" s="137" t="s">
        <v>624</v>
      </c>
      <c r="C11" s="126"/>
      <c r="D11" s="137" t="s">
        <v>675</v>
      </c>
      <c r="E11" s="137" t="s">
        <v>675</v>
      </c>
      <c r="F11" s="137" t="s">
        <v>670</v>
      </c>
      <c r="G11" s="137" t="s">
        <v>675</v>
      </c>
      <c r="H11" s="137" t="s">
        <v>675</v>
      </c>
      <c r="I11" s="126"/>
    </row>
    <row r="12" spans="1:9" ht="35.1" customHeight="1">
      <c r="A12" s="237"/>
      <c r="B12" s="136" t="s">
        <v>625</v>
      </c>
      <c r="C12" s="126"/>
      <c r="D12" s="137" t="s">
        <v>678</v>
      </c>
      <c r="E12" s="137" t="s">
        <v>678</v>
      </c>
      <c r="F12" s="137" t="s">
        <v>670</v>
      </c>
      <c r="G12" s="137" t="s">
        <v>678</v>
      </c>
      <c r="H12" s="137" t="s">
        <v>678</v>
      </c>
      <c r="I12" s="126"/>
    </row>
    <row r="13" spans="1:9" ht="35.1" customHeight="1">
      <c r="A13" s="238"/>
      <c r="B13" s="137" t="s">
        <v>626</v>
      </c>
      <c r="C13" s="126"/>
      <c r="D13" s="137" t="s">
        <v>867</v>
      </c>
      <c r="E13" s="137" t="s">
        <v>765</v>
      </c>
      <c r="F13" s="137" t="s">
        <v>670</v>
      </c>
      <c r="G13" s="137" t="s">
        <v>765</v>
      </c>
      <c r="H13" s="137" t="s">
        <v>765</v>
      </c>
      <c r="I13" s="126"/>
    </row>
    <row r="14" spans="1:9" ht="45" customHeight="1">
      <c r="A14" s="235" t="s">
        <v>446</v>
      </c>
      <c r="B14" s="255" t="s">
        <v>447</v>
      </c>
      <c r="C14" s="256"/>
      <c r="D14" s="257" t="s">
        <v>642</v>
      </c>
      <c r="E14" s="257"/>
      <c r="F14" s="257"/>
      <c r="G14" s="257"/>
      <c r="H14" s="257"/>
      <c r="I14" s="257"/>
    </row>
    <row r="15" spans="1:9" ht="42.95" customHeight="1">
      <c r="A15" s="235"/>
      <c r="B15" s="255" t="s">
        <v>448</v>
      </c>
      <c r="C15" s="256"/>
      <c r="D15" s="257" t="s">
        <v>642</v>
      </c>
      <c r="E15" s="257"/>
      <c r="F15" s="257"/>
      <c r="G15" s="257"/>
      <c r="H15" s="257"/>
      <c r="I15" s="257"/>
    </row>
    <row r="16" spans="1:9" ht="54.95" customHeight="1">
      <c r="A16" s="235"/>
      <c r="B16" s="255" t="s">
        <v>449</v>
      </c>
      <c r="C16" s="256"/>
      <c r="D16" s="257" t="s">
        <v>642</v>
      </c>
      <c r="E16" s="257"/>
      <c r="F16" s="257"/>
      <c r="G16" s="257"/>
      <c r="H16" s="257"/>
      <c r="I16" s="257"/>
    </row>
    <row r="17" spans="1:9" ht="36" customHeight="1">
      <c r="A17" s="236" t="s">
        <v>450</v>
      </c>
      <c r="B17" s="258" t="s">
        <v>451</v>
      </c>
      <c r="C17" s="259"/>
      <c r="D17" s="257" t="s">
        <v>643</v>
      </c>
      <c r="E17" s="257"/>
      <c r="F17" s="257"/>
      <c r="G17" s="257"/>
      <c r="H17" s="257"/>
      <c r="I17" s="257"/>
    </row>
    <row r="18" spans="1:9" ht="41.1" customHeight="1">
      <c r="A18" s="238"/>
      <c r="B18" s="260" t="s">
        <v>452</v>
      </c>
      <c r="C18" s="261"/>
      <c r="D18" s="257" t="s">
        <v>644</v>
      </c>
      <c r="E18" s="257"/>
      <c r="F18" s="257"/>
      <c r="G18" s="257"/>
      <c r="H18" s="257"/>
      <c r="I18" s="257"/>
    </row>
    <row r="19" spans="1:9" ht="63" customHeight="1">
      <c r="A19" s="235" t="s">
        <v>453</v>
      </c>
      <c r="B19" s="235"/>
      <c r="C19" s="235"/>
      <c r="D19" s="252" t="s">
        <v>868</v>
      </c>
      <c r="E19" s="253"/>
      <c r="F19" s="253"/>
      <c r="G19" s="253"/>
      <c r="H19" s="253"/>
      <c r="I19" s="254"/>
    </row>
  </sheetData>
  <mergeCells count="24">
    <mergeCell ref="A2:I2"/>
    <mergeCell ref="A3:A4"/>
    <mergeCell ref="B3:B4"/>
    <mergeCell ref="C3:C4"/>
    <mergeCell ref="D3:D4"/>
    <mergeCell ref="E3:E4"/>
    <mergeCell ref="F3:F4"/>
    <mergeCell ref="G3:H3"/>
    <mergeCell ref="I3:I4"/>
    <mergeCell ref="A19:C19"/>
    <mergeCell ref="D19:I19"/>
    <mergeCell ref="A5:A13"/>
    <mergeCell ref="A14:A16"/>
    <mergeCell ref="B14:C14"/>
    <mergeCell ref="D14:I14"/>
    <mergeCell ref="B15:C15"/>
    <mergeCell ref="D15:I15"/>
    <mergeCell ref="B16:C16"/>
    <mergeCell ref="D16:I16"/>
    <mergeCell ref="A17:A18"/>
    <mergeCell ref="B17:C17"/>
    <mergeCell ref="D17:I17"/>
    <mergeCell ref="B18:C18"/>
    <mergeCell ref="D18:I18"/>
  </mergeCells>
  <phoneticPr fontId="24" type="noConversion"/>
  <pageMargins left="0.69930555555555596" right="0.69930555555555596" top="0.75" bottom="0.75" header="0.3" footer="0.3"/>
  <pageSetup paperSize="9" orientation="landscape"/>
</worksheet>
</file>

<file path=xl/worksheets/sheet51.xml><?xml version="1.0" encoding="utf-8"?>
<worksheet xmlns="http://schemas.openxmlformats.org/spreadsheetml/2006/main" xmlns:r="http://schemas.openxmlformats.org/officeDocument/2006/relationships">
  <sheetPr>
    <pageSetUpPr fitToPage="1"/>
  </sheetPr>
  <dimension ref="A1:C7"/>
  <sheetViews>
    <sheetView workbookViewId="0">
      <selection activeCell="F4" sqref="F4"/>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173.25" customHeight="1">
      <c r="A4" s="236" t="s">
        <v>457</v>
      </c>
      <c r="B4" s="146" t="s">
        <v>458</v>
      </c>
      <c r="C4" s="133" t="s">
        <v>869</v>
      </c>
    </row>
    <row r="5" spans="1:3" s="1" customFormat="1" ht="104.25" customHeight="1">
      <c r="A5" s="237"/>
      <c r="B5" s="146" t="s">
        <v>459</v>
      </c>
      <c r="C5" s="133" t="s">
        <v>870</v>
      </c>
    </row>
    <row r="6" spans="1:3" s="1" customFormat="1" ht="155.25" customHeight="1">
      <c r="A6" s="237"/>
      <c r="B6" s="146" t="s">
        <v>460</v>
      </c>
      <c r="C6" s="142" t="s">
        <v>871</v>
      </c>
    </row>
    <row r="7" spans="1:3" s="1" customFormat="1" ht="79.5" customHeight="1">
      <c r="A7" s="238"/>
      <c r="B7" s="146"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52.xml><?xml version="1.0" encoding="utf-8"?>
<worksheet xmlns="http://schemas.openxmlformats.org/spreadsheetml/2006/main" xmlns:r="http://schemas.openxmlformats.org/officeDocument/2006/relationships">
  <dimension ref="A1:G25"/>
  <sheetViews>
    <sheetView topLeftCell="A13" workbookViewId="0">
      <selection activeCell="K24" sqref="K24"/>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75" t="s">
        <v>416</v>
      </c>
      <c r="B2" s="175"/>
      <c r="C2" s="175"/>
      <c r="D2" s="175"/>
      <c r="E2" s="175"/>
      <c r="F2" s="175"/>
      <c r="G2" s="175"/>
    </row>
    <row r="3" spans="1:7" ht="35.1" customHeight="1">
      <c r="A3" s="147" t="s">
        <v>611</v>
      </c>
      <c r="B3" s="247" t="s">
        <v>872</v>
      </c>
      <c r="C3" s="248"/>
      <c r="D3" s="248"/>
      <c r="E3" s="248"/>
      <c r="F3" s="248"/>
      <c r="G3" s="249"/>
    </row>
    <row r="4" spans="1:7" ht="35.1" customHeight="1">
      <c r="A4" s="235" t="s">
        <v>417</v>
      </c>
      <c r="B4" s="146" t="s">
        <v>418</v>
      </c>
      <c r="C4" s="239" t="s">
        <v>873</v>
      </c>
      <c r="D4" s="250"/>
      <c r="E4" s="250"/>
      <c r="F4" s="250"/>
      <c r="G4" s="240"/>
    </row>
    <row r="5" spans="1:7" ht="48.95" customHeight="1">
      <c r="A5" s="235"/>
      <c r="B5" s="146" t="s">
        <v>419</v>
      </c>
      <c r="C5" s="134" t="s">
        <v>874</v>
      </c>
      <c r="D5" s="235">
        <v>63810189</v>
      </c>
      <c r="E5" s="235"/>
      <c r="F5" s="235"/>
      <c r="G5" s="235"/>
    </row>
    <row r="6" spans="1:7" ht="35.1" customHeight="1">
      <c r="A6" s="235" t="s">
        <v>420</v>
      </c>
      <c r="B6" s="146" t="s">
        <v>421</v>
      </c>
      <c r="C6" s="251">
        <v>43101</v>
      </c>
      <c r="D6" s="251"/>
      <c r="E6" s="146" t="s">
        <v>422</v>
      </c>
      <c r="F6" s="251">
        <v>43465</v>
      </c>
      <c r="G6" s="251"/>
    </row>
    <row r="7" spans="1:7" ht="35.1" customHeight="1">
      <c r="A7" s="235"/>
      <c r="B7" s="246" t="s">
        <v>875</v>
      </c>
      <c r="C7" s="235"/>
      <c r="D7" s="235"/>
      <c r="E7" s="246" t="s">
        <v>876</v>
      </c>
      <c r="F7" s="235"/>
      <c r="G7" s="235"/>
    </row>
    <row r="8" spans="1:7" ht="35.1" customHeight="1">
      <c r="A8" s="235"/>
      <c r="B8" s="146" t="s">
        <v>423</v>
      </c>
      <c r="C8" s="241"/>
      <c r="D8" s="241"/>
      <c r="E8" s="146" t="s">
        <v>423</v>
      </c>
      <c r="F8" s="241"/>
      <c r="G8" s="241"/>
    </row>
    <row r="9" spans="1:7" ht="35.1" customHeight="1">
      <c r="A9" s="235"/>
      <c r="B9" s="146" t="s">
        <v>424</v>
      </c>
      <c r="C9" s="241"/>
      <c r="D9" s="241"/>
      <c r="E9" s="146" t="s">
        <v>424</v>
      </c>
      <c r="F9" s="241"/>
      <c r="G9" s="241"/>
    </row>
    <row r="10" spans="1:7" ht="35.1" customHeight="1">
      <c r="A10" s="235"/>
      <c r="B10" s="147" t="s">
        <v>614</v>
      </c>
      <c r="C10" s="244"/>
      <c r="D10" s="245"/>
      <c r="E10" s="147" t="s">
        <v>614</v>
      </c>
      <c r="F10" s="244"/>
      <c r="G10" s="245"/>
    </row>
    <row r="11" spans="1:7" ht="35.1" customHeight="1">
      <c r="A11" s="235"/>
      <c r="B11" s="147" t="s">
        <v>615</v>
      </c>
      <c r="C11" s="244"/>
      <c r="D11" s="245"/>
      <c r="E11" s="147" t="s">
        <v>615</v>
      </c>
      <c r="F11" s="244"/>
      <c r="G11" s="245"/>
    </row>
    <row r="12" spans="1:7" ht="35.1" customHeight="1">
      <c r="A12" s="235"/>
      <c r="B12" s="146" t="s">
        <v>425</v>
      </c>
      <c r="C12" s="241">
        <v>109.4</v>
      </c>
      <c r="D12" s="241"/>
      <c r="E12" s="146" t="s">
        <v>425</v>
      </c>
      <c r="F12" s="241">
        <v>83.88</v>
      </c>
      <c r="G12" s="241"/>
    </row>
    <row r="13" spans="1:7" ht="35.1" customHeight="1">
      <c r="A13" s="235" t="s">
        <v>426</v>
      </c>
      <c r="B13" s="235" t="s">
        <v>427</v>
      </c>
      <c r="C13" s="235"/>
      <c r="D13" s="235" t="s">
        <v>428</v>
      </c>
      <c r="E13" s="235"/>
      <c r="F13" s="235" t="s">
        <v>429</v>
      </c>
      <c r="G13" s="235"/>
    </row>
    <row r="14" spans="1:7" ht="35.1" customHeight="1">
      <c r="A14" s="235"/>
      <c r="B14" s="272" t="s">
        <v>877</v>
      </c>
      <c r="C14" s="273"/>
      <c r="D14" s="271">
        <v>12</v>
      </c>
      <c r="E14" s="271"/>
      <c r="F14" s="271">
        <v>11.83</v>
      </c>
      <c r="G14" s="271"/>
    </row>
    <row r="15" spans="1:7" ht="35.1" customHeight="1">
      <c r="A15" s="270"/>
      <c r="B15" s="272" t="s">
        <v>878</v>
      </c>
      <c r="C15" s="273"/>
      <c r="D15" s="271">
        <v>7</v>
      </c>
      <c r="E15" s="271"/>
      <c r="F15" s="271">
        <v>2.3199999999999998</v>
      </c>
      <c r="G15" s="271"/>
    </row>
    <row r="16" spans="1:7" ht="35.1" customHeight="1">
      <c r="A16" s="235"/>
      <c r="B16" s="272" t="s">
        <v>879</v>
      </c>
      <c r="C16" s="273"/>
      <c r="D16" s="271">
        <v>2.5</v>
      </c>
      <c r="E16" s="271"/>
      <c r="F16" s="271">
        <v>1.73</v>
      </c>
      <c r="G16" s="271"/>
    </row>
    <row r="17" spans="1:7" ht="35.1" customHeight="1">
      <c r="A17" s="235"/>
      <c r="B17" s="272" t="s">
        <v>880</v>
      </c>
      <c r="C17" s="273"/>
      <c r="D17" s="271">
        <v>3.5</v>
      </c>
      <c r="E17" s="271"/>
      <c r="F17" s="271">
        <v>3.14</v>
      </c>
      <c r="G17" s="271"/>
    </row>
    <row r="18" spans="1:7" ht="35.1" customHeight="1">
      <c r="A18" s="235"/>
      <c r="B18" s="272" t="s">
        <v>881</v>
      </c>
      <c r="C18" s="273"/>
      <c r="D18" s="271">
        <v>5</v>
      </c>
      <c r="E18" s="271"/>
      <c r="F18" s="271">
        <v>5</v>
      </c>
      <c r="G18" s="271"/>
    </row>
    <row r="19" spans="1:7" ht="35.1" customHeight="1">
      <c r="A19" s="235"/>
      <c r="B19" s="272" t="s">
        <v>882</v>
      </c>
      <c r="C19" s="273"/>
      <c r="D19" s="271">
        <v>3</v>
      </c>
      <c r="E19" s="271"/>
      <c r="F19" s="271">
        <v>1.76</v>
      </c>
      <c r="G19" s="271"/>
    </row>
    <row r="20" spans="1:7" ht="35.1" customHeight="1">
      <c r="A20" s="235"/>
      <c r="B20" s="272" t="s">
        <v>883</v>
      </c>
      <c r="C20" s="273"/>
      <c r="D20" s="271">
        <v>11</v>
      </c>
      <c r="E20" s="271"/>
      <c r="F20" s="271">
        <v>10.25</v>
      </c>
      <c r="G20" s="271"/>
    </row>
    <row r="21" spans="1:7" ht="35.1" customHeight="1">
      <c r="A21" s="235"/>
      <c r="B21" s="272" t="s">
        <v>884</v>
      </c>
      <c r="C21" s="273"/>
      <c r="D21" s="271">
        <v>1.4</v>
      </c>
      <c r="E21" s="271"/>
      <c r="F21" s="271">
        <v>1.35</v>
      </c>
      <c r="G21" s="271"/>
    </row>
    <row r="22" spans="1:7" ht="35.1" customHeight="1">
      <c r="A22" s="235"/>
      <c r="B22" s="272" t="s">
        <v>885</v>
      </c>
      <c r="C22" s="273"/>
      <c r="D22" s="271">
        <v>64</v>
      </c>
      <c r="E22" s="271"/>
      <c r="F22" s="271">
        <v>46.5</v>
      </c>
      <c r="G22" s="271"/>
    </row>
    <row r="23" spans="1:7" ht="35.1" customHeight="1">
      <c r="A23" s="236" t="s">
        <v>430</v>
      </c>
      <c r="B23" s="146" t="s">
        <v>431</v>
      </c>
      <c r="C23" s="232" t="s">
        <v>873</v>
      </c>
      <c r="D23" s="233"/>
      <c r="E23" s="233"/>
      <c r="F23" s="233"/>
      <c r="G23" s="234"/>
    </row>
    <row r="24" spans="1:7" ht="35.1" customHeight="1">
      <c r="A24" s="237"/>
      <c r="B24" s="146" t="s">
        <v>432</v>
      </c>
      <c r="C24" s="232" t="s">
        <v>887</v>
      </c>
      <c r="D24" s="233"/>
      <c r="E24" s="233"/>
      <c r="F24" s="233"/>
      <c r="G24" s="234"/>
    </row>
    <row r="25" spans="1:7" ht="35.1" customHeight="1">
      <c r="A25" s="238"/>
      <c r="B25" s="146" t="s">
        <v>433</v>
      </c>
      <c r="C25" s="232" t="s">
        <v>886</v>
      </c>
      <c r="D25" s="233"/>
      <c r="E25" s="233"/>
      <c r="F25" s="233"/>
      <c r="G25" s="234"/>
    </row>
  </sheetData>
  <mergeCells count="55">
    <mergeCell ref="A6:A12"/>
    <mergeCell ref="C6:D6"/>
    <mergeCell ref="F6:G6"/>
    <mergeCell ref="B7:D7"/>
    <mergeCell ref="E7:G7"/>
    <mergeCell ref="C8:D8"/>
    <mergeCell ref="F8:G8"/>
    <mergeCell ref="C9:D9"/>
    <mergeCell ref="F9:G9"/>
    <mergeCell ref="C10:D10"/>
    <mergeCell ref="F10:G10"/>
    <mergeCell ref="A2:G2"/>
    <mergeCell ref="B3:G3"/>
    <mergeCell ref="A4:A5"/>
    <mergeCell ref="C4:G4"/>
    <mergeCell ref="D5:G5"/>
    <mergeCell ref="B14:C14"/>
    <mergeCell ref="B15:C15"/>
    <mergeCell ref="B16:C16"/>
    <mergeCell ref="C11:D11"/>
    <mergeCell ref="F11:G11"/>
    <mergeCell ref="C12:D12"/>
    <mergeCell ref="F12:G12"/>
    <mergeCell ref="B13:C13"/>
    <mergeCell ref="D13:E13"/>
    <mergeCell ref="F13:G13"/>
    <mergeCell ref="F14:G14"/>
    <mergeCell ref="F15:G15"/>
    <mergeCell ref="F16:G16"/>
    <mergeCell ref="A23:A25"/>
    <mergeCell ref="C23:G23"/>
    <mergeCell ref="C24:G24"/>
    <mergeCell ref="C25:G25"/>
    <mergeCell ref="B17:C17"/>
    <mergeCell ref="B18:C18"/>
    <mergeCell ref="B19:C19"/>
    <mergeCell ref="B20:C20"/>
    <mergeCell ref="B21:C21"/>
    <mergeCell ref="B22:C22"/>
    <mergeCell ref="A13:A22"/>
    <mergeCell ref="D14:E14"/>
    <mergeCell ref="D15:E15"/>
    <mergeCell ref="D16:E16"/>
    <mergeCell ref="D17:E17"/>
    <mergeCell ref="D18:E18"/>
    <mergeCell ref="D22:E22"/>
    <mergeCell ref="F20:G20"/>
    <mergeCell ref="F21:G21"/>
    <mergeCell ref="F22:G22"/>
    <mergeCell ref="F19:G19"/>
    <mergeCell ref="F17:G17"/>
    <mergeCell ref="F18:G18"/>
    <mergeCell ref="D19:E19"/>
    <mergeCell ref="D20:E20"/>
    <mergeCell ref="D21:E21"/>
  </mergeCells>
  <phoneticPr fontId="24" type="noConversion"/>
  <pageMargins left="0.75" right="0.75" top="1" bottom="1" header="0.50972222222222197" footer="0.50972222222222197"/>
  <pageSetup paperSize="9" orientation="portrait"/>
</worksheet>
</file>

<file path=xl/worksheets/sheet53.xml><?xml version="1.0" encoding="utf-8"?>
<worksheet xmlns="http://schemas.openxmlformats.org/spreadsheetml/2006/main" xmlns:r="http://schemas.openxmlformats.org/officeDocument/2006/relationships">
  <dimension ref="A1:I31"/>
  <sheetViews>
    <sheetView workbookViewId="0">
      <selection activeCell="Q9" sqref="Q9"/>
    </sheetView>
  </sheetViews>
  <sheetFormatPr defaultColWidth="9" defaultRowHeight="13.5"/>
  <cols>
    <col min="1" max="1" width="14.625" style="2" customWidth="1"/>
    <col min="2" max="2" width="10.25" style="2" customWidth="1"/>
    <col min="3" max="3" width="11.875" style="2" customWidth="1"/>
    <col min="4" max="4" width="19" style="2" customWidth="1"/>
    <col min="5" max="5" width="16.5" style="2" customWidth="1"/>
    <col min="6" max="6" width="10.75" style="2" customWidth="1"/>
    <col min="7" max="7" width="15.125" style="2" customWidth="1"/>
    <col min="8" max="8" width="15.625" style="2" customWidth="1"/>
    <col min="9" max="9" width="10.75" style="2" customWidth="1"/>
    <col min="10" max="16384" width="9" style="2"/>
  </cols>
  <sheetData>
    <row r="1" spans="1:9">
      <c r="A1" s="2" t="s">
        <v>434</v>
      </c>
    </row>
    <row r="2" spans="1:9" ht="30" customHeight="1">
      <c r="A2" s="262" t="s">
        <v>435</v>
      </c>
      <c r="B2" s="262"/>
      <c r="C2" s="262"/>
      <c r="D2" s="262"/>
      <c r="E2" s="262"/>
      <c r="F2" s="262"/>
      <c r="G2" s="262"/>
      <c r="H2" s="262"/>
      <c r="I2" s="262"/>
    </row>
    <row r="3" spans="1:9" ht="24.95" customHeight="1">
      <c r="A3" s="236" t="s">
        <v>436</v>
      </c>
      <c r="B3" s="236" t="s">
        <v>437</v>
      </c>
      <c r="C3" s="236" t="s">
        <v>438</v>
      </c>
      <c r="D3" s="235" t="s">
        <v>439</v>
      </c>
      <c r="E3" s="235" t="s">
        <v>440</v>
      </c>
      <c r="F3" s="235" t="s">
        <v>441</v>
      </c>
      <c r="G3" s="235" t="s">
        <v>442</v>
      </c>
      <c r="H3" s="235"/>
      <c r="I3" s="236" t="s">
        <v>443</v>
      </c>
    </row>
    <row r="4" spans="1:9" ht="24.95" customHeight="1">
      <c r="A4" s="238"/>
      <c r="B4" s="237"/>
      <c r="C4" s="237"/>
      <c r="D4" s="235"/>
      <c r="E4" s="235"/>
      <c r="F4" s="235"/>
      <c r="G4" s="146" t="s">
        <v>444</v>
      </c>
      <c r="H4" s="146" t="s">
        <v>445</v>
      </c>
      <c r="I4" s="238"/>
    </row>
    <row r="5" spans="1:9" ht="39" customHeight="1">
      <c r="A5" s="263" t="s">
        <v>619</v>
      </c>
      <c r="B5" s="285" t="s">
        <v>620</v>
      </c>
      <c r="C5" s="277"/>
      <c r="D5" s="153" t="s">
        <v>888</v>
      </c>
      <c r="E5" s="137" t="s">
        <v>891</v>
      </c>
      <c r="F5" s="137" t="s">
        <v>670</v>
      </c>
      <c r="G5" s="137" t="s">
        <v>891</v>
      </c>
      <c r="H5" s="137" t="s">
        <v>891</v>
      </c>
      <c r="I5" s="126"/>
    </row>
    <row r="6" spans="1:9" ht="48" customHeight="1">
      <c r="A6" s="283"/>
      <c r="B6" s="286"/>
      <c r="C6" s="278"/>
      <c r="D6" s="153" t="s">
        <v>889</v>
      </c>
      <c r="E6" s="137" t="s">
        <v>891</v>
      </c>
      <c r="F6" s="137" t="s">
        <v>670</v>
      </c>
      <c r="G6" s="137" t="s">
        <v>891</v>
      </c>
      <c r="H6" s="137" t="s">
        <v>891</v>
      </c>
      <c r="I6" s="141"/>
    </row>
    <row r="7" spans="1:9" ht="27.75" customHeight="1">
      <c r="A7" s="283"/>
      <c r="B7" s="276"/>
      <c r="C7" s="279"/>
      <c r="D7" s="153" t="s">
        <v>890</v>
      </c>
      <c r="E7" s="137" t="s">
        <v>891</v>
      </c>
      <c r="F7" s="137" t="s">
        <v>670</v>
      </c>
      <c r="G7" s="137" t="s">
        <v>891</v>
      </c>
      <c r="H7" s="137" t="s">
        <v>891</v>
      </c>
      <c r="I7" s="141"/>
    </row>
    <row r="8" spans="1:9" ht="35.1" customHeight="1">
      <c r="A8" s="237"/>
      <c r="B8" s="287" t="s">
        <v>784</v>
      </c>
      <c r="C8" s="290"/>
      <c r="D8" s="155" t="s">
        <v>892</v>
      </c>
      <c r="E8" s="157" t="s">
        <v>898</v>
      </c>
      <c r="F8" s="137" t="s">
        <v>670</v>
      </c>
      <c r="G8" s="157" t="s">
        <v>898</v>
      </c>
      <c r="H8" s="157" t="s">
        <v>898</v>
      </c>
      <c r="I8" s="126"/>
    </row>
    <row r="9" spans="1:9" ht="35.1" customHeight="1">
      <c r="A9" s="237"/>
      <c r="B9" s="288"/>
      <c r="C9" s="278"/>
      <c r="D9" s="156" t="s">
        <v>893</v>
      </c>
      <c r="E9" s="157" t="s">
        <v>899</v>
      </c>
      <c r="F9" s="137" t="s">
        <v>670</v>
      </c>
      <c r="G9" s="157" t="s">
        <v>899</v>
      </c>
      <c r="H9" s="157" t="s">
        <v>899</v>
      </c>
      <c r="I9" s="154"/>
    </row>
    <row r="10" spans="1:9" ht="35.1" customHeight="1">
      <c r="A10" s="237"/>
      <c r="B10" s="288"/>
      <c r="C10" s="278"/>
      <c r="D10" s="156" t="s">
        <v>894</v>
      </c>
      <c r="E10" s="157" t="s">
        <v>900</v>
      </c>
      <c r="F10" s="137" t="s">
        <v>670</v>
      </c>
      <c r="G10" s="157" t="s">
        <v>900</v>
      </c>
      <c r="H10" s="157" t="s">
        <v>900</v>
      </c>
      <c r="I10" s="154"/>
    </row>
    <row r="11" spans="1:9" ht="35.1" customHeight="1">
      <c r="A11" s="237"/>
      <c r="B11" s="288"/>
      <c r="C11" s="278"/>
      <c r="D11" s="156" t="s">
        <v>895</v>
      </c>
      <c r="E11" s="157" t="s">
        <v>901</v>
      </c>
      <c r="F11" s="137" t="s">
        <v>670</v>
      </c>
      <c r="G11" s="157" t="s">
        <v>901</v>
      </c>
      <c r="H11" s="157" t="s">
        <v>901</v>
      </c>
      <c r="I11" s="154"/>
    </row>
    <row r="12" spans="1:9" ht="35.1" customHeight="1">
      <c r="A12" s="237"/>
      <c r="B12" s="288"/>
      <c r="C12" s="278"/>
      <c r="D12" s="156" t="s">
        <v>896</v>
      </c>
      <c r="E12" s="157" t="s">
        <v>902</v>
      </c>
      <c r="F12" s="137" t="s">
        <v>670</v>
      </c>
      <c r="G12" s="157" t="s">
        <v>902</v>
      </c>
      <c r="H12" s="157" t="s">
        <v>902</v>
      </c>
      <c r="I12" s="154"/>
    </row>
    <row r="13" spans="1:9" ht="35.1" customHeight="1">
      <c r="A13" s="237"/>
      <c r="B13" s="289"/>
      <c r="C13" s="279"/>
      <c r="D13" s="156" t="s">
        <v>897</v>
      </c>
      <c r="E13" s="157" t="s">
        <v>903</v>
      </c>
      <c r="F13" s="137" t="s">
        <v>670</v>
      </c>
      <c r="G13" s="157" t="s">
        <v>903</v>
      </c>
      <c r="H13" s="157" t="s">
        <v>903</v>
      </c>
      <c r="I13" s="154"/>
    </row>
    <row r="14" spans="1:9" ht="65.25" customHeight="1">
      <c r="A14" s="237"/>
      <c r="B14" s="274" t="s">
        <v>622</v>
      </c>
      <c r="C14" s="277"/>
      <c r="D14" s="160" t="s">
        <v>904</v>
      </c>
      <c r="E14" s="158" t="s">
        <v>905</v>
      </c>
      <c r="F14" s="137" t="s">
        <v>670</v>
      </c>
      <c r="G14" s="158" t="s">
        <v>905</v>
      </c>
      <c r="H14" s="158" t="s">
        <v>905</v>
      </c>
      <c r="I14" s="126"/>
    </row>
    <row r="15" spans="1:9" ht="65.25" customHeight="1">
      <c r="A15" s="284"/>
      <c r="B15" s="275"/>
      <c r="C15" s="278"/>
      <c r="D15" s="160" t="s">
        <v>906</v>
      </c>
      <c r="E15" s="158" t="s">
        <v>909</v>
      </c>
      <c r="F15" s="137" t="s">
        <v>670</v>
      </c>
      <c r="G15" s="158" t="s">
        <v>909</v>
      </c>
      <c r="H15" s="158" t="s">
        <v>909</v>
      </c>
      <c r="I15" s="159"/>
    </row>
    <row r="16" spans="1:9" ht="65.25" customHeight="1">
      <c r="A16" s="284"/>
      <c r="B16" s="275"/>
      <c r="C16" s="278"/>
      <c r="D16" s="160" t="s">
        <v>907</v>
      </c>
      <c r="E16" s="158" t="s">
        <v>910</v>
      </c>
      <c r="F16" s="137" t="s">
        <v>670</v>
      </c>
      <c r="G16" s="158" t="s">
        <v>910</v>
      </c>
      <c r="H16" s="158" t="s">
        <v>910</v>
      </c>
      <c r="I16" s="159"/>
    </row>
    <row r="17" spans="1:9" ht="65.25" customHeight="1">
      <c r="A17" s="284"/>
      <c r="B17" s="276"/>
      <c r="C17" s="279"/>
      <c r="D17" s="161" t="s">
        <v>908</v>
      </c>
      <c r="E17" s="158" t="s">
        <v>911</v>
      </c>
      <c r="F17" s="137" t="s">
        <v>670</v>
      </c>
      <c r="G17" s="158" t="s">
        <v>911</v>
      </c>
      <c r="H17" s="158" t="s">
        <v>911</v>
      </c>
      <c r="I17" s="159"/>
    </row>
    <row r="18" spans="1:9" ht="35.1" customHeight="1">
      <c r="A18" s="237"/>
      <c r="B18" s="280" t="s">
        <v>631</v>
      </c>
      <c r="C18" s="277"/>
      <c r="D18" s="163" t="s">
        <v>912</v>
      </c>
      <c r="E18" s="162" t="s">
        <v>914</v>
      </c>
      <c r="F18" s="137" t="s">
        <v>670</v>
      </c>
      <c r="G18" s="162" t="s">
        <v>914</v>
      </c>
      <c r="H18" s="162" t="s">
        <v>914</v>
      </c>
      <c r="I18" s="126"/>
    </row>
    <row r="19" spans="1:9" ht="35.1" customHeight="1">
      <c r="A19" s="284"/>
      <c r="B19" s="276"/>
      <c r="C19" s="279"/>
      <c r="D19" s="163" t="s">
        <v>913</v>
      </c>
      <c r="E19" s="162" t="s">
        <v>915</v>
      </c>
      <c r="F19" s="137" t="s">
        <v>916</v>
      </c>
      <c r="G19" s="162" t="s">
        <v>915</v>
      </c>
      <c r="H19" s="162" t="s">
        <v>915</v>
      </c>
      <c r="I19" s="141"/>
    </row>
    <row r="20" spans="1:9" ht="70.5" customHeight="1">
      <c r="A20" s="237"/>
      <c r="B20" s="137" t="s">
        <v>623</v>
      </c>
      <c r="C20" s="126"/>
      <c r="D20" s="137" t="s">
        <v>917</v>
      </c>
      <c r="E20" s="137" t="s">
        <v>918</v>
      </c>
      <c r="F20" s="137" t="s">
        <v>670</v>
      </c>
      <c r="G20" s="137" t="s">
        <v>918</v>
      </c>
      <c r="H20" s="137" t="s">
        <v>918</v>
      </c>
      <c r="I20" s="126"/>
    </row>
    <row r="21" spans="1:9" ht="35.1" customHeight="1">
      <c r="A21" s="237"/>
      <c r="B21" s="137" t="s">
        <v>676</v>
      </c>
      <c r="C21" s="141"/>
      <c r="D21" s="137" t="s">
        <v>919</v>
      </c>
      <c r="E21" s="137" t="s">
        <v>919</v>
      </c>
      <c r="F21" s="137" t="s">
        <v>670</v>
      </c>
      <c r="G21" s="137" t="s">
        <v>919</v>
      </c>
      <c r="H21" s="137" t="s">
        <v>919</v>
      </c>
      <c r="I21" s="141"/>
    </row>
    <row r="22" spans="1:9" ht="96" customHeight="1">
      <c r="A22" s="237"/>
      <c r="B22" s="137" t="s">
        <v>624</v>
      </c>
      <c r="C22" s="126"/>
      <c r="D22" s="137" t="s">
        <v>920</v>
      </c>
      <c r="E22" s="137" t="s">
        <v>921</v>
      </c>
      <c r="F22" s="137" t="s">
        <v>670</v>
      </c>
      <c r="G22" s="137" t="s">
        <v>921</v>
      </c>
      <c r="H22" s="137" t="s">
        <v>921</v>
      </c>
      <c r="I22" s="126"/>
    </row>
    <row r="23" spans="1:9" ht="35.1" customHeight="1">
      <c r="A23" s="237"/>
      <c r="B23" s="136" t="s">
        <v>625</v>
      </c>
      <c r="C23" s="126"/>
      <c r="D23" s="137" t="s">
        <v>678</v>
      </c>
      <c r="E23" s="137" t="s">
        <v>678</v>
      </c>
      <c r="F23" s="137" t="s">
        <v>670</v>
      </c>
      <c r="G23" s="137" t="s">
        <v>678</v>
      </c>
      <c r="H23" s="137" t="s">
        <v>678</v>
      </c>
      <c r="I23" s="126"/>
    </row>
    <row r="24" spans="1:9" ht="35.1" customHeight="1">
      <c r="A24" s="284"/>
      <c r="B24" s="281" t="s">
        <v>626</v>
      </c>
      <c r="C24" s="282"/>
      <c r="D24" s="160" t="s">
        <v>922</v>
      </c>
      <c r="E24" s="164" t="s">
        <v>924</v>
      </c>
      <c r="F24" s="137" t="s">
        <v>670</v>
      </c>
      <c r="G24" s="164" t="s">
        <v>924</v>
      </c>
      <c r="H24" s="164" t="s">
        <v>924</v>
      </c>
      <c r="I24" s="141"/>
    </row>
    <row r="25" spans="1:9" ht="35.1" customHeight="1">
      <c r="A25" s="238"/>
      <c r="B25" s="276"/>
      <c r="C25" s="279"/>
      <c r="D25" s="160" t="s">
        <v>923</v>
      </c>
      <c r="E25" s="164" t="s">
        <v>924</v>
      </c>
      <c r="F25" s="137" t="s">
        <v>670</v>
      </c>
      <c r="G25" s="164" t="s">
        <v>924</v>
      </c>
      <c r="H25" s="164" t="s">
        <v>924</v>
      </c>
      <c r="I25" s="126"/>
    </row>
    <row r="26" spans="1:9" ht="45" customHeight="1">
      <c r="A26" s="235" t="s">
        <v>446</v>
      </c>
      <c r="B26" s="255" t="s">
        <v>447</v>
      </c>
      <c r="C26" s="256"/>
      <c r="D26" s="257" t="s">
        <v>642</v>
      </c>
      <c r="E26" s="257"/>
      <c r="F26" s="257"/>
      <c r="G26" s="257"/>
      <c r="H26" s="257"/>
      <c r="I26" s="257"/>
    </row>
    <row r="27" spans="1:9" ht="42.95" customHeight="1">
      <c r="A27" s="235"/>
      <c r="B27" s="255" t="s">
        <v>448</v>
      </c>
      <c r="C27" s="256"/>
      <c r="D27" s="257" t="s">
        <v>642</v>
      </c>
      <c r="E27" s="257"/>
      <c r="F27" s="257"/>
      <c r="G27" s="257"/>
      <c r="H27" s="257"/>
      <c r="I27" s="257"/>
    </row>
    <row r="28" spans="1:9" ht="54.95" customHeight="1">
      <c r="A28" s="235"/>
      <c r="B28" s="255" t="s">
        <v>449</v>
      </c>
      <c r="C28" s="256"/>
      <c r="D28" s="257" t="s">
        <v>642</v>
      </c>
      <c r="E28" s="257"/>
      <c r="F28" s="257"/>
      <c r="G28" s="257"/>
      <c r="H28" s="257"/>
      <c r="I28" s="257"/>
    </row>
    <row r="29" spans="1:9" ht="36" customHeight="1">
      <c r="A29" s="236" t="s">
        <v>450</v>
      </c>
      <c r="B29" s="258" t="s">
        <v>451</v>
      </c>
      <c r="C29" s="259"/>
      <c r="D29" s="257" t="s">
        <v>643</v>
      </c>
      <c r="E29" s="257"/>
      <c r="F29" s="257"/>
      <c r="G29" s="257"/>
      <c r="H29" s="257"/>
      <c r="I29" s="257"/>
    </row>
    <row r="30" spans="1:9" ht="41.1" customHeight="1">
      <c r="A30" s="238"/>
      <c r="B30" s="260" t="s">
        <v>452</v>
      </c>
      <c r="C30" s="261"/>
      <c r="D30" s="257" t="s">
        <v>644</v>
      </c>
      <c r="E30" s="257"/>
      <c r="F30" s="257"/>
      <c r="G30" s="257"/>
      <c r="H30" s="257"/>
      <c r="I30" s="257"/>
    </row>
    <row r="31" spans="1:9" ht="63" customHeight="1">
      <c r="A31" s="235" t="s">
        <v>453</v>
      </c>
      <c r="B31" s="235"/>
      <c r="C31" s="235"/>
      <c r="D31" s="252" t="s">
        <v>925</v>
      </c>
      <c r="E31" s="253"/>
      <c r="F31" s="253"/>
      <c r="G31" s="253"/>
      <c r="H31" s="253"/>
      <c r="I31" s="254"/>
    </row>
  </sheetData>
  <mergeCells count="34">
    <mergeCell ref="A2:I2"/>
    <mergeCell ref="A3:A4"/>
    <mergeCell ref="B3:B4"/>
    <mergeCell ref="C3:C4"/>
    <mergeCell ref="D3:D4"/>
    <mergeCell ref="E3:E4"/>
    <mergeCell ref="F3:F4"/>
    <mergeCell ref="G3:H3"/>
    <mergeCell ref="I3:I4"/>
    <mergeCell ref="A31:C31"/>
    <mergeCell ref="D31:I31"/>
    <mergeCell ref="A5:A25"/>
    <mergeCell ref="A26:A28"/>
    <mergeCell ref="B26:C26"/>
    <mergeCell ref="D26:I26"/>
    <mergeCell ref="B27:C27"/>
    <mergeCell ref="D27:I27"/>
    <mergeCell ref="B28:C28"/>
    <mergeCell ref="D28:I28"/>
    <mergeCell ref="B5:B7"/>
    <mergeCell ref="C5:C7"/>
    <mergeCell ref="B8:B13"/>
    <mergeCell ref="C8:C13"/>
    <mergeCell ref="A29:A30"/>
    <mergeCell ref="B29:C29"/>
    <mergeCell ref="B14:B17"/>
    <mergeCell ref="C14:C17"/>
    <mergeCell ref="D29:I29"/>
    <mergeCell ref="B30:C30"/>
    <mergeCell ref="D30:I30"/>
    <mergeCell ref="B18:B19"/>
    <mergeCell ref="C18:C19"/>
    <mergeCell ref="B24:B25"/>
    <mergeCell ref="C24:C25"/>
  </mergeCells>
  <phoneticPr fontId="24" type="noConversion"/>
  <pageMargins left="0.69930555555555596" right="0.69930555555555596" top="0.75" bottom="0.75" header="0.3" footer="0.3"/>
  <pageSetup paperSize="9" orientation="landscape"/>
</worksheet>
</file>

<file path=xl/worksheets/sheet54.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E5" sqref="E5"/>
    </sheetView>
  </sheetViews>
  <sheetFormatPr defaultColWidth="9" defaultRowHeight="13.5"/>
  <cols>
    <col min="1" max="1" width="18.625" style="2" customWidth="1"/>
    <col min="2" max="2" width="21.375" style="2" customWidth="1"/>
    <col min="3" max="3" width="104.375" style="2" customWidth="1"/>
    <col min="4" max="16384" width="9" style="2"/>
  </cols>
  <sheetData>
    <row r="1" spans="1:3">
      <c r="A1" s="2" t="s">
        <v>454</v>
      </c>
    </row>
    <row r="2" spans="1:3" ht="30" customHeight="1">
      <c r="A2" s="175" t="s">
        <v>455</v>
      </c>
      <c r="B2" s="175"/>
      <c r="C2" s="175"/>
    </row>
    <row r="3" spans="1:3" s="1" customFormat="1" ht="75" customHeight="1">
      <c r="A3" s="255" t="s">
        <v>456</v>
      </c>
      <c r="B3" s="256"/>
      <c r="C3" s="126"/>
    </row>
    <row r="4" spans="1:3" s="1" customFormat="1" ht="368.25" customHeight="1">
      <c r="A4" s="236" t="s">
        <v>457</v>
      </c>
      <c r="B4" s="146" t="s">
        <v>458</v>
      </c>
      <c r="C4" s="142" t="s">
        <v>927</v>
      </c>
    </row>
    <row r="5" spans="1:3" s="1" customFormat="1" ht="104.25" customHeight="1">
      <c r="A5" s="237"/>
      <c r="B5" s="146" t="s">
        <v>459</v>
      </c>
      <c r="C5" s="133" t="s">
        <v>928</v>
      </c>
    </row>
    <row r="6" spans="1:3" s="1" customFormat="1" ht="155.25" customHeight="1">
      <c r="A6" s="237"/>
      <c r="B6" s="146" t="s">
        <v>460</v>
      </c>
      <c r="C6" s="142" t="s">
        <v>926</v>
      </c>
    </row>
    <row r="7" spans="1:3" s="1" customFormat="1" ht="79.5" customHeight="1">
      <c r="A7" s="238"/>
      <c r="B7" s="146" t="s">
        <v>461</v>
      </c>
      <c r="C7" s="126"/>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55.xml><?xml version="1.0" encoding="utf-8"?>
<worksheet xmlns="http://schemas.openxmlformats.org/spreadsheetml/2006/main" xmlns:r="http://schemas.openxmlformats.org/officeDocument/2006/relationships">
  <dimension ref="A1:D14"/>
  <sheetViews>
    <sheetView workbookViewId="0">
      <selection activeCell="F6" sqref="F6"/>
    </sheetView>
  </sheetViews>
  <sheetFormatPr defaultColWidth="9" defaultRowHeight="13.5"/>
  <cols>
    <col min="1" max="3" width="20.625" style="2" customWidth="1"/>
    <col min="4" max="4" width="99.875" style="2" customWidth="1"/>
    <col min="5" max="16384" width="9" style="2"/>
  </cols>
  <sheetData>
    <row r="1" spans="1:4">
      <c r="A1" s="2" t="s">
        <v>462</v>
      </c>
    </row>
    <row r="2" spans="1:4" ht="36.950000000000003" customHeight="1">
      <c r="A2" s="175" t="s">
        <v>463</v>
      </c>
      <c r="B2" s="175"/>
      <c r="C2" s="175"/>
      <c r="D2" s="175"/>
    </row>
    <row r="3" spans="1:4" ht="140.25" customHeight="1">
      <c r="A3" s="294" t="s">
        <v>464</v>
      </c>
      <c r="B3" s="291" t="s">
        <v>465</v>
      </c>
      <c r="C3" s="293"/>
      <c r="D3" s="142" t="s">
        <v>929</v>
      </c>
    </row>
    <row r="4" spans="1:4" ht="139.5" customHeight="1">
      <c r="A4" s="295"/>
      <c r="B4" s="291" t="s">
        <v>466</v>
      </c>
      <c r="C4" s="293"/>
      <c r="D4" s="142" t="s">
        <v>930</v>
      </c>
    </row>
    <row r="5" spans="1:4" ht="38.1" customHeight="1">
      <c r="A5" s="295"/>
      <c r="B5" s="291" t="s">
        <v>467</v>
      </c>
      <c r="C5" s="293"/>
      <c r="D5" s="133" t="s">
        <v>812</v>
      </c>
    </row>
    <row r="6" spans="1:4" ht="38.1" customHeight="1">
      <c r="A6" s="296"/>
      <c r="B6" s="291" t="s">
        <v>468</v>
      </c>
      <c r="C6" s="293"/>
      <c r="D6" s="133" t="s">
        <v>813</v>
      </c>
    </row>
    <row r="7" spans="1:4" ht="82.5" customHeight="1">
      <c r="A7" s="294" t="s">
        <v>469</v>
      </c>
      <c r="B7" s="291" t="s">
        <v>470</v>
      </c>
      <c r="C7" s="293"/>
      <c r="D7" s="133" t="s">
        <v>818</v>
      </c>
    </row>
    <row r="8" spans="1:4" ht="38.1" customHeight="1">
      <c r="A8" s="295"/>
      <c r="B8" s="294" t="s">
        <v>471</v>
      </c>
      <c r="C8" s="4" t="s">
        <v>472</v>
      </c>
      <c r="D8" s="133" t="s">
        <v>814</v>
      </c>
    </row>
    <row r="9" spans="1:4" ht="38.1" customHeight="1">
      <c r="A9" s="296"/>
      <c r="B9" s="296"/>
      <c r="C9" s="4" t="s">
        <v>473</v>
      </c>
      <c r="D9" s="133" t="s">
        <v>815</v>
      </c>
    </row>
    <row r="10" spans="1:4" ht="38.1" customHeight="1">
      <c r="A10" s="291" t="s">
        <v>474</v>
      </c>
      <c r="B10" s="292"/>
      <c r="C10" s="293"/>
      <c r="D10" s="133" t="s">
        <v>816</v>
      </c>
    </row>
    <row r="11" spans="1:4" ht="88.5" customHeight="1">
      <c r="A11" s="291" t="s">
        <v>475</v>
      </c>
      <c r="B11" s="292"/>
      <c r="C11" s="293"/>
      <c r="D11" s="133" t="s">
        <v>817</v>
      </c>
    </row>
    <row r="12" spans="1:4" ht="117" customHeight="1">
      <c r="A12" s="291" t="s">
        <v>476</v>
      </c>
      <c r="B12" s="292"/>
      <c r="C12" s="293"/>
      <c r="D12" s="142" t="s">
        <v>819</v>
      </c>
    </row>
    <row r="13" spans="1:4" ht="67.5" customHeight="1">
      <c r="A13" s="291" t="s">
        <v>477</v>
      </c>
      <c r="B13" s="292"/>
      <c r="C13" s="293"/>
      <c r="D13" s="133" t="s">
        <v>820</v>
      </c>
    </row>
    <row r="14" spans="1:4" ht="38.1" customHeight="1">
      <c r="A14" s="291" t="s">
        <v>478</v>
      </c>
      <c r="B14" s="292"/>
      <c r="C14" s="293"/>
      <c r="D14" s="5"/>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56.xml><?xml version="1.0" encoding="utf-8"?>
<worksheet xmlns="http://schemas.openxmlformats.org/spreadsheetml/2006/main" xmlns:r="http://schemas.openxmlformats.org/officeDocument/2006/relationships">
  <sheetPr>
    <pageSetUpPr fitToPage="1"/>
  </sheetPr>
  <dimension ref="A1:F21"/>
  <sheetViews>
    <sheetView workbookViewId="0">
      <selection activeCell="G16" sqref="G16"/>
    </sheetView>
  </sheetViews>
  <sheetFormatPr defaultColWidth="9" defaultRowHeight="13.5"/>
  <cols>
    <col min="1" max="1" width="13.375" style="2" customWidth="1"/>
    <col min="2" max="2" width="10.875" style="2" customWidth="1"/>
    <col min="3" max="3" width="26.875" style="2" customWidth="1"/>
    <col min="4" max="4" width="24.75" style="2" customWidth="1"/>
    <col min="5" max="5" width="30.375" style="2" customWidth="1"/>
    <col min="6" max="6" width="15.75" style="2" customWidth="1"/>
    <col min="7" max="16384" width="9" style="2"/>
  </cols>
  <sheetData>
    <row r="1" spans="1:6">
      <c r="A1" s="2" t="s">
        <v>479</v>
      </c>
    </row>
    <row r="2" spans="1:6" ht="30" customHeight="1">
      <c r="A2" s="175" t="s">
        <v>480</v>
      </c>
      <c r="B2" s="175"/>
      <c r="C2" s="175"/>
      <c r="D2" s="175"/>
      <c r="E2" s="175"/>
      <c r="F2" s="175"/>
    </row>
    <row r="3" spans="1:6" s="1" customFormat="1" ht="48" customHeight="1">
      <c r="A3" s="3" t="s">
        <v>481</v>
      </c>
      <c r="B3" s="3" t="s">
        <v>482</v>
      </c>
      <c r="C3" s="144" t="s">
        <v>821</v>
      </c>
      <c r="D3" s="3" t="s">
        <v>483</v>
      </c>
      <c r="E3" s="3" t="s">
        <v>484</v>
      </c>
      <c r="F3" s="3" t="s">
        <v>485</v>
      </c>
    </row>
    <row r="4" spans="1:6" ht="59.25" customHeight="1">
      <c r="A4" s="297" t="s">
        <v>486</v>
      </c>
      <c r="B4" s="133" t="s">
        <v>822</v>
      </c>
      <c r="C4" s="133" t="s">
        <v>825</v>
      </c>
      <c r="D4" s="133" t="s">
        <v>828</v>
      </c>
      <c r="E4" s="133" t="s">
        <v>828</v>
      </c>
      <c r="F4" s="5"/>
    </row>
    <row r="5" spans="1:6" ht="57.75" customHeight="1">
      <c r="A5" s="297"/>
      <c r="B5" s="133" t="s">
        <v>823</v>
      </c>
      <c r="C5" s="133" t="s">
        <v>826</v>
      </c>
      <c r="D5" s="133" t="s">
        <v>829</v>
      </c>
      <c r="E5" s="133" t="s">
        <v>829</v>
      </c>
      <c r="F5" s="5"/>
    </row>
    <row r="6" spans="1:6" ht="67.5" customHeight="1">
      <c r="A6" s="297"/>
      <c r="B6" s="133" t="s">
        <v>824</v>
      </c>
      <c r="C6" s="133" t="s">
        <v>827</v>
      </c>
      <c r="D6" s="133" t="s">
        <v>830</v>
      </c>
      <c r="E6" s="133" t="s">
        <v>830</v>
      </c>
      <c r="F6" s="5"/>
    </row>
    <row r="7" spans="1:6" ht="129" customHeight="1">
      <c r="A7" s="294" t="s">
        <v>487</v>
      </c>
      <c r="B7" s="3" t="s">
        <v>488</v>
      </c>
      <c r="C7" s="133" t="s">
        <v>833</v>
      </c>
      <c r="D7" s="133" t="s">
        <v>832</v>
      </c>
      <c r="E7" s="133" t="s">
        <v>832</v>
      </c>
      <c r="F7" s="5"/>
    </row>
    <row r="8" spans="1:6" ht="141.75" customHeight="1">
      <c r="A8" s="295"/>
      <c r="B8" s="3" t="s">
        <v>489</v>
      </c>
      <c r="C8" s="133" t="s">
        <v>831</v>
      </c>
      <c r="D8" s="133" t="s">
        <v>831</v>
      </c>
      <c r="E8" s="133" t="s">
        <v>831</v>
      </c>
      <c r="F8" s="5"/>
    </row>
    <row r="9" spans="1:6" ht="65.25" customHeight="1">
      <c r="A9" s="295"/>
      <c r="B9" s="3" t="s">
        <v>490</v>
      </c>
      <c r="C9" s="133" t="s">
        <v>834</v>
      </c>
      <c r="D9" s="133" t="s">
        <v>834</v>
      </c>
      <c r="E9" s="133" t="s">
        <v>834</v>
      </c>
      <c r="F9" s="5"/>
    </row>
    <row r="10" spans="1:6" ht="63" customHeight="1">
      <c r="A10" s="296"/>
      <c r="B10" s="3" t="s">
        <v>491</v>
      </c>
      <c r="C10" s="133" t="s">
        <v>835</v>
      </c>
      <c r="D10" s="133" t="s">
        <v>836</v>
      </c>
      <c r="E10" s="133" t="s">
        <v>836</v>
      </c>
      <c r="F10" s="5"/>
    </row>
    <row r="11" spans="1:6" ht="39.950000000000003" customHeight="1">
      <c r="A11" s="294" t="s">
        <v>492</v>
      </c>
      <c r="B11" s="3" t="s">
        <v>493</v>
      </c>
      <c r="C11" s="133" t="s">
        <v>837</v>
      </c>
      <c r="D11" s="133" t="s">
        <v>838</v>
      </c>
      <c r="E11" s="133" t="s">
        <v>838</v>
      </c>
      <c r="F11" s="5"/>
    </row>
    <row r="12" spans="1:6" ht="39.950000000000003" customHeight="1">
      <c r="A12" s="295"/>
      <c r="B12" s="3" t="s">
        <v>494</v>
      </c>
      <c r="C12" s="150" t="s">
        <v>839</v>
      </c>
      <c r="D12" s="150" t="s">
        <v>840</v>
      </c>
      <c r="E12" s="150" t="s">
        <v>840</v>
      </c>
      <c r="F12" s="5"/>
    </row>
    <row r="13" spans="1:6" ht="39.950000000000003" customHeight="1">
      <c r="A13" s="295"/>
      <c r="B13" s="3" t="s">
        <v>495</v>
      </c>
      <c r="C13" s="150" t="s">
        <v>841</v>
      </c>
      <c r="D13" s="133" t="s">
        <v>842</v>
      </c>
      <c r="E13" s="133" t="s">
        <v>842</v>
      </c>
      <c r="F13" s="5"/>
    </row>
    <row r="14" spans="1:6" ht="58.5" customHeight="1">
      <c r="A14" s="296"/>
      <c r="B14" s="3" t="s">
        <v>496</v>
      </c>
      <c r="C14" s="150" t="s">
        <v>843</v>
      </c>
      <c r="D14" s="133" t="s">
        <v>844</v>
      </c>
      <c r="E14" s="133" t="s">
        <v>844</v>
      </c>
      <c r="F14" s="5"/>
    </row>
    <row r="15" spans="1:6" ht="39.950000000000003" customHeight="1">
      <c r="A15" s="294" t="s">
        <v>497</v>
      </c>
      <c r="B15" s="3" t="s">
        <v>498</v>
      </c>
      <c r="C15" s="133" t="s">
        <v>845</v>
      </c>
      <c r="D15" s="133" t="s">
        <v>846</v>
      </c>
      <c r="E15" s="133" t="s">
        <v>846</v>
      </c>
      <c r="F15" s="5"/>
    </row>
    <row r="16" spans="1:6" ht="39.950000000000003" customHeight="1">
      <c r="A16" s="295"/>
      <c r="B16" s="3" t="s">
        <v>499</v>
      </c>
      <c r="C16" s="151" t="s">
        <v>499</v>
      </c>
      <c r="D16" s="151" t="s">
        <v>499</v>
      </c>
      <c r="E16" s="151" t="s">
        <v>499</v>
      </c>
      <c r="F16" s="5"/>
    </row>
    <row r="17" spans="1:6" ht="39.950000000000003" customHeight="1">
      <c r="A17" s="295"/>
      <c r="B17" s="3" t="s">
        <v>500</v>
      </c>
      <c r="C17" s="151" t="s">
        <v>500</v>
      </c>
      <c r="D17" s="151" t="s">
        <v>500</v>
      </c>
      <c r="E17" s="151" t="s">
        <v>500</v>
      </c>
      <c r="F17" s="5"/>
    </row>
    <row r="18" spans="1:6" ht="39.950000000000003" customHeight="1">
      <c r="A18" s="296"/>
      <c r="B18" s="3" t="s">
        <v>501</v>
      </c>
      <c r="C18" s="151" t="s">
        <v>501</v>
      </c>
      <c r="D18" s="151" t="s">
        <v>501</v>
      </c>
      <c r="E18" s="151" t="s">
        <v>501</v>
      </c>
      <c r="F18" s="5"/>
    </row>
    <row r="19" spans="1:6" ht="39.950000000000003" customHeight="1">
      <c r="A19" s="294" t="s">
        <v>502</v>
      </c>
      <c r="B19" s="3" t="s">
        <v>503</v>
      </c>
      <c r="C19" s="151" t="s">
        <v>503</v>
      </c>
      <c r="D19" s="150" t="s">
        <v>847</v>
      </c>
      <c r="E19" s="150" t="s">
        <v>847</v>
      </c>
      <c r="F19" s="5"/>
    </row>
    <row r="20" spans="1:6" ht="39.950000000000003" customHeight="1">
      <c r="A20" s="295"/>
      <c r="B20" s="3" t="s">
        <v>504</v>
      </c>
      <c r="C20" s="151" t="s">
        <v>504</v>
      </c>
      <c r="D20" s="133" t="s">
        <v>848</v>
      </c>
      <c r="E20" s="133" t="s">
        <v>848</v>
      </c>
      <c r="F20" s="5"/>
    </row>
    <row r="21" spans="1:6" ht="39.950000000000003" customHeight="1">
      <c r="A21" s="296"/>
      <c r="B21" s="3" t="s">
        <v>505</v>
      </c>
      <c r="C21" s="150" t="s">
        <v>849</v>
      </c>
      <c r="D21" s="151" t="s">
        <v>505</v>
      </c>
      <c r="E21" s="151" t="s">
        <v>505</v>
      </c>
      <c r="F21" s="5"/>
    </row>
  </sheetData>
  <mergeCells count="6">
    <mergeCell ref="A19:A21"/>
    <mergeCell ref="A2:F2"/>
    <mergeCell ref="A4:A6"/>
    <mergeCell ref="A7:A10"/>
    <mergeCell ref="A11:A14"/>
    <mergeCell ref="A15:A18"/>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56</vt:i4>
      </vt:variant>
    </vt:vector>
  </HeadingPairs>
  <TitlesOfParts>
    <vt:vector size="56"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 80-100岁老年人保健补助项目支出概况</vt:lpstr>
      <vt:lpstr>附表11 80-100岁老年人保健补助项目支出绩效自评</vt:lpstr>
      <vt:lpstr>附表12 80-100岁老年人保健补助项目绩效目标管理</vt:lpstr>
      <vt:lpstr>附表13 殡葬管理专项经费项目支出概况 </vt:lpstr>
      <vt:lpstr>附表14 殡葬管理专项经费项目支出绩效自评</vt:lpstr>
      <vt:lpstr>附表15 殡葬管理专项经费项目支出绩效目标管理</vt:lpstr>
      <vt:lpstr>附表16 城市居民最低生活保障金项目支出概况</vt:lpstr>
      <vt:lpstr>附表17 城市居民最低生活保障金项目支出绩效自评</vt:lpstr>
      <vt:lpstr>附表18 城市居民最低生活保障金项目支出绩效目标管理</vt:lpstr>
      <vt:lpstr>附表19 城市特困人员救助供养经费项目支出概况</vt:lpstr>
      <vt:lpstr>附表20 城市特困人员救助供养经费项目支出绩效自评</vt:lpstr>
      <vt:lpstr>附表21 城市特困人员救助供养经费项目支出绩效目标管理</vt:lpstr>
      <vt:lpstr>附表22 城市医疗救助经费项目支出概况</vt:lpstr>
      <vt:lpstr>附表23 城市医疗救助经费项目支出绩效自评</vt:lpstr>
      <vt:lpstr>附表24 城市医疗救助经费项目支出绩效目标管理</vt:lpstr>
      <vt:lpstr>附表25 城镇义务兵优待金项目支出概况</vt:lpstr>
      <vt:lpstr>附表26 城镇义务兵优待金项目支出绩效自评</vt:lpstr>
      <vt:lpstr>附表27 城镇义务兵优待金项目支出绩效目标管理</vt:lpstr>
      <vt:lpstr>附表28 儿童福利项目支出概况</vt:lpstr>
      <vt:lpstr>附表29 儿童福利项目支出绩效自评</vt:lpstr>
      <vt:lpstr>附表30 儿童福利项目支出绩效目标管理</vt:lpstr>
      <vt:lpstr>附表31 军队离退休干部及无军籍职工人员经费项目支出概况</vt:lpstr>
      <vt:lpstr>附表32 军队离退休干部及无军籍职工人员经费项目支出绩效自评</vt:lpstr>
      <vt:lpstr>附表33 军队离退休干部及无军籍职工人员项目支出绩效目标管理</vt:lpstr>
      <vt:lpstr>附表34 临时救助经费项目支出概况</vt:lpstr>
      <vt:lpstr>附表35 临时救助经费项目支出绩效自评 </vt:lpstr>
      <vt:lpstr>附表36 临时救助经费项目支出绩效目标管理</vt:lpstr>
      <vt:lpstr>附表37 其他用于优抚方面的经费项目支出概况</vt:lpstr>
      <vt:lpstr>附表38 其他用于优抚方面的经费项目支出绩效自评</vt:lpstr>
      <vt:lpstr>附表39 其他用于优抚方面的经费项目支出绩效目标管理</vt:lpstr>
      <vt:lpstr>附表40 死亡一次性抚恤金项目支出概况</vt:lpstr>
      <vt:lpstr>附表41 死亡一次性抚恤金项目支出绩效自评</vt:lpstr>
      <vt:lpstr>附表42 死亡一次性抚恤金项目支出绩效目标管理</vt:lpstr>
      <vt:lpstr>附表43 特殊困难群众救济基金项目支出概况</vt:lpstr>
      <vt:lpstr>附表44 特殊困难群众救济基金项目支出绩效自评</vt:lpstr>
      <vt:lpstr>附表45 特殊困难群众救济基金项目支出绩效目标管理</vt:lpstr>
      <vt:lpstr>附表46 政府居家养老服务经费项目支出概况</vt:lpstr>
      <vt:lpstr>附表47 政府居家养老服务经费项目支出绩效自评</vt:lpstr>
      <vt:lpstr>附表48 政府居家养老服务经费项目支出绩效目标管理</vt:lpstr>
      <vt:lpstr>附表49 盘龙区社会福利中心项目支出概况</vt:lpstr>
      <vt:lpstr>附表50 盘龙区社会福利中心项目支出绩效自评</vt:lpstr>
      <vt:lpstr>附表51 盘龙区社会福利中心项目支出绩效目标管理</vt:lpstr>
      <vt:lpstr>附表52 盘龙区老年人活动中心项目支出概况</vt:lpstr>
      <vt:lpstr>附表53 盘龙区老年人活动中心项目支出绩效自评</vt:lpstr>
      <vt:lpstr>附表54 盘龙区老年人活动中心项目支出绩效目标管理</vt:lpstr>
      <vt:lpstr>附表55 部门整体支出绩效自评报告</vt:lpstr>
      <vt:lpstr>附表56 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User</cp:lastModifiedBy>
  <cp:revision>1</cp:revision>
  <cp:lastPrinted>2017-07-10T03:10:22Z</cp:lastPrinted>
  <dcterms:created xsi:type="dcterms:W3CDTF">2006-02-13T05:15:25Z</dcterms:created>
  <dcterms:modified xsi:type="dcterms:W3CDTF">2021-05-26T07:34:05Z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