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820"/>
  </bookViews>
  <sheets>
    <sheet name="sheet1" sheetId="1" r:id="rId1"/>
    <sheet name="方案二" sheetId="2" state="hidden" r:id="rId2"/>
  </sheets>
  <definedNames>
    <definedName name="_xlnm._FilterDatabase" localSheetId="0" hidden="1">sheet1!$A$1:$E$14</definedName>
    <definedName name="_xlnm.Print_Titles" localSheetId="0">sheet1!$1:$3</definedName>
  </definedNames>
  <calcPr calcId="144525"/>
</workbook>
</file>

<file path=xl/sharedStrings.xml><?xml version="1.0" encoding="utf-8"?>
<sst xmlns="http://schemas.openxmlformats.org/spreadsheetml/2006/main" count="52" uniqueCount="40">
  <si>
    <t>2023年市级财政衔接推进乡村振兴补助资金分配表</t>
  </si>
  <si>
    <t>序号</t>
  </si>
  <si>
    <t>项目名称</t>
  </si>
  <si>
    <t>概算总投资（万元）</t>
  </si>
  <si>
    <t>项目工程费（万元）</t>
  </si>
  <si>
    <t>资金分配（万元）</t>
  </si>
  <si>
    <t>非工程类项目</t>
  </si>
  <si>
    <t>开展庭院经济试点工作</t>
  </si>
  <si>
    <t>——</t>
  </si>
  <si>
    <t>“雨露计划”补助及比亚迪就业培训补助</t>
  </si>
  <si>
    <t>工程类项目</t>
  </si>
  <si>
    <t>滇源街道苏海、白邑片区高产高效农业种植及有机种植基础设施建设项目</t>
  </si>
  <si>
    <t>松华街道新街社区石耳朵、那古箐居民小组迁村并点暨地质灾害治理搬迁安置项目</t>
  </si>
  <si>
    <t>昆明市盘龙区滇源街道大哨片区供水工程</t>
  </si>
  <si>
    <t>阿子营街道区级精准扶贫美丽宜居乡村示范村平塘村建设项目</t>
  </si>
  <si>
    <t>阿子营街道区级精准扶贫美丽宜居乡村示范村南冲村建设项目</t>
  </si>
  <si>
    <t>阿子营街道果东村委会大水井地质灾害搬迁项目</t>
  </si>
  <si>
    <t>合计</t>
  </si>
  <si>
    <t>2023年省级财政衔接推进乡村振兴补助资金分配表</t>
  </si>
  <si>
    <t>项目实施单位</t>
  </si>
  <si>
    <t>主要建设内容及规模</t>
  </si>
  <si>
    <t>衔接资金安排</t>
  </si>
  <si>
    <t>安排资金后合计</t>
  </si>
  <si>
    <t>资金安排必要性</t>
  </si>
  <si>
    <t>预计支出时间</t>
  </si>
  <si>
    <t>备注</t>
  </si>
  <si>
    <t>2021年安排衔接资金（万元）</t>
  </si>
  <si>
    <t>衔接资金来源</t>
  </si>
  <si>
    <t>2022年安排衔接资金（万元）</t>
  </si>
  <si>
    <t>2023年安排衔接资金（万元）</t>
  </si>
  <si>
    <t>区就业局</t>
  </si>
  <si>
    <t>2023年脱贫劳动力省外就业一次性交通补助</t>
  </si>
  <si>
    <t>按照《关于加强就业帮扶巩固拓展脱贫攻坚成果助力乡村振兴工作的通知》（云人社通〔2021〕49 号）文件精神，对盘龙区辖区内外出务工且稳定就业三个月以上的脱贫劳动力，按照跨省务工每人给予1000 元的一次性外出务工交通补助</t>
  </si>
  <si>
    <t>市级衔接资金</t>
  </si>
  <si>
    <t>续建项目</t>
  </si>
  <si>
    <t>阿子营基地</t>
  </si>
  <si>
    <t>果东村委会大水井村小组地质灾害整村搬迁（脱贫）基础建设工程项目</t>
  </si>
  <si>
    <t xml:space="preserve">
新建阿子营街道办事处果东村委会大水井村地质灾害点搬迁工程房屋建筑、电气、供排水、消防设施的新建工程，建筑基地内为道路，绿化，停车场，室外场地等。</t>
  </si>
  <si>
    <t>按照2月2日区政府专题工作会议精神,街道已按照最新项目红线范围进行了前期资金测算,并已对接涉及社区、村组开展地上附着物清租工作，待社会投资人招标完成后，计划于3月中旬将涉及土地交由企业开展前期建设。</t>
  </si>
  <si>
    <t>备注：遵循资金拨付进度紧跟项目进度原则，由区财政局、区乡村振兴局及时据实调度调整。</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</si>
</sst>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00000_ "/>
    <numFmt numFmtId="177" formatCode="0.00_ "/>
  </numFmts>
  <fonts count="37">
    <font>
      <sz val="11"/>
      <color theme="1"/>
      <name val="宋体"/>
      <charset val="134"/>
      <scheme val="minor"/>
    </font>
    <font>
      <sz val="11"/>
      <name val="宋体"/>
      <charset val="134"/>
      <scheme val="minor"/>
    </font>
    <font>
      <sz val="14"/>
      <name val="宋体"/>
      <charset val="134"/>
      <scheme val="minor"/>
    </font>
    <font>
      <sz val="28"/>
      <name val="方正小标宋简体"/>
      <charset val="134"/>
    </font>
    <font>
      <sz val="18"/>
      <name val="黑体"/>
      <charset val="134"/>
    </font>
    <font>
      <sz val="18"/>
      <name val="Times New Roman"/>
      <charset val="134"/>
    </font>
    <font>
      <sz val="14"/>
      <name val="宋体"/>
      <charset val="134"/>
    </font>
    <font>
      <b/>
      <sz val="14"/>
      <name val="Times New Roman"/>
      <charset val="134"/>
    </font>
    <font>
      <sz val="14"/>
      <name val="Times New Roman"/>
      <charset val="134"/>
    </font>
    <font>
      <sz val="12"/>
      <name val="Times New Roman"/>
      <charset val="134"/>
    </font>
    <font>
      <b/>
      <sz val="14"/>
      <name val="宋体"/>
      <charset val="134"/>
    </font>
    <font>
      <b/>
      <sz val="18"/>
      <name val="黑体"/>
      <charset val="134"/>
    </font>
    <font>
      <b/>
      <sz val="16"/>
      <name val="Times New Roman"/>
      <charset val="134"/>
    </font>
    <font>
      <sz val="14"/>
      <name val="仿宋_GB2312"/>
      <charset val="134"/>
    </font>
    <font>
      <sz val="16"/>
      <name val="Times New Roman"/>
      <charset val="134"/>
    </font>
    <font>
      <sz val="16"/>
      <name val="宋体"/>
      <charset val="134"/>
    </font>
    <font>
      <sz val="16"/>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b/>
      <sz val="11"/>
      <color rgb="FF3F3F3F"/>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7" borderId="0" applyNumberFormat="0" applyBorder="0" applyAlignment="0" applyProtection="0">
      <alignment vertical="center"/>
    </xf>
    <xf numFmtId="0" fontId="30" fillId="2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6" fillId="2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6" borderId="13" applyNumberFormat="0" applyFont="0" applyAlignment="0" applyProtection="0">
      <alignment vertical="center"/>
    </xf>
    <xf numFmtId="0" fontId="26" fillId="25" borderId="0" applyNumberFormat="0" applyBorder="0" applyAlignment="0" applyProtection="0">
      <alignment vertical="center"/>
    </xf>
    <xf numFmtId="0" fontId="1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12" applyNumberFormat="0" applyFill="0" applyAlignment="0" applyProtection="0">
      <alignment vertical="center"/>
    </xf>
    <xf numFmtId="0" fontId="32" fillId="0" borderId="12" applyNumberFormat="0" applyFill="0" applyAlignment="0" applyProtection="0">
      <alignment vertical="center"/>
    </xf>
    <xf numFmtId="0" fontId="26" fillId="28" borderId="0" applyNumberFormat="0" applyBorder="0" applyAlignment="0" applyProtection="0">
      <alignment vertical="center"/>
    </xf>
    <xf numFmtId="0" fontId="18" fillId="0" borderId="14" applyNumberFormat="0" applyFill="0" applyAlignment="0" applyProtection="0">
      <alignment vertical="center"/>
    </xf>
    <xf numFmtId="0" fontId="26" fillId="24" borderId="0" applyNumberFormat="0" applyBorder="0" applyAlignment="0" applyProtection="0">
      <alignment vertical="center"/>
    </xf>
    <xf numFmtId="0" fontId="35" fillId="15" borderId="16" applyNumberFormat="0" applyAlignment="0" applyProtection="0">
      <alignment vertical="center"/>
    </xf>
    <xf numFmtId="0" fontId="21" fillId="15" borderId="11" applyNumberFormat="0" applyAlignment="0" applyProtection="0">
      <alignment vertical="center"/>
    </xf>
    <xf numFmtId="0" fontId="20" fillId="11" borderId="10" applyNumberFormat="0" applyAlignment="0" applyProtection="0">
      <alignment vertical="center"/>
    </xf>
    <xf numFmtId="0" fontId="17" fillId="21" borderId="0" applyNumberFormat="0" applyBorder="0" applyAlignment="0" applyProtection="0">
      <alignment vertical="center"/>
    </xf>
    <xf numFmtId="0" fontId="26" fillId="35" borderId="0" applyNumberFormat="0" applyBorder="0" applyAlignment="0" applyProtection="0">
      <alignment vertical="center"/>
    </xf>
    <xf numFmtId="0" fontId="31" fillId="0" borderId="15" applyNumberFormat="0" applyFill="0" applyAlignment="0" applyProtection="0">
      <alignment vertical="center"/>
    </xf>
    <xf numFmtId="0" fontId="36" fillId="0" borderId="17" applyNumberFormat="0" applyFill="0" applyAlignment="0" applyProtection="0">
      <alignment vertical="center"/>
    </xf>
    <xf numFmtId="0" fontId="23" fillId="20" borderId="0" applyNumberFormat="0" applyBorder="0" applyAlignment="0" applyProtection="0">
      <alignment vertical="center"/>
    </xf>
    <xf numFmtId="0" fontId="27" fillId="23" borderId="0" applyNumberFormat="0" applyBorder="0" applyAlignment="0" applyProtection="0">
      <alignment vertical="center"/>
    </xf>
    <xf numFmtId="0" fontId="17" fillId="14" borderId="0" applyNumberFormat="0" applyBorder="0" applyAlignment="0" applyProtection="0">
      <alignment vertical="center"/>
    </xf>
    <xf numFmtId="0" fontId="26" fillId="32"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7" fillId="19" borderId="0" applyNumberFormat="0" applyBorder="0" applyAlignment="0" applyProtection="0">
      <alignment vertical="center"/>
    </xf>
    <xf numFmtId="0" fontId="17" fillId="7" borderId="0" applyNumberFormat="0" applyBorder="0" applyAlignment="0" applyProtection="0">
      <alignment vertical="center"/>
    </xf>
    <xf numFmtId="0" fontId="26" fillId="31" borderId="0" applyNumberFormat="0" applyBorder="0" applyAlignment="0" applyProtection="0">
      <alignment vertical="center"/>
    </xf>
    <xf numFmtId="0" fontId="26" fillId="34" borderId="0" applyNumberFormat="0" applyBorder="0" applyAlignment="0" applyProtection="0">
      <alignment vertical="center"/>
    </xf>
    <xf numFmtId="0" fontId="17" fillId="18" borderId="0" applyNumberFormat="0" applyBorder="0" applyAlignment="0" applyProtection="0">
      <alignment vertical="center"/>
    </xf>
    <xf numFmtId="0" fontId="17" fillId="6" borderId="0" applyNumberFormat="0" applyBorder="0" applyAlignment="0" applyProtection="0">
      <alignment vertical="center"/>
    </xf>
    <xf numFmtId="0" fontId="26" fillId="30" borderId="0" applyNumberFormat="0" applyBorder="0" applyAlignment="0" applyProtection="0">
      <alignment vertical="center"/>
    </xf>
    <xf numFmtId="0" fontId="17" fillId="9" borderId="0" applyNumberFormat="0" applyBorder="0" applyAlignment="0" applyProtection="0">
      <alignment vertical="center"/>
    </xf>
    <xf numFmtId="0" fontId="26" fillId="27" borderId="0" applyNumberFormat="0" applyBorder="0" applyAlignment="0" applyProtection="0">
      <alignment vertical="center"/>
    </xf>
    <xf numFmtId="0" fontId="26" fillId="33" borderId="0" applyNumberFormat="0" applyBorder="0" applyAlignment="0" applyProtection="0">
      <alignment vertical="center"/>
    </xf>
    <xf numFmtId="0" fontId="17" fillId="5" borderId="0" applyNumberFormat="0" applyBorder="0" applyAlignment="0" applyProtection="0">
      <alignment vertical="center"/>
    </xf>
    <xf numFmtId="0" fontId="26" fillId="22" borderId="0" applyNumberFormat="0" applyBorder="0" applyAlignment="0" applyProtection="0">
      <alignment vertical="center"/>
    </xf>
    <xf numFmtId="0" fontId="34" fillId="0" borderId="0" applyBorder="0">
      <alignment vertical="center"/>
    </xf>
  </cellStyleXfs>
  <cellXfs count="62">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2" borderId="0" xfId="0" applyFont="1" applyFill="1" applyAlignment="1">
      <alignment horizontal="right" vertical="center"/>
    </xf>
    <xf numFmtId="0" fontId="1" fillId="0" borderId="0" xfId="0" applyFont="1" applyFill="1" applyAlignment="1">
      <alignment horizontal="right"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wrapText="1"/>
    </xf>
    <xf numFmtId="0" fontId="3" fillId="2" borderId="0" xfId="0" applyNumberFormat="1" applyFont="1" applyFill="1" applyAlignment="1">
      <alignment horizontal="right"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0" xfId="0" applyFont="1" applyFill="1" applyAlignment="1">
      <alignment horizontal="lef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2" borderId="0" xfId="0" applyFont="1" applyFill="1" applyAlignment="1">
      <alignment horizontal="right" vertical="center"/>
    </xf>
    <xf numFmtId="0" fontId="11"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 fillId="4" borderId="8"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Fill="1" applyAlignment="1">
      <alignment horizontal="left" vertical="center"/>
    </xf>
    <xf numFmtId="0" fontId="8" fillId="2" borderId="0" xfId="0" applyFont="1" applyFill="1" applyAlignment="1">
      <alignment horizontal="left" vertical="center"/>
    </xf>
    <xf numFmtId="0" fontId="8" fillId="0" borderId="0" xfId="0" applyFont="1" applyFill="1" applyAlignment="1">
      <alignment horizontal="righ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right" vertical="center" wrapText="1"/>
    </xf>
    <xf numFmtId="0" fontId="4" fillId="0" borderId="2"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77" fontId="14" fillId="4"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176" fontId="1" fillId="0" borderId="0" xfId="0" applyNumberFormat="1" applyFont="1"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abSelected="1" zoomScale="70" zoomScaleNormal="70" workbookViewId="0">
      <pane ySplit="3" topLeftCell="A4" activePane="bottomLeft" state="frozen"/>
      <selection/>
      <selection pane="bottomLeft" activeCell="A7" sqref="A7:E7"/>
    </sheetView>
  </sheetViews>
  <sheetFormatPr defaultColWidth="8.87962962962963" defaultRowHeight="14.4" outlineLevelCol="5"/>
  <cols>
    <col min="1" max="1" width="7.77777777777778" style="1" customWidth="1"/>
    <col min="2" max="2" width="31.1111111111111" style="4" customWidth="1"/>
    <col min="3" max="3" width="20.6296296296296" style="5" customWidth="1"/>
    <col min="4" max="4" width="21.8981481481481" style="5" customWidth="1"/>
    <col min="5" max="5" width="60.1481481481481" style="7" customWidth="1"/>
    <col min="6" max="6" width="17.5555555555556" style="1"/>
    <col min="7" max="7" width="12.8796296296296" style="1"/>
    <col min="8" max="8" width="8.87962962962963" style="1"/>
    <col min="9" max="9" width="11.7777777777778" style="1"/>
    <col min="10" max="717" width="8.87962962962963" style="1"/>
    <col min="718" max="718" width="12.8888888888889" style="1"/>
    <col min="719" max="16354" width="8.87962962962963" style="1"/>
  </cols>
  <sheetData>
    <row r="1" ht="37.2" spans="1:5">
      <c r="A1" s="52" t="s">
        <v>0</v>
      </c>
      <c r="B1" s="52"/>
      <c r="C1" s="53"/>
      <c r="D1" s="53"/>
      <c r="E1" s="53"/>
    </row>
    <row r="2" spans="1:5">
      <c r="A2" s="11" t="s">
        <v>1</v>
      </c>
      <c r="B2" s="11" t="s">
        <v>2</v>
      </c>
      <c r="C2" s="11" t="s">
        <v>3</v>
      </c>
      <c r="D2" s="11" t="s">
        <v>4</v>
      </c>
      <c r="E2" s="54" t="s">
        <v>5</v>
      </c>
    </row>
    <row r="3" ht="38" customHeight="1" spans="1:5">
      <c r="A3" s="11"/>
      <c r="B3" s="11"/>
      <c r="C3" s="11"/>
      <c r="D3" s="11"/>
      <c r="E3" s="55"/>
    </row>
    <row r="4" customFormat="1" ht="30" customHeight="1" spans="1:5">
      <c r="A4" s="56" t="s">
        <v>6</v>
      </c>
      <c r="B4" s="56"/>
      <c r="C4" s="56"/>
      <c r="D4" s="56"/>
      <c r="E4" s="11"/>
    </row>
    <row r="5" s="2" customFormat="1" ht="22.8" spans="1:5">
      <c r="A5" s="18">
        <v>1</v>
      </c>
      <c r="B5" s="21" t="s">
        <v>7</v>
      </c>
      <c r="C5" s="21">
        <v>30</v>
      </c>
      <c r="D5" s="21" t="s">
        <v>8</v>
      </c>
      <c r="E5" s="57">
        <v>30</v>
      </c>
    </row>
    <row r="6" s="2" customFormat="1" ht="34.8" spans="1:5">
      <c r="A6" s="18">
        <v>2</v>
      </c>
      <c r="B6" s="19" t="s">
        <v>9</v>
      </c>
      <c r="C6" s="21">
        <v>36.8</v>
      </c>
      <c r="D6" s="21" t="s">
        <v>8</v>
      </c>
      <c r="E6" s="57">
        <v>36.8</v>
      </c>
    </row>
    <row r="7" s="2" customFormat="1" ht="22.2" spans="1:5">
      <c r="A7" s="56" t="s">
        <v>10</v>
      </c>
      <c r="B7" s="56"/>
      <c r="C7" s="56"/>
      <c r="D7" s="56"/>
      <c r="E7" s="11"/>
    </row>
    <row r="8" s="2" customFormat="1" ht="52.2" spans="1:5">
      <c r="A8" s="18">
        <v>3</v>
      </c>
      <c r="B8" s="19" t="s">
        <v>11</v>
      </c>
      <c r="C8" s="24">
        <v>578.24</v>
      </c>
      <c r="D8" s="24">
        <v>511.767591</v>
      </c>
      <c r="E8" s="58">
        <v>102.88</v>
      </c>
    </row>
    <row r="9" s="2" customFormat="1" ht="69.6" spans="1:5">
      <c r="A9" s="18">
        <v>4</v>
      </c>
      <c r="B9" s="19" t="s">
        <v>12</v>
      </c>
      <c r="C9" s="24">
        <v>1900</v>
      </c>
      <c r="D9" s="24">
        <v>1618.515087</v>
      </c>
      <c r="E9" s="57">
        <v>200</v>
      </c>
    </row>
    <row r="10" s="2" customFormat="1" ht="40.8" spans="1:5">
      <c r="A10" s="18">
        <v>5</v>
      </c>
      <c r="B10" s="59" t="s">
        <v>13</v>
      </c>
      <c r="C10" s="21">
        <v>653.11</v>
      </c>
      <c r="D10" s="21">
        <v>566.61</v>
      </c>
      <c r="E10" s="60">
        <v>50</v>
      </c>
    </row>
    <row r="11" s="2" customFormat="1" ht="127" customHeight="1" spans="1:6">
      <c r="A11" s="18">
        <v>6</v>
      </c>
      <c r="B11" s="21" t="s">
        <v>14</v>
      </c>
      <c r="C11" s="21">
        <v>101.5</v>
      </c>
      <c r="D11" s="21">
        <v>70.8</v>
      </c>
      <c r="E11" s="60">
        <v>22.199761</v>
      </c>
      <c r="F11" s="61"/>
    </row>
    <row r="12" s="2" customFormat="1" ht="52.2" spans="1:5">
      <c r="A12" s="18">
        <v>7</v>
      </c>
      <c r="B12" s="21" t="s">
        <v>15</v>
      </c>
      <c r="C12" s="21">
        <v>179.65</v>
      </c>
      <c r="D12" s="21">
        <v>114.98</v>
      </c>
      <c r="E12" s="60">
        <v>18.704736</v>
      </c>
    </row>
    <row r="13" s="2" customFormat="1" ht="384" customHeight="1" spans="1:5">
      <c r="A13" s="18">
        <v>8</v>
      </c>
      <c r="B13" s="21" t="s">
        <v>16</v>
      </c>
      <c r="C13" s="21">
        <v>169</v>
      </c>
      <c r="D13" s="21">
        <v>269.781502</v>
      </c>
      <c r="E13" s="60">
        <v>91.415503</v>
      </c>
    </row>
    <row r="14" s="2" customFormat="1" ht="31" customHeight="1" spans="1:5">
      <c r="A14" s="26" t="s">
        <v>17</v>
      </c>
      <c r="B14" s="27"/>
      <c r="C14" s="47">
        <f>C5+C6+C8+C9+SUM(C10:C13)</f>
        <v>3648.3</v>
      </c>
      <c r="D14" s="47">
        <f>D8+D9+SUM(D10:D13)</f>
        <v>3152.45418</v>
      </c>
      <c r="E14" s="47">
        <f>E5+E6+E8+E9+E10+E11+E12+E13</f>
        <v>552</v>
      </c>
    </row>
    <row r="15" ht="18" spans="1:5">
      <c r="A15" s="32"/>
      <c r="B15" s="33"/>
      <c r="C15" s="34"/>
      <c r="D15" s="34"/>
      <c r="E15" s="51"/>
    </row>
  </sheetData>
  <mergeCells count="9">
    <mergeCell ref="A1:E1"/>
    <mergeCell ref="A4:E4"/>
    <mergeCell ref="A7:E7"/>
    <mergeCell ref="A14:B14"/>
    <mergeCell ref="A2:A3"/>
    <mergeCell ref="B2:B3"/>
    <mergeCell ref="C2:C3"/>
    <mergeCell ref="D2:D3"/>
    <mergeCell ref="E2:E3"/>
  </mergeCells>
  <pageMargins left="0.865277777777778" right="0.55" top="0.668055555555556" bottom="0.511805555555556" header="0.5" footer="0.5"/>
  <pageSetup paperSize="8" scale="3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zoomScale="50" zoomScaleNormal="50" workbookViewId="0">
      <selection activeCell="G21" sqref="G21"/>
    </sheetView>
  </sheetViews>
  <sheetFormatPr defaultColWidth="8.87962962962963" defaultRowHeight="14.4"/>
  <cols>
    <col min="1" max="1" width="7.77777777777778" style="1" customWidth="1"/>
    <col min="2" max="2" width="13.3333333333333" style="4" customWidth="1"/>
    <col min="3" max="3" width="20" style="1" customWidth="1"/>
    <col min="4" max="4" width="37" style="1" customWidth="1"/>
    <col min="5" max="5" width="15.3333333333333" style="5" customWidth="1"/>
    <col min="6" max="6" width="15" style="5" customWidth="1"/>
    <col min="7" max="7" width="18.8888888888889" style="6" customWidth="1"/>
    <col min="8" max="8" width="23.3333333333333" style="5" customWidth="1"/>
    <col min="9" max="9" width="21.462962962963" style="7" customWidth="1"/>
    <col min="10" max="10" width="26.6666666666667" style="7" customWidth="1"/>
    <col min="11" max="11" width="21.2222222222222" style="7" customWidth="1"/>
    <col min="12" max="12" width="20.8888888888889" style="5" customWidth="1"/>
    <col min="13" max="13" width="16.9444444444444" style="5" customWidth="1"/>
    <col min="14" max="15" width="33.3333333333333" style="5" customWidth="1"/>
    <col min="16" max="16" width="17.0185185185185" style="1" customWidth="1"/>
    <col min="17" max="17" width="8.87962962962963" style="1"/>
    <col min="18" max="19" width="12.8796296296296" style="1"/>
    <col min="20" max="20" width="8.87962962962963" style="1"/>
    <col min="21" max="21" width="11.7777777777778" style="1"/>
    <col min="22" max="16384" width="8.87962962962963" style="1"/>
  </cols>
  <sheetData>
    <row r="1" s="1" customFormat="1" ht="37.2" spans="1:16">
      <c r="A1" s="8" t="s">
        <v>18</v>
      </c>
      <c r="B1" s="8"/>
      <c r="C1" s="8"/>
      <c r="D1" s="8"/>
      <c r="E1" s="9"/>
      <c r="F1" s="9"/>
      <c r="G1" s="10"/>
      <c r="H1" s="9"/>
      <c r="I1" s="9"/>
      <c r="J1" s="9"/>
      <c r="K1" s="9"/>
      <c r="L1" s="9"/>
      <c r="M1" s="9"/>
      <c r="N1" s="9"/>
      <c r="O1" s="9"/>
      <c r="P1" s="8"/>
    </row>
    <row r="2" s="1" customFormat="1" ht="22.2" spans="1:16">
      <c r="A2" s="11" t="s">
        <v>1</v>
      </c>
      <c r="B2" s="11" t="s">
        <v>19</v>
      </c>
      <c r="C2" s="11" t="s">
        <v>2</v>
      </c>
      <c r="D2" s="12" t="s">
        <v>20</v>
      </c>
      <c r="E2" s="11" t="s">
        <v>3</v>
      </c>
      <c r="F2" s="11" t="s">
        <v>4</v>
      </c>
      <c r="G2" s="13" t="s">
        <v>21</v>
      </c>
      <c r="H2" s="13"/>
      <c r="I2" s="13"/>
      <c r="J2" s="13"/>
      <c r="K2" s="13"/>
      <c r="L2" s="13"/>
      <c r="M2" s="36" t="s">
        <v>22</v>
      </c>
      <c r="N2" s="36" t="s">
        <v>23</v>
      </c>
      <c r="O2" s="36" t="s">
        <v>24</v>
      </c>
      <c r="P2" s="11" t="s">
        <v>25</v>
      </c>
    </row>
    <row r="3" s="1" customFormat="1" ht="66.6" spans="1:16">
      <c r="A3" s="12"/>
      <c r="B3" s="12"/>
      <c r="C3" s="12"/>
      <c r="D3" s="14"/>
      <c r="E3" s="12"/>
      <c r="F3" s="12"/>
      <c r="G3" s="15" t="s">
        <v>26</v>
      </c>
      <c r="H3" s="14" t="s">
        <v>27</v>
      </c>
      <c r="I3" s="14" t="s">
        <v>28</v>
      </c>
      <c r="J3" s="14" t="s">
        <v>27</v>
      </c>
      <c r="K3" s="37" t="s">
        <v>17</v>
      </c>
      <c r="L3" s="14" t="s">
        <v>29</v>
      </c>
      <c r="M3" s="38"/>
      <c r="N3" s="38"/>
      <c r="O3" s="38"/>
      <c r="P3" s="12"/>
    </row>
    <row r="4" customFormat="1" ht="30" customHeight="1" spans="1:16">
      <c r="A4" s="16" t="s">
        <v>6</v>
      </c>
      <c r="B4" s="17"/>
      <c r="C4" s="17"/>
      <c r="D4" s="17"/>
      <c r="E4" s="17"/>
      <c r="F4" s="17"/>
      <c r="G4" s="17"/>
      <c r="H4" s="17"/>
      <c r="I4" s="17"/>
      <c r="J4" s="17"/>
      <c r="K4" s="17"/>
      <c r="L4" s="17"/>
      <c r="M4" s="17"/>
      <c r="N4" s="17"/>
      <c r="O4" s="17"/>
      <c r="P4" s="39"/>
    </row>
    <row r="5" s="2" customFormat="1" ht="213" customHeight="1" spans="1:16">
      <c r="A5" s="18">
        <v>1</v>
      </c>
      <c r="B5" s="19" t="s">
        <v>30</v>
      </c>
      <c r="C5" s="20" t="s">
        <v>31</v>
      </c>
      <c r="D5" s="20" t="s">
        <v>32</v>
      </c>
      <c r="E5" s="21" t="s">
        <v>8</v>
      </c>
      <c r="F5" s="21" t="s">
        <v>8</v>
      </c>
      <c r="G5" s="22">
        <v>0</v>
      </c>
      <c r="H5" s="23">
        <v>0</v>
      </c>
      <c r="I5" s="40">
        <v>0.6</v>
      </c>
      <c r="J5" s="41" t="s">
        <v>33</v>
      </c>
      <c r="K5" s="40">
        <v>0.6</v>
      </c>
      <c r="L5" s="42">
        <v>1.5</v>
      </c>
      <c r="M5" s="43">
        <v>2.1</v>
      </c>
      <c r="N5" s="43" t="s">
        <v>32</v>
      </c>
      <c r="O5" s="43"/>
      <c r="P5" s="44"/>
    </row>
    <row r="6" s="2" customFormat="1" ht="30" customHeight="1" spans="1:16">
      <c r="A6" s="16" t="s">
        <v>34</v>
      </c>
      <c r="B6" s="17"/>
      <c r="C6" s="17"/>
      <c r="D6" s="17"/>
      <c r="E6" s="17"/>
      <c r="F6" s="17"/>
      <c r="G6" s="17"/>
      <c r="H6" s="17"/>
      <c r="I6" s="17"/>
      <c r="J6" s="17"/>
      <c r="K6" s="17"/>
      <c r="L6" s="17"/>
      <c r="M6" s="17"/>
      <c r="N6" s="17"/>
      <c r="O6" s="17"/>
      <c r="P6" s="39"/>
    </row>
    <row r="7" s="2" customFormat="1" ht="110" customHeight="1" spans="1:16">
      <c r="A7" s="18">
        <v>2</v>
      </c>
      <c r="B7" s="19" t="s">
        <v>35</v>
      </c>
      <c r="C7" s="19" t="s">
        <v>36</v>
      </c>
      <c r="D7" s="19" t="s">
        <v>37</v>
      </c>
      <c r="E7" s="24">
        <v>3463.82</v>
      </c>
      <c r="F7" s="24">
        <v>2636.49</v>
      </c>
      <c r="G7" s="25">
        <v>0</v>
      </c>
      <c r="H7" s="19">
        <v>0</v>
      </c>
      <c r="I7" s="45">
        <v>0</v>
      </c>
      <c r="J7" s="46">
        <v>0</v>
      </c>
      <c r="K7" s="40">
        <v>0</v>
      </c>
      <c r="L7" s="42">
        <v>61.41</v>
      </c>
      <c r="M7" s="43">
        <v>61.41</v>
      </c>
      <c r="N7" s="43" t="s">
        <v>38</v>
      </c>
      <c r="O7" s="43"/>
      <c r="P7" s="44"/>
    </row>
    <row r="8" s="1" customFormat="1" ht="35" customHeight="1" spans="1:16">
      <c r="A8" s="26" t="s">
        <v>17</v>
      </c>
      <c r="B8" s="27"/>
      <c r="C8" s="27"/>
      <c r="D8" s="27"/>
      <c r="E8" s="27">
        <f t="shared" ref="E8:G8" si="0">SUM(E5:E7)</f>
        <v>3463.82</v>
      </c>
      <c r="F8" s="27">
        <f t="shared" si="0"/>
        <v>2636.49</v>
      </c>
      <c r="G8" s="28">
        <f t="shared" si="0"/>
        <v>0</v>
      </c>
      <c r="H8" s="27"/>
      <c r="I8" s="27"/>
      <c r="J8" s="27"/>
      <c r="K8" s="28"/>
      <c r="L8" s="47">
        <f>SUM(L5:L7)</f>
        <v>62.91</v>
      </c>
      <c r="M8" s="27"/>
      <c r="N8" s="27"/>
      <c r="O8" s="27"/>
      <c r="P8" s="48"/>
    </row>
    <row r="9" s="3" customFormat="1" ht="18" spans="1:16">
      <c r="A9" s="29" t="s">
        <v>39</v>
      </c>
      <c r="B9" s="29"/>
      <c r="C9" s="29"/>
      <c r="D9" s="29"/>
      <c r="E9" s="29"/>
      <c r="F9" s="29"/>
      <c r="G9" s="30"/>
      <c r="H9" s="31"/>
      <c r="I9" s="49"/>
      <c r="J9" s="49"/>
      <c r="K9" s="50"/>
      <c r="L9" s="31"/>
      <c r="M9" s="31"/>
      <c r="N9" s="31"/>
      <c r="O9" s="31"/>
      <c r="P9" s="31"/>
    </row>
    <row r="10" s="1" customFormat="1" ht="18" spans="1:16">
      <c r="A10" s="32"/>
      <c r="B10" s="33"/>
      <c r="C10" s="32"/>
      <c r="D10" s="32"/>
      <c r="E10" s="34"/>
      <c r="F10" s="34"/>
      <c r="G10" s="35"/>
      <c r="H10" s="34"/>
      <c r="I10" s="51"/>
      <c r="J10" s="51"/>
      <c r="K10" s="35"/>
      <c r="L10" s="34"/>
      <c r="M10" s="34"/>
      <c r="N10" s="34"/>
      <c r="O10" s="34"/>
      <c r="P10" s="32"/>
    </row>
    <row r="11" s="1" customFormat="1" ht="18" spans="1:16">
      <c r="A11" s="32"/>
      <c r="B11" s="4"/>
      <c r="E11" s="34"/>
      <c r="F11" s="34"/>
      <c r="G11" s="35"/>
      <c r="H11" s="34"/>
      <c r="I11" s="51"/>
      <c r="J11" s="51"/>
      <c r="K11" s="35"/>
      <c r="L11" s="34"/>
      <c r="M11" s="34"/>
      <c r="N11" s="34"/>
      <c r="O11" s="34"/>
      <c r="P11" s="32"/>
    </row>
    <row r="12" s="1" customFormat="1" ht="18" spans="1:16">
      <c r="A12" s="32"/>
      <c r="B12" s="33"/>
      <c r="C12" s="32"/>
      <c r="D12" s="32"/>
      <c r="E12" s="34"/>
      <c r="F12" s="34"/>
      <c r="G12" s="35"/>
      <c r="H12" s="34"/>
      <c r="I12" s="51"/>
      <c r="J12" s="51"/>
      <c r="K12" s="35"/>
      <c r="L12" s="34"/>
      <c r="M12" s="34"/>
      <c r="N12" s="34"/>
      <c r="O12" s="34"/>
      <c r="P12" s="32"/>
    </row>
    <row r="13" s="1" customFormat="1" ht="18" spans="1:16">
      <c r="A13" s="32"/>
      <c r="B13" s="33"/>
      <c r="C13" s="32"/>
      <c r="D13" s="32"/>
      <c r="E13" s="34"/>
      <c r="F13" s="34"/>
      <c r="G13" s="35"/>
      <c r="H13" s="34"/>
      <c r="I13" s="51"/>
      <c r="J13" s="51"/>
      <c r="K13" s="35"/>
      <c r="L13" s="34"/>
      <c r="M13" s="34"/>
      <c r="N13" s="34"/>
      <c r="O13" s="34"/>
      <c r="P13" s="32"/>
    </row>
    <row r="14" s="1" customFormat="1" spans="2:15">
      <c r="B14" s="4"/>
      <c r="E14" s="5"/>
      <c r="F14" s="5"/>
      <c r="G14" s="6"/>
      <c r="H14" s="5"/>
      <c r="I14" s="7"/>
      <c r="J14" s="7"/>
      <c r="K14" s="6"/>
      <c r="L14" s="5"/>
      <c r="M14" s="5"/>
      <c r="N14" s="5"/>
      <c r="O14" s="5"/>
    </row>
    <row r="15" s="1" customFormat="1" spans="2:15">
      <c r="B15" s="4"/>
      <c r="E15" s="5"/>
      <c r="F15" s="5"/>
      <c r="G15" s="6"/>
      <c r="H15" s="5"/>
      <c r="I15" s="7"/>
      <c r="J15" s="7"/>
      <c r="K15" s="6"/>
      <c r="L15" s="5"/>
      <c r="M15" s="5"/>
      <c r="N15" s="5"/>
      <c r="O15" s="5"/>
    </row>
    <row r="16" s="1" customFormat="1" spans="2:15">
      <c r="B16" s="4"/>
      <c r="E16" s="5"/>
      <c r="F16" s="5"/>
      <c r="G16" s="6"/>
      <c r="H16" s="5"/>
      <c r="I16" s="7"/>
      <c r="J16" s="7"/>
      <c r="K16" s="6"/>
      <c r="L16" s="5"/>
      <c r="M16" s="5"/>
      <c r="N16" s="5"/>
      <c r="O16" s="5"/>
    </row>
    <row r="17" s="1" customFormat="1" spans="2:15">
      <c r="B17" s="4"/>
      <c r="E17" s="5"/>
      <c r="F17" s="5"/>
      <c r="G17" s="6"/>
      <c r="H17" s="5"/>
      <c r="I17" s="7"/>
      <c r="J17" s="7"/>
      <c r="K17" s="6"/>
      <c r="L17" s="5"/>
      <c r="M17" s="5"/>
      <c r="N17" s="5"/>
      <c r="O17" s="5"/>
    </row>
    <row r="18" s="1" customFormat="1" spans="2:15">
      <c r="B18" s="4"/>
      <c r="E18" s="5"/>
      <c r="F18" s="5"/>
      <c r="G18" s="6"/>
      <c r="H18" s="5"/>
      <c r="I18" s="7"/>
      <c r="J18" s="7"/>
      <c r="K18" s="6"/>
      <c r="L18" s="5"/>
      <c r="M18" s="5"/>
      <c r="N18" s="5"/>
      <c r="O18" s="5"/>
    </row>
    <row r="19" s="1" customFormat="1" spans="2:15">
      <c r="B19" s="4"/>
      <c r="E19" s="5"/>
      <c r="F19" s="5"/>
      <c r="G19" s="6"/>
      <c r="H19" s="5"/>
      <c r="I19" s="7"/>
      <c r="J19" s="7"/>
      <c r="K19" s="6"/>
      <c r="L19" s="5"/>
      <c r="M19" s="5"/>
      <c r="N19" s="5"/>
      <c r="O19" s="5"/>
    </row>
    <row r="20" s="1" customFormat="1" spans="2:15">
      <c r="B20" s="4"/>
      <c r="E20" s="5"/>
      <c r="F20" s="5"/>
      <c r="G20" s="6"/>
      <c r="H20" s="5"/>
      <c r="I20" s="7"/>
      <c r="J20" s="7"/>
      <c r="K20" s="6"/>
      <c r="L20" s="5"/>
      <c r="M20" s="5"/>
      <c r="N20" s="5"/>
      <c r="O20" s="5"/>
    </row>
    <row r="21" s="1" customFormat="1" spans="2:15">
      <c r="B21" s="4"/>
      <c r="E21" s="5"/>
      <c r="F21" s="5"/>
      <c r="G21" s="6"/>
      <c r="H21" s="5"/>
      <c r="I21" s="7"/>
      <c r="J21" s="7"/>
      <c r="K21" s="6"/>
      <c r="L21" s="5"/>
      <c r="M21" s="5"/>
      <c r="N21" s="5"/>
      <c r="O21" s="5"/>
    </row>
    <row r="22" s="1" customFormat="1" spans="2:15">
      <c r="B22" s="4"/>
      <c r="E22" s="5"/>
      <c r="F22" s="5"/>
      <c r="G22" s="6"/>
      <c r="H22" s="5"/>
      <c r="I22" s="7"/>
      <c r="J22" s="7"/>
      <c r="K22" s="6"/>
      <c r="L22" s="5"/>
      <c r="M22" s="5"/>
      <c r="N22" s="5"/>
      <c r="O22" s="5"/>
    </row>
    <row r="23" s="1" customFormat="1" spans="2:15">
      <c r="B23" s="4"/>
      <c r="E23" s="5"/>
      <c r="F23" s="5"/>
      <c r="G23" s="6"/>
      <c r="H23" s="5"/>
      <c r="I23" s="7"/>
      <c r="J23" s="7"/>
      <c r="K23" s="6"/>
      <c r="L23" s="5"/>
      <c r="M23" s="5"/>
      <c r="N23" s="5"/>
      <c r="O23" s="5"/>
    </row>
    <row r="24" s="1" customFormat="1" spans="2:15">
      <c r="B24" s="4"/>
      <c r="E24" s="5"/>
      <c r="F24" s="5"/>
      <c r="G24" s="6"/>
      <c r="H24" s="5"/>
      <c r="I24" s="7"/>
      <c r="J24" s="7"/>
      <c r="K24" s="6"/>
      <c r="L24" s="5"/>
      <c r="M24" s="5"/>
      <c r="N24" s="5"/>
      <c r="O24" s="5"/>
    </row>
    <row r="25" s="1" customFormat="1" spans="2:15">
      <c r="B25" s="4"/>
      <c r="E25" s="5"/>
      <c r="F25" s="5"/>
      <c r="G25" s="6"/>
      <c r="H25" s="5"/>
      <c r="I25" s="7"/>
      <c r="J25" s="7"/>
      <c r="K25" s="6"/>
      <c r="L25" s="5"/>
      <c r="M25" s="5"/>
      <c r="N25" s="5"/>
      <c r="O25" s="5"/>
    </row>
  </sheetData>
  <mergeCells count="15">
    <mergeCell ref="A1:P1"/>
    <mergeCell ref="G2:L2"/>
    <mergeCell ref="A4:P4"/>
    <mergeCell ref="A6:P6"/>
    <mergeCell ref="A8:C8"/>
    <mergeCell ref="A2:A3"/>
    <mergeCell ref="B2:B3"/>
    <mergeCell ref="C2:C3"/>
    <mergeCell ref="D2:D3"/>
    <mergeCell ref="E2:E3"/>
    <mergeCell ref="F2:F3"/>
    <mergeCell ref="M2:M3"/>
    <mergeCell ref="N2:N3"/>
    <mergeCell ref="O2:O3"/>
    <mergeCell ref="P2:P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Microsoft Excel</Application>
  <HeadingPairs>
    <vt:vector size="2" baseType="variant">
      <vt:variant>
        <vt:lpstr>工作表</vt:lpstr>
      </vt:variant>
      <vt:variant>
        <vt:i4>2</vt:i4>
      </vt:variant>
    </vt:vector>
  </HeadingPairs>
  <TitlesOfParts>
    <vt:vector size="2" baseType="lpstr">
      <vt:lpstr>sheet1</vt:lpstr>
      <vt:lpstr>方案二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2021-08-25T07:29:00Z</dcterms:created>
  <dcterms:modified xsi:type="dcterms:W3CDTF">2023-06-20T07:09:46Z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84E4529388DB42B086D83B1F47F20D9A_13</vt:lpwstr>
  </property>
</Properties>
</file>