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820"/>
  </bookViews>
  <sheets>
    <sheet name="Sheet1" sheetId="1" r:id="rId1"/>
  </sheets>
  <definedNames>
    <definedName name="_xlnm._FilterDatabase" localSheetId="0" hidden="1">Sheet1!$A$1:$G$33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<sst xmlns="http://schemas.openxmlformats.org/spreadsheetml/2006/main" count="81" uniqueCount="59">
  <si>
    <t>盘龙区2023年度衔接资金项目计划安排表</t>
  </si>
  <si>
    <t>序号</t>
  </si>
  <si>
    <t>项目实施单位</t>
  </si>
  <si>
    <t>项目名称</t>
  </si>
  <si>
    <t>概算总投资（万元）</t>
  </si>
  <si>
    <t>项目工程费（万元）</t>
  </si>
  <si>
    <t>2023年计划安排衔接资金（万元）</t>
  </si>
  <si>
    <t>衔接资金来源</t>
  </si>
  <si>
    <t>滇源街道办事处</t>
  </si>
  <si>
    <t>滇源街道扶贫基础设施巩固提升项目</t>
  </si>
  <si>
    <t>2023年中央衔接资金</t>
  </si>
  <si>
    <t>滇源街道苏海、白邑片区高产高效农业种植及有机种植基础设施建设项目</t>
  </si>
  <si>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年中央财政衔接推进乡村振兴补助资金、省级衔接资金、市级衔接资金</t>
    </r>
  </si>
  <si>
    <t>松华街道办事处</t>
  </si>
  <si>
    <t>松华街道新街社区石耳朵、那古箐居民小组迁村并点暨地质灾害治理搬迁安置项目</t>
  </si>
  <si>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年中央财政衔接推进乡村振兴补助资金</t>
    </r>
    <r>
      <rPr>
        <sz val="14"/>
        <rFont val="Times New Roman"/>
        <charset val="134"/>
      </rPr>
      <t>162</t>
    </r>
    <r>
      <rPr>
        <sz val="14"/>
        <rFont val="宋体"/>
        <charset val="134"/>
      </rPr>
      <t>万元。</t>
    </r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年市级衔接资金</t>
    </r>
    <r>
      <rPr>
        <sz val="14"/>
        <rFont val="Times New Roman"/>
        <charset val="134"/>
      </rPr>
      <t>200</t>
    </r>
    <r>
      <rPr>
        <sz val="14"/>
        <rFont val="宋体"/>
        <charset val="134"/>
      </rPr>
      <t>万元。</t>
    </r>
  </si>
  <si>
    <t>中国农业银行昆明盘龙支行、盘龙区农村信用合作联社</t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</si>
  <si>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年、</t>
    </r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年扶贫小额信贷贴息</t>
    </r>
  </si>
  <si>
    <t>非工程类</t>
  </si>
  <si>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年中央财政衔接推进乡村振兴补助资金</t>
    </r>
  </si>
  <si>
    <t>盘龙区</t>
  </si>
  <si>
    <t>项目管理费</t>
  </si>
  <si>
    <t>区就业局</t>
  </si>
  <si>
    <t>2023年脱贫劳动力省外就业一次性交通补助</t>
  </si>
  <si>
    <t>——</t>
  </si>
  <si>
    <t>2023年省级衔接资金、市级衔接资金</t>
  </si>
  <si>
    <t>双龙街道</t>
  </si>
  <si>
    <t>盘龙区有机绿色供应链基地（庄房）项目</t>
  </si>
  <si>
    <t>2023年省级衔接资金</t>
  </si>
  <si>
    <t>区农业农村局</t>
  </si>
  <si>
    <t>开展庭院经济试点工作</t>
  </si>
  <si>
    <t>2023年市级财政衔接推进乡村振兴补助资金</t>
  </si>
  <si>
    <r>
      <rPr>
        <sz val="14"/>
        <rFont val="Times New Roman"/>
        <charset val="134"/>
      </rPr>
      <t>“</t>
    </r>
    <r>
      <rPr>
        <sz val="14"/>
        <rFont val="宋体"/>
        <charset val="134"/>
      </rPr>
      <t>雨露计划</t>
    </r>
    <r>
      <rPr>
        <sz val="14"/>
        <rFont val="Times New Roman"/>
        <charset val="134"/>
      </rPr>
      <t>”</t>
    </r>
    <r>
      <rPr>
        <sz val="14"/>
        <rFont val="宋体"/>
        <charset val="134"/>
      </rPr>
      <t>补助及比亚迪就业培训补助</t>
    </r>
  </si>
  <si>
    <t>昆明市盘龙区滇源街道大哨片区供水工程</t>
  </si>
  <si>
    <t>2023年市级衔接资金</t>
  </si>
  <si>
    <t>阿子营街道</t>
  </si>
  <si>
    <t>阿子营街道区级精准扶贫美丽宜居乡村示范村平塘村建设项目</t>
  </si>
  <si>
    <t>阿子营街道区级精准扶贫美丽宜居乡村示范村南冲村建设项目</t>
  </si>
  <si>
    <t>阿子营街道果东村委会大水井地质灾害搬迁项目</t>
  </si>
  <si>
    <t>2023年市级衔接资</t>
  </si>
  <si>
    <t>松华街道</t>
  </si>
  <si>
    <t>高原植物种质保护繁育基地</t>
  </si>
  <si>
    <t>区水务局</t>
  </si>
  <si>
    <t>滇源麦地冲片区农田小型水利基础设施项目（滇源麦地冲片区供水工程）</t>
  </si>
  <si>
    <t>双龙街道民生小实事项目
（农村人居环境整治补短板项目）</t>
  </si>
  <si>
    <t>松华街道
小河社区</t>
  </si>
  <si>
    <t>松华街道民生小实事项目
（农村人居环境整治补短板项目）</t>
  </si>
  <si>
    <t xml:space="preserve">滇源街道
</t>
  </si>
  <si>
    <t>滇源街道民生小实事项目
（农村人居环境整治补短板项目）</t>
  </si>
  <si>
    <t xml:space="preserve">阿子营街道
</t>
  </si>
  <si>
    <t>阿子营街道民生小实事项目
（农村人居环境整治补短板项目）</t>
  </si>
  <si>
    <t>区民族宗教局</t>
  </si>
  <si>
    <t xml:space="preserve">双龙街道哈马者村爱国主义民族团结示范村建设项目
</t>
  </si>
  <si>
    <t>2023年中央资金</t>
  </si>
  <si>
    <t xml:space="preserve">阿子营街道_侯家营平塘村民族团结进步示范村建设项目 </t>
  </si>
  <si>
    <t xml:space="preserve">龙泉街道盘江社区民族团结进步示范社区建设项目
</t>
  </si>
  <si>
    <t>2023年省级资金</t>
  </si>
  <si>
    <t xml:space="preserve">金辰街道民族团结进步示范街道”建设项目
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</si>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</sst>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8"/>
      <name val="方正小标宋简体"/>
      <charset val="134"/>
    </font>
    <font>
      <sz val="28"/>
      <name val="Times New Roman"/>
      <charset val="134"/>
    </font>
    <font>
      <sz val="18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6"/>
      <name val="Times New Roman"/>
      <charset val="134"/>
    </font>
    <font>
      <sz val="14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</font>
    <font>
      <sz val="12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27" borderId="12" applyNumberFormat="0" applyAlignment="0" applyProtection="0">
      <alignment vertical="center"/>
    </xf>
    <xf numFmtId="0" fontId="33" fillId="27" borderId="8" applyNumberFormat="0" applyAlignment="0" applyProtection="0">
      <alignment vertical="center"/>
    </xf>
    <xf numFmtId="0" fontId="34" fillId="32" borderId="13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0" borderId="0" applyBorder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176" fontId="1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zoomScale="83" zoomScaleNormal="83" workbookViewId="0">
      <selection activeCell="A1" sqref="A1:G1"/>
    </sheetView>
  </sheetViews>
  <sheetFormatPr defaultColWidth="8.87962962962963" defaultRowHeight="14.4" outlineLevelCol="6"/>
  <cols>
    <col min="1" max="1" width="7.66666666666667" style="1" customWidth="1"/>
    <col min="2" max="2" width="15" style="3" customWidth="1"/>
    <col min="3" max="3" width="28.5" style="1" customWidth="1"/>
    <col min="4" max="4" width="19.6666666666667" style="4" customWidth="1"/>
    <col min="5" max="5" width="21.2777777777778" style="4" customWidth="1"/>
    <col min="6" max="6" width="35.3333333333333" style="5" customWidth="1"/>
    <col min="7" max="7" width="29.1111111111111" style="4" customWidth="1"/>
    <col min="8" max="8" width="12.8796296296296" style="1"/>
    <col min="9" max="16384" width="8.87962962962963" style="1"/>
  </cols>
  <sheetData>
    <row r="1" ht="37.2" spans="1:7">
      <c r="A1" s="6" t="s">
        <v>0</v>
      </c>
      <c r="B1" s="6"/>
      <c r="C1" s="6"/>
      <c r="D1" s="7"/>
      <c r="E1" s="7"/>
      <c r="F1" s="8"/>
      <c r="G1" s="7"/>
    </row>
    <row r="2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ht="70" customHeight="1" spans="1:7">
      <c r="A3" s="9"/>
      <c r="B3" s="9"/>
      <c r="C3" s="9"/>
      <c r="D3" s="9"/>
      <c r="E3" s="9"/>
      <c r="F3" s="10"/>
      <c r="G3" s="9"/>
    </row>
    <row r="4" ht="34.8" spans="1:7">
      <c r="A4" s="11">
        <v>1</v>
      </c>
      <c r="B4" s="11" t="s">
        <v>8</v>
      </c>
      <c r="C4" s="12" t="s">
        <v>9</v>
      </c>
      <c r="D4" s="13">
        <v>1216.3263</v>
      </c>
      <c r="E4" s="13">
        <v>999.828165</v>
      </c>
      <c r="F4" s="14">
        <f>163.202967-2.85</f>
        <v>160.352967</v>
      </c>
      <c r="G4" s="15" t="s">
        <v>10</v>
      </c>
    </row>
    <row r="5" ht="69.6" spans="1:7">
      <c r="A5" s="11">
        <v>2</v>
      </c>
      <c r="B5" s="11" t="s">
        <v>8</v>
      </c>
      <c r="C5" s="16" t="s">
        <v>11</v>
      </c>
      <c r="D5" s="11">
        <v>578.24</v>
      </c>
      <c r="E5" s="11">
        <v>519.12</v>
      </c>
      <c r="F5" s="14">
        <f>255.88+0.08+1.659888+24+2.7+20.7459+8+5.86628</f>
        <v>318.932068</v>
      </c>
      <c r="G5" s="16" t="s">
        <v>12</v>
      </c>
    </row>
    <row r="6" ht="72" spans="1:7">
      <c r="A6" s="11">
        <v>3</v>
      </c>
      <c r="B6" s="11" t="s">
        <v>13</v>
      </c>
      <c r="C6" s="16" t="s">
        <v>14</v>
      </c>
      <c r="D6" s="13">
        <v>10937.63</v>
      </c>
      <c r="E6" s="13">
        <v>1618.515087</v>
      </c>
      <c r="F6" s="14">
        <v>362</v>
      </c>
      <c r="G6" s="16" t="s">
        <v>15</v>
      </c>
    </row>
    <row r="7" s="1" customFormat="1" ht="87" spans="1:7">
      <c r="A7" s="11">
        <v>4</v>
      </c>
      <c r="B7" s="17" t="s">
        <v>16</v>
      </c>
      <c r="C7" s="18" t="s">
        <v>17</v>
      </c>
      <c r="D7" s="13">
        <v>50</v>
      </c>
      <c r="E7" s="13" t="s">
        <v>18</v>
      </c>
      <c r="F7" s="14">
        <f>35.567033-8-1.659888</f>
        <v>25.907145</v>
      </c>
      <c r="G7" s="12" t="s">
        <v>19</v>
      </c>
    </row>
    <row r="8" s="1" customFormat="1" ht="35.4" spans="1:7">
      <c r="A8" s="11">
        <v>5</v>
      </c>
      <c r="B8" s="11" t="s">
        <v>20</v>
      </c>
      <c r="C8" s="16" t="s">
        <v>21</v>
      </c>
      <c r="D8" s="13"/>
      <c r="E8" s="13"/>
      <c r="F8" s="14">
        <v>5</v>
      </c>
      <c r="G8" s="16" t="s">
        <v>19</v>
      </c>
    </row>
    <row r="9" ht="35.4" spans="1:7">
      <c r="A9" s="11">
        <v>6</v>
      </c>
      <c r="B9" s="11" t="s">
        <v>22</v>
      </c>
      <c r="C9" s="12" t="s">
        <v>23</v>
      </c>
      <c r="D9" s="13" t="s">
        <v>24</v>
      </c>
      <c r="E9" s="13" t="s">
        <v>24</v>
      </c>
      <c r="F9" s="14">
        <f>1.5+14.463+1.6</f>
        <v>17.563</v>
      </c>
      <c r="G9" s="19" t="s">
        <v>25</v>
      </c>
    </row>
    <row r="10" s="1" customFormat="1" ht="34.8" spans="1:7">
      <c r="A10" s="11">
        <v>7</v>
      </c>
      <c r="B10" s="11" t="s">
        <v>26</v>
      </c>
      <c r="C10" s="16" t="s">
        <v>27</v>
      </c>
      <c r="D10" s="13">
        <v>10000</v>
      </c>
      <c r="E10" s="13">
        <v>8000</v>
      </c>
      <c r="F10" s="20">
        <f>61.41-20.32928</f>
        <v>41.08072</v>
      </c>
      <c r="G10" s="21" t="s">
        <v>28</v>
      </c>
    </row>
    <row r="11" s="1" customFormat="1" ht="34.8" spans="1:7">
      <c r="A11" s="11">
        <v>8</v>
      </c>
      <c r="B11" s="22" t="s">
        <v>29</v>
      </c>
      <c r="C11" s="12" t="s">
        <v>30</v>
      </c>
      <c r="D11" s="22">
        <v>30</v>
      </c>
      <c r="E11" s="13"/>
      <c r="F11" s="20">
        <f>30-20.7459</f>
        <v>9.2541</v>
      </c>
      <c r="G11" s="21" t="s">
        <v>31</v>
      </c>
    </row>
    <row r="12" s="1" customFormat="1" ht="35.4" spans="1:7">
      <c r="A12" s="11">
        <v>9</v>
      </c>
      <c r="B12" s="23" t="s">
        <v>29</v>
      </c>
      <c r="C12" s="12" t="s">
        <v>32</v>
      </c>
      <c r="D12" s="24">
        <v>36.8</v>
      </c>
      <c r="E12" s="13"/>
      <c r="F12" s="20">
        <f>36.8-4.3</f>
        <v>32.5</v>
      </c>
      <c r="G12" s="21" t="s">
        <v>31</v>
      </c>
    </row>
    <row r="13" ht="40.8" spans="1:7">
      <c r="A13" s="11">
        <v>10</v>
      </c>
      <c r="B13" s="25" t="s">
        <v>8</v>
      </c>
      <c r="C13" s="12" t="s">
        <v>33</v>
      </c>
      <c r="D13" s="24">
        <v>653.11</v>
      </c>
      <c r="E13" s="24">
        <v>566.61</v>
      </c>
      <c r="F13" s="26">
        <v>50</v>
      </c>
      <c r="G13" s="21" t="s">
        <v>34</v>
      </c>
    </row>
    <row r="14" ht="52.2" spans="1:7">
      <c r="A14" s="11">
        <v>11</v>
      </c>
      <c r="B14" s="22" t="s">
        <v>35</v>
      </c>
      <c r="C14" s="12" t="s">
        <v>36</v>
      </c>
      <c r="D14" s="24">
        <v>101.5</v>
      </c>
      <c r="E14" s="24">
        <v>70.8</v>
      </c>
      <c r="F14" s="26">
        <v>22.199761</v>
      </c>
      <c r="G14" s="21" t="s">
        <v>34</v>
      </c>
    </row>
    <row r="15" ht="52.2" spans="1:7">
      <c r="A15" s="11">
        <v>12</v>
      </c>
      <c r="B15" s="27" t="s">
        <v>35</v>
      </c>
      <c r="C15" s="15" t="s">
        <v>37</v>
      </c>
      <c r="D15" s="24">
        <v>179.65</v>
      </c>
      <c r="E15" s="24">
        <v>114.98</v>
      </c>
      <c r="F15" s="26">
        <v>18.704736</v>
      </c>
      <c r="G15" s="21" t="s">
        <v>34</v>
      </c>
    </row>
    <row r="16" ht="52.2" spans="1:7">
      <c r="A16" s="11">
        <v>13</v>
      </c>
      <c r="B16" s="27" t="s">
        <v>35</v>
      </c>
      <c r="C16" s="15" t="s">
        <v>38</v>
      </c>
      <c r="D16" s="24">
        <v>169</v>
      </c>
      <c r="E16" s="24">
        <v>269.781502</v>
      </c>
      <c r="F16" s="26">
        <v>91.415503</v>
      </c>
      <c r="G16" s="21" t="s">
        <v>39</v>
      </c>
    </row>
    <row r="17" ht="34.8" spans="1:7">
      <c r="A17" s="11">
        <v>14</v>
      </c>
      <c r="B17" s="22" t="s">
        <v>40</v>
      </c>
      <c r="C17" s="28" t="s">
        <v>41</v>
      </c>
      <c r="D17" s="29">
        <v>1094</v>
      </c>
      <c r="E17" s="29">
        <v>600</v>
      </c>
      <c r="F17" s="20">
        <v>69</v>
      </c>
      <c r="G17" s="21" t="s">
        <v>28</v>
      </c>
    </row>
    <row r="18" s="2" customFormat="1" ht="69.6" spans="1:7">
      <c r="A18" s="30">
        <v>15</v>
      </c>
      <c r="B18" s="31" t="s">
        <v>42</v>
      </c>
      <c r="C18" s="32" t="s">
        <v>43</v>
      </c>
      <c r="D18" s="31">
        <v>504.1</v>
      </c>
      <c r="E18" s="31">
        <v>493.94</v>
      </c>
      <c r="F18" s="33">
        <v>100</v>
      </c>
      <c r="G18" s="31" t="s">
        <v>28</v>
      </c>
    </row>
    <row r="19" ht="69.6" spans="1:7">
      <c r="A19" s="11">
        <v>16</v>
      </c>
      <c r="B19" s="34" t="s">
        <v>26</v>
      </c>
      <c r="C19" s="28" t="s">
        <v>44</v>
      </c>
      <c r="D19" s="29">
        <v>28.0759</v>
      </c>
      <c r="E19" s="29">
        <v>28.0759</v>
      </c>
      <c r="F19" s="33">
        <v>13</v>
      </c>
      <c r="G19" s="21" t="s">
        <v>28</v>
      </c>
    </row>
    <row r="20" ht="69.6" spans="1:7">
      <c r="A20" s="11">
        <v>17</v>
      </c>
      <c r="B20" s="22" t="s">
        <v>45</v>
      </c>
      <c r="C20" s="28" t="s">
        <v>46</v>
      </c>
      <c r="D20" s="29">
        <v>28.94</v>
      </c>
      <c r="E20" s="29">
        <v>28.94</v>
      </c>
      <c r="F20" s="20">
        <v>10</v>
      </c>
      <c r="G20" s="21" t="s">
        <v>28</v>
      </c>
    </row>
    <row r="21" ht="69.6" spans="1:7">
      <c r="A21" s="11">
        <v>18</v>
      </c>
      <c r="B21" s="34" t="s">
        <v>47</v>
      </c>
      <c r="C21" s="28" t="s">
        <v>48</v>
      </c>
      <c r="D21" s="22">
        <v>61.7275</v>
      </c>
      <c r="E21" s="22">
        <v>61.7275</v>
      </c>
      <c r="F21" s="33">
        <v>24.7</v>
      </c>
      <c r="G21" s="21" t="s">
        <v>28</v>
      </c>
    </row>
    <row r="22" ht="69.6" spans="1:7">
      <c r="A22" s="11">
        <v>19</v>
      </c>
      <c r="B22" s="34" t="s">
        <v>49</v>
      </c>
      <c r="C22" s="35" t="s">
        <v>50</v>
      </c>
      <c r="D22" s="36">
        <v>71.91448</v>
      </c>
      <c r="E22" s="36">
        <v>71.91448</v>
      </c>
      <c r="F22" s="37">
        <v>32.3</v>
      </c>
      <c r="G22" s="38" t="s">
        <v>28</v>
      </c>
    </row>
    <row r="23" ht="69.6" spans="1:7">
      <c r="A23" s="11">
        <v>20</v>
      </c>
      <c r="B23" s="22" t="s">
        <v>51</v>
      </c>
      <c r="C23" s="28" t="s">
        <v>52</v>
      </c>
      <c r="D23" s="29">
        <v>177</v>
      </c>
      <c r="E23" s="29">
        <v>177</v>
      </c>
      <c r="F23" s="33">
        <v>130</v>
      </c>
      <c r="G23" s="21" t="s">
        <v>53</v>
      </c>
    </row>
    <row r="24" s="1" customFormat="1" ht="52.2" spans="1:7">
      <c r="A24" s="11">
        <v>21</v>
      </c>
      <c r="B24" s="22" t="s">
        <v>51</v>
      </c>
      <c r="C24" s="28" t="s">
        <v>54</v>
      </c>
      <c r="D24" s="29">
        <v>30</v>
      </c>
      <c r="E24" s="29">
        <v>30</v>
      </c>
      <c r="F24" s="33">
        <v>30</v>
      </c>
      <c r="G24" s="21" t="s">
        <v>53</v>
      </c>
    </row>
    <row r="25" s="1" customFormat="1" ht="69.6" spans="1:7">
      <c r="A25" s="11">
        <v>22</v>
      </c>
      <c r="B25" s="22" t="s">
        <v>51</v>
      </c>
      <c r="C25" s="28" t="s">
        <v>55</v>
      </c>
      <c r="D25" s="29">
        <v>30</v>
      </c>
      <c r="E25" s="29">
        <v>30</v>
      </c>
      <c r="F25" s="33">
        <v>30</v>
      </c>
      <c r="G25" s="21" t="s">
        <v>56</v>
      </c>
    </row>
    <row r="26" s="1" customFormat="1" ht="52.2" spans="1:7">
      <c r="A26" s="11">
        <v>23</v>
      </c>
      <c r="B26" s="22" t="s">
        <v>51</v>
      </c>
      <c r="C26" s="28" t="s">
        <v>57</v>
      </c>
      <c r="D26" s="29">
        <v>200</v>
      </c>
      <c r="E26" s="29">
        <v>200</v>
      </c>
      <c r="F26" s="33">
        <v>200</v>
      </c>
      <c r="G26" s="21" t="s">
        <v>56</v>
      </c>
    </row>
    <row r="27" ht="17.4" spans="1:7">
      <c r="A27" s="39" t="s">
        <v>58</v>
      </c>
      <c r="B27" s="40"/>
      <c r="C27" s="19"/>
      <c r="D27" s="29">
        <f>SUM(D4:D26)</f>
        <v>26178.01418</v>
      </c>
      <c r="E27" s="29">
        <f>SUM(E4:E26)</f>
        <v>13881.232634</v>
      </c>
      <c r="F27" s="41">
        <f>SUM(F4:F26)</f>
        <v>1793.91</v>
      </c>
      <c r="G27" s="21"/>
    </row>
    <row r="28" ht="18" spans="1:7">
      <c r="A28" s="42"/>
      <c r="B28" s="43"/>
      <c r="C28" s="42"/>
      <c r="D28" s="44"/>
      <c r="E28" s="44"/>
      <c r="F28" s="45"/>
      <c r="G28" s="44"/>
    </row>
    <row r="29" ht="18" spans="1:7">
      <c r="A29" s="42"/>
      <c r="D29" s="44"/>
      <c r="E29" s="44"/>
      <c r="F29" s="45"/>
      <c r="G29" s="44"/>
    </row>
    <row r="30" ht="18" spans="1:7">
      <c r="A30" s="42"/>
      <c r="B30" s="43"/>
      <c r="C30" s="42"/>
      <c r="D30" s="44"/>
      <c r="E30" s="44"/>
      <c r="F30" s="45"/>
      <c r="G30" s="44"/>
    </row>
    <row r="31" ht="18" spans="1:7">
      <c r="A31" s="42"/>
      <c r="B31" s="43"/>
      <c r="C31" s="42"/>
      <c r="D31" s="44"/>
      <c r="E31" s="44"/>
      <c r="F31" s="45"/>
      <c r="G31" s="44"/>
    </row>
  </sheetData>
  <mergeCells count="9">
    <mergeCell ref="A1:G1"/>
    <mergeCell ref="A27:C27"/>
    <mergeCell ref="A2:A3"/>
    <mergeCell ref="B2:B3"/>
    <mergeCell ref="C2:C3"/>
    <mergeCell ref="D2:D3"/>
    <mergeCell ref="E2:E3"/>
    <mergeCell ref="F2:F3"/>
    <mergeCell ref="G2:G3"/>
  </mergeCells>
  <pageMargins left="0.865277777777778" right="0.55" top="0.668055555555556" bottom="0.511805555555556" header="0.5" footer="0.5"/>
  <pageSetup paperSize="8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2021-08-25T07:29:00Z</dcterms:created>
  <dcterms:modified xsi:type="dcterms:W3CDTF">2023-12-19T08:00:57Z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B2649C94C6584DD38A0DCF24B221C91E</vt:lpwstr>
  </property>
</Properties>
</file>