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1" activeTab="13"/>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项目支出绩效自评表（一）" sheetId="15" r:id="rId15"/>
    <sheet name="附表15项目支出绩效自评表（二）" sheetId="16" r:id="rId16"/>
    <sheet name="附表15项目支出绩效自评表（三）" sheetId="17" r:id="rId17"/>
    <sheet name="附表15项目支出绩效自评表（四）" sheetId="18" r:id="rId18"/>
    <sheet name="附表15项目支出绩效自评表（五）" sheetId="19" r:id="rId19"/>
    <sheet name="附表15项目支出绩效自评表（六）" sheetId="25" r:id="rId20"/>
    <sheet name="附表15项目支出绩效自评表（七）" sheetId="26" r:id="rId21"/>
    <sheet name="附表15项目支出绩效自评表（八）" sheetId="20" r:id="rId22"/>
    <sheet name="附表15项目支出绩效自评表（九）" sheetId="21" r:id="rId23"/>
    <sheet name="附表15项目支出绩效自评表（十）" sheetId="22" r:id="rId24"/>
    <sheet name="附表15项目支出绩效自评表（十一）" sheetId="23" r:id="rId25"/>
    <sheet name="附表15项目支出绩效自评表（十二）" sheetId="24" r:id="rId26"/>
    <sheet name="附表15项目支出绩效自评表（十三）" sheetId="27" r:id="rId27"/>
    <sheet name="附表15项目支出绩效自评表（十四）" sheetId="28" r:id="rId28"/>
    <sheet name="附表15项目支出绩效自评表（十五）" sheetId="29"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<sst xmlns="http://schemas.openxmlformats.org/spreadsheetml/2006/main" count="2399" uniqueCount="732">
  <si>
    <t>收入支出决算表</t>
  </si>
  <si>
    <t>公开01表</t>
  </si>
  <si>
    <t>部门：昆明市盘龙区文化和旅游局</t>
  </si>
  <si>
    <t>金额单位：万元</t>
  </si>
  <si>
    <t>收入</t>
  </si>
  <si>
    <t>支出</t>
  </si>
  <si>
    <t>项目</t>
  </si>
  <si>
    <t>行次</t>
  </si>
  <si>
    <t>金额</t>
  </si>
  <si>
    <t>项目(按功能分类)</t>
  </si>
  <si>
    <t>栏次</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</si>
  <si>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</si>
  <si>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</si>
  <si>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</si>
  <si>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</si>
  <si>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</si>
  <si>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</si>
  <si>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</si>
  <si>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</si>
  <si>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</si>
  <si>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</si>
  <si>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</si>
  <si>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</si>
  <si>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</si>
  <si>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</si>
  <si>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</si>
  <si>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</si>
  <si>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</si>
  <si>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</si>
  <si>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</si>
  <si>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</si>
  <si>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</si>
  <si>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</si>
  <si>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</si>
  <si>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</si>
  <si>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</si>
  <si>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</si>
  <si>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</si>
  <si>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</si>
  <si>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</si>
  <si>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</si>
  <si>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</si>
  <si>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</si>
  <si>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</si>
  <si>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</si>
  <si>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</si>
  <si>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</si>
  <si>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 xml:space="preserve">    使用专用结余</t>
  </si>
  <si>
    <t>结余分配</t>
  </si>
  <si>
    <t xml:space="preserve">    年初结转和结余</t>
  </si>
  <si>
    <t>年末结转和结余</t>
  </si>
  <si>
    <t>总计</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</si>
  <si>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</si>
  <si>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</si>
  <si>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</si>
  <si>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</si>
  <si>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</si>
  <si>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</si>
  <si>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</si>
  <si>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</si>
  <si>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</si>
  <si>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</si>
  <si>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</si>
  <si>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</si>
  <si>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</si>
  <si>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</si>
  <si>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</si>
  <si>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</si>
  <si>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</si>
  <si>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</si>
  <si>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一般公共服务支出</t>
  </si>
  <si>
    <t>宣传事务</t>
  </si>
  <si>
    <t>其他宣传事务支出</t>
  </si>
  <si>
    <t>科学技术支出</t>
  </si>
  <si>
    <t>技术研究与开发</t>
  </si>
  <si>
    <t>科技成果转化与扩散</t>
  </si>
  <si>
    <t>文化旅游体育与传媒支出</t>
  </si>
  <si>
    <t>文化和旅游</t>
  </si>
  <si>
    <t>行政运行</t>
  </si>
  <si>
    <t>一般行政管理事务</t>
  </si>
  <si>
    <t>图书馆</t>
  </si>
  <si>
    <t>群众文化</t>
  </si>
  <si>
    <t>文化创作与保护</t>
  </si>
  <si>
    <t>文化和旅游市场管理</t>
  </si>
  <si>
    <t>旅游宣传</t>
  </si>
  <si>
    <t>其他文化和旅游支出</t>
  </si>
  <si>
    <t>文物</t>
  </si>
  <si>
    <t>文物保护</t>
  </si>
  <si>
    <t>博物馆</t>
  </si>
  <si>
    <t>其他文化旅游体育与传媒支出</t>
  </si>
  <si>
    <t>社会保障和就业支出</t>
  </si>
  <si>
    <t>行政事业单位养老支出</t>
  </si>
  <si>
    <t>行政单位离退休</t>
  </si>
  <si>
    <t>事业单位离退休</t>
  </si>
  <si>
    <t>机关事业单位基本养老保险缴费支出</t>
  </si>
  <si>
    <t>机关事业单位职业年金缴费支出</t>
  </si>
  <si>
    <t>抚恤</t>
  </si>
  <si>
    <t>死亡抚恤</t>
  </si>
  <si>
    <t>卫生健康支出</t>
  </si>
  <si>
    <t>公共卫生</t>
  </si>
  <si>
    <t>突发公共卫生事件应急处理</t>
  </si>
  <si>
    <t>行政事业单位医疗</t>
  </si>
  <si>
    <t>行政单位医疗</t>
  </si>
  <si>
    <t>事业单位医疗</t>
  </si>
  <si>
    <t>公务员医疗补助</t>
  </si>
  <si>
    <t>其他行政事业单位医疗支出</t>
  </si>
  <si>
    <t>城乡社区支出</t>
  </si>
  <si>
    <t>国有土地使用权出让收入安排的支出</t>
  </si>
  <si>
    <t>农业农村生态环境支出</t>
  </si>
  <si>
    <t>住房保障支出</t>
  </si>
  <si>
    <t>住房改革支出</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</si>
  <si>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</si>
  <si>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</si>
  <si>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</si>
  <si>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</si>
  <si>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</si>
  <si>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</si>
  <si>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</si>
  <si>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</si>
  <si>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</si>
  <si>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</si>
  <si>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</si>
  <si>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</si>
  <si>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</si>
  <si>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</si>
  <si>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</si>
  <si>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</si>
  <si>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</si>
  <si>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</si>
  <si>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</si>
  <si>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</si>
  <si>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</si>
  <si>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</si>
  <si>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</si>
  <si>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</si>
  <si>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</si>
  <si>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</si>
  <si>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</si>
  <si>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</si>
  <si>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</si>
  <si>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</si>
  <si>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</si>
  <si>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</si>
  <si>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</si>
  <si>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</si>
  <si>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</si>
  <si>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</si>
  <si>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</si>
  <si>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</si>
  <si>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</si>
  <si>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</si>
  <si>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</si>
  <si>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</si>
  <si>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</si>
  <si>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</si>
  <si>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</si>
  <si>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</si>
  <si>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</si>
  <si>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</si>
  <si>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</si>
  <si>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</si>
  <si>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</si>
  <si>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</si>
  <si>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</si>
  <si>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</si>
  <si>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</si>
  <si>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</si>
  <si>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</si>
  <si>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</si>
  <si>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</si>
  <si>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</si>
  <si>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</si>
  <si>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</si>
  <si>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</si>
  <si>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</si>
  <si>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</si>
  <si>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</si>
  <si>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</si>
  <si>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</si>
  <si>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</si>
  <si>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</si>
  <si>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</si>
  <si>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</si>
  <si>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</si>
  <si>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</si>
  <si>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</si>
  <si>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</si>
  <si>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</si>
  <si>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</si>
  <si>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</si>
  <si>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</si>
  <si>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</si>
  <si>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</si>
  <si>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</si>
  <si>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</si>
  <si>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</si>
  <si>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</si>
  <si>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</si>
  <si>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</si>
  <si>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</si>
  <si>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</si>
  <si>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</si>
  <si>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</si>
  <si>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</si>
  <si>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</si>
  <si>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</si>
  <si>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</si>
  <si>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</si>
  <si>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</si>
  <si>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</si>
  <si>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</si>
  <si>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</si>
  <si>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</si>
  <si>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</si>
  <si>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</si>
  <si>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</si>
  <si>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</si>
  <si>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</si>
  <si>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</si>
  <si>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</si>
  <si>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</si>
  <si>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</si>
  <si>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</si>
  <si>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</si>
  <si>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</si>
  <si>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</si>
  <si>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</si>
  <si>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国家赔偿费用支出</t>
  </si>
  <si>
    <t xml:space="preserve">  代缴社会保险费</t>
  </si>
  <si>
    <t xml:space="preserve">  其他交通费用</t>
  </si>
  <si>
    <t xml:space="preserve">  对民间非营利组织和群众性自治组织补贴</t>
  </si>
  <si>
    <t xml:space="preserve">  其他个人和家庭的补助支出</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</si>
  <si>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</si>
  <si>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</si>
  <si>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</si>
  <si>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</si>
  <si>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</si>
  <si>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</si>
  <si>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</si>
  <si>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</si>
  <si>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</si>
  <si>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</si>
  <si>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</si>
  <si>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</si>
  <si>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</si>
  <si>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</si>
  <si>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</si>
  <si>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</si>
  <si>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</si>
  <si>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</si>
  <si>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</si>
  <si>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</si>
  <si>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</si>
  <si>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</si>
  <si>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</si>
  <si>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</si>
  <si>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</si>
  <si>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</si>
  <si>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</si>
  <si>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</si>
  <si>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</si>
  <si>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</si>
  <si>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</si>
  <si>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</si>
  <si>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
   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</si>
  <si>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</si>
  <si>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</si>
  <si>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</si>
  <si>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</si>
  <si>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</si>
  <si>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</si>
  <si>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</si>
  <si>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</si>
  <si>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</si>
  <si>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</si>
  <si>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</si>
  <si>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</si>
  <si>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</si>
  <si>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</si>
  <si>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</si>
  <si>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</si>
  <si>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</si>
  <si>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</si>
  <si>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</si>
  <si>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</si>
  <si>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</si>
  <si>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</si>
  <si>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</si>
  <si>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</si>
  <si>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</si>
  <si>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</si>
  <si>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</si>
  <si>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</si>
  <si>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</si>
  <si>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</si>
  <si>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</si>
  <si>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</si>
  <si>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</si>
  <si>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</si>
  <si>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</si>
  <si>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</si>
  <si>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</si>
  <si>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</si>
  <si>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</si>
  <si>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 1 —</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</si>
  <si>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</si>
  <si>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</si>
  <si>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</si>
  <si>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</si>
  <si>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</si>
  <si>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</si>
  <si>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</si>
  <si>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</si>
  <si>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</si>
  <si>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</si>
  <si>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</si>
  <si>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</si>
  <si>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</si>
  <si>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</si>
  <si>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</si>
  <si>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</si>
  <si>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</si>
  <si>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附表13</t>
  </si>
  <si>
    <t>2023年度部门整体支出绩效自评情况</t>
  </si>
  <si>
    <t>一、部门基本情况</t>
  </si>
  <si>
    <t>（一）部门概况</t>
  </si>
  <si>
    <t>1.贯彻执行国家、省、市文化和旅游工作的方针政策，研究拟订全区文化和旅游政策措施。
2.统筹规划全区文化事业、文化产业和旅游业发展，拟订发展规划并组织实施，推进文化和旅游融合发旅游体制机制改革。
3.组织、协调全区性重大文化艺术活动，负责全区重点文化设施建设，组织全区旅游整体形象推广，促进全区文化产业和旅游产业对外合作和国际、国内市场推广，制定旅游市场开发战略并组织实施，推进全域旅游。
4.指导、管理文艺事业，指导艺术创作生产，扶持体现社会主义核心价值观、具有导向性代表性示范性的文艺作品，推动各类艺术、各艺术品种发展。
5.负责公共文化事业发展，推进全区公共文化服务体系建设和旅游公共服务建设，深入实施文化惠民工程，统筹推进基本公共文化服务标准化、均等化。
6.指导、推进文化和旅游科技创新发展，推进文化和旅游行业信息化、标准化建设，负责全区智慧旅游建设。
7.负责非物质文化遗产保护工作，推动非物质文化遗产的保护、传承、普及、弘扬和振兴。
8.拟订文物、博物馆事业发展规划并组织实施，管理、指导文物、博物工作。
9.统筹规划文化产业和旅游产业，组织实施文化和旅游资源普查、挖掘、保护和利用工作，促进文化产业和旅游产业发展。
10.指导文化和旅游市场发展，对文化和旅游市场经营进行行业监管，推进文化和旅游行业信用体系建设，依法规范文化和旅游市场。
11.指导全区文化和旅游综合行政执法工作，组织查处文化、文物、出版、电影、旅游等市场的违法行为，维护市场秩序，负责本行业领域的安全生产监管工作。
12.负责全区文化艺术和旅游人才队伍建设，加强中青年文化艺术人才和少数民族文化艺术人才培养,开展文化艺术及旅游人才技能培训。
13.完成区委、区政府和上级部门交办的其他任务。</t>
  </si>
  <si>
    <t>（二）部门绩效目标的设立情况</t>
  </si>
  <si>
    <t xml:space="preserve">
1.全面深化我区文旅融合发展，紧紧围绕建设区域性国际中心城市的发展战略，聚焦打造历史文化名城品牌、国际旅游目的地，建设区域性国际文化交流中心和深化推进“旅游革命”的中心工作，以问题为导向，掌握实情、顺时应势，立足文化资源优势和特色，从资源产品、产业业态、空间载体、服务管理等方面，多角度、多领域推动文化旅游的“真融合”、“深融合”。全力提升公共文化服务水平、全面深化我区文旅融合发展、推动全域旅游规划发展提质增效。
2.保障部门正常运行、职责履行；努力培育社会主义核心价值观、推动社会主义先进文化大发展大繁荣。不断促进城乡统筹、实现城乡一体化发展，维护社会稳定、建设和谐社会提供保障，形成持续有效、特色鲜明的公共文化体系运行机制建设制度体系。
3.保证大楼室内外安全、环境整洁，并保障图书馆大楼公共区域设施、场地的良好维护。
4.保障水源区文化活动开展，形成城乡兼顾、均衡的公共文化服务体系，切实开展盘龙江文化艺术节，基层公共文化特色活动，示范点打造，乡村数字影院的开放，站(室)日常工作。
5.加快文旅融合进程，展示盘龙美好形象，促进文旅产业全域发展，为盘龙区的经济社会发展注入新动力。根据上级要求，宣传党的方针政策，宣传文化，提高人民素质。
6.推进政府机关使用正版软件工作是建设创新型社会、加强依法行政、提高行政管理水平的客观要求，是引导全社会尊重知识、保护知识产权、鼓励自主创新，促进软件产业发展的必然要求，对于我区优化投资环境、树立良好的政府形象具有重要意义。各单位开展自查、区级复查及软件安装、正版软件宣传。</t>
  </si>
  <si>
    <t>（三）部门整体收支情况</t>
  </si>
  <si>
    <t>2023年决算总支出4389.06万元，其中：基本支出1464.20万元(人员经费支出1375.93万元、日常公用经费支出88.28万元),项目支出2924.86万元；年末结转结余136.50万元，其中：2023年度财政拨款结转结余0万元，非财政拨款结转结余136.50万元。</t>
  </si>
  <si>
    <t>（四）部门预算管理制度建设情况</t>
  </si>
  <si>
    <t>确认当年度部门整体支出的绩效目标→梳理部门内容管理制度及存量资源→分析确定当年度部门整体支出的评价重点→构建绩效评价指标体系。</t>
  </si>
  <si>
    <t>（五）严控“三公经费”支出情况</t>
  </si>
  <si>
    <t>2023年初，领导小组制定详细具体的工作计划，增强行政成本意识，细化经费预算编制，在保证机关正常工作需要的人员经费和公用经费的前提下，严格控制 “三公”经费支出和专项支出。各项支出遵照预算执行，确保支出与预算的对应衔接，着力提高预算执行力。</t>
  </si>
  <si>
    <t>二、绩效自评工作情况</t>
  </si>
  <si>
    <t>（一）绩效自评的目的</t>
  </si>
  <si>
    <t>工作计划落实到位，积极推进项目实施进度。同时不断提高资金管理水平，加大资金使用管理力度，加强项目预算执行监控，减少资金沉淀，提高财政资金的使用效益。</t>
  </si>
  <si>
    <t>（二）自评组织过程</t>
  </si>
  <si>
    <t>1.前期准备</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</si>
  <si>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</si>
  <si>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2.组织实施</t>
  </si>
  <si>
    <t>梳理部门内容管理制度及存量资源→分析确定当年度部门整体支出的评价重点→构建绩效评价指标体系。</t>
  </si>
  <si>
    <t>三、评价情况分析及综合评价结论</t>
  </si>
  <si>
    <t>盘龙区文化和旅游局2023年度整体部门评价得分90.17分，评价结果为优。</t>
  </si>
  <si>
    <t>四、存在的问题和整改情况</t>
  </si>
  <si>
    <t>(1)公共基础设施建设存在差距。目前，盘龙区文体中心项目规划建设、基层综合性文化服务中心达标建设等文化基础设施建设工作还在持续推进和提升过程中，整体面临任务重、标准高、用地和经费缺口大等问题，离昆明市创建“国家公共文化服务体系建设示范区”建设成果及延续性创新发展高要求还存在一定的差距。
(2)旅游市场整治成效还有待提升。在昆明市旅游综合监管考核评价季度考核排名中，我区存在排名不稳定和排名靠后的情况，主要原因表现在投诉率大、有负面舆情、受到通报批评、投诉处置效率不高等方面。</t>
  </si>
  <si>
    <t>五、绩效自评结果应用</t>
  </si>
  <si>
    <t>盘龙区文旅局通过开展绩效自评工作，加强财政资金支出管理、增强资金绩效理念、强化资金管理水平、提高资金使用效益。将绩效自评结果运用到下年度预算编制工作中，与预算绩效目标编制挂钩，对评价结果优秀的项目，在安排后续资金时给与充分保障，对绩效自评中存在的问题在下年工作中及时跟进，对能整改的及时整改。</t>
  </si>
  <si>
    <t>六、主要经验及做法</t>
  </si>
  <si>
    <t>盘龙区文化和旅游局在区委、区政府的坚强领导下，坚持以习近平新时代中国特色社会主义思想为指导，围绕区政府确定的各项目标任务，以及加快推进区域性国际中心城市核心城区建设和区政府对相关工作的安排部署，稳步推进各项工作任务落实。</t>
  </si>
  <si>
    <t>七、其他需说明的情况</t>
  </si>
  <si>
    <t>无。</t>
  </si>
  <si>
    <t>备注：涉密部门和涉密信息按保密规定不公开。</t>
  </si>
  <si>
    <t>附表14</t>
  </si>
  <si>
    <t>2023年度部门整体支出绩效自评表</t>
  </si>
  <si>
    <t>部门名称</t>
  </si>
  <si>
    <t>昆明市盘龙区文化和旅游局</t>
  </si>
  <si>
    <t>内容</t>
  </si>
  <si>
    <t>说明</t>
  </si>
  <si>
    <t>部门总体目标</t>
  </si>
  <si>
    <t>部门职责</t>
  </si>
  <si>
    <t>1、贯彻执行国家、省、市文化和旅游工作的方针政策，研究拟定全区文化和旅游政策措施。
2、统筹规划全区文化事业、文化产业和旅游业发展，拟定发展规划并组织实施，推进文化和旅游融合发展，推进文化和旅游体制机制改革。
3、组织、协调全区性重大文化艺术活动，负责全区重点文化设施建设，组织全区旅游整体形象推广，促进全区文化产业和旅游产业对外合作和国际、国内市场推广，制定旅游市场开发战略并组织实施：推进全域旅游。
4、指导、管理文艺事业，指导艺术创作生产，扶持体现社会主义核心价值观、具有导向性代表示范性的文艺作品，推动各门类艺术、各艺术品种发展。
5、负责公共文化事业发展，推进全区公共文化服务体系建设和旅游公共文化服务建设，深入实施文化惠民工程，统筹推进基本公共文化服务标准化、均等化。
6、指导、推进文化和旅游科技创新发展，推进非物质文化和旅游行业信息化、标准化建设，负责全区指挥旅游建设。
7、负责非物质文化遗产保护工作，推动非物质文化遗产的保护、传承、普及、弘扬和振兴。
8、拟定文物、博物馆事业发展规划并组织实施，管理、指导文物、博物工作。
9、统筹规划文化产业和旅游产业，组织实施文化和旅游资源普查、挖掘、保护和利用工作，促进文化产业和旅游产业发展。
10、指导文化和旅游市场发展，对文化和旅游市场经验进行行业监管，推进文化和旅游行业信用体系建设，依法规范文化和旅游市场。
11、指导全区文化和旅游综合行政执法工作，组织查处文化、文物、出版、电影、旅游等市场的贵伐行为，维护市场秩序，负责本行业领域的安全生产监管工作。
12、负责全区文化艺术和旅游人才队伍建设，加强中青年文化艺术人才和少数民族文化艺术人才培养，开展文化艺术及旅游人才技能培训。
13、完成区委、区政府和上级部门交办的其他任务。</t>
  </si>
  <si>
    <t>根据三定方案归纳</t>
  </si>
  <si>
    <t>总体绩效目标</t>
  </si>
  <si>
    <t>1.保障部门正常运行、职责履行；努力培育社会主义核心价值观、推动社会主义先进文化大发展大繁荣。不断促进城乡统筹、实现城乡一体化发展，维护社会稳定、建设和谐社会提供保障，形成持续有效、特色鲜明的公共文化体系运行机制建设制度体系。
2.保证大楼室内外安全、环境整洁，并保障图书馆大楼公共区域设施、场地的良好维护。
3.保障水源区文化活动开展，形成城乡兼顾、均衡的公共文化服务体系，切实开展盘龙江文化艺术节，基层公共文化特色活动，示范点打造，乡村数字影院的开放，站(室)日常工作。
4.加快文旅融合进程，展示盘龙美好形象，促进文旅产业全域发展，为盘龙区的经济社会发展注入新动力。根据上级要求，宣传党的方针政策，宣传文化，提高人民素质。
5.推进政府机关使用正版软件工作是建设创新型社会、加强依法行政、提高行政管理水平的客观要求，是引导全社会尊重知识、保护知识产权、鼓励自主创新，促进软件产业发展的必然要求，对于我区优化投资环境、树立良好的政府形象具有重要意义。各单位开展自查、区级复查及软件安装、正版软件宣传。</t>
  </si>
  <si>
    <t>根据部门职责，中长期规划，省委，省政府要求归纳</t>
  </si>
  <si>
    <t>一、部门年度目标</t>
  </si>
  <si>
    <t>财年</t>
  </si>
  <si>
    <t>目标</t>
  </si>
  <si>
    <t>实际完成情况</t>
  </si>
  <si>
    <t>1.保障部门正常运行、职责履行；努力培育社会主义核心价值观、推动社会主义先进文化大发展大繁荣。不断促进城乡统筹、实现城乡一体化发展，维护社会稳定、建设和谐社会提供保障，形成持续有效、特色鲜明的公共文化体系运行机制建设制度体系。
2.保证大楼室内外安全、环境整洁，并保障图书馆大楼公共区域设施、场地的良好维护。
3.保障水源区文化活动开展，形成城乡兼顾、均衡的公共文化服务体系，切实开展盘龙江文化艺术节，基层公共文化特色活动，示范点打造，乡村数字影院的开放，站(室)日常工作。
4.加快文旅融合进程，展示盘龙美好形象，促进文旅产业全域发展，为盘龙区的经济社会发展注入新动力。根据上级要求，宣传党的方针政策，宣传文化，提高人民素质。
5.推进政府机关使用正版软件工作是建设创新型社会、加强依法行政、提高行政管理水平的客观要求，是引导全社会尊重知识、保护知识产权、鼓励自主创新，促进软件产业发展的必然要求，对于我区优化投资环境、树立良好的政府形象具有重要意义。各单位开展自查、区级复查及软件安装、正版软件宣传。</t>
  </si>
  <si>
    <t>1、加强公共文化服务基础建设，不断完善公共文化服务体系。通过整合利用资源，努力形成覆盖城乡、高效便捷的城市阅读公共文化服务网络，真正建立均等便捷、实用高效的盘龙区阅读服务体系，深入推进全民阅读工程。
2、加大全区文物保护力度，持续强化非遗传承保护。
3、全面规划全区旅游业发展方向、重点任务和重点项目，加快旅游产业转型升级。按照市级主管部门关于做好“十四五”期间文化旅游重大、重点项目及昆明市2023年文旅领域重点投资项目计划推进相关工作要求，积极跟踪重点项目建设，及时掌握了解企业项目动态，积极协调解决问题困难。积极探索夜间经济的“盘龙发展样本”及盘龙江沿线打造的发展思路，促进盘龙夜间市场繁荣，带动和满足市民夜间消费需求。
4、持续规范文化旅游市场秩序，对辖区企业加大执法监管力度，促进文化旅游市场整体平稳有序运行。</t>
  </si>
  <si>
    <t>1.保障水源区文化活动开展，形成城乡兼顾、均衡的公共文化服务体系，切实开展盘龙江文化艺术节，基层公共文化特色活动，示范点打造，乡村数字影院的开放，站(室)日常工作。
2.加快文旅融合进程，展示盘龙美好形象，促进文旅产业全域发展，为盘龙区的经济社会发展注入新动力。根据上级要求，宣传党的方针政策，宣传文化，提高人民素质。
3.推进政府机关使用正版软件工作是建设创新型社会、加强依法行政、提高行政管理水平的客观要求，是引导全社会尊重知识、保护知识产权、鼓励自主创新，促进软件产业发展的必然要求，对于我区优化投资环境、树立良好的政府形象具有重要意义。各单位开展自查、区级复查及软件安装、正版软件宣传。</t>
  </si>
  <si>
    <t>---</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</si>
  <si>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</si>
  <si>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</si>
  <si>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</si>
  <si>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</si>
  <si>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</si>
  <si>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</si>
  <si>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</si>
  <si>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</si>
  <si>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</si>
  <si>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</si>
  <si>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</si>
  <si>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文化旅游运行工作</t>
  </si>
  <si>
    <t>努力培育社会主义核心价值观、推动社会主义先进文化大发展大繁荣。不断促进城乡统筹、实现城乡一体化发展，维护社会稳定、建设和谐社会提供保障，形成持续有效、特色鲜明的公共文化体系运行机制建设制度体系。</t>
  </si>
  <si>
    <t>基层公共文化服务</t>
  </si>
  <si>
    <t>组织全区旅游整体形象推广，促进全区文化产业和旅游产业对外合作和国际、国内市场推广，制定旅游市场开发战略并组织实施，推进全域旅游；推进文化和旅游融合发展，推进文化和旅游体制机制改革。公共图书馆是公共文化服务的重要阵地，应坚持公益性、基本性、均等性、便利性原则，利用本馆设施设备和文献资源为读者提供免费的基本文化服务，包括书刊借阅、参考咨询、展览、讲座和数字化等服务，负责公共文化事业发展，推进全区公共文化服务体系建设和旅游公共服务建设，深入实施文化惠民工程，统筹推进基本公共文化服务标准化、均等化。</t>
  </si>
  <si>
    <t>2023年受多重超预期因素影响，区级财政可用财力支撑不足，库款保障水平持续低位运行，基层公共文化服务项目支出进度较缓慢。</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</si>
  <si>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</si>
  <si>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</si>
  <si>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</si>
  <si>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</si>
  <si>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</si>
  <si>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</si>
  <si>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</si>
  <si>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</si>
  <si>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</si>
  <si>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</si>
  <si>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</si>
  <si>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配备保洁人员数</t>
  </si>
  <si>
    <t>&gt;=</t>
  </si>
  <si>
    <t>人</t>
  </si>
  <si>
    <t>完成</t>
  </si>
  <si>
    <t>配备保安人员数</t>
  </si>
  <si>
    <t>配备水电维修工数</t>
  </si>
  <si>
    <t>日常物业管理工作数</t>
  </si>
  <si>
    <t>打造公共文化共享空间数</t>
  </si>
  <si>
    <t>个</t>
  </si>
  <si>
    <t>开展基层公共文化特色活动数</t>
  </si>
  <si>
    <t>惠民演出数</t>
  </si>
  <si>
    <t>场</t>
  </si>
  <si>
    <t>街道文化站免费开放数</t>
  </si>
  <si>
    <t>文化站（室）免费开放时长</t>
  </si>
  <si>
    <t>小时</t>
  </si>
  <si>
    <t>社区（村）文化站免费开放数</t>
  </si>
  <si>
    <t>盘龙江文化艺术节闭幕式</t>
  </si>
  <si>
    <t>参加各类全国性旅游交易会数</t>
  </si>
  <si>
    <t>次</t>
  </si>
  <si>
    <t>旅游宣传资料设计印制数</t>
  </si>
  <si>
    <t>与媒体合作宣传数</t>
  </si>
  <si>
    <t>质量指标</t>
  </si>
  <si>
    <t>卫生保洁合格率</t>
  </si>
  <si>
    <t>%</t>
  </si>
  <si>
    <t>物管人员在岗率</t>
  </si>
  <si>
    <t>各项工作任务完成率</t>
  </si>
  <si>
    <t>各项工作完成质量达标率</t>
  </si>
  <si>
    <t>时效指标</t>
  </si>
  <si>
    <t>项目完成时限</t>
  </si>
  <si>
    <t>=</t>
  </si>
  <si>
    <t>2023年12月中旬以前</t>
  </si>
  <si>
    <t>是/否</t>
  </si>
  <si>
    <t>成本指标</t>
  </si>
  <si>
    <t>成本超支率</t>
  </si>
  <si>
    <t>&lt;=</t>
  </si>
  <si>
    <t>效益指标</t>
  </si>
  <si>
    <t>社会效益
指标</t>
  </si>
  <si>
    <t>减少安全事故发生率，维护图书馆环境秩序</t>
  </si>
  <si>
    <t>安全事故发生率小于等于1%</t>
  </si>
  <si>
    <t>保障图书馆大楼物业管理及设施的良好维护</t>
  </si>
  <si>
    <t>保障设施完善，发现问题及时处理</t>
  </si>
  <si>
    <t>开展基层文化建设，丰富群众文化生活</t>
  </si>
  <si>
    <t>丰富群众文化生活</t>
  </si>
  <si>
    <t>开展丰富多彩的文化活动，不断满足全区人民群众日益增长的美好生活需要</t>
  </si>
  <si>
    <t>开展多种多样的文化活动</t>
  </si>
  <si>
    <t>文化四下乡，丰富乡下文化生活</t>
  </si>
  <si>
    <t>丰富文化生活</t>
  </si>
  <si>
    <t>举办各类精彩文艺表演丰富群众文化生活</t>
  </si>
  <si>
    <t>创造和谐文化环境促进经济发展，为社会提供艺术文化环境</t>
  </si>
  <si>
    <t>提高艺术文化环境质量</t>
  </si>
  <si>
    <t>提升昆明旅游的知名度、竞争力和影响力</t>
  </si>
  <si>
    <t>可持续影响
指标</t>
  </si>
  <si>
    <t>持续免费对辖区群众开放文化站，形成长效机制，提供良好的基层公共文化服务</t>
  </si>
  <si>
    <t>形成长效机制</t>
  </si>
  <si>
    <t>加强基层文化建设、服务，推动当地文化创新发展，形成长效机制</t>
  </si>
  <si>
    <t>文化四下乡形成常态化工作，推进我区公共文化服务均等化、特色化、优质化发展</t>
  </si>
  <si>
    <t>形成常态化</t>
  </si>
  <si>
    <t>不断提高盘龙文旅美誉度，拓展文旅市场</t>
  </si>
  <si>
    <t>拓展文旅市场</t>
  </si>
  <si>
    <t>满意度指标</t>
  </si>
  <si>
    <t>服务对象满意度指标等</t>
  </si>
  <si>
    <t>工作人员满意度</t>
  </si>
  <si>
    <t>辖区群众满意度</t>
  </si>
  <si>
    <t>受益群众满意度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</si>
  <si>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</si>
  <si>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</si>
  <si>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</si>
  <si>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</si>
  <si>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</si>
  <si>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</si>
  <si>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</si>
  <si>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项目名称</t>
  </si>
  <si>
    <t>基层公共文化服务经费</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</si>
  <si>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</si>
  <si>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</si>
  <si>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</si>
  <si>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</si>
  <si>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</si>
  <si>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</si>
  <si>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</si>
  <si>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</si>
  <si>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</si>
  <si>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</si>
  <si>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</si>
  <si>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</si>
  <si>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</si>
  <si>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</si>
  <si>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按照市级“两率”考核指标（公共文化服务指标完成率80％、公共文化服务资金到位率100％）要求，立足“资金项目化 项目目标化”、“保障基本 突出特色”，优先保障水源区文化活动开展，形成城乡兼顾、均衡的公共文化服务体系，切实开展盘龙江文化艺术节，基层公共文化特色活动，示范点打造，乡村数字影院的开放，站(室)日常免费开放；抓好学习培训，壮大志愿者队伍，加强检查指导，加大宣传力度，实行年度考核与扶持资金挂钩；特别是要抓实盘龙MoreLife信息平台线上运营、维护、更新和线上线下活动开展及推广等重点公共文化服务内容的打造和提升，形成影响大、品牌好的公共文化服务特色项目。</t>
  </si>
  <si>
    <t>由于财政资金紧张，我单位2023年度基层公共文化服务项目未能够全面有效开展，部门基层公共文化服务停办或部分开展。我单位立足“资金项目化 项目目标化”、“保障基本 突出特色”，优先保障水源区文化活动开展，形成城乡兼顾、均衡的公共文化服务体系，切实开展盘龙江文化艺术节，以及其他基层公共文化特色活动。</t>
  </si>
  <si>
    <t>绩效指标</t>
  </si>
  <si>
    <t xml:space="preserve">年度指标值 </t>
  </si>
  <si>
    <t>设置文化用房或多功能厅建设、创建社区（村）综合文化服务中心数量</t>
  </si>
  <si>
    <t xml:space="preserve">＝
＞
＜
≥
≤
</t>
  </si>
  <si>
    <t>多功能厅、展览厅（陈列厅）、辅导培训教室、公共电子阅览室、图书室、娱乐活动室等公共空间设施场地（文化室要设有多功能厅、辅导培训教室、公共电子阅览室、图书室（农家书屋）、娱乐活动室等公共空间设施）免费开放</t>
  </si>
  <si>
    <t>对公众提供免费开放时间</t>
  </si>
  <si>
    <t>40</t>
  </si>
  <si>
    <t>每周对公众提供服务的开放时间不低于40小时</t>
  </si>
  <si>
    <t>公共文化活动及农家书屋建设维护，图书册数</t>
  </si>
  <si>
    <t>1500</t>
  </si>
  <si>
    <t>册</t>
  </si>
  <si>
    <t>农家书屋建设维护，图书采购大于1500册，年新增超过100册图书，年订阅报刊超过5种。</t>
  </si>
  <si>
    <t>文化旅游相关宣传活动</t>
  </si>
  <si>
    <t>10</t>
  </si>
  <si>
    <t>文化旅游相关宣传活动超过10次</t>
  </si>
  <si>
    <t>队伍建设情况</t>
  </si>
  <si>
    <t>3</t>
  </si>
  <si>
    <t>利用文化遗产日及传统民俗节日等时机进行的以非遗保护为主题的专项活动，含民间艺人表演、展览、比赛、传承培训等，2023年超过3次</t>
  </si>
  <si>
    <t>组织管理情况</t>
  </si>
  <si>
    <t>业余文艺团队300余支</t>
  </si>
  <si>
    <t>支</t>
  </si>
  <si>
    <t>2023年盘龙区有业余文艺团队300余支、5000余人；有文化志愿服务队伍10余支、1500名志愿者；有各级社会体育指导员1300人。</t>
  </si>
  <si>
    <t>盘龙文旅Morelife覆盖率</t>
  </si>
  <si>
    <t>100</t>
  </si>
  <si>
    <t>《盘龙区基层公共文化服务专项资金管理暂行办法》</t>
  </si>
  <si>
    <t>年度内完成</t>
  </si>
  <si>
    <t>2023</t>
  </si>
  <si>
    <t>年</t>
  </si>
  <si>
    <t>不超过年度预算</t>
  </si>
  <si>
    <t>经济效益
指标</t>
  </si>
  <si>
    <t>文化消费对经济影响</t>
  </si>
  <si>
    <t>效果显著</t>
  </si>
  <si>
    <t>引入优质商企，形成商家服务联盟，切实推动文化惠民和拉动文化消费，对加强文化消费供给，丰富文化消费业态。</t>
  </si>
  <si>
    <t>通过基层文化建设，丰富群众文化生活水平</t>
  </si>
  <si>
    <t>丰富辖区居民的文化生活</t>
  </si>
  <si>
    <t>显著丰富了辖区居民的文化生活</t>
  </si>
  <si>
    <t>通过基层文化建设，推动当地文化创新发展</t>
  </si>
  <si>
    <t>推动当地文化创新发展</t>
  </si>
  <si>
    <t>辖区民满意度指标完成情况</t>
  </si>
  <si>
    <t>≥90%</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</si>
  <si>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</si>
  <si>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</si>
  <si>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</si>
  <si>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</si>
  <si>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</si>
  <si>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</si>
  <si>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</si>
  <si>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疫情防控上级补助资金</t>
  </si>
  <si>
    <t>1.做好昆明市核酸检测工作，早发现感染者，强化疫情防控工作；
2.全市范围内动态合理设置免费核酸检测点，方便群众参与核酸采样，提升社会面日常筛查能力；
3.进一步筑牢我市新冠肺炎疫情社会面防控基础，为全省新冠肺炎疫情防控工作作出表率；
4.落实疫情防控投入责任</t>
  </si>
  <si>
    <t>全市范围内动态合理设置免费核酸检测点，方便群众参与核酸采样，提升社会面日常筛查能力；进一步筑牢我市新冠肺炎疫情社会面防控基础，为全省新冠肺炎疫情防控工作作出表率；落实疫情防控投入责任。</t>
  </si>
  <si>
    <t>免费核酸检测点位覆盖率</t>
  </si>
  <si>
    <t>免费核酸检测点位规范率</t>
  </si>
  <si>
    <t>疫情防控任务完成率</t>
  </si>
  <si>
    <t>完成疫情防控任务</t>
  </si>
  <si>
    <t>完成政府指令性任务</t>
  </si>
  <si>
    <t>任务数</t>
  </si>
  <si>
    <t>件</t>
  </si>
  <si>
    <t>对疫情防控满意度</t>
  </si>
  <si>
    <t>≥90</t>
  </si>
  <si>
    <t>“1103”疫情以来市级统筹安置的集中隔离观察场所补助经费</t>
  </si>
  <si>
    <t>按照省疫情防控指挥部要求，11月3日起对本土疫情市级统筹安置涉疫人员集中隔离安置工作，涉及我区集中隔离场所，为确保全市隔离场所稳定运行，就集中隔离观察场所进行补助。</t>
  </si>
  <si>
    <t>对本土疫情市级统筹安置涉疫人员集中隔离安置工作，确保全市隔离场所稳定运行，就集中隔离观察场所进行补助。</t>
  </si>
  <si>
    <t>补助县区数量</t>
  </si>
  <si>
    <t>补助1个县区</t>
  </si>
  <si>
    <t>严格按照各县区需求进行补助</t>
  </si>
  <si>
    <t>按照疫情实际产生酒店隔离等费用补助</t>
  </si>
  <si>
    <t>2023年按时完成补助</t>
  </si>
  <si>
    <t>维持隔离点稳定运转</t>
  </si>
  <si>
    <t>隔离点持续稳定运转</t>
  </si>
  <si>
    <t>保证隔离点持续稳定运转</t>
  </si>
  <si>
    <t>隔离人员满意度</t>
  </si>
  <si>
    <t>隔离点工作人员满意度</t>
  </si>
  <si>
    <t>2022年旅行社招俫省外游客入滇奖励旅游高质量发展奖补资金</t>
  </si>
  <si>
    <t>按照云南省人民政府办公厅《关于精准做好疫情防控加快旅游业恢复发展的若干政策措施》“积极吸引省外游客”有关精神，对符合“旅行社招徕省外游客入滇奖励”“旅游协会和企业赴省外开展市场营销活动奖补”等政策要求的单位实施奖补，助力文旅行业快速回暖复苏，推动云南省旅游业高质量发展。</t>
  </si>
  <si>
    <t>对符合“旅行社招徕省外游客入滇奖励”“旅游协会和企业赴省外开展市场营销活动奖补”等政策要求的单位实施奖补，助力文旅行业快速回暖复苏，推动云南省旅游业高质量发展。</t>
  </si>
  <si>
    <t>享受旅行社招徕省外游客入滇奖励企业的数量</t>
  </si>
  <si>
    <t>享受旅行社招徕省外游客入滇奖励企业的数量19家</t>
  </si>
  <si>
    <t>享受旅游协会和企业赴省外开展市场营销活动奖补单位的数量</t>
  </si>
  <si>
    <t>享受旅游协会和企业赴省外开展市场营销活动奖补单位的数量1家</t>
  </si>
  <si>
    <t>旅行社招徕省外游客数量</t>
  </si>
  <si>
    <t>旅行社招徕省外游客数量1000人</t>
  </si>
  <si>
    <t>旅行社年度游客接待量同比上年度增幅</t>
  </si>
  <si>
    <t>旅游协会和企业年度参与省级市场营销活动参与度同比上年度增幅</t>
  </si>
  <si>
    <t>收到奖补资金12个月内新增就业人员同比增长率（签订劳动合同）</t>
  </si>
  <si>
    <t>失信企业或列入经营异常名录企业的数量</t>
  </si>
  <si>
    <t>失信企业或列入经营异常名录企业的数量0</t>
  </si>
  <si>
    <t>收到奖补资金起企业持续经营年限</t>
  </si>
  <si>
    <t>2年</t>
  </si>
  <si>
    <t>对加强恢复发展若干措施宣传的影响</t>
  </si>
  <si>
    <t>长期</t>
  </si>
  <si>
    <t>提高恢复发展宣传的影响</t>
  </si>
  <si>
    <t>被奖补单位对政策实施满意度</t>
  </si>
  <si>
    <t>2022年A级旅游景区门票（第四批）减免补贴资金</t>
  </si>
  <si>
    <t>通过对名单内A级旅游景区实施财政补助政策，进一步促进景区稳岗就业、恢复发展，缓解景区的经营压力，有效降低经营成本，推动景区稳步发展。</t>
  </si>
  <si>
    <t>促进景区稳岗就业、恢复发展，缓解景区经营压力，有效降低经营成本，推动景区稳步发展。</t>
  </si>
  <si>
    <t>补助A级旅游景区数量</t>
  </si>
  <si>
    <t>补助A级旅游景区数量1个</t>
  </si>
  <si>
    <t>促进景区入园人次的增加，刺激旅游消费潜力，景区入园人数年度增幅</t>
  </si>
  <si>
    <t>增加景区入园人次，刺激旅游消费潜力</t>
  </si>
  <si>
    <t>促使景区注重旅游服务质量的提升，形成良好的口碑，提升全国各地游客对景区的体验感和美誉度，积极拓展旅游项目的深度</t>
  </si>
  <si>
    <t>提升旅游服务质量，形成良好的口碑，提升全国各地游客的体验感和美誉度</t>
  </si>
  <si>
    <t>收到补贴资金起企业持续经营年限</t>
  </si>
  <si>
    <t>收到补贴资金起企业持续经营2年</t>
  </si>
  <si>
    <t>游客满意度评价</t>
  </si>
  <si>
    <t>补助A级旅游景区满意度评价</t>
  </si>
  <si>
    <t>旅游宣传经费</t>
  </si>
  <si>
    <t>以盘龙区“十四五”文化旅游体育产业融合发展规划、盘龙区旅游业高质量发展三年行动计划为指导，以全域旅游为抓手，充分依托“一部手机游云南”在线旅游平台，全力推进盘龙区旅游产业转型升级、融合发展和提质增效，打造盘龙区都市时尚文化、乡村生态休闲旅游品牌，提升对外影响力，以盘龙区建设成为世界知名旅游城市、区域性国际中心城市的核心城区为目标。</t>
  </si>
  <si>
    <t>根据《中共昆明市委昆明市人民政府关于加快旅游产业发展、建设旅游强市的实施意见》（昆发〔2016〕17号）的文件精神，通过编制旅游宣传资料、制作宣传品等多种方式宣传推介盘龙旅游的特色资源；利用媒体宣传；与昆明报业传媒集团等媒体进行合作，搭建起盘龙文旅媒体宣传推广平台，深入挖掘盘龙区文旅资源，宣传推广文旅活动资讯，进一步提高盘龙文旅美誉度，拓展文旅市场，推动文旅事业和产业良好发展。充分整合盘龙片区优质文旅资源，积极培育打造“文化+旅游”盘龙特色品牌产品，加大宣传面、拓宽宣传渠道，提高盘龙旅游资源吸引力及外部形象认知度、美誉度和清晰度,提升盘龙旅游影响力和综合旅游服务体验。</t>
  </si>
  <si>
    <t>参加各类全国性旅游交易会数1次</t>
  </si>
  <si>
    <t>旅游宣传资料设计印制数2次</t>
  </si>
  <si>
    <t>与媒体合作宣传数超过2次</t>
  </si>
  <si>
    <t>控制成本在</t>
  </si>
  <si>
    <t>万元</t>
  </si>
  <si>
    <t>预算内完成</t>
  </si>
  <si>
    <t>社会效益指标</t>
  </si>
  <si>
    <t>进一步提升昆明旅游知名度</t>
  </si>
  <si>
    <t>可持续影响指标</t>
  </si>
  <si>
    <t>不断提高盘龙文旅美誉度</t>
  </si>
  <si>
    <t>离退休干部党组织工作经费</t>
  </si>
  <si>
    <t>切实加强离退休干部党组织建设</t>
  </si>
  <si>
    <t>开展离退休党组织建设工作次数</t>
  </si>
  <si>
    <t>每年至少1次</t>
  </si>
  <si>
    <t>开展离退休党组织建设工作1次</t>
  </si>
  <si>
    <t>补贴人员</t>
  </si>
  <si>
    <t>补贴人员3人</t>
  </si>
  <si>
    <t>工作任务完成率</t>
  </si>
  <si>
    <t>离退休干部党组织建设工作高质量完成</t>
  </si>
  <si>
    <t>群众满意度</t>
  </si>
  <si>
    <t>专职旅游市场监督员经费</t>
  </si>
  <si>
    <t>昆明市盘龙区文化旅游市场综合执法大队</t>
  </si>
  <si>
    <t>协助做好文化和旅游市场经营监管,依法规范文化和旅游市场</t>
  </si>
  <si>
    <t>对旅游市场经营监管,依法规范文化和旅游市场</t>
  </si>
  <si>
    <t>专职旅游市场监督员人数</t>
  </si>
  <si>
    <t>完成工作时间</t>
  </si>
  <si>
    <t>元</t>
  </si>
  <si>
    <t/>
  </si>
  <si>
    <t>图书馆大楼维护经费</t>
  </si>
  <si>
    <t>昆明少年儿童图书馆</t>
  </si>
  <si>
    <t>为保证盘龙区图书馆室内外安全、环境整洁，并保障图书馆大楼公共区域设施、场地的良好维护，盘龙区文化和旅游局通过招投标后由中标单位物业公司对图书馆大楼物业进行管理。物业管理需要做到四项内容：一是卫生保洁。二是共用供水供电设备设施维护。三是消防设施设备维护。四是图书馆大楼安全保卫。</t>
  </si>
  <si>
    <t>根据图书馆大楼物业、安保合同，为保证大楼室内外安全、环境整洁，并保障图书馆大楼公共区域设施、场地的良好维护，盘龙区文化和旅游局通过招投标后由中标单位物业公司对图书馆大楼物业进行管理。2023年物管计划完成四项内容。一是卫生保洁。对大楼内公共区域进行每天或每周不等的打扫，室外区域保洁、绿化、消杀。二是共用供水供电设备设施维护。对大楼内公用电器设备、卫生间设施、供配电设施、供水设施、排水设施、电梯设备、弱点系统进行基础维修、维护；三是消防设施设备维护。做好图书馆大楼内消防系统等进行每天或3个月一次的检查和安全排查。四是图书馆大楼安全保卫。负责做好图书馆大楼安全保卫工作，24小时有保安人员值守，对大楼进行有效的安全巡查工作，及时排除安全隐患。</t>
  </si>
  <si>
    <t>配备保洁人员3人</t>
  </si>
  <si>
    <t>配备保安人员3人</t>
  </si>
  <si>
    <t>配备水电维修工1人</t>
  </si>
  <si>
    <t>日常物业管理工作4项</t>
  </si>
  <si>
    <t>卫生保洁合格率达到90%</t>
  </si>
  <si>
    <t>物管人员在岗率达到95%</t>
  </si>
  <si>
    <t>各项工作任务完成率达到90%</t>
  </si>
  <si>
    <t xml:space="preserve">控制按事故发生率在0%，图书馆秩序稳定
</t>
  </si>
  <si>
    <t>保障图书馆日常正常运行</t>
  </si>
  <si>
    <t>图书馆大楼网络维护经费</t>
  </si>
  <si>
    <t>电子技术部的工作本着为读者服务的思想，认认真真工作，一心一意为读者提供优质的服务，确保电子阅览室的正常开放和图书馆借阅系统的正常运行。</t>
  </si>
  <si>
    <t>根据盘财〔2021〕1号文件，日常巡查、维护发现问题及时处理确保图书馆业务、办公设备和LED电子大屏幕的正常运行和网络的畅通，全年1—12月份使用费共计150,000.00元</t>
  </si>
  <si>
    <t>签订电信公司数量</t>
  </si>
  <si>
    <t>签订1家电信公司数量</t>
  </si>
  <si>
    <t>提供持续稳定的网络传输</t>
  </si>
  <si>
    <t>不间断，及时处理故障</t>
  </si>
  <si>
    <t>图书馆维护运转情况</t>
  </si>
  <si>
    <t>图书馆维护运转持续稳定</t>
  </si>
  <si>
    <t>经济效益指标</t>
  </si>
  <si>
    <t>提升大楼内各单位行政办公和业务办公效率</t>
  </si>
  <si>
    <t>确保图书馆内网络保障，满足大楼内部用网需求</t>
  </si>
  <si>
    <t>满足大楼内部用网需求</t>
  </si>
  <si>
    <t>确保各单位相关业务工作的持续、有效开展</t>
  </si>
  <si>
    <t>未成年人绿色上网学科建设经费</t>
  </si>
  <si>
    <t>为未成年人提供绿色健康的网络建设，需要对适合于未成年人上网浏览的优质数字资源采选，同时进行未成年人网络绿色宣传。</t>
  </si>
  <si>
    <t>根据文社文发〔2010〕42号、办社文发〔2010〕31号、昆政发[2011]51号文件，在图书馆官方网站及微型端提供适合未成年人阅读学习的主题展览或优质电子书刊。满足未成年人的成长需求，保护未成年人的健康成长，同时符合国家发展的长远利益。</t>
  </si>
  <si>
    <t>电子书刊数量</t>
  </si>
  <si>
    <t>15000</t>
  </si>
  <si>
    <t>图书馆官方网站及微型端</t>
  </si>
  <si>
    <t>图书馆官方网站及微型端1个</t>
  </si>
  <si>
    <t>青少年读者人数增加率</t>
  </si>
  <si>
    <t>50</t>
  </si>
  <si>
    <t>提供知识、学习和娱乐等特设内容的健康、安全、文明的让家长和学校放心， 实现未成年人在专区内利用互联网勤奋学习、健康娱乐、快乐成长</t>
  </si>
  <si>
    <t>实现未成年人在专区内利用互联网勤奋学习、健康娱乐、快乐成长</t>
  </si>
  <si>
    <t>提倡绿色上网理念，持续解决未成年人在不安全网络环境下上机上网的社会问题</t>
  </si>
  <si>
    <t>盘龙区图书馆总分馆制建设（第一期）管理运行维护经费</t>
  </si>
  <si>
    <t>做好盘龙区图书馆总分馆制建设设施、设备及相关管理系统的维护，丰富智慧云图网站内容，做好图书馆业务工作及读者服务的有效宣传；通过微信平台增加与广大读者的互动，提升图书馆的社会效益。</t>
  </si>
  <si>
    <t>根据文化部、新闻出版广电总局、体育总局、发展改革委、财政部以文公共发〔2016〕38号印发《关于推进县级文化馆图书馆总分馆制建设的指导意见》、云文社【2016】11号、《云南省文化厅关于同意昆明盘龙区图书馆列为云南省县级图书馆分馆总分馆制建设试点单位的批复》、盘文体旅【2017】56号文件精神，盘龙区图书馆总分馆制建设及评估定级相关项目已建成并正常运行，2020年涉及到该项目的设备、系统及网站平台运行维护，包含：WAF（Web服务器反病毒防篡改系统）维护、图书馆微信公众服务平台运行管理、图书馆集群自动化管理系统（总馆）软件系统维护、读者服务平台(opac)软件系统维护、自助办证机RFID接口软件系统维护、RFID自助借还模块软件系统维护等。</t>
  </si>
  <si>
    <t>总分馆数量</t>
  </si>
  <si>
    <t>9</t>
  </si>
  <si>
    <t>管理运行维护和更新完成率</t>
  </si>
  <si>
    <t>管理运行维护和更新完成率达到90%</t>
  </si>
  <si>
    <t>拓展图书馆的功能及作用，整合辖区内有效图书资源</t>
  </si>
  <si>
    <t>拓展图书馆功能及图书资源，实现辖区内资源共享</t>
  </si>
  <si>
    <t>整合辖区内有效图书资源</t>
  </si>
  <si>
    <t>实现辖区内的资源共享，让广大人民群众享受到公共文化服务的成果及便利</t>
  </si>
  <si>
    <t>让广大人民群众享受到公共文化服务的成果及便利</t>
  </si>
  <si>
    <t>加强相关设施、设备和管理系统的维护</t>
  </si>
  <si>
    <t>工作人员满意度达到90%</t>
  </si>
  <si>
    <t>良</t>
  </si>
  <si>
    <t>文化馆公共设施免费开放补助经费</t>
  </si>
  <si>
    <t>昆明市盘龙区文化馆</t>
  </si>
  <si>
    <t>通过此项目落实，确保各县（市）区文化馆（站）、图书馆向社会免费开放并提供基本公共文化服务，不断推进公共文化服务均等化。</t>
  </si>
  <si>
    <t>举办公益演出的场次</t>
  </si>
  <si>
    <t>6场</t>
  </si>
  <si>
    <t>完成预期指标</t>
  </si>
  <si>
    <t>宣传报道次数</t>
  </si>
  <si>
    <t>4个</t>
  </si>
  <si>
    <t>文化馆服务工作质量</t>
  </si>
  <si>
    <t>活动场所设施老旧未及时维修及更新。改进措施：2024年申请资金能尽力完善。</t>
  </si>
  <si>
    <t>完成时限</t>
  </si>
  <si>
    <t>年度内</t>
  </si>
  <si>
    <t>年内完成预期指标</t>
  </si>
  <si>
    <t>经济成本指标</t>
  </si>
  <si>
    <t>预算执行率95</t>
  </si>
  <si>
    <t>提高了文化馆免费开放文化服务工作，增强了公共文化服务能力</t>
  </si>
  <si>
    <t>文化服务工作有所提高</t>
  </si>
  <si>
    <t>社会公众满意度</t>
  </si>
  <si>
    <t>文艺精品创作经费</t>
  </si>
  <si>
    <t>根据《中共云南省委关于加强文艺工作的实施意见》文件精神，文化所将资金用于打造1至2个精品节目参加省市组织的文艺展演及比赛，年度公益演出节目数量至少4个，保证创艺类演出节目占比达到100%，保证在本年内完成工作，成本控制在50000元内，奖励扶持获得市级以上演出的比赛节目。观众人次达到6000人次，宣传报道5次及以上，以起到引领示范作用，社会群众满意度达95%以上，开创云南文艺繁荣发展新局面。</t>
  </si>
  <si>
    <t>打造2个精品节目参加省市组织的文艺展演及比赛，年度公益演出节目数量5个，创艺类演出节目占比达到100%，在本年内完成工作，成本控制在32300元内，奖励扶持获得市级以上演出的比赛节目。观众人次达到6000人次，宣传报道5次及以上，社会群众满意度达97%以上，开创云南文艺繁荣发展新局面。</t>
  </si>
  <si>
    <t>打造精品节目</t>
  </si>
  <si>
    <t>年度公益演出节目数量</t>
  </si>
  <si>
    <t>创艺类演出节目占比</t>
  </si>
  <si>
    <t>2023年内完成</t>
  </si>
  <si>
    <t>社会成本指标</t>
  </si>
  <si>
    <t>成本节约年度内</t>
  </si>
  <si>
    <t>2023年度内</t>
  </si>
  <si>
    <t>观众人次</t>
  </si>
  <si>
    <t>6000人次</t>
  </si>
  <si>
    <t>人次</t>
  </si>
  <si>
    <t>&gt;=6000人次</t>
  </si>
  <si>
    <t>5次</t>
  </si>
  <si>
    <t>15次</t>
  </si>
  <si>
    <t>社会群众满意度</t>
  </si>
  <si>
    <t>文物巡查业务经费</t>
  </si>
  <si>
    <t>完成对辖区内161项各级文物保护单位每年不少于4次的经常性文物检查巡查工作，确保各级文物日常安全。</t>
  </si>
  <si>
    <t>参与检查(核查)人数</t>
  </si>
  <si>
    <t>≥</t>
  </si>
  <si>
    <t>定量指标</t>
  </si>
  <si>
    <t>完成检查报告数量</t>
  </si>
  <si>
    <t>＝</t>
  </si>
  <si>
    <t>开展检查（核查）次数</t>
  </si>
  <si>
    <t>检查（核查）覆盖率</t>
  </si>
  <si>
    <t>≤</t>
  </si>
  <si>
    <t>预算执行率为98%，2023年受多重找预期因素影响，区级财政可用财力支撑不足，库款保障水平持续低位，部分经费于2024年支出。</t>
  </si>
  <si>
    <t>成本节约</t>
  </si>
  <si>
    <t>年度预算批复</t>
  </si>
  <si>
    <t>预算执行率为98%，2023年受多重找预期因素影响，区级财政可用财力支撑不足，库款保障水平持续低位，部分经费于2024年支出</t>
  </si>
  <si>
    <t>问题整改落实率</t>
  </si>
  <si>
    <t>检查（核查）人员被投诉次数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</si>
</sst>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_ "/>
  </numFmts>
  <fonts count="50">
    <font>
      <sz val="11"/>
      <color indexed="8"/>
      <name val="宋体"/>
      <charset val="134"/>
      <scheme val="minor"/>
    </font>
    <font>
      <sz val="11"/>
      <name val="宋体"/>
      <charset val="134"/>
    </font>
    <font>
      <b/>
      <sz val="18"/>
      <name val="宋体"/>
      <charset val="134"/>
      <scheme val="minor"/>
    </font>
    <font>
      <sz val="11"/>
      <name val="宋体"/>
      <charset val="134"/>
      <scheme val="minor"/>
    </font>
    <font>
      <b/>
      <sz val="11"/>
      <name val="宋体"/>
      <charset val="134"/>
      <scheme val="minor"/>
    </font>
    <font>
      <sz val="10"/>
      <name val="宋体"/>
      <charset val="134"/>
    </font>
    <font>
      <b/>
      <sz val="10"/>
      <name val="宋体"/>
      <charset val="134"/>
      <scheme val="minor"/>
    </font>
    <font>
      <sz val="11"/>
      <color indexed="8"/>
      <name val="宋体"/>
      <charset val="134"/>
    </font>
    <font>
      <b/>
      <sz val="20"/>
      <name val="宋体"/>
      <charset val="134"/>
      <scheme val="minor"/>
    </font>
    <font>
      <sz val="11"/>
      <color theme="1"/>
      <name val="宋体"/>
      <charset val="134"/>
    </font>
    <font>
      <sz val="12"/>
      <name val="宋体"/>
      <charset val="134"/>
    </font>
    <font>
      <sz val="10"/>
      <name val="宋体"/>
      <charset val="134"/>
      <scheme val="minor"/>
    </font>
    <font>
      <sz val="9"/>
      <name val="宋体"/>
      <charset val="134"/>
      <scheme val="minor"/>
    </font>
    <font>
      <b/>
      <sz val="22"/>
      <name val="宋体"/>
      <charset val="134"/>
      <scheme val="minor"/>
    </font>
    <font>
      <b/>
      <sz val="20"/>
      <name val="宋体"/>
      <charset val="134"/>
    </font>
    <font>
      <sz val="10"/>
      <color indexed="8"/>
      <name val="宋体"/>
      <charset val="134"/>
    </font>
    <font>
      <b/>
      <sz val="10"/>
      <color indexed="8"/>
      <name val="宋体"/>
      <charset val="134"/>
    </font>
    <font>
      <sz val="10"/>
      <color indexed="8"/>
      <name val="宋体"/>
      <charset val="134"/>
      <scheme val="minor"/>
    </font>
    <font>
      <b/>
      <sz val="11"/>
      <color indexed="8"/>
      <name val="宋体"/>
      <charset val="134"/>
    </font>
    <font>
      <b/>
      <sz val="11"/>
      <name val="宋体"/>
      <charset val="134"/>
    </font>
    <font>
      <sz val="11"/>
      <color rgb="FF000000"/>
      <name val="宋体"/>
      <charset val="1"/>
    </font>
    <font>
      <sz val="11"/>
      <color theme="1"/>
      <name val="宋体"/>
      <charset val="134"/>
      <scheme val="minor"/>
    </font>
    <font>
      <sz val="11"/>
      <name val="宋体"/>
      <charset val="1"/>
    </font>
    <font>
      <b/>
      <sz val="20"/>
      <color indexed="8"/>
      <name val="宋体"/>
      <charset val="134"/>
    </font>
    <font>
      <sz val="10"/>
      <color indexed="8"/>
      <name val="Arial"/>
      <charset val="0"/>
    </font>
    <font>
      <sz val="11"/>
      <color indexed="8"/>
      <name val="宋体"/>
      <charset val="0"/>
    </font>
    <font>
      <sz val="11"/>
      <color rgb="FF000000"/>
      <name val="宋体"/>
      <charset val="134"/>
    </font>
    <font>
      <sz val="9"/>
      <name val="宋体"/>
      <charset val="134"/>
    </font>
    <font>
      <b/>
      <sz val="11"/>
      <color rgb="FF000000"/>
      <name val="宋体"/>
      <charset val="134"/>
    </font>
    <font>
      <sz val="22"/>
      <name val="黑体"/>
      <charset val="134"/>
    </font>
    <font>
      <sz val="12"/>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auto="1"/>
      </left>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1" fillId="6" borderId="27"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8" applyNumberFormat="0" applyFill="0" applyAlignment="0" applyProtection="0">
      <alignment vertical="center"/>
    </xf>
    <xf numFmtId="0" fontId="37" fillId="0" borderId="28" applyNumberFormat="0" applyFill="0" applyAlignment="0" applyProtection="0">
      <alignment vertical="center"/>
    </xf>
    <xf numFmtId="0" fontId="38" fillId="0" borderId="29" applyNumberFormat="0" applyFill="0" applyAlignment="0" applyProtection="0">
      <alignment vertical="center"/>
    </xf>
    <xf numFmtId="0" fontId="38" fillId="0" borderId="0" applyNumberFormat="0" applyFill="0" applyBorder="0" applyAlignment="0" applyProtection="0">
      <alignment vertical="center"/>
    </xf>
    <xf numFmtId="0" fontId="39" fillId="7" borderId="30" applyNumberFormat="0" applyAlignment="0" applyProtection="0">
      <alignment vertical="center"/>
    </xf>
    <xf numFmtId="0" fontId="40" fillId="8" borderId="31" applyNumberFormat="0" applyAlignment="0" applyProtection="0">
      <alignment vertical="center"/>
    </xf>
    <xf numFmtId="0" fontId="41" fillId="8" borderId="30" applyNumberFormat="0" applyAlignment="0" applyProtection="0">
      <alignment vertical="center"/>
    </xf>
    <xf numFmtId="0" fontId="42" fillId="9" borderId="32" applyNumberFormat="0" applyAlignment="0" applyProtection="0">
      <alignment vertical="center"/>
    </xf>
    <xf numFmtId="0" fontId="43" fillId="0" borderId="33" applyNumberFormat="0" applyFill="0" applyAlignment="0" applyProtection="0">
      <alignment vertical="center"/>
    </xf>
    <xf numFmtId="0" fontId="44" fillId="0" borderId="34" applyNumberFormat="0" applyFill="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9" fillId="34" borderId="0" applyNumberFormat="0" applyBorder="0" applyAlignment="0" applyProtection="0">
      <alignment vertical="center"/>
    </xf>
    <xf numFmtId="0" fontId="49" fillId="35" borderId="0" applyNumberFormat="0" applyBorder="0" applyAlignment="0" applyProtection="0">
      <alignment vertical="center"/>
    </xf>
    <xf numFmtId="0" fontId="48" fillId="36" borderId="0" applyNumberFormat="0" applyBorder="0" applyAlignment="0" applyProtection="0">
      <alignment vertical="center"/>
    </xf>
    <xf numFmtId="0" fontId="1" fillId="0" borderId="0">
      <alignment vertical="center"/>
    </xf>
    <xf numFmtId="0" fontId="7" fillId="0" borderId="0"/>
    <xf numFmtId="0" fontId="10" fillId="0" borderId="0"/>
    <xf numFmtId="0" fontId="7" fillId="0" borderId="0">
      <alignment vertical="center"/>
    </xf>
    <xf numFmtId="0" fontId="27" fillId="0" borderId="0">
      <alignment vertical="top"/>
      <protection locked="0"/>
    </xf>
  </cellStyleXfs>
  <cellXfs count="275">
    <xf numFmtId="0" fontId="0" fillId="0" borderId="0" xfId="0" applyFont="1">
      <alignment vertical="center"/>
    </xf>
    <xf numFmtId="0" fontId="1" fillId="0" borderId="0" xfId="50" applyFont="1" applyFill="1" applyBorder="1" applyAlignment="1">
      <alignment wrapText="1"/>
    </xf>
    <xf numFmtId="0" fontId="2" fillId="0" borderId="0" xfId="50" applyFont="1" applyFill="1" applyBorder="1" applyAlignment="1">
      <alignment horizontal="center" vertical="center" wrapText="1"/>
    </xf>
    <xf numFmtId="0" fontId="3" fillId="0" borderId="1" xfId="50"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49" fontId="3" fillId="0" borderId="1" xfId="50" applyNumberFormat="1" applyFont="1" applyFill="1" applyBorder="1" applyAlignment="1">
      <alignment horizontal="left" vertical="center" wrapText="1"/>
    </xf>
    <xf numFmtId="0" fontId="3" fillId="0" borderId="1" xfId="50" applyFont="1" applyFill="1" applyBorder="1" applyAlignment="1">
      <alignment vertical="center" wrapText="1"/>
    </xf>
    <xf numFmtId="176" fontId="3" fillId="0" borderId="1" xfId="50" applyNumberFormat="1" applyFont="1" applyFill="1" applyBorder="1" applyAlignment="1">
      <alignment horizontal="center" vertical="center" wrapText="1"/>
    </xf>
    <xf numFmtId="10" fontId="3" fillId="0" borderId="1" xfId="50" applyNumberFormat="1" applyFont="1" applyFill="1" applyBorder="1" applyAlignment="1">
      <alignment horizontal="center" vertical="center" wrapText="1"/>
    </xf>
    <xf numFmtId="176" fontId="3" fillId="0" borderId="1" xfId="50" applyNumberFormat="1" applyFont="1" applyFill="1" applyBorder="1" applyAlignment="1">
      <alignment horizontal="right" vertical="center" wrapText="1"/>
    </xf>
    <xf numFmtId="49" fontId="3" fillId="0" borderId="2" xfId="50" applyNumberFormat="1" applyFont="1" applyFill="1" applyBorder="1" applyAlignment="1">
      <alignment horizontal="left" vertical="top" wrapText="1"/>
    </xf>
    <xf numFmtId="49" fontId="3" fillId="0" borderId="3" xfId="50" applyNumberFormat="1" applyFont="1" applyFill="1" applyBorder="1" applyAlignment="1">
      <alignment horizontal="left" vertical="top" wrapText="1"/>
    </xf>
    <xf numFmtId="49" fontId="3" fillId="0" borderId="4" xfId="50" applyNumberFormat="1" applyFont="1" applyFill="1" applyBorder="1" applyAlignment="1">
      <alignment horizontal="left" vertical="top" wrapText="1"/>
    </xf>
    <xf numFmtId="0" fontId="3" fillId="2" borderId="2" xfId="50" applyFont="1" applyFill="1" applyBorder="1" applyAlignment="1">
      <alignment horizontal="center" vertical="center" wrapText="1"/>
    </xf>
    <xf numFmtId="0" fontId="3" fillId="2" borderId="3" xfId="50" applyFont="1" applyFill="1" applyBorder="1" applyAlignment="1">
      <alignment horizontal="center" vertical="center" wrapText="1"/>
    </xf>
    <xf numFmtId="0" fontId="3" fillId="2" borderId="4" xfId="50" applyFont="1" applyFill="1" applyBorder="1" applyAlignment="1">
      <alignment horizontal="center" vertical="center" wrapText="1"/>
    </xf>
    <xf numFmtId="0" fontId="3" fillId="2" borderId="5" xfId="50" applyFont="1" applyFill="1" applyBorder="1" applyAlignment="1">
      <alignment horizontal="center" vertical="center" wrapText="1"/>
    </xf>
    <xf numFmtId="0" fontId="3" fillId="0" borderId="2" xfId="50" applyFont="1" applyFill="1" applyBorder="1" applyAlignment="1">
      <alignment horizontal="center" vertical="center" wrapText="1"/>
    </xf>
    <xf numFmtId="0" fontId="3" fillId="2" borderId="1" xfId="50" applyFont="1" applyFill="1" applyBorder="1" applyAlignment="1">
      <alignment horizontal="center" vertical="center" wrapText="1"/>
    </xf>
    <xf numFmtId="0" fontId="3" fillId="2" borderId="6" xfId="50"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5" xfId="50" applyFont="1" applyFill="1" applyBorder="1" applyAlignment="1">
      <alignment horizontal="center" vertical="center" wrapText="1"/>
    </xf>
    <xf numFmtId="49" fontId="1" fillId="0" borderId="1" xfId="52" applyNumberFormat="1" applyFont="1" applyFill="1" applyBorder="1" applyAlignment="1">
      <alignment horizontal="center" vertical="center"/>
    </xf>
    <xf numFmtId="0" fontId="1" fillId="0" borderId="1" xfId="52" applyNumberFormat="1" applyFont="1" applyFill="1" applyBorder="1" applyAlignment="1">
      <alignment horizontal="center" vertical="center"/>
    </xf>
    <xf numFmtId="49" fontId="1" fillId="0" borderId="1" xfId="52"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1" fillId="0" borderId="1" xfId="52" applyNumberFormat="1" applyFont="1" applyFill="1" applyBorder="1" applyAlignment="1">
      <alignment horizontal="left" vertical="center"/>
    </xf>
    <xf numFmtId="0" fontId="4" fillId="0" borderId="7" xfId="50" applyFont="1" applyFill="1" applyBorder="1" applyAlignment="1">
      <alignment horizontal="center" vertical="center" wrapText="1"/>
    </xf>
    <xf numFmtId="49" fontId="4" fillId="0" borderId="5" xfId="50" applyNumberFormat="1" applyFont="1" applyFill="1" applyBorder="1" applyAlignment="1">
      <alignment horizontal="center" vertical="center" wrapText="1"/>
    </xf>
    <xf numFmtId="0" fontId="3" fillId="0" borderId="1" xfId="50" applyFont="1" applyFill="1" applyBorder="1" applyAlignment="1">
      <alignment horizontal="center" wrapText="1"/>
    </xf>
    <xf numFmtId="0" fontId="3" fillId="0" borderId="0" xfId="50" applyFont="1" applyFill="1" applyBorder="1" applyAlignment="1">
      <alignment horizontal="center" vertical="center" wrapText="1"/>
    </xf>
    <xf numFmtId="0" fontId="4" fillId="0" borderId="0" xfId="50" applyFont="1" applyFill="1" applyBorder="1" applyAlignment="1">
      <alignment horizontal="left" vertical="center" wrapText="1"/>
    </xf>
    <xf numFmtId="0" fontId="5" fillId="0" borderId="0" xfId="0" applyFont="1" applyFill="1" applyBorder="1" applyAlignment="1">
      <alignment horizontal="right" vertical="center"/>
    </xf>
    <xf numFmtId="49" fontId="1" fillId="0" borderId="1" xfId="52" applyNumberFormat="1" applyFont="1" applyFill="1" applyBorder="1" applyAlignment="1">
      <alignment horizontal="left" vertical="center" wrapText="1"/>
    </xf>
    <xf numFmtId="0" fontId="1" fillId="0" borderId="0" xfId="50" applyFont="1" applyAlignment="1">
      <alignment wrapText="1"/>
    </xf>
    <xf numFmtId="0" fontId="2" fillId="0" borderId="0" xfId="50" applyFont="1" applyFill="1" applyAlignment="1">
      <alignment horizontal="center" vertical="center" wrapText="1"/>
    </xf>
    <xf numFmtId="10" fontId="3" fillId="0" borderId="1" xfId="3" applyNumberFormat="1" applyFont="1" applyFill="1" applyBorder="1" applyAlignment="1" applyProtection="1">
      <alignment horizontal="center" vertical="center" wrapText="1"/>
    </xf>
    <xf numFmtId="176" fontId="3" fillId="0" borderId="1" xfId="50" applyNumberFormat="1" applyFont="1" applyFill="1" applyBorder="1" applyAlignment="1">
      <alignment horizontal="left" vertical="top" wrapText="1"/>
    </xf>
    <xf numFmtId="0" fontId="3" fillId="0" borderId="1" xfId="50" applyFont="1" applyFill="1" applyBorder="1" applyAlignment="1">
      <alignment horizontal="left" vertical="center" wrapText="1"/>
    </xf>
    <xf numFmtId="0" fontId="4" fillId="0" borderId="8" xfId="50" applyFont="1" applyFill="1" applyBorder="1" applyAlignment="1">
      <alignment horizontal="center" vertical="center" wrapText="1"/>
    </xf>
    <xf numFmtId="9" fontId="3" fillId="0" borderId="1" xfId="50" applyNumberFormat="1" applyFont="1" applyFill="1" applyBorder="1" applyAlignment="1">
      <alignment horizontal="center" vertical="center" wrapText="1"/>
    </xf>
    <xf numFmtId="9" fontId="3" fillId="2" borderId="6" xfId="50" applyNumberFormat="1" applyFont="1" applyFill="1" applyBorder="1" applyAlignment="1">
      <alignment horizontal="center" vertical="center" wrapText="1"/>
    </xf>
    <xf numFmtId="0" fontId="4" fillId="0" borderId="6" xfId="50" applyFont="1" applyFill="1" applyBorder="1" applyAlignment="1">
      <alignment horizontal="center" vertical="center" wrapText="1"/>
    </xf>
    <xf numFmtId="0" fontId="3" fillId="0" borderId="1" xfId="50" applyFont="1" applyBorder="1" applyAlignment="1">
      <alignment horizontal="left" vertical="center" wrapText="1"/>
    </xf>
    <xf numFmtId="9" fontId="3" fillId="0" borderId="1" xfId="50" applyNumberFormat="1" applyFont="1" applyBorder="1" applyAlignment="1">
      <alignment horizontal="center" vertical="center" wrapText="1"/>
    </xf>
    <xf numFmtId="0" fontId="3" fillId="0" borderId="1" xfId="50" applyFont="1" applyBorder="1" applyAlignment="1">
      <alignment horizontal="center" vertical="center" wrapText="1"/>
    </xf>
    <xf numFmtId="0" fontId="3" fillId="0" borderId="0" xfId="50" applyFont="1" applyAlignment="1">
      <alignment horizontal="center" vertical="center" wrapText="1"/>
    </xf>
    <xf numFmtId="0" fontId="4" fillId="0" borderId="0" xfId="50" applyFont="1" applyAlignment="1">
      <alignment horizontal="left" vertical="center" wrapText="1"/>
    </xf>
    <xf numFmtId="0" fontId="6" fillId="0" borderId="0" xfId="50" applyFont="1" applyAlignment="1">
      <alignment horizontal="left" vertical="center" wrapText="1"/>
    </xf>
    <xf numFmtId="0" fontId="7" fillId="0" borderId="0" xfId="50" applyFont="1" applyAlignment="1">
      <alignment wrapText="1"/>
    </xf>
    <xf numFmtId="0" fontId="8" fillId="0" borderId="0" xfId="50" applyFont="1" applyFill="1" applyAlignment="1">
      <alignment horizontal="center" vertical="center" wrapText="1"/>
    </xf>
    <xf numFmtId="0" fontId="0" fillId="0" borderId="1" xfId="50" applyFont="1" applyFill="1" applyBorder="1" applyAlignment="1">
      <alignment horizontal="center" vertical="center" wrapText="1"/>
    </xf>
    <xf numFmtId="49" fontId="0" fillId="0" borderId="1" xfId="5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xf>
    <xf numFmtId="0" fontId="0" fillId="0" borderId="1" xfId="50" applyFont="1" applyFill="1" applyBorder="1" applyAlignment="1">
      <alignment vertical="center" wrapText="1"/>
    </xf>
    <xf numFmtId="176" fontId="0" fillId="0" borderId="1" xfId="50" applyNumberFormat="1" applyFont="1" applyFill="1" applyBorder="1" applyAlignment="1">
      <alignment horizontal="center" vertical="center" wrapText="1"/>
    </xf>
    <xf numFmtId="10" fontId="0" fillId="0" borderId="1" xfId="3" applyNumberFormat="1" applyFont="1" applyFill="1" applyBorder="1" applyAlignment="1" applyProtection="1">
      <alignment horizontal="center" vertical="center" wrapText="1"/>
    </xf>
    <xf numFmtId="176" fontId="0" fillId="0" borderId="1" xfId="50" applyNumberFormat="1" applyFont="1" applyFill="1" applyBorder="1" applyAlignment="1">
      <alignment horizontal="right" vertical="center" wrapText="1"/>
    </xf>
    <xf numFmtId="49" fontId="1" fillId="0" borderId="1" xfId="0" applyNumberFormat="1" applyFont="1" applyFill="1" applyBorder="1" applyAlignment="1">
      <alignment horizontal="left" vertical="top" wrapText="1"/>
    </xf>
    <xf numFmtId="49" fontId="1" fillId="0" borderId="2" xfId="0" applyNumberFormat="1" applyFont="1" applyFill="1" applyBorder="1" applyAlignment="1">
      <alignment horizontal="left" vertical="top" wrapText="1"/>
    </xf>
    <xf numFmtId="49" fontId="1" fillId="0" borderId="3" xfId="0" applyNumberFormat="1" applyFont="1" applyFill="1" applyBorder="1" applyAlignment="1">
      <alignment horizontal="left" vertical="top" wrapText="1"/>
    </xf>
    <xf numFmtId="0" fontId="0" fillId="2" borderId="2" xfId="50" applyFont="1" applyFill="1" applyBorder="1" applyAlignment="1">
      <alignment horizontal="center" vertical="center" wrapText="1"/>
    </xf>
    <xf numFmtId="0" fontId="0" fillId="2" borderId="3" xfId="50" applyFont="1" applyFill="1" applyBorder="1" applyAlignment="1">
      <alignment horizontal="center" vertical="center" wrapText="1"/>
    </xf>
    <xf numFmtId="0" fontId="0" fillId="2" borderId="4" xfId="50" applyFont="1" applyFill="1" applyBorder="1" applyAlignment="1">
      <alignment horizontal="center" vertical="center" wrapText="1"/>
    </xf>
    <xf numFmtId="0" fontId="0" fillId="2" borderId="5" xfId="50" applyFont="1" applyFill="1" applyBorder="1" applyAlignment="1">
      <alignment horizontal="center" vertical="center" wrapText="1"/>
    </xf>
    <xf numFmtId="0" fontId="0" fillId="0" borderId="2" xfId="50" applyFont="1" applyFill="1" applyBorder="1" applyAlignment="1">
      <alignment horizontal="center" vertical="center" wrapText="1"/>
    </xf>
    <xf numFmtId="0" fontId="0" fillId="2" borderId="1" xfId="50" applyFont="1" applyFill="1" applyBorder="1" applyAlignment="1">
      <alignment horizontal="center" vertical="center" wrapText="1"/>
    </xf>
    <xf numFmtId="0" fontId="0" fillId="2" borderId="6" xfId="50" applyFont="1" applyFill="1" applyBorder="1" applyAlignment="1">
      <alignment horizontal="center" vertical="center" wrapText="1"/>
    </xf>
    <xf numFmtId="49" fontId="9" fillId="0" borderId="9" xfId="49" applyNumberFormat="1" applyFont="1" applyFill="1" applyBorder="1" applyAlignment="1">
      <alignment horizontal="center" vertical="center" wrapText="1"/>
    </xf>
    <xf numFmtId="0" fontId="10" fillId="0" borderId="9" xfId="49" applyNumberFormat="1" applyFont="1" applyFill="1" applyBorder="1" applyAlignment="1">
      <alignment horizontal="center" vertical="center" wrapText="1"/>
    </xf>
    <xf numFmtId="49" fontId="10" fillId="0" borderId="9" xfId="49"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0" fontId="10" fillId="0" borderId="9" xfId="49" applyNumberFormat="1" applyFont="1" applyFill="1" applyBorder="1" applyAlignment="1">
      <alignment horizontal="center" vertical="center"/>
    </xf>
    <xf numFmtId="49" fontId="10" fillId="0" borderId="9" xfId="49"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1" fillId="0" borderId="9" xfId="49"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3" fillId="0" borderId="4" xfId="50" applyFont="1" applyFill="1" applyBorder="1" applyAlignment="1">
      <alignment horizontal="center" vertical="center" wrapText="1"/>
    </xf>
    <xf numFmtId="0" fontId="3" fillId="0" borderId="1" xfId="50" applyNumberFormat="1" applyFont="1" applyFill="1" applyBorder="1" applyAlignment="1">
      <alignment horizontal="center" vertical="center" wrapText="1"/>
    </xf>
    <xf numFmtId="0" fontId="3" fillId="0" borderId="1" xfId="50" applyFont="1" applyBorder="1" applyAlignment="1">
      <alignment horizontal="center" wrapText="1"/>
    </xf>
    <xf numFmtId="49" fontId="1" fillId="0" borderId="4" xfId="0" applyNumberFormat="1" applyFont="1" applyFill="1" applyBorder="1" applyAlignment="1">
      <alignment horizontal="left" vertical="top" wrapText="1"/>
    </xf>
    <xf numFmtId="49" fontId="3" fillId="0" borderId="1" xfId="50" applyNumberFormat="1" applyFont="1" applyFill="1" applyBorder="1" applyAlignment="1">
      <alignment horizontal="center" vertical="top" wrapText="1"/>
    </xf>
    <xf numFmtId="178" fontId="3" fillId="0" borderId="1" xfId="50" applyNumberFormat="1" applyFont="1" applyBorder="1" applyAlignment="1">
      <alignment horizontal="center" vertical="center" wrapText="1"/>
    </xf>
    <xf numFmtId="10" fontId="0" fillId="0" borderId="1" xfId="3" applyNumberFormat="1" applyFont="1" applyFill="1" applyBorder="1" applyAlignment="1" applyProtection="1">
      <alignment horizontal="right" vertical="center" wrapText="1"/>
    </xf>
    <xf numFmtId="49" fontId="9" fillId="0" borderId="9" xfId="49" applyNumberFormat="1" applyFont="1" applyFill="1" applyBorder="1" applyAlignment="1">
      <alignment horizontal="left" vertical="center" wrapText="1"/>
    </xf>
    <xf numFmtId="49" fontId="1" fillId="0" borderId="9" xfId="49" applyNumberFormat="1" applyFont="1" applyFill="1" applyBorder="1" applyAlignment="1">
      <alignment horizontal="left" vertical="center" wrapText="1"/>
    </xf>
    <xf numFmtId="0" fontId="3" fillId="0" borderId="4" xfId="50" applyFont="1" applyFill="1" applyBorder="1" applyAlignment="1">
      <alignment horizontal="left" vertical="center" wrapText="1"/>
    </xf>
    <xf numFmtId="49" fontId="9" fillId="0" borderId="10" xfId="49" applyNumberFormat="1" applyFont="1" applyFill="1" applyBorder="1" applyAlignment="1">
      <alignment horizontal="left" vertical="center" wrapText="1"/>
    </xf>
    <xf numFmtId="0" fontId="4" fillId="0" borderId="1" xfId="50" applyFont="1" applyFill="1" applyBorder="1" applyAlignment="1">
      <alignment vertical="center" wrapText="1"/>
    </xf>
    <xf numFmtId="49" fontId="9" fillId="0" borderId="10" xfId="49"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0" fillId="0" borderId="1" xfId="50" applyNumberFormat="1" applyFont="1" applyFill="1" applyBorder="1" applyAlignment="1">
      <alignment horizontal="left" vertical="center" wrapText="1"/>
    </xf>
    <xf numFmtId="49" fontId="0" fillId="0" borderId="2" xfId="50" applyNumberFormat="1" applyFont="1" applyFill="1" applyBorder="1" applyAlignment="1">
      <alignment horizontal="center" vertical="center" wrapText="1"/>
    </xf>
    <xf numFmtId="49" fontId="0" fillId="0" borderId="3" xfId="50" applyNumberFormat="1" applyFont="1" applyFill="1" applyBorder="1" applyAlignment="1">
      <alignment horizontal="center" vertical="center" wrapText="1"/>
    </xf>
    <xf numFmtId="49" fontId="0" fillId="0" borderId="4" xfId="50" applyNumberFormat="1" applyFont="1" applyFill="1" applyBorder="1" applyAlignment="1">
      <alignment horizontal="center" vertical="center" wrapText="1"/>
    </xf>
    <xf numFmtId="0" fontId="1" fillId="0" borderId="11" xfId="0" applyFont="1" applyFill="1" applyBorder="1" applyAlignment="1">
      <alignment horizontal="center" vertical="center"/>
    </xf>
    <xf numFmtId="0" fontId="1" fillId="0" borderId="11" xfId="0" applyNumberFormat="1" applyFont="1" applyFill="1" applyBorder="1" applyAlignment="1">
      <alignment horizontal="center" vertical="center"/>
    </xf>
    <xf numFmtId="4" fontId="1" fillId="0" borderId="11" xfId="0" applyNumberFormat="1" applyFont="1" applyFill="1" applyBorder="1" applyAlignment="1">
      <alignment horizontal="center" vertical="center"/>
    </xf>
    <xf numFmtId="4" fontId="1" fillId="0" borderId="12" xfId="0" applyNumberFormat="1" applyFont="1" applyFill="1" applyBorder="1" applyAlignment="1">
      <alignment horizontal="center" vertical="center"/>
    </xf>
    <xf numFmtId="0" fontId="11" fillId="0" borderId="0" xfId="50" applyFont="1" applyAlignment="1">
      <alignment horizontal="center" vertical="center" wrapText="1"/>
    </xf>
    <xf numFmtId="49" fontId="3" fillId="0" borderId="1" xfId="50" applyNumberFormat="1" applyFont="1" applyFill="1" applyBorder="1" applyAlignment="1">
      <alignment horizontal="left" vertical="top" wrapText="1"/>
    </xf>
    <xf numFmtId="0" fontId="12" fillId="0" borderId="0" xfId="50" applyFont="1" applyAlignment="1">
      <alignment horizontal="center" vertical="center" wrapText="1"/>
    </xf>
    <xf numFmtId="49" fontId="1" fillId="0" borderId="9" xfId="49" applyNumberFormat="1" applyBorder="1" applyAlignment="1">
      <alignment horizontal="center" vertical="center" wrapText="1"/>
    </xf>
    <xf numFmtId="49" fontId="9" fillId="0" borderId="1" xfId="49" applyNumberFormat="1" applyFont="1" applyFill="1" applyBorder="1" applyAlignment="1">
      <alignment horizontal="center" vertical="center" wrapText="1"/>
    </xf>
    <xf numFmtId="0" fontId="10" fillId="0" borderId="9" xfId="49" applyNumberFormat="1" applyFont="1" applyBorder="1" applyAlignment="1">
      <alignment horizontal="center" vertical="center" wrapText="1"/>
    </xf>
    <xf numFmtId="49" fontId="10" fillId="0" borderId="9" xfId="49" applyNumberFormat="1" applyFont="1" applyBorder="1" applyAlignment="1">
      <alignment horizontal="center" vertical="center" wrapText="1"/>
    </xf>
    <xf numFmtId="49" fontId="1" fillId="0" borderId="9" xfId="49" applyNumberFormat="1" applyFont="1" applyBorder="1" applyAlignment="1">
      <alignment horizontal="left" vertical="center" wrapText="1"/>
    </xf>
    <xf numFmtId="0" fontId="1" fillId="0" borderId="9" xfId="49" applyNumberFormat="1" applyFont="1" applyBorder="1" applyAlignment="1">
      <alignment horizontal="center" vertical="center" wrapText="1"/>
    </xf>
    <xf numFmtId="49" fontId="1" fillId="0" borderId="9" xfId="49" applyNumberFormat="1" applyFont="1" applyBorder="1" applyAlignment="1">
      <alignment horizontal="center" vertical="center" wrapText="1"/>
    </xf>
    <xf numFmtId="49" fontId="1" fillId="0" borderId="1" xfId="0" applyNumberFormat="1" applyFont="1" applyFill="1" applyBorder="1" applyAlignment="1">
      <alignment horizontal="left" vertical="center" wrapText="1"/>
    </xf>
    <xf numFmtId="49" fontId="1" fillId="0" borderId="10" xfId="49" applyNumberFormat="1" applyFont="1" applyBorder="1" applyAlignment="1">
      <alignment horizontal="left" vertical="center" wrapText="1"/>
    </xf>
    <xf numFmtId="9" fontId="1" fillId="0" borderId="9" xfId="49" applyNumberFormat="1" applyFont="1" applyBorder="1" applyAlignment="1">
      <alignment horizontal="center" vertical="center" wrapText="1"/>
    </xf>
    <xf numFmtId="0" fontId="4" fillId="0" borderId="13" xfId="50" applyFont="1" applyFill="1" applyBorder="1" applyAlignment="1">
      <alignment horizontal="center" vertical="center" wrapText="1"/>
    </xf>
    <xf numFmtId="49" fontId="4" fillId="0" borderId="8" xfId="50" applyNumberFormat="1" applyFont="1" applyFill="1" applyBorder="1" applyAlignment="1">
      <alignment horizontal="center" vertical="center" wrapText="1"/>
    </xf>
    <xf numFmtId="0" fontId="13" fillId="0" borderId="0" xfId="50" applyFont="1" applyFill="1" applyAlignment="1">
      <alignment horizontal="center" vertical="center" wrapText="1"/>
    </xf>
    <xf numFmtId="49" fontId="10" fillId="0" borderId="1" xfId="0" applyNumberFormat="1" applyFont="1" applyFill="1" applyBorder="1" applyAlignment="1">
      <alignment horizontal="left" vertical="center"/>
    </xf>
    <xf numFmtId="49" fontId="1" fillId="0" borderId="14" xfId="49" applyNumberFormat="1" applyFont="1" applyBorder="1" applyAlignment="1">
      <alignment horizontal="left" vertical="center" wrapText="1"/>
    </xf>
    <xf numFmtId="49" fontId="1" fillId="0" borderId="1" xfId="49" applyNumberFormat="1" applyFont="1" applyBorder="1" applyAlignment="1">
      <alignment horizontal="left" vertical="center" wrapText="1"/>
    </xf>
    <xf numFmtId="49" fontId="1" fillId="0" borderId="15" xfId="49" applyNumberFormat="1" applyFont="1" applyBorder="1" applyAlignment="1">
      <alignment horizontal="left" vertical="center" wrapText="1"/>
    </xf>
    <xf numFmtId="49" fontId="1" fillId="0" borderId="9" xfId="49" applyNumberFormat="1" applyBorder="1" applyAlignment="1">
      <alignment horizontal="left" vertical="center" wrapText="1"/>
    </xf>
    <xf numFmtId="0" fontId="0" fillId="0" borderId="0" xfId="0" applyFont="1" applyAlignment="1">
      <alignment horizontal="center" vertical="center"/>
    </xf>
    <xf numFmtId="0" fontId="7" fillId="0" borderId="0" xfId="50" applyFont="1" applyAlignment="1">
      <alignment horizontal="center" wrapText="1"/>
    </xf>
    <xf numFmtId="49" fontId="1" fillId="0" borderId="3" xfId="0" applyNumberFormat="1" applyFont="1" applyFill="1" applyBorder="1" applyAlignment="1">
      <alignment horizontal="center" vertical="top" wrapText="1"/>
    </xf>
    <xf numFmtId="0" fontId="4" fillId="0" borderId="0" xfId="50" applyFont="1" applyAlignment="1">
      <alignment horizontal="center" vertical="center" wrapText="1"/>
    </xf>
    <xf numFmtId="0" fontId="7" fillId="0" borderId="0" xfId="0" applyFont="1" applyFill="1" applyBorder="1" applyAlignment="1"/>
    <xf numFmtId="0" fontId="14" fillId="0" borderId="0" xfId="0" applyFont="1" applyFill="1" applyBorder="1" applyAlignment="1">
      <alignment horizontal="center" vertical="center"/>
    </xf>
    <xf numFmtId="0" fontId="15" fillId="0" borderId="16" xfId="0" applyFont="1" applyFill="1" applyBorder="1" applyAlignment="1">
      <alignment horizontal="left" vertical="center"/>
    </xf>
    <xf numFmtId="0" fontId="16"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7" fillId="0" borderId="0" xfId="0" applyNumberFormat="1" applyFont="1" applyFill="1" applyBorder="1" applyAlignment="1" applyProtection="1">
      <alignment horizontal="right" vertical="center"/>
    </xf>
    <xf numFmtId="0" fontId="5" fillId="0" borderId="0" xfId="0" applyFont="1" applyFill="1" applyBorder="1" applyAlignment="1"/>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0" fontId="18" fillId="0" borderId="1" xfId="0" applyFont="1" applyFill="1" applyBorder="1" applyAlignment="1">
      <alignment horizontal="left"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19"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7" fillId="0" borderId="4"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18"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6" xfId="0" applyFont="1" applyFill="1" applyBorder="1" applyAlignment="1">
      <alignment horizontal="center" vertical="center"/>
    </xf>
    <xf numFmtId="49" fontId="20" fillId="0" borderId="19" xfId="53" applyNumberFormat="1" applyFont="1" applyFill="1" applyBorder="1" applyAlignment="1" applyProtection="1">
      <alignment horizontal="center" vertical="center" wrapText="1"/>
    </xf>
    <xf numFmtId="49" fontId="20" fillId="0" borderId="20" xfId="53" applyNumberFormat="1" applyFont="1" applyFill="1" applyBorder="1" applyAlignment="1" applyProtection="1">
      <alignment horizontal="center" vertical="center" wrapText="1"/>
    </xf>
    <xf numFmtId="49" fontId="20" fillId="0" borderId="21" xfId="53" applyNumberFormat="1" applyFont="1" applyFill="1" applyBorder="1" applyAlignment="1" applyProtection="1">
      <alignment horizontal="center" vertical="center" wrapText="1"/>
    </xf>
    <xf numFmtId="178" fontId="1" fillId="0" borderId="6" xfId="0" applyNumberFormat="1" applyFont="1" applyFill="1" applyBorder="1" applyAlignment="1">
      <alignment horizontal="center" vertical="center"/>
    </xf>
    <xf numFmtId="49" fontId="20" fillId="0" borderId="1" xfId="53" applyNumberFormat="1" applyFont="1" applyFill="1" applyBorder="1" applyAlignment="1" applyProtection="1">
      <alignment vertical="center" wrapText="1"/>
    </xf>
    <xf numFmtId="0" fontId="1" fillId="0" borderId="6" xfId="0" applyFont="1" applyFill="1" applyBorder="1" applyAlignment="1">
      <alignment horizontal="center" vertical="center"/>
    </xf>
    <xf numFmtId="0" fontId="20" fillId="0" borderId="20" xfId="53" applyFont="1" applyFill="1" applyBorder="1" applyAlignment="1" applyProtection="1">
      <alignment horizontal="center"/>
    </xf>
    <xf numFmtId="49" fontId="7" fillId="0" borderId="5" xfId="52" applyNumberFormat="1" applyFont="1" applyFill="1" applyBorder="1" applyAlignment="1">
      <alignment horizontal="center" vertical="center"/>
    </xf>
    <xf numFmtId="0" fontId="7" fillId="0" borderId="1" xfId="52" applyFont="1" applyFill="1" applyBorder="1" applyAlignment="1">
      <alignment horizontal="center" vertical="center"/>
    </xf>
    <xf numFmtId="49" fontId="7" fillId="0" borderId="5" xfId="52" applyNumberFormat="1" applyFont="1" applyFill="1" applyBorder="1" applyAlignment="1">
      <alignment horizontal="center" vertical="center" wrapText="1"/>
    </xf>
    <xf numFmtId="49" fontId="7" fillId="0" borderId="2" xfId="52" applyNumberFormat="1" applyFont="1" applyFill="1" applyBorder="1" applyAlignment="1">
      <alignment horizontal="center" vertical="center" wrapText="1"/>
    </xf>
    <xf numFmtId="0" fontId="4" fillId="0" borderId="22" xfId="50" applyFont="1" applyFill="1" applyBorder="1" applyAlignment="1">
      <alignment horizontal="center" vertical="center" wrapText="1"/>
    </xf>
    <xf numFmtId="0" fontId="20" fillId="3" borderId="19" xfId="53" applyFont="1" applyFill="1" applyBorder="1" applyAlignment="1" applyProtection="1">
      <alignment horizontal="center" vertical="center" wrapText="1"/>
      <protection locked="0"/>
    </xf>
    <xf numFmtId="0" fontId="20" fillId="0" borderId="23" xfId="53" applyFont="1" applyFill="1" applyBorder="1" applyAlignment="1" applyProtection="1">
      <alignment horizontal="center" vertical="center" wrapText="1"/>
      <protection locked="0"/>
    </xf>
    <xf numFmtId="0" fontId="20" fillId="0" borderId="23" xfId="53" applyNumberFormat="1" applyFont="1" applyFill="1" applyBorder="1" applyAlignment="1" applyProtection="1">
      <alignment horizontal="center" vertical="center" wrapText="1"/>
      <protection locked="0"/>
    </xf>
    <xf numFmtId="49" fontId="7" fillId="0" borderId="2" xfId="52" applyNumberFormat="1" applyFont="1" applyFill="1" applyBorder="1" applyAlignment="1">
      <alignment horizontal="left" vertical="center" wrapText="1"/>
    </xf>
    <xf numFmtId="0" fontId="4" fillId="0" borderId="24" xfId="50" applyFont="1" applyFill="1" applyBorder="1" applyAlignment="1">
      <alignment horizontal="center" vertical="center" wrapText="1"/>
    </xf>
    <xf numFmtId="0" fontId="4" fillId="0" borderId="22" xfId="50" applyFont="1" applyFill="1" applyBorder="1" applyAlignment="1">
      <alignment horizontal="center" vertical="center"/>
    </xf>
    <xf numFmtId="0" fontId="20" fillId="3" borderId="23" xfId="53" applyFont="1" applyFill="1" applyBorder="1" applyAlignment="1" applyProtection="1">
      <alignment horizontal="center" vertical="center" wrapText="1"/>
      <protection locked="0"/>
    </xf>
    <xf numFmtId="0" fontId="4" fillId="0" borderId="24" xfId="50" applyFont="1" applyFill="1" applyBorder="1" applyAlignment="1">
      <alignment horizontal="center" vertical="center"/>
    </xf>
    <xf numFmtId="0" fontId="4" fillId="0" borderId="25" xfId="50" applyFont="1" applyFill="1" applyBorder="1" applyAlignment="1">
      <alignment horizontal="center" vertical="center" wrapText="1"/>
    </xf>
    <xf numFmtId="0" fontId="20" fillId="0" borderId="26" xfId="53" applyFont="1" applyFill="1" applyBorder="1" applyAlignment="1" applyProtection="1">
      <alignment horizontal="center" vertical="center" wrapText="1"/>
      <protection locked="0"/>
    </xf>
    <xf numFmtId="49" fontId="4" fillId="0" borderId="22" xfId="5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49" fontId="4" fillId="0" borderId="24" xfId="50" applyNumberFormat="1" applyFont="1" applyFill="1" applyBorder="1" applyAlignment="1">
      <alignment horizontal="center" vertical="center" wrapText="1"/>
    </xf>
    <xf numFmtId="49" fontId="4" fillId="0" borderId="17" xfId="50" applyNumberFormat="1" applyFont="1" applyFill="1" applyBorder="1" applyAlignment="1">
      <alignment horizontal="center" vertical="center" wrapText="1"/>
    </xf>
    <xf numFmtId="49" fontId="4" fillId="0" borderId="0" xfId="50" applyNumberFormat="1" applyFont="1" applyFill="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3" fillId="0" borderId="0" xfId="0" applyFont="1">
      <alignment vertical="center"/>
    </xf>
    <xf numFmtId="49" fontId="7" fillId="0" borderId="1" xfId="0" applyNumberFormat="1" applyFont="1" applyFill="1" applyBorder="1" applyAlignment="1">
      <alignment vertical="center" wrapText="1"/>
    </xf>
    <xf numFmtId="0" fontId="7" fillId="0" borderId="4"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10" fontId="7" fillId="0" borderId="6" xfId="3" applyNumberFormat="1" applyFont="1" applyFill="1" applyBorder="1" applyAlignment="1">
      <alignment horizontal="center" vertical="center"/>
    </xf>
    <xf numFmtId="4" fontId="22" fillId="0" borderId="0" xfId="53" applyNumberFormat="1" applyFont="1" applyFill="1" applyBorder="1" applyAlignment="1" applyProtection="1">
      <alignment horizontal="right" vertical="center"/>
    </xf>
    <xf numFmtId="10" fontId="7" fillId="0" borderId="1" xfId="3" applyNumberFormat="1"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3" xfId="52" applyNumberFormat="1" applyFont="1" applyFill="1" applyBorder="1" applyAlignment="1">
      <alignment horizontal="center" vertical="center" wrapText="1"/>
    </xf>
    <xf numFmtId="49" fontId="7" fillId="0" borderId="4" xfId="52" applyNumberFormat="1" applyFont="1" applyFill="1" applyBorder="1" applyAlignment="1">
      <alignment horizontal="center" vertical="center" wrapText="1"/>
    </xf>
    <xf numFmtId="49" fontId="7" fillId="0" borderId="3" xfId="52" applyNumberFormat="1" applyFont="1" applyFill="1" applyBorder="1" applyAlignment="1">
      <alignment horizontal="left" vertical="center" wrapText="1"/>
    </xf>
    <xf numFmtId="49" fontId="7" fillId="0" borderId="4" xfId="52" applyNumberFormat="1" applyFont="1" applyFill="1" applyBorder="1" applyAlignment="1">
      <alignment horizontal="left" vertical="center" wrapText="1"/>
    </xf>
    <xf numFmtId="0" fontId="21" fillId="0" borderId="4" xfId="0" applyFont="1" applyFill="1" applyBorder="1" applyAlignment="1">
      <alignment horizontal="center" vertical="center" wrapText="1"/>
    </xf>
    <xf numFmtId="0" fontId="7" fillId="0" borderId="16" xfId="0" applyFont="1" applyFill="1" applyBorder="1" applyAlignment="1">
      <alignment horizontal="left" vertical="center"/>
    </xf>
    <xf numFmtId="0" fontId="18"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8" xfId="0" applyFont="1" applyFill="1" applyBorder="1" applyAlignment="1">
      <alignment horizontal="center" vertical="center"/>
    </xf>
    <xf numFmtId="0" fontId="1" fillId="0" borderId="11" xfId="0" applyFont="1" applyFill="1" applyBorder="1" applyAlignment="1">
      <alignment horizontal="left" vertical="center" wrapText="1"/>
    </xf>
    <xf numFmtId="0" fontId="19" fillId="0" borderId="0" xfId="0" applyFont="1" applyFill="1" applyBorder="1" applyAlignment="1">
      <alignment horizontal="left" vertical="center"/>
    </xf>
    <xf numFmtId="0" fontId="23" fillId="0" borderId="0" xfId="0" applyFont="1" applyFill="1" applyAlignment="1">
      <alignment horizontal="center"/>
    </xf>
    <xf numFmtId="0" fontId="24" fillId="0" borderId="0" xfId="0" applyFont="1" applyFill="1" applyBorder="1" applyAlignment="1"/>
    <xf numFmtId="0" fontId="25" fillId="0" borderId="0" xfId="0" applyFont="1" applyFill="1" applyBorder="1" applyAlignment="1"/>
    <xf numFmtId="0" fontId="7" fillId="0" borderId="0" xfId="0" applyFont="1" applyFill="1" applyBorder="1" applyAlignment="1">
      <alignment horizontal="center"/>
    </xf>
    <xf numFmtId="0" fontId="7" fillId="0" borderId="1"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4" fontId="7" fillId="0" borderId="7" xfId="0" applyNumberFormat="1" applyFont="1" applyFill="1" applyBorder="1" applyAlignment="1">
      <alignment horizontal="center" vertical="center" shrinkToFit="1"/>
    </xf>
    <xf numFmtId="4" fontId="7" fillId="0" borderId="17" xfId="0" applyNumberFormat="1" applyFont="1" applyFill="1" applyBorder="1" applyAlignment="1">
      <alignment horizontal="center" vertical="center" shrinkToFit="1"/>
    </xf>
    <xf numFmtId="0" fontId="7" fillId="0" borderId="13" xfId="0" applyFont="1" applyFill="1" applyBorder="1" applyAlignment="1">
      <alignment horizontal="center" vertical="center" shrinkToFit="1"/>
    </xf>
    <xf numFmtId="4" fontId="7" fillId="0" borderId="1" xfId="0" applyNumberFormat="1" applyFont="1" applyFill="1" applyBorder="1" applyAlignment="1">
      <alignment horizontal="center" vertical="center" shrinkToFit="1"/>
    </xf>
    <xf numFmtId="0" fontId="7" fillId="0" borderId="18" xfId="0" applyFont="1" applyFill="1" applyBorder="1" applyAlignment="1">
      <alignment horizontal="center" vertical="center" shrinkToFit="1"/>
    </xf>
    <xf numFmtId="49" fontId="7" fillId="0" borderId="1" xfId="0" applyNumberFormat="1" applyFont="1" applyFill="1" applyBorder="1" applyAlignment="1">
      <alignment horizontal="center" vertical="center" shrinkToFit="1"/>
    </xf>
    <xf numFmtId="0" fontId="7" fillId="0" borderId="1" xfId="0" applyNumberFormat="1" applyFont="1" applyFill="1" applyBorder="1" applyAlignment="1">
      <alignment horizontal="center" vertical="center" shrinkToFit="1"/>
    </xf>
    <xf numFmtId="0" fontId="7" fillId="0" borderId="1" xfId="0" applyFont="1" applyFill="1" applyBorder="1" applyAlignment="1">
      <alignment horizontal="left" vertical="center" shrinkToFit="1"/>
    </xf>
    <xf numFmtId="178" fontId="7" fillId="0" borderId="1" xfId="0" applyNumberFormat="1" applyFont="1" applyFill="1" applyBorder="1" applyAlignment="1">
      <alignment horizontal="center" vertical="center" shrinkToFit="1"/>
    </xf>
    <xf numFmtId="0" fontId="1" fillId="0" borderId="0" xfId="0" applyFont="1" applyFill="1" applyAlignment="1">
      <alignment horizontal="left" vertical="top" wrapText="1"/>
    </xf>
    <xf numFmtId="0" fontId="23" fillId="0" borderId="0" xfId="0" applyFont="1" applyFill="1" applyAlignment="1">
      <alignment horizontal="center" wrapText="1"/>
    </xf>
    <xf numFmtId="0" fontId="10" fillId="0" borderId="0" xfId="0" applyFont="1" applyFill="1" applyBorder="1" applyAlignment="1">
      <alignment wrapText="1"/>
    </xf>
    <xf numFmtId="0" fontId="10" fillId="0" borderId="0" xfId="0" applyFont="1" applyFill="1" applyBorder="1" applyAlignment="1"/>
    <xf numFmtId="0" fontId="1" fillId="0" borderId="0" xfId="0" applyFont="1" applyFill="1" applyBorder="1" applyAlignment="1">
      <alignment wrapText="1"/>
    </xf>
    <xf numFmtId="0" fontId="1" fillId="0" borderId="0" xfId="0" applyFont="1" applyFill="1" applyBorder="1" applyAlignment="1"/>
    <xf numFmtId="4" fontId="7" fillId="0" borderId="17" xfId="0" applyNumberFormat="1" applyFont="1" applyFill="1" applyBorder="1" applyAlignment="1">
      <alignment horizontal="center" vertical="center" wrapText="1" shrinkToFit="1"/>
    </xf>
    <xf numFmtId="4" fontId="7" fillId="0" borderId="22" xfId="0" applyNumberFormat="1" applyFont="1" applyFill="1" applyBorder="1" applyAlignment="1">
      <alignment horizontal="center" vertical="center" shrinkToFit="1"/>
    </xf>
    <xf numFmtId="0" fontId="7" fillId="0" borderId="1" xfId="0" applyFont="1" applyFill="1" applyBorder="1" applyAlignment="1">
      <alignment horizontal="center" vertical="center" wrapText="1" shrinkToFit="1"/>
    </xf>
    <xf numFmtId="4" fontId="7" fillId="0" borderId="2" xfId="0" applyNumberFormat="1" applyFont="1" applyFill="1" applyBorder="1" applyAlignment="1">
      <alignment horizontal="center" vertical="center" shrinkToFit="1"/>
    </xf>
    <xf numFmtId="4" fontId="7" fillId="0" borderId="4" xfId="0" applyNumberFormat="1" applyFont="1" applyFill="1" applyBorder="1" applyAlignment="1">
      <alignment horizontal="center" vertical="center" shrinkToFit="1"/>
    </xf>
    <xf numFmtId="4" fontId="7"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0" fontId="15" fillId="0" borderId="0" xfId="0" applyFont="1" applyFill="1" applyBorder="1" applyAlignment="1">
      <alignment horizontal="right"/>
    </xf>
    <xf numFmtId="0" fontId="7" fillId="0" borderId="0" xfId="0" applyFont="1" applyFill="1" applyBorder="1" applyAlignment="1">
      <alignment horizontal="right"/>
    </xf>
    <xf numFmtId="0" fontId="7" fillId="0" borderId="22" xfId="0" applyFont="1" applyFill="1" applyBorder="1" applyAlignment="1">
      <alignment horizontal="center" vertical="center" shrinkToFit="1"/>
    </xf>
    <xf numFmtId="0" fontId="7" fillId="0" borderId="17" xfId="0" applyFont="1" applyFill="1" applyBorder="1" applyAlignment="1">
      <alignment horizontal="center" vertical="center" shrinkToFit="1"/>
    </xf>
    <xf numFmtId="0" fontId="7" fillId="0" borderId="25" xfId="0" applyFont="1" applyFill="1" applyBorder="1" applyAlignment="1">
      <alignment horizontal="center" vertical="center" shrinkToFit="1"/>
    </xf>
    <xf numFmtId="0" fontId="7" fillId="0" borderId="16" xfId="0" applyFont="1" applyFill="1" applyBorder="1" applyAlignment="1">
      <alignment horizontal="center" vertical="center" shrinkToFit="1"/>
    </xf>
    <xf numFmtId="49" fontId="7" fillId="0" borderId="2" xfId="0" applyNumberFormat="1" applyFont="1" applyFill="1" applyBorder="1" applyAlignment="1">
      <alignment horizontal="center" vertical="center" shrinkToFit="1"/>
    </xf>
    <xf numFmtId="0" fontId="14" fillId="0" borderId="0" xfId="0" applyFont="1" applyAlignment="1">
      <alignment horizontal="center" vertical="center"/>
    </xf>
    <xf numFmtId="0" fontId="10" fillId="0" borderId="0" xfId="0" applyFont="1" applyAlignment="1"/>
    <xf numFmtId="0" fontId="26" fillId="4" borderId="23" xfId="0" applyNumberFormat="1" applyFont="1" applyFill="1" applyBorder="1" applyAlignment="1">
      <alignment horizontal="center" vertical="center"/>
    </xf>
    <xf numFmtId="0" fontId="26" fillId="4" borderId="23" xfId="0" applyNumberFormat="1" applyFont="1" applyFill="1" applyBorder="1" applyAlignment="1">
      <alignment horizontal="left" vertical="center"/>
    </xf>
    <xf numFmtId="0" fontId="26" fillId="5" borderId="23" xfId="0" applyNumberFormat="1" applyFont="1" applyFill="1" applyBorder="1" applyAlignment="1">
      <alignment horizontal="center" vertical="center"/>
    </xf>
    <xf numFmtId="0" fontId="26" fillId="5" borderId="23" xfId="0" applyNumberFormat="1" applyFont="1" applyFill="1" applyBorder="1" applyAlignment="1">
      <alignment horizontal="right" vertical="center"/>
    </xf>
    <xf numFmtId="0" fontId="26" fillId="5" borderId="23" xfId="0" applyNumberFormat="1" applyFont="1" applyFill="1" applyBorder="1" applyAlignment="1">
      <alignment horizontal="left" vertical="center" wrapText="1"/>
    </xf>
    <xf numFmtId="0" fontId="27" fillId="0" borderId="0" xfId="0" applyFont="1" applyAlignment="1"/>
    <xf numFmtId="0" fontId="10" fillId="0" borderId="0" xfId="0" applyFont="1" applyAlignment="1">
      <alignment horizontal="right"/>
    </xf>
    <xf numFmtId="0" fontId="26" fillId="4" borderId="23" xfId="0" applyNumberFormat="1" applyFont="1" applyFill="1" applyBorder="1" applyAlignment="1">
      <alignment horizontal="center" vertical="center" wrapText="1"/>
    </xf>
    <xf numFmtId="0" fontId="28" fillId="4" borderId="23" xfId="0" applyNumberFormat="1" applyFont="1" applyFill="1" applyBorder="1" applyAlignment="1">
      <alignment horizontal="left" vertical="center" wrapText="1"/>
    </xf>
    <xf numFmtId="0" fontId="26" fillId="5" borderId="23" xfId="0" applyNumberFormat="1" applyFont="1" applyFill="1" applyBorder="1" applyAlignment="1">
      <alignment horizontal="center" vertical="center" wrapText="1"/>
    </xf>
    <xf numFmtId="0" fontId="26" fillId="4" borderId="23" xfId="0" applyNumberFormat="1" applyFont="1" applyFill="1" applyBorder="1" applyAlignment="1">
      <alignment horizontal="left" vertical="center" wrapText="1"/>
    </xf>
    <xf numFmtId="0" fontId="26" fillId="5" borderId="23" xfId="0" applyNumberFormat="1" applyFont="1" applyFill="1" applyBorder="1" applyAlignment="1">
      <alignment horizontal="right" vertical="center" wrapText="1"/>
    </xf>
    <xf numFmtId="0" fontId="29" fillId="0" borderId="0" xfId="0" applyFont="1" applyAlignment="1">
      <alignment horizontal="center" vertical="center"/>
    </xf>
    <xf numFmtId="0" fontId="26" fillId="5" borderId="23" xfId="0" applyNumberFormat="1" applyFont="1" applyFill="1" applyBorder="1" applyAlignment="1">
      <alignment horizontal="left" vertical="center"/>
    </xf>
    <xf numFmtId="178" fontId="26" fillId="5" borderId="23" xfId="0" applyNumberFormat="1" applyFont="1" applyFill="1" applyBorder="1" applyAlignment="1">
      <alignment horizontal="right" vertical="center"/>
    </xf>
    <xf numFmtId="0" fontId="29" fillId="0" borderId="0" xfId="0" applyFont="1" applyAlignment="1"/>
    <xf numFmtId="0" fontId="5" fillId="0" borderId="0" xfId="0" applyFont="1" applyAlignment="1"/>
    <xf numFmtId="4" fontId="26" fillId="5" borderId="23" xfId="0" applyNumberFormat="1" applyFont="1" applyFill="1" applyBorder="1" applyAlignment="1">
      <alignment horizontal="right" vertical="center"/>
    </xf>
    <xf numFmtId="0" fontId="26" fillId="4" borderId="19" xfId="0" applyNumberFormat="1" applyFont="1" applyFill="1" applyBorder="1" applyAlignment="1">
      <alignment horizontal="center" vertical="center"/>
    </xf>
    <xf numFmtId="0" fontId="26" fillId="4" borderId="20" xfId="0" applyNumberFormat="1" applyFont="1" applyFill="1" applyBorder="1" applyAlignment="1">
      <alignment horizontal="center" vertical="center"/>
    </xf>
    <xf numFmtId="0" fontId="26" fillId="4" borderId="21" xfId="0" applyNumberFormat="1" applyFont="1" applyFill="1" applyBorder="1" applyAlignment="1">
      <alignment horizontal="center" vertical="center"/>
    </xf>
    <xf numFmtId="0" fontId="30" fillId="0" borderId="0" xfId="0" applyFont="1">
      <alignment vertical="center"/>
    </xf>
    <xf numFmtId="0" fontId="0" fillId="0" borderId="0" xfId="0" applyFont="1" applyFill="1">
      <alignment vertical="center"/>
    </xf>
    <xf numFmtId="0" fontId="26" fillId="0" borderId="23" xfId="0" applyNumberFormat="1" applyFont="1" applyFill="1" applyBorder="1" applyAlignment="1">
      <alignment horizontal="center" vertical="center" wrapText="1"/>
    </xf>
    <xf numFmtId="0" fontId="26" fillId="0" borderId="23" xfId="0" applyNumberFormat="1" applyFont="1" applyFill="1" applyBorder="1" applyAlignment="1">
      <alignment horizontal="center" vertical="center"/>
    </xf>
    <xf numFmtId="0" fontId="26" fillId="0" borderId="23" xfId="0" applyNumberFormat="1" applyFont="1" applyFill="1" applyBorder="1" applyAlignment="1">
      <alignment horizontal="right" vertical="center"/>
    </xf>
    <xf numFmtId="4" fontId="26" fillId="0" borderId="23" xfId="0" applyNumberFormat="1" applyFont="1" applyFill="1" applyBorder="1" applyAlignment="1">
      <alignment horizontal="right" vertical="center"/>
    </xf>
    <xf numFmtId="0" fontId="26" fillId="0" borderId="23" xfId="0" applyNumberFormat="1" applyFont="1" applyFill="1" applyBorder="1" applyAlignment="1">
      <alignment horizontal="left" vertical="center"/>
    </xf>
    <xf numFmtId="178" fontId="26" fillId="0" borderId="23" xfId="0" applyNumberFormat="1" applyFont="1" applyFill="1" applyBorder="1" applyAlignment="1">
      <alignment horizontal="right" vertical="center"/>
    </xf>
    <xf numFmtId="176" fontId="26" fillId="4" borderId="23" xfId="0" applyNumberFormat="1" applyFont="1" applyFill="1" applyBorder="1" applyAlignment="1">
      <alignment horizontal="center" vertical="center"/>
    </xf>
    <xf numFmtId="176" fontId="26" fillId="4" borderId="23" xfId="0" applyNumberFormat="1" applyFont="1" applyFill="1" applyBorder="1" applyAlignment="1">
      <alignment horizontal="left" vertical="center"/>
    </xf>
    <xf numFmtId="176" fontId="26" fillId="5" borderId="23" xfId="0" applyNumberFormat="1" applyFont="1" applyFill="1" applyBorder="1" applyAlignment="1">
      <alignment horizontal="right" vertical="center"/>
    </xf>
    <xf numFmtId="176" fontId="26" fillId="5" borderId="23" xfId="0" applyNumberFormat="1" applyFont="1" applyFill="1" applyBorder="1" applyAlignment="1">
      <alignment vertical="center"/>
    </xf>
    <xf numFmtId="176" fontId="26" fillId="5" borderId="23" xfId="0" applyNumberFormat="1" applyFont="1" applyFill="1" applyBorder="1" applyAlignment="1">
      <alignment horizontal="left" vertical="center"/>
    </xf>
    <xf numFmtId="176" fontId="0" fillId="0" borderId="0" xfId="0" applyNumberFormat="1" applyFont="1">
      <alignment vertical="center"/>
    </xf>
    <xf numFmtId="0" fontId="7" fillId="0" borderId="2" xfId="0" applyNumberFormat="1" applyFont="1" applyFill="1" applyBorder="1" applyAlignment="1" quotePrefix="1">
      <alignment horizontal="center" vertical="center" wrapText="1"/>
    </xf>
    <xf numFmtId="0" fontId="4" fillId="0" borderId="5" xfId="50" applyFont="1" applyFill="1" applyBorder="1" applyAlignment="1" quotePrefix="1">
      <alignment horizontal="center" vertical="center" wrapText="1"/>
    </xf>
    <xf numFmtId="0" fontId="4" fillId="0" borderId="8" xfId="50" applyFont="1" applyFill="1" applyBorder="1" applyAlignment="1" quotePrefix="1">
      <alignment horizontal="center" vertical="center" wrapText="1"/>
    </xf>
    <xf numFmtId="49" fontId="1" fillId="0" borderId="1" xfId="52" applyNumberFormat="1" applyFont="1" applyFill="1" applyBorder="1" applyAlignment="1" quotePrefix="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xfId="50"/>
    <cellStyle name="常规_04-分类改革-预算表" xfId="51"/>
    <cellStyle name="常规 3" xfId="52"/>
    <cellStyle name="Normal"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7"/>
  <sheetViews>
    <sheetView view="pageBreakPreview" zoomScaleNormal="100" workbookViewId="0">
      <pane ySplit="6" topLeftCell="A7" activePane="bottomLeft" state="frozen"/>
      <selection/>
      <selection pane="bottomLeft" activeCell="D10" sqref="D1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52" t="s">
        <v>0</v>
      </c>
    </row>
    <row r="2" ht="14.25" spans="6:6">
      <c r="F2" s="239" t="s">
        <v>1</v>
      </c>
    </row>
    <row r="3" ht="14.25" spans="1:6">
      <c r="A3" s="239" t="s">
        <v>2</v>
      </c>
      <c r="F3" s="239" t="s">
        <v>3</v>
      </c>
    </row>
    <row r="4" ht="19.5" customHeight="1" spans="1:6">
      <c r="A4" s="269" t="s">
        <v>4</v>
      </c>
      <c r="B4" s="269"/>
      <c r="C4" s="269"/>
      <c r="D4" s="269" t="s">
        <v>5</v>
      </c>
      <c r="E4" s="269"/>
      <c r="F4" s="269"/>
    </row>
    <row r="5" ht="19.5" customHeight="1" spans="1:6">
      <c r="A5" s="269" t="s">
        <v>6</v>
      </c>
      <c r="B5" s="269" t="s">
        <v>7</v>
      </c>
      <c r="C5" s="269" t="s">
        <v>8</v>
      </c>
      <c r="D5" s="269" t="s">
        <v>9</v>
      </c>
      <c r="E5" s="269" t="s">
        <v>7</v>
      </c>
      <c r="F5" s="269" t="s">
        <v>8</v>
      </c>
    </row>
    <row r="6" spans="1:6">
      <c r="A6" s="269" t="s">
        <v>10</v>
      </c>
      <c r="B6" s="269"/>
      <c r="C6" s="240">
        <v>1</v>
      </c>
      <c r="D6" s="269" t="s">
        <v>10</v>
      </c>
      <c r="E6" s="269"/>
      <c r="F6" s="240">
        <v>2</v>
      </c>
    </row>
    <row r="7" ht="19.5" customHeight="1" spans="1:6">
      <c r="A7" s="270" t="s">
        <v>11</v>
      </c>
      <c r="B7" s="240">
        <v>1</v>
      </c>
      <c r="C7" s="254">
        <v>3201.4</v>
      </c>
      <c r="D7" s="270" t="s">
        <v>12</v>
      </c>
      <c r="E7" s="240">
        <v>31</v>
      </c>
      <c r="F7" s="243">
        <v>0.88</v>
      </c>
    </row>
    <row r="8" ht="19.5" customHeight="1" spans="1:6">
      <c r="A8" s="270" t="s">
        <v>13</v>
      </c>
      <c r="B8" s="240">
        <v>2</v>
      </c>
      <c r="C8" s="254">
        <v>30</v>
      </c>
      <c r="D8" s="270" t="s">
        <v>14</v>
      </c>
      <c r="E8" s="240">
        <v>32</v>
      </c>
      <c r="F8" s="271"/>
    </row>
    <row r="9" ht="19.5" customHeight="1" spans="1:6">
      <c r="A9" s="270" t="s">
        <v>15</v>
      </c>
      <c r="B9" s="240">
        <v>3</v>
      </c>
      <c r="C9" s="271"/>
      <c r="D9" s="270" t="s">
        <v>16</v>
      </c>
      <c r="E9" s="240">
        <v>33</v>
      </c>
      <c r="F9" s="271"/>
    </row>
    <row r="10" ht="19.5" customHeight="1" spans="1:6">
      <c r="A10" s="270" t="s">
        <v>17</v>
      </c>
      <c r="B10" s="240">
        <v>4</v>
      </c>
      <c r="C10" s="243">
        <v>0</v>
      </c>
      <c r="D10" s="270" t="s">
        <v>18</v>
      </c>
      <c r="E10" s="240">
        <v>34</v>
      </c>
      <c r="F10" s="271"/>
    </row>
    <row r="11" ht="19.5" customHeight="1" spans="1:6">
      <c r="A11" s="270" t="s">
        <v>19</v>
      </c>
      <c r="B11" s="240">
        <v>5</v>
      </c>
      <c r="C11" s="243">
        <v>0</v>
      </c>
      <c r="D11" s="270" t="s">
        <v>20</v>
      </c>
      <c r="E11" s="240">
        <v>35</v>
      </c>
      <c r="F11" s="271"/>
    </row>
    <row r="12" ht="19.5" customHeight="1" spans="1:6">
      <c r="A12" s="270" t="s">
        <v>21</v>
      </c>
      <c r="B12" s="240">
        <v>6</v>
      </c>
      <c r="C12" s="243">
        <v>0</v>
      </c>
      <c r="D12" s="270" t="s">
        <v>22</v>
      </c>
      <c r="E12" s="240">
        <v>36</v>
      </c>
      <c r="F12" s="243">
        <v>1.35</v>
      </c>
    </row>
    <row r="13" ht="19.5" customHeight="1" spans="1:6">
      <c r="A13" s="270" t="s">
        <v>23</v>
      </c>
      <c r="B13" s="240">
        <v>7</v>
      </c>
      <c r="C13" s="243">
        <v>0</v>
      </c>
      <c r="D13" s="270" t="s">
        <v>24</v>
      </c>
      <c r="E13" s="240">
        <v>37</v>
      </c>
      <c r="F13" s="257">
        <v>3145.4</v>
      </c>
    </row>
    <row r="14" ht="19.5" customHeight="1" spans="1:6">
      <c r="A14" s="270" t="s">
        <v>25</v>
      </c>
      <c r="B14" s="240">
        <v>8</v>
      </c>
      <c r="C14" s="243">
        <v>762.01</v>
      </c>
      <c r="D14" s="270" t="s">
        <v>26</v>
      </c>
      <c r="E14" s="240">
        <v>38</v>
      </c>
      <c r="F14" s="243">
        <v>228.07</v>
      </c>
    </row>
    <row r="15" ht="19.5" customHeight="1" spans="1:6">
      <c r="A15" s="270"/>
      <c r="B15" s="240">
        <v>9</v>
      </c>
      <c r="C15" s="271"/>
      <c r="D15" s="270" t="s">
        <v>27</v>
      </c>
      <c r="E15" s="240">
        <v>39</v>
      </c>
      <c r="F15" s="243">
        <v>871.82</v>
      </c>
    </row>
    <row r="16" ht="19.5" customHeight="1" spans="1:6">
      <c r="A16" s="270"/>
      <c r="B16" s="240">
        <v>10</v>
      </c>
      <c r="C16" s="271"/>
      <c r="D16" s="270" t="s">
        <v>28</v>
      </c>
      <c r="E16" s="240">
        <v>40</v>
      </c>
      <c r="F16" s="271"/>
    </row>
    <row r="17" ht="19.5" customHeight="1" spans="1:6">
      <c r="A17" s="270"/>
      <c r="B17" s="240">
        <v>11</v>
      </c>
      <c r="C17" s="271"/>
      <c r="D17" s="270" t="s">
        <v>29</v>
      </c>
      <c r="E17" s="240">
        <v>41</v>
      </c>
      <c r="F17" s="254">
        <v>30</v>
      </c>
    </row>
    <row r="18" ht="19.5" customHeight="1" spans="1:6">
      <c r="A18" s="270"/>
      <c r="B18" s="240">
        <v>12</v>
      </c>
      <c r="C18" s="271"/>
      <c r="D18" s="270" t="s">
        <v>30</v>
      </c>
      <c r="E18" s="240">
        <v>42</v>
      </c>
      <c r="F18" s="271"/>
    </row>
    <row r="19" ht="19.5" customHeight="1" spans="1:6">
      <c r="A19" s="270"/>
      <c r="B19" s="240">
        <v>13</v>
      </c>
      <c r="C19" s="271"/>
      <c r="D19" s="270" t="s">
        <v>31</v>
      </c>
      <c r="E19" s="240">
        <v>43</v>
      </c>
      <c r="F19" s="271"/>
    </row>
    <row r="20" ht="19.5" customHeight="1" spans="1:6">
      <c r="A20" s="270"/>
      <c r="B20" s="240">
        <v>14</v>
      </c>
      <c r="C20" s="271"/>
      <c r="D20" s="270" t="s">
        <v>32</v>
      </c>
      <c r="E20" s="240">
        <v>44</v>
      </c>
      <c r="F20" s="271"/>
    </row>
    <row r="21" ht="19.5" customHeight="1" spans="1:6">
      <c r="A21" s="270"/>
      <c r="B21" s="240">
        <v>15</v>
      </c>
      <c r="C21" s="271"/>
      <c r="D21" s="270" t="s">
        <v>33</v>
      </c>
      <c r="E21" s="240">
        <v>45</v>
      </c>
      <c r="F21" s="271"/>
    </row>
    <row r="22" ht="19.5" customHeight="1" spans="1:6">
      <c r="A22" s="270"/>
      <c r="B22" s="240">
        <v>16</v>
      </c>
      <c r="C22" s="271"/>
      <c r="D22" s="270" t="s">
        <v>34</v>
      </c>
      <c r="E22" s="240">
        <v>46</v>
      </c>
      <c r="F22" s="271"/>
    </row>
    <row r="23" ht="19.5" customHeight="1" spans="1:6">
      <c r="A23" s="270"/>
      <c r="B23" s="240">
        <v>17</v>
      </c>
      <c r="C23" s="271"/>
      <c r="D23" s="270" t="s">
        <v>35</v>
      </c>
      <c r="E23" s="240">
        <v>47</v>
      </c>
      <c r="F23" s="271"/>
    </row>
    <row r="24" ht="19.5" customHeight="1" spans="1:6">
      <c r="A24" s="270"/>
      <c r="B24" s="240">
        <v>18</v>
      </c>
      <c r="C24" s="271"/>
      <c r="D24" s="270" t="s">
        <v>36</v>
      </c>
      <c r="E24" s="240">
        <v>48</v>
      </c>
      <c r="F24" s="271"/>
    </row>
    <row r="25" ht="19.5" customHeight="1" spans="1:6">
      <c r="A25" s="270"/>
      <c r="B25" s="240">
        <v>19</v>
      </c>
      <c r="C25" s="271"/>
      <c r="D25" s="270" t="s">
        <v>37</v>
      </c>
      <c r="E25" s="240">
        <v>49</v>
      </c>
      <c r="F25" s="243">
        <v>111.54</v>
      </c>
    </row>
    <row r="26" ht="19.5" customHeight="1" spans="1:6">
      <c r="A26" s="270"/>
      <c r="B26" s="240">
        <v>20</v>
      </c>
      <c r="C26" s="271"/>
      <c r="D26" s="270" t="s">
        <v>38</v>
      </c>
      <c r="E26" s="240">
        <v>50</v>
      </c>
      <c r="F26" s="271"/>
    </row>
    <row r="27" ht="19.5" customHeight="1" spans="1:6">
      <c r="A27" s="270"/>
      <c r="B27" s="240">
        <v>21</v>
      </c>
      <c r="C27" s="271"/>
      <c r="D27" s="270" t="s">
        <v>39</v>
      </c>
      <c r="E27" s="240">
        <v>51</v>
      </c>
      <c r="F27" s="271"/>
    </row>
    <row r="28" ht="19.5" customHeight="1" spans="1:6">
      <c r="A28" s="270"/>
      <c r="B28" s="240">
        <v>22</v>
      </c>
      <c r="C28" s="271"/>
      <c r="D28" s="270" t="s">
        <v>40</v>
      </c>
      <c r="E28" s="240">
        <v>52</v>
      </c>
      <c r="F28" s="271"/>
    </row>
    <row r="29" ht="19.5" customHeight="1" spans="1:6">
      <c r="A29" s="270"/>
      <c r="B29" s="240">
        <v>23</v>
      </c>
      <c r="C29" s="271"/>
      <c r="D29" s="270" t="s">
        <v>41</v>
      </c>
      <c r="E29" s="240">
        <v>53</v>
      </c>
      <c r="F29" s="271"/>
    </row>
    <row r="30" ht="19.5" customHeight="1" spans="1:6">
      <c r="A30" s="269"/>
      <c r="B30" s="240">
        <v>24</v>
      </c>
      <c r="C30" s="271"/>
      <c r="D30" s="270" t="s">
        <v>42</v>
      </c>
      <c r="E30" s="240">
        <v>54</v>
      </c>
      <c r="F30" s="271"/>
    </row>
    <row r="31" ht="19.5" customHeight="1" spans="1:6">
      <c r="A31" s="269"/>
      <c r="B31" s="240">
        <v>25</v>
      </c>
      <c r="C31" s="271"/>
      <c r="D31" s="270" t="s">
        <v>43</v>
      </c>
      <c r="E31" s="240">
        <v>55</v>
      </c>
      <c r="F31" s="271"/>
    </row>
    <row r="32" ht="19.5" customHeight="1" spans="1:6">
      <c r="A32" s="269"/>
      <c r="B32" s="240">
        <v>26</v>
      </c>
      <c r="C32" s="271"/>
      <c r="D32" s="270" t="s">
        <v>44</v>
      </c>
      <c r="E32" s="240">
        <v>56</v>
      </c>
      <c r="F32" s="271"/>
    </row>
    <row r="33" ht="19.5" customHeight="1" spans="1:6">
      <c r="A33" s="269" t="s">
        <v>45</v>
      </c>
      <c r="B33" s="240">
        <v>27</v>
      </c>
      <c r="C33" s="257">
        <v>3993.41</v>
      </c>
      <c r="D33" s="269" t="s">
        <v>46</v>
      </c>
      <c r="E33" s="240">
        <v>57</v>
      </c>
      <c r="F33" s="257">
        <v>4389.06</v>
      </c>
    </row>
    <row r="34" ht="19.5" customHeight="1" spans="1:6">
      <c r="A34" s="270" t="s">
        <v>47</v>
      </c>
      <c r="B34" s="240">
        <v>28</v>
      </c>
      <c r="C34" s="243">
        <v>0</v>
      </c>
      <c r="D34" s="270" t="s">
        <v>48</v>
      </c>
      <c r="E34" s="240">
        <v>58</v>
      </c>
      <c r="F34" s="243">
        <v>0</v>
      </c>
    </row>
    <row r="35" ht="19.5" customHeight="1" spans="1:6">
      <c r="A35" s="270" t="s">
        <v>49</v>
      </c>
      <c r="B35" s="240">
        <v>29</v>
      </c>
      <c r="C35" s="243">
        <v>532.15</v>
      </c>
      <c r="D35" s="270" t="s">
        <v>50</v>
      </c>
      <c r="E35" s="240">
        <v>59</v>
      </c>
      <c r="F35" s="272">
        <v>136.5</v>
      </c>
    </row>
    <row r="36" ht="19.5" customHeight="1" spans="1:6">
      <c r="A36" s="269" t="s">
        <v>51</v>
      </c>
      <c r="B36" s="240">
        <v>30</v>
      </c>
      <c r="C36" s="257">
        <v>4525.56</v>
      </c>
      <c r="D36" s="269" t="s">
        <v>51</v>
      </c>
      <c r="E36" s="240">
        <v>60</v>
      </c>
      <c r="F36" s="271">
        <v>4525.56</v>
      </c>
    </row>
    <row r="37" ht="19.5" customHeight="1" spans="1:6">
      <c r="A37" s="273" t="s">
        <v>52</v>
      </c>
      <c r="B37" s="273"/>
      <c r="C37" s="273"/>
      <c r="D37" s="273"/>
      <c r="E37" s="273"/>
      <c r="F37" s="273"/>
    </row>
    <row r="38" ht="19.5" customHeight="1" spans="1:6">
      <c r="A38" s="273" t="s">
        <v>53</v>
      </c>
      <c r="B38" s="273"/>
      <c r="C38" s="273"/>
      <c r="D38" s="273"/>
      <c r="E38" s="273"/>
      <c r="F38" s="273"/>
    </row>
    <row r="39" spans="1:6">
      <c r="A39" s="274"/>
      <c r="B39" s="274"/>
      <c r="C39" s="274"/>
      <c r="D39" s="274"/>
      <c r="E39" s="274"/>
      <c r="F39" s="274"/>
    </row>
    <row r="40" spans="1:6">
      <c r="A40" s="274"/>
      <c r="B40" s="274"/>
      <c r="C40" s="274"/>
      <c r="D40" s="274"/>
      <c r="E40" s="274"/>
      <c r="F40" s="274"/>
    </row>
    <row r="41" spans="1:6">
      <c r="A41" s="274"/>
      <c r="B41" s="274"/>
      <c r="C41" s="274"/>
      <c r="D41" s="274"/>
      <c r="E41" s="274"/>
      <c r="F41" s="274"/>
    </row>
    <row r="42" spans="1:6">
      <c r="A42" s="274"/>
      <c r="B42" s="274"/>
      <c r="C42" s="274"/>
      <c r="D42" s="274"/>
      <c r="E42" s="274"/>
      <c r="F42" s="274"/>
    </row>
    <row r="43" spans="1:6">
      <c r="A43" s="274"/>
      <c r="B43" s="274"/>
      <c r="C43" s="274"/>
      <c r="D43" s="274"/>
      <c r="E43" s="274"/>
      <c r="F43" s="274"/>
    </row>
    <row r="44" spans="1:6">
      <c r="A44" s="274"/>
      <c r="B44" s="274"/>
      <c r="C44" s="274"/>
      <c r="D44" s="274"/>
      <c r="E44" s="274"/>
      <c r="F44" s="274"/>
    </row>
    <row r="45" spans="1:6">
      <c r="A45" s="274"/>
      <c r="B45" s="274"/>
      <c r="C45" s="274"/>
      <c r="D45" s="274"/>
      <c r="E45" s="274"/>
      <c r="F45" s="274"/>
    </row>
    <row r="46" spans="1:6">
      <c r="A46" s="274"/>
      <c r="B46" s="274"/>
      <c r="C46" s="274"/>
      <c r="D46" s="274"/>
      <c r="E46" s="274"/>
      <c r="F46" s="274"/>
    </row>
    <row r="47" spans="1:6">
      <c r="A47" s="274"/>
      <c r="B47" s="274"/>
      <c r="C47" s="274"/>
      <c r="D47" s="274"/>
      <c r="E47" s="274"/>
      <c r="F47" s="274"/>
    </row>
  </sheetData>
  <mergeCells count="4">
    <mergeCell ref="A4:C4"/>
    <mergeCell ref="D4:F4"/>
    <mergeCell ref="A37:F37"/>
    <mergeCell ref="A38:F38"/>
  </mergeCells>
  <pageMargins left="0.7" right="0.7" top="0.75" bottom="0.75" header="0.3" footer="0.3"/>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view="pageBreakPreview" zoomScaleNormal="100" workbookViewId="0">
      <selection activeCell="D35" sqref="D35"/>
    </sheetView>
  </sheetViews>
  <sheetFormatPr defaultColWidth="9" defaultRowHeight="13.5" outlineLevelCol="4"/>
  <cols>
    <col min="1" max="1" width="41.25" customWidth="1"/>
    <col min="2" max="2" width="10" customWidth="1"/>
    <col min="3" max="5" width="27.125" customWidth="1"/>
  </cols>
  <sheetData>
    <row r="1" ht="25.5" spans="3:3">
      <c r="C1" s="238" t="s">
        <v>265</v>
      </c>
    </row>
    <row r="2" ht="14.25" spans="5:5">
      <c r="E2" s="246" t="s">
        <v>266</v>
      </c>
    </row>
    <row r="3" ht="14.25" spans="1:5">
      <c r="A3" s="239" t="s">
        <v>2</v>
      </c>
      <c r="E3" s="246" t="s">
        <v>267</v>
      </c>
    </row>
    <row r="4" ht="15" customHeight="1" spans="1:5">
      <c r="A4" s="247" t="s">
        <v>268</v>
      </c>
      <c r="B4" s="247" t="s">
        <v>7</v>
      </c>
      <c r="C4" s="247" t="s">
        <v>269</v>
      </c>
      <c r="D4" s="247" t="s">
        <v>270</v>
      </c>
      <c r="E4" s="247" t="s">
        <v>271</v>
      </c>
    </row>
    <row r="5" ht="15" customHeight="1" spans="1:5">
      <c r="A5" s="247" t="s">
        <v>272</v>
      </c>
      <c r="B5" s="247"/>
      <c r="C5" s="247">
        <v>1</v>
      </c>
      <c r="D5" s="247">
        <v>2</v>
      </c>
      <c r="E5" s="247">
        <v>3</v>
      </c>
    </row>
    <row r="6" ht="15" customHeight="1" spans="1:5">
      <c r="A6" s="248" t="s">
        <v>273</v>
      </c>
      <c r="B6" s="247">
        <v>1</v>
      </c>
      <c r="C6" s="249" t="s">
        <v>274</v>
      </c>
      <c r="D6" s="249" t="s">
        <v>274</v>
      </c>
      <c r="E6" s="249" t="s">
        <v>274</v>
      </c>
    </row>
    <row r="7" ht="15" customHeight="1" spans="1:5">
      <c r="A7" s="250" t="s">
        <v>275</v>
      </c>
      <c r="B7" s="247">
        <v>2</v>
      </c>
      <c r="C7" s="251">
        <v>16.89</v>
      </c>
      <c r="D7" s="251">
        <v>16.89</v>
      </c>
      <c r="E7" s="251">
        <v>1.01</v>
      </c>
    </row>
    <row r="8" ht="15" customHeight="1" spans="1:5">
      <c r="A8" s="250" t="s">
        <v>276</v>
      </c>
      <c r="B8" s="247">
        <v>3</v>
      </c>
      <c r="C8" s="251">
        <v>0</v>
      </c>
      <c r="D8" s="251">
        <v>0</v>
      </c>
      <c r="E8" s="251">
        <v>0</v>
      </c>
    </row>
    <row r="9" ht="15" customHeight="1" spans="1:5">
      <c r="A9" s="250" t="s">
        <v>277</v>
      </c>
      <c r="B9" s="247">
        <v>4</v>
      </c>
      <c r="C9" s="251">
        <v>12.76</v>
      </c>
      <c r="D9" s="251">
        <v>12.76</v>
      </c>
      <c r="E9" s="251">
        <v>1.01</v>
      </c>
    </row>
    <row r="10" ht="15" customHeight="1" spans="1:5">
      <c r="A10" s="250" t="s">
        <v>278</v>
      </c>
      <c r="B10" s="247">
        <v>5</v>
      </c>
      <c r="C10" s="251">
        <v>0</v>
      </c>
      <c r="D10" s="251">
        <v>0</v>
      </c>
      <c r="E10" s="251">
        <v>0</v>
      </c>
    </row>
    <row r="11" ht="15" customHeight="1" spans="1:5">
      <c r="A11" s="250" t="s">
        <v>279</v>
      </c>
      <c r="B11" s="247">
        <v>6</v>
      </c>
      <c r="C11" s="251">
        <v>12.76</v>
      </c>
      <c r="D11" s="251">
        <v>12.76</v>
      </c>
      <c r="E11" s="251">
        <v>1.01</v>
      </c>
    </row>
    <row r="12" ht="15" customHeight="1" spans="1:5">
      <c r="A12" s="250" t="s">
        <v>280</v>
      </c>
      <c r="B12" s="247">
        <v>7</v>
      </c>
      <c r="C12" s="251">
        <v>4.13</v>
      </c>
      <c r="D12" s="251">
        <v>4.13</v>
      </c>
      <c r="E12" s="251">
        <v>0</v>
      </c>
    </row>
    <row r="13" ht="15" customHeight="1" spans="1:5">
      <c r="A13" s="250" t="s">
        <v>281</v>
      </c>
      <c r="B13" s="247">
        <v>8</v>
      </c>
      <c r="C13" s="249" t="s">
        <v>274</v>
      </c>
      <c r="D13" s="249" t="s">
        <v>274</v>
      </c>
      <c r="E13" s="251">
        <v>0</v>
      </c>
    </row>
    <row r="14" ht="15" customHeight="1" spans="1:5">
      <c r="A14" s="250" t="s">
        <v>282</v>
      </c>
      <c r="B14" s="247">
        <v>9</v>
      </c>
      <c r="C14" s="249" t="s">
        <v>274</v>
      </c>
      <c r="D14" s="249" t="s">
        <v>274</v>
      </c>
      <c r="E14" s="251">
        <v>0</v>
      </c>
    </row>
    <row r="15" ht="15" customHeight="1" spans="1:5">
      <c r="A15" s="250" t="s">
        <v>283</v>
      </c>
      <c r="B15" s="247">
        <v>10</v>
      </c>
      <c r="C15" s="249" t="s">
        <v>274</v>
      </c>
      <c r="D15" s="249" t="s">
        <v>274</v>
      </c>
      <c r="E15" s="251">
        <v>0</v>
      </c>
    </row>
    <row r="16" ht="15" customHeight="1" spans="1:5">
      <c r="A16" s="250" t="s">
        <v>284</v>
      </c>
      <c r="B16" s="247">
        <v>11</v>
      </c>
      <c r="C16" s="249" t="s">
        <v>274</v>
      </c>
      <c r="D16" s="249" t="s">
        <v>274</v>
      </c>
      <c r="E16" s="249" t="s">
        <v>274</v>
      </c>
    </row>
    <row r="17" ht="15" customHeight="1" spans="1:5">
      <c r="A17" s="250" t="s">
        <v>285</v>
      </c>
      <c r="B17" s="247">
        <v>12</v>
      </c>
      <c r="C17" s="249" t="s">
        <v>274</v>
      </c>
      <c r="D17" s="249" t="s">
        <v>274</v>
      </c>
      <c r="E17" s="251">
        <v>0</v>
      </c>
    </row>
    <row r="18" ht="15" customHeight="1" spans="1:5">
      <c r="A18" s="250" t="s">
        <v>286</v>
      </c>
      <c r="B18" s="247">
        <v>13</v>
      </c>
      <c r="C18" s="249" t="s">
        <v>274</v>
      </c>
      <c r="D18" s="249" t="s">
        <v>274</v>
      </c>
      <c r="E18" s="251">
        <v>0</v>
      </c>
    </row>
    <row r="19" ht="15" customHeight="1" spans="1:5">
      <c r="A19" s="250" t="s">
        <v>287</v>
      </c>
      <c r="B19" s="247">
        <v>14</v>
      </c>
      <c r="C19" s="249" t="s">
        <v>274</v>
      </c>
      <c r="D19" s="249" t="s">
        <v>274</v>
      </c>
      <c r="E19" s="251">
        <v>0</v>
      </c>
    </row>
    <row r="20" ht="15" customHeight="1" spans="1:5">
      <c r="A20" s="250" t="s">
        <v>288</v>
      </c>
      <c r="B20" s="247">
        <v>15</v>
      </c>
      <c r="C20" s="249" t="s">
        <v>274</v>
      </c>
      <c r="D20" s="249" t="s">
        <v>274</v>
      </c>
      <c r="E20" s="251">
        <v>2</v>
      </c>
    </row>
    <row r="21" ht="15" customHeight="1" spans="1:5">
      <c r="A21" s="250" t="s">
        <v>289</v>
      </c>
      <c r="B21" s="247">
        <v>16</v>
      </c>
      <c r="C21" s="249" t="s">
        <v>274</v>
      </c>
      <c r="D21" s="249" t="s">
        <v>274</v>
      </c>
      <c r="E21" s="251">
        <v>0</v>
      </c>
    </row>
    <row r="22" ht="15" customHeight="1" spans="1:5">
      <c r="A22" s="250" t="s">
        <v>290</v>
      </c>
      <c r="B22" s="247">
        <v>17</v>
      </c>
      <c r="C22" s="249" t="s">
        <v>274</v>
      </c>
      <c r="D22" s="249" t="s">
        <v>274</v>
      </c>
      <c r="E22" s="251">
        <v>0</v>
      </c>
    </row>
    <row r="23" ht="15" customHeight="1" spans="1:5">
      <c r="A23" s="250" t="s">
        <v>291</v>
      </c>
      <c r="B23" s="247">
        <v>18</v>
      </c>
      <c r="C23" s="249" t="s">
        <v>274</v>
      </c>
      <c r="D23" s="249" t="s">
        <v>274</v>
      </c>
      <c r="E23" s="251">
        <v>0</v>
      </c>
    </row>
    <row r="24" ht="15" customHeight="1" spans="1:5">
      <c r="A24" s="250" t="s">
        <v>292</v>
      </c>
      <c r="B24" s="247">
        <v>19</v>
      </c>
      <c r="C24" s="249" t="s">
        <v>274</v>
      </c>
      <c r="D24" s="249" t="s">
        <v>274</v>
      </c>
      <c r="E24" s="251">
        <v>0</v>
      </c>
    </row>
    <row r="25" ht="15" customHeight="1" spans="1:5">
      <c r="A25" s="250" t="s">
        <v>293</v>
      </c>
      <c r="B25" s="247">
        <v>20</v>
      </c>
      <c r="C25" s="249" t="s">
        <v>274</v>
      </c>
      <c r="D25" s="249" t="s">
        <v>274</v>
      </c>
      <c r="E25" s="251">
        <v>0</v>
      </c>
    </row>
    <row r="26" ht="15" customHeight="1" spans="1:5">
      <c r="A26" s="250" t="s">
        <v>294</v>
      </c>
      <c r="B26" s="247">
        <v>21</v>
      </c>
      <c r="C26" s="249" t="s">
        <v>274</v>
      </c>
      <c r="D26" s="249" t="s">
        <v>274</v>
      </c>
      <c r="E26" s="251">
        <v>0</v>
      </c>
    </row>
    <row r="27" ht="15" customHeight="1" spans="1:5">
      <c r="A27" s="248" t="s">
        <v>295</v>
      </c>
      <c r="B27" s="247">
        <v>22</v>
      </c>
      <c r="C27" s="249" t="s">
        <v>274</v>
      </c>
      <c r="D27" s="249" t="s">
        <v>274</v>
      </c>
      <c r="E27" s="251">
        <v>50.75</v>
      </c>
    </row>
    <row r="28" ht="15" customHeight="1" spans="1:5">
      <c r="A28" s="250" t="s">
        <v>296</v>
      </c>
      <c r="B28" s="247">
        <v>23</v>
      </c>
      <c r="C28" s="249" t="s">
        <v>274</v>
      </c>
      <c r="D28" s="249" t="s">
        <v>274</v>
      </c>
      <c r="E28" s="251">
        <v>25.18</v>
      </c>
    </row>
    <row r="29" ht="15" customHeight="1" spans="1:5">
      <c r="A29" s="250" t="s">
        <v>297</v>
      </c>
      <c r="B29" s="247">
        <v>24</v>
      </c>
      <c r="C29" s="249" t="s">
        <v>274</v>
      </c>
      <c r="D29" s="249" t="s">
        <v>274</v>
      </c>
      <c r="E29" s="251">
        <v>25.57</v>
      </c>
    </row>
    <row r="30" ht="41.25" customHeight="1" spans="1:5">
      <c r="A30" s="244" t="s">
        <v>298</v>
      </c>
      <c r="B30" s="244"/>
      <c r="C30" s="244"/>
      <c r="D30" s="244"/>
      <c r="E30" s="244"/>
    </row>
    <row r="31" ht="21" customHeight="1" spans="1:5">
      <c r="A31" s="244" t="s">
        <v>299</v>
      </c>
      <c r="B31" s="244"/>
      <c r="C31" s="244"/>
      <c r="D31" s="244"/>
      <c r="E31" s="244"/>
    </row>
    <row r="33" spans="3:3">
      <c r="C33" s="245"/>
    </row>
  </sheetData>
  <mergeCells count="3">
    <mergeCell ref="A30:E30"/>
    <mergeCell ref="A31:E31"/>
    <mergeCell ref="B4:B5"/>
  </mergeCells>
  <pageMargins left="0.7" right="0.7" top="0.75" bottom="0.75" header="0.3" footer="0.3"/>
  <pageSetup paperSize="9" scale="67"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view="pageBreakPreview" zoomScaleNormal="100" workbookViewId="0">
      <selection activeCell="E14" sqref="E14"/>
    </sheetView>
  </sheetViews>
  <sheetFormatPr defaultColWidth="9" defaultRowHeight="13.5" outlineLevelCol="4"/>
  <cols>
    <col min="1" max="1" width="43.75" customWidth="1"/>
    <col min="2" max="2" width="11" customWidth="1"/>
    <col min="3" max="5" width="16.25" customWidth="1"/>
  </cols>
  <sheetData>
    <row r="1" ht="25.5" spans="2:2">
      <c r="B1" s="238" t="s">
        <v>300</v>
      </c>
    </row>
    <row r="2" ht="14.25" spans="5:5">
      <c r="E2" s="239" t="s">
        <v>301</v>
      </c>
    </row>
    <row r="3" ht="14.25" spans="1:5">
      <c r="A3" s="239" t="s">
        <v>2</v>
      </c>
      <c r="E3" s="239" t="s">
        <v>3</v>
      </c>
    </row>
    <row r="4" ht="15" customHeight="1" spans="1:5">
      <c r="A4" s="240" t="s">
        <v>268</v>
      </c>
      <c r="B4" s="240" t="s">
        <v>7</v>
      </c>
      <c r="C4" s="240" t="s">
        <v>269</v>
      </c>
      <c r="D4" s="240" t="s">
        <v>270</v>
      </c>
      <c r="E4" s="240" t="s">
        <v>271</v>
      </c>
    </row>
    <row r="5" ht="15" customHeight="1" spans="1:5">
      <c r="A5" s="241" t="s">
        <v>272</v>
      </c>
      <c r="B5" s="242"/>
      <c r="C5" s="242">
        <v>1</v>
      </c>
      <c r="D5" s="242">
        <v>2</v>
      </c>
      <c r="E5" s="242">
        <v>3</v>
      </c>
    </row>
    <row r="6" ht="15" customHeight="1" spans="1:5">
      <c r="A6" s="241" t="s">
        <v>302</v>
      </c>
      <c r="B6" s="242">
        <v>1</v>
      </c>
      <c r="C6" s="242" t="s">
        <v>274</v>
      </c>
      <c r="D6" s="242" t="s">
        <v>274</v>
      </c>
      <c r="E6" s="242" t="s">
        <v>274</v>
      </c>
    </row>
    <row r="7" ht="15" customHeight="1" spans="1:5">
      <c r="A7" s="241" t="s">
        <v>275</v>
      </c>
      <c r="B7" s="242">
        <v>2</v>
      </c>
      <c r="C7" s="243">
        <v>16.89</v>
      </c>
      <c r="D7" s="243">
        <v>16.89</v>
      </c>
      <c r="E7" s="243">
        <v>1.01</v>
      </c>
    </row>
    <row r="8" ht="15" customHeight="1" spans="1:5">
      <c r="A8" s="241" t="s">
        <v>276</v>
      </c>
      <c r="B8" s="242">
        <v>3</v>
      </c>
      <c r="C8" s="243">
        <v>0</v>
      </c>
      <c r="D8" s="243">
        <v>0</v>
      </c>
      <c r="E8" s="243">
        <v>0</v>
      </c>
    </row>
    <row r="9" ht="15" customHeight="1" spans="1:5">
      <c r="A9" s="241" t="s">
        <v>277</v>
      </c>
      <c r="B9" s="242">
        <v>4</v>
      </c>
      <c r="C9" s="243">
        <v>12.76</v>
      </c>
      <c r="D9" s="243">
        <v>12.76</v>
      </c>
      <c r="E9" s="243">
        <v>1.01</v>
      </c>
    </row>
    <row r="10" ht="15" customHeight="1" spans="1:5">
      <c r="A10" s="241" t="s">
        <v>278</v>
      </c>
      <c r="B10" s="242">
        <v>5</v>
      </c>
      <c r="C10" s="243">
        <v>0</v>
      </c>
      <c r="D10" s="243">
        <v>0</v>
      </c>
      <c r="E10" s="243">
        <v>0</v>
      </c>
    </row>
    <row r="11" ht="15" customHeight="1" spans="1:5">
      <c r="A11" s="241" t="s">
        <v>279</v>
      </c>
      <c r="B11" s="242">
        <v>6</v>
      </c>
      <c r="C11" s="243">
        <v>12.76</v>
      </c>
      <c r="D11" s="243">
        <v>12.76</v>
      </c>
      <c r="E11" s="243">
        <v>1.01</v>
      </c>
    </row>
    <row r="12" ht="15" customHeight="1" spans="1:5">
      <c r="A12" s="241" t="s">
        <v>280</v>
      </c>
      <c r="B12" s="242">
        <v>7</v>
      </c>
      <c r="C12" s="243">
        <v>4.13</v>
      </c>
      <c r="D12" s="243">
        <v>4.13</v>
      </c>
      <c r="E12" s="243">
        <v>0</v>
      </c>
    </row>
    <row r="13" ht="15" customHeight="1" spans="1:5">
      <c r="A13" s="241" t="s">
        <v>281</v>
      </c>
      <c r="B13" s="242">
        <v>8</v>
      </c>
      <c r="C13" s="242" t="s">
        <v>274</v>
      </c>
      <c r="D13" s="242" t="s">
        <v>274</v>
      </c>
      <c r="E13" s="243">
        <v>0</v>
      </c>
    </row>
    <row r="14" ht="15" customHeight="1" spans="1:5">
      <c r="A14" s="241" t="s">
        <v>282</v>
      </c>
      <c r="B14" s="242">
        <v>9</v>
      </c>
      <c r="C14" s="242" t="s">
        <v>274</v>
      </c>
      <c r="D14" s="242" t="s">
        <v>274</v>
      </c>
      <c r="E14" s="243">
        <v>0</v>
      </c>
    </row>
    <row r="15" ht="15" customHeight="1" spans="1:5">
      <c r="A15" s="241" t="s">
        <v>283</v>
      </c>
      <c r="B15" s="242">
        <v>10</v>
      </c>
      <c r="C15" s="242" t="s">
        <v>274</v>
      </c>
      <c r="D15" s="242" t="s">
        <v>274</v>
      </c>
      <c r="E15" s="243">
        <v>0</v>
      </c>
    </row>
    <row r="16" ht="48" customHeight="1" spans="1:5">
      <c r="A16" s="244" t="s">
        <v>303</v>
      </c>
      <c r="B16" s="244"/>
      <c r="C16" s="244"/>
      <c r="D16" s="244"/>
      <c r="E16" s="244"/>
    </row>
    <row r="18" spans="2:2">
      <c r="B18" s="245" t="s">
        <v>304</v>
      </c>
    </row>
  </sheetData>
  <mergeCells count="1">
    <mergeCell ref="A16:E16"/>
  </mergeCells>
  <pageMargins left="0.7" right="0.7" top="0.75" bottom="0.75" header="0.3" footer="0.3"/>
  <pageSetup paperSize="9" scale="86"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view="pageBreakPreview" zoomScaleNormal="100" workbookViewId="0">
      <selection activeCell="A1" sqref="A1:U9"/>
    </sheetView>
  </sheetViews>
  <sheetFormatPr defaultColWidth="9" defaultRowHeight="13.5"/>
  <cols>
    <col min="1" max="1" width="6.25" customWidth="1"/>
    <col min="2" max="2" width="5.125" customWidth="1"/>
    <col min="3" max="3" width="11.5" customWidth="1"/>
    <col min="4" max="7" width="13.75" customWidth="1"/>
    <col min="8" max="8" width="11.5" customWidth="1"/>
    <col min="9" max="9" width="10.375" customWidth="1"/>
    <col min="10" max="10" width="11.5" customWidth="1"/>
    <col min="11" max="11" width="10.375" customWidth="1"/>
    <col min="12" max="12" width="8.5" customWidth="1"/>
    <col min="13" max="13" width="7.875" customWidth="1"/>
    <col min="14" max="15" width="13.75" customWidth="1"/>
    <col min="16" max="16" width="9.125" customWidth="1"/>
    <col min="18" max="18" width="11.5" customWidth="1"/>
    <col min="19" max="19" width="10.375" customWidth="1"/>
    <col min="20" max="20" width="7.375" customWidth="1"/>
    <col min="21" max="21" width="6.75" customWidth="1"/>
  </cols>
  <sheetData>
    <row r="1" ht="25.5" spans="1:21">
      <c r="A1" s="203" t="s">
        <v>305</v>
      </c>
      <c r="B1" s="203"/>
      <c r="C1" s="203"/>
      <c r="D1" s="203"/>
      <c r="E1" s="203"/>
      <c r="F1" s="203"/>
      <c r="G1" s="203"/>
      <c r="H1" s="203"/>
      <c r="I1" s="203"/>
      <c r="J1" s="203"/>
      <c r="K1" s="203"/>
      <c r="L1" s="203"/>
      <c r="M1" s="203"/>
      <c r="N1" s="219"/>
      <c r="O1" s="203"/>
      <c r="P1" s="203"/>
      <c r="Q1" s="203"/>
      <c r="R1" s="203"/>
      <c r="S1" s="203"/>
      <c r="T1" s="203"/>
      <c r="U1" s="203"/>
    </row>
    <row r="2" ht="14.25" spans="1:21">
      <c r="A2" s="204"/>
      <c r="B2" s="204"/>
      <c r="C2" s="204"/>
      <c r="D2" s="204"/>
      <c r="E2" s="204"/>
      <c r="F2" s="204"/>
      <c r="G2" s="204"/>
      <c r="H2" s="204"/>
      <c r="I2" s="204"/>
      <c r="J2" s="204"/>
      <c r="K2" s="204"/>
      <c r="L2" s="204"/>
      <c r="M2" s="204"/>
      <c r="N2" s="220"/>
      <c r="O2" s="221"/>
      <c r="P2" s="221"/>
      <c r="Q2" s="221"/>
      <c r="R2" s="221"/>
      <c r="S2" s="221"/>
      <c r="T2" s="221"/>
      <c r="U2" s="231" t="s">
        <v>306</v>
      </c>
    </row>
    <row r="3" spans="1:21">
      <c r="A3" s="125" t="s">
        <v>2</v>
      </c>
      <c r="B3" s="205"/>
      <c r="C3" s="205"/>
      <c r="D3" s="205"/>
      <c r="E3" s="206"/>
      <c r="F3" s="206"/>
      <c r="G3" s="205"/>
      <c r="H3" s="205"/>
      <c r="I3" s="205"/>
      <c r="J3" s="205"/>
      <c r="K3" s="205"/>
      <c r="L3" s="205"/>
      <c r="M3" s="205"/>
      <c r="N3" s="222"/>
      <c r="O3" s="223"/>
      <c r="P3" s="223"/>
      <c r="Q3" s="223"/>
      <c r="R3" s="223"/>
      <c r="S3" s="223"/>
      <c r="T3" s="223"/>
      <c r="U3" s="232" t="s">
        <v>3</v>
      </c>
    </row>
    <row r="4" ht="22" customHeight="1" spans="1:21">
      <c r="A4" s="207" t="s">
        <v>6</v>
      </c>
      <c r="B4" s="207" t="s">
        <v>7</v>
      </c>
      <c r="C4" s="208" t="s">
        <v>307</v>
      </c>
      <c r="D4" s="191" t="s">
        <v>308</v>
      </c>
      <c r="E4" s="207" t="s">
        <v>309</v>
      </c>
      <c r="F4" s="209" t="s">
        <v>310</v>
      </c>
      <c r="G4" s="210"/>
      <c r="H4" s="210"/>
      <c r="I4" s="210"/>
      <c r="J4" s="210"/>
      <c r="K4" s="210"/>
      <c r="L4" s="210"/>
      <c r="M4" s="210"/>
      <c r="N4" s="224"/>
      <c r="O4" s="225"/>
      <c r="P4" s="226" t="s">
        <v>311</v>
      </c>
      <c r="Q4" s="207" t="s">
        <v>312</v>
      </c>
      <c r="R4" s="208" t="s">
        <v>313</v>
      </c>
      <c r="S4" s="233"/>
      <c r="T4" s="234" t="s">
        <v>314</v>
      </c>
      <c r="U4" s="233"/>
    </row>
    <row r="5" ht="36" customHeight="1" spans="1:21">
      <c r="A5" s="207"/>
      <c r="B5" s="207"/>
      <c r="C5" s="211"/>
      <c r="D5" s="191"/>
      <c r="E5" s="207"/>
      <c r="F5" s="212" t="s">
        <v>64</v>
      </c>
      <c r="G5" s="212"/>
      <c r="H5" s="212" t="s">
        <v>315</v>
      </c>
      <c r="I5" s="212"/>
      <c r="J5" s="227" t="s">
        <v>316</v>
      </c>
      <c r="K5" s="228"/>
      <c r="L5" s="229" t="s">
        <v>317</v>
      </c>
      <c r="M5" s="229"/>
      <c r="N5" s="230" t="s">
        <v>318</v>
      </c>
      <c r="O5" s="230"/>
      <c r="P5" s="226"/>
      <c r="Q5" s="207"/>
      <c r="R5" s="213"/>
      <c r="S5" s="235"/>
      <c r="T5" s="236"/>
      <c r="U5" s="235"/>
    </row>
    <row r="6" ht="22" customHeight="1" spans="1:21">
      <c r="A6" s="207"/>
      <c r="B6" s="207"/>
      <c r="C6" s="213"/>
      <c r="D6" s="191"/>
      <c r="E6" s="207"/>
      <c r="F6" s="212" t="s">
        <v>319</v>
      </c>
      <c r="G6" s="214" t="s">
        <v>320</v>
      </c>
      <c r="H6" s="212" t="s">
        <v>319</v>
      </c>
      <c r="I6" s="214" t="s">
        <v>320</v>
      </c>
      <c r="J6" s="212" t="s">
        <v>319</v>
      </c>
      <c r="K6" s="214" t="s">
        <v>320</v>
      </c>
      <c r="L6" s="212" t="s">
        <v>319</v>
      </c>
      <c r="M6" s="214" t="s">
        <v>320</v>
      </c>
      <c r="N6" s="212" t="s">
        <v>319</v>
      </c>
      <c r="O6" s="214" t="s">
        <v>320</v>
      </c>
      <c r="P6" s="226"/>
      <c r="Q6" s="207"/>
      <c r="R6" s="212" t="s">
        <v>319</v>
      </c>
      <c r="S6" s="237" t="s">
        <v>320</v>
      </c>
      <c r="T6" s="212" t="s">
        <v>319</v>
      </c>
      <c r="U6" s="214" t="s">
        <v>320</v>
      </c>
    </row>
    <row r="7" ht="29" customHeight="1" spans="1:21">
      <c r="A7" s="207" t="s">
        <v>10</v>
      </c>
      <c r="B7" s="207"/>
      <c r="C7" s="207">
        <v>1</v>
      </c>
      <c r="D7" s="215">
        <v>2</v>
      </c>
      <c r="E7" s="207">
        <v>3</v>
      </c>
      <c r="F7" s="207">
        <v>4</v>
      </c>
      <c r="G7" s="215">
        <v>5</v>
      </c>
      <c r="H7" s="207">
        <v>6</v>
      </c>
      <c r="I7" s="207">
        <v>7</v>
      </c>
      <c r="J7" s="215">
        <v>8</v>
      </c>
      <c r="K7" s="207">
        <v>9</v>
      </c>
      <c r="L7" s="207">
        <v>10</v>
      </c>
      <c r="M7" s="215">
        <v>11</v>
      </c>
      <c r="N7" s="207">
        <v>12</v>
      </c>
      <c r="O7" s="207">
        <v>13</v>
      </c>
      <c r="P7" s="215">
        <v>14</v>
      </c>
      <c r="Q7" s="207">
        <v>15</v>
      </c>
      <c r="R7" s="207">
        <v>16</v>
      </c>
      <c r="S7" s="215">
        <v>17</v>
      </c>
      <c r="T7" s="207">
        <v>18</v>
      </c>
      <c r="U7" s="207">
        <v>19</v>
      </c>
    </row>
    <row r="8" ht="29" customHeight="1" spans="1:21">
      <c r="A8" s="216" t="s">
        <v>69</v>
      </c>
      <c r="B8" s="207">
        <v>1</v>
      </c>
      <c r="C8" s="217">
        <f>E8+G8+S8</f>
        <v>1383.093397</v>
      </c>
      <c r="D8" s="217">
        <v>1536.428976</v>
      </c>
      <c r="E8" s="217">
        <v>656.830655</v>
      </c>
      <c r="F8" s="217">
        <f>H8+J8+N8</f>
        <v>868.148221</v>
      </c>
      <c r="G8" s="217">
        <f>I8+K8+O8</f>
        <v>722.203805</v>
      </c>
      <c r="H8" s="217">
        <v>25.475722</v>
      </c>
      <c r="I8" s="217">
        <v>2.661872</v>
      </c>
      <c r="J8" s="217">
        <v>36.608</v>
      </c>
      <c r="K8" s="217">
        <v>6.760856</v>
      </c>
      <c r="L8" s="217">
        <v>0</v>
      </c>
      <c r="M8" s="217">
        <v>0</v>
      </c>
      <c r="N8" s="217">
        <v>806.064499</v>
      </c>
      <c r="O8" s="217">
        <v>712.781077</v>
      </c>
      <c r="P8" s="217">
        <v>0</v>
      </c>
      <c r="Q8" s="217">
        <v>0</v>
      </c>
      <c r="R8" s="217">
        <v>11.4501</v>
      </c>
      <c r="S8" s="217">
        <v>4.058937</v>
      </c>
      <c r="T8" s="217">
        <v>0</v>
      </c>
      <c r="U8" s="217">
        <v>0</v>
      </c>
    </row>
    <row r="9" ht="33" customHeight="1" spans="1:21">
      <c r="A9" s="218" t="s">
        <v>321</v>
      </c>
      <c r="B9" s="218"/>
      <c r="C9" s="218"/>
      <c r="D9" s="218"/>
      <c r="E9" s="218"/>
      <c r="F9" s="218"/>
      <c r="G9" s="218"/>
      <c r="H9" s="218"/>
      <c r="I9" s="218"/>
      <c r="J9" s="218"/>
      <c r="K9" s="218"/>
      <c r="L9" s="218"/>
      <c r="M9" s="218"/>
      <c r="N9" s="218"/>
      <c r="O9" s="218"/>
      <c r="P9" s="218"/>
      <c r="Q9" s="218"/>
      <c r="R9" s="218"/>
      <c r="S9" s="218"/>
      <c r="T9" s="218"/>
      <c r="U9" s="21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view="pageBreakPreview" zoomScaleNormal="100" topLeftCell="A6" workbookViewId="0">
      <selection activeCell="D7" sqref="D7"/>
    </sheetView>
  </sheetViews>
  <sheetFormatPr defaultColWidth="9" defaultRowHeight="13.5" outlineLevelCol="3"/>
  <cols>
    <col min="1" max="3" width="20.6333333333333" customWidth="1"/>
    <col min="4" max="4" width="78.125" customWidth="1"/>
  </cols>
  <sheetData>
    <row r="1" ht="20" customHeight="1" spans="1:4">
      <c r="A1" s="125" t="s">
        <v>322</v>
      </c>
      <c r="B1" s="125"/>
      <c r="C1" s="125"/>
      <c r="D1" s="125"/>
    </row>
    <row r="2" ht="27" customHeight="1" spans="1:4">
      <c r="A2" s="126" t="s">
        <v>323</v>
      </c>
      <c r="B2" s="126"/>
      <c r="C2" s="126"/>
      <c r="D2" s="126"/>
    </row>
    <row r="3" ht="20" customHeight="1" spans="1:4">
      <c r="A3" s="197" t="s">
        <v>2</v>
      </c>
      <c r="B3" s="197"/>
      <c r="C3" s="198"/>
      <c r="D3" s="199"/>
    </row>
    <row r="4" ht="356" customHeight="1" spans="1:4">
      <c r="A4" s="186" t="s">
        <v>324</v>
      </c>
      <c r="B4" s="147" t="s">
        <v>325</v>
      </c>
      <c r="C4" s="149"/>
      <c r="D4" s="136" t="s">
        <v>326</v>
      </c>
    </row>
    <row r="5" ht="301" customHeight="1" spans="1:4">
      <c r="A5" s="200"/>
      <c r="B5" s="147" t="s">
        <v>327</v>
      </c>
      <c r="C5" s="149"/>
      <c r="D5" s="136" t="s">
        <v>328</v>
      </c>
    </row>
    <row r="6" ht="56" customHeight="1" spans="1:4">
      <c r="A6" s="200"/>
      <c r="B6" s="147" t="s">
        <v>329</v>
      </c>
      <c r="C6" s="149"/>
      <c r="D6" s="136" t="s">
        <v>330</v>
      </c>
    </row>
    <row r="7" ht="52" customHeight="1" spans="1:4">
      <c r="A7" s="200"/>
      <c r="B7" s="147" t="s">
        <v>331</v>
      </c>
      <c r="C7" s="149"/>
      <c r="D7" s="136" t="s">
        <v>332</v>
      </c>
    </row>
    <row r="8" ht="57" customHeight="1" spans="1:4">
      <c r="A8" s="153"/>
      <c r="B8" s="147" t="s">
        <v>333</v>
      </c>
      <c r="C8" s="149"/>
      <c r="D8" s="136" t="s">
        <v>334</v>
      </c>
    </row>
    <row r="9" ht="52" customHeight="1" spans="1:4">
      <c r="A9" s="186" t="s">
        <v>335</v>
      </c>
      <c r="B9" s="147" t="s">
        <v>336</v>
      </c>
      <c r="C9" s="149"/>
      <c r="D9" s="136" t="s">
        <v>337</v>
      </c>
    </row>
    <row r="10" ht="52" customHeight="1" spans="1:4">
      <c r="A10" s="200"/>
      <c r="B10" s="186" t="s">
        <v>338</v>
      </c>
      <c r="C10" s="132" t="s">
        <v>339</v>
      </c>
      <c r="D10" s="201" t="s">
        <v>340</v>
      </c>
    </row>
    <row r="11" ht="52" customHeight="1" spans="1:4">
      <c r="A11" s="153"/>
      <c r="B11" s="153"/>
      <c r="C11" s="132" t="s">
        <v>341</v>
      </c>
      <c r="D11" s="201" t="s">
        <v>342</v>
      </c>
    </row>
    <row r="12" ht="52" customHeight="1" spans="1:4">
      <c r="A12" s="147" t="s">
        <v>343</v>
      </c>
      <c r="B12" s="148"/>
      <c r="C12" s="149"/>
      <c r="D12" s="136" t="s">
        <v>344</v>
      </c>
    </row>
    <row r="13" ht="112" customHeight="1" spans="1:4">
      <c r="A13" s="147" t="s">
        <v>345</v>
      </c>
      <c r="B13" s="148"/>
      <c r="C13" s="149"/>
      <c r="D13" s="136" t="s">
        <v>346</v>
      </c>
    </row>
    <row r="14" ht="72" customHeight="1" spans="1:4">
      <c r="A14" s="147" t="s">
        <v>347</v>
      </c>
      <c r="B14" s="148"/>
      <c r="C14" s="149"/>
      <c r="D14" s="136" t="s">
        <v>348</v>
      </c>
    </row>
    <row r="15" ht="66" customHeight="1" spans="1:4">
      <c r="A15" s="147" t="s">
        <v>349</v>
      </c>
      <c r="B15" s="148"/>
      <c r="C15" s="149"/>
      <c r="D15" s="136" t="s">
        <v>350</v>
      </c>
    </row>
    <row r="16" ht="18" customHeight="1" spans="1:4">
      <c r="A16" s="147" t="s">
        <v>351</v>
      </c>
      <c r="B16" s="148"/>
      <c r="C16" s="149"/>
      <c r="D16" s="136" t="s">
        <v>352</v>
      </c>
    </row>
    <row r="17" ht="20" customHeight="1" spans="1:4">
      <c r="A17" s="125"/>
      <c r="B17" s="125"/>
      <c r="C17" s="125"/>
      <c r="D17" s="125"/>
    </row>
    <row r="18" ht="20" customHeight="1" spans="1:4">
      <c r="A18" s="202" t="s">
        <v>353</v>
      </c>
      <c r="B18" s="202"/>
      <c r="C18" s="202"/>
      <c r="D18" s="202"/>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pageSetup paperSize="9" scale="62"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3"/>
  <sheetViews>
    <sheetView tabSelected="1" view="pageBreakPreview" zoomScaleNormal="90" workbookViewId="0">
      <selection activeCell="I17" sqref="I17"/>
    </sheetView>
  </sheetViews>
  <sheetFormatPr defaultColWidth="9" defaultRowHeight="13.5"/>
  <cols>
    <col min="1" max="1" width="17.1833333333333" customWidth="1"/>
    <col min="2" max="2" width="15.45" customWidth="1"/>
    <col min="3" max="3" width="38.25" customWidth="1"/>
    <col min="4" max="4" width="10.125" customWidth="1"/>
    <col min="5" max="5" width="34.375" customWidth="1"/>
    <col min="6" max="6" width="9.375" customWidth="1"/>
    <col min="7" max="7" width="14.3666666666667" customWidth="1"/>
    <col min="8" max="8" width="14.1833333333333" customWidth="1"/>
    <col min="9" max="9" width="13.725" customWidth="1"/>
    <col min="10" max="10" width="18.725" customWidth="1"/>
    <col min="12" max="12" width="14.2166666666667" customWidth="1"/>
  </cols>
  <sheetData>
    <row r="1" spans="1:10">
      <c r="A1" s="125" t="s">
        <v>354</v>
      </c>
      <c r="B1" s="125"/>
      <c r="C1" s="125"/>
      <c r="D1" s="125"/>
      <c r="E1" s="125"/>
      <c r="F1" s="125"/>
      <c r="G1" s="125"/>
      <c r="H1" s="125"/>
      <c r="I1" s="125"/>
      <c r="J1" s="125"/>
    </row>
    <row r="2" ht="25.5" spans="1:10">
      <c r="A2" s="126" t="s">
        <v>355</v>
      </c>
      <c r="B2" s="126"/>
      <c r="C2" s="126"/>
      <c r="D2" s="126"/>
      <c r="E2" s="126"/>
      <c r="F2" s="126"/>
      <c r="G2" s="126"/>
      <c r="H2" s="126"/>
      <c r="I2" s="126"/>
      <c r="J2" s="126"/>
    </row>
    <row r="3" spans="1:10">
      <c r="A3" s="127"/>
      <c r="B3" s="127"/>
      <c r="C3" s="128"/>
      <c r="D3" s="129"/>
      <c r="E3" s="128"/>
      <c r="F3" s="128"/>
      <c r="G3" s="130"/>
      <c r="H3" s="131"/>
      <c r="I3" s="131"/>
      <c r="J3" s="32"/>
    </row>
    <row r="4" ht="18" customHeight="1" spans="1:10">
      <c r="A4" s="132" t="s">
        <v>356</v>
      </c>
      <c r="B4" s="133" t="s">
        <v>357</v>
      </c>
      <c r="C4" s="134"/>
      <c r="D4" s="134"/>
      <c r="E4" s="134"/>
      <c r="F4" s="134"/>
      <c r="G4" s="134"/>
      <c r="H4" s="134"/>
      <c r="I4" s="134"/>
      <c r="J4" s="134"/>
    </row>
    <row r="5" ht="24" customHeight="1" spans="1:10">
      <c r="A5" s="132" t="s">
        <v>358</v>
      </c>
      <c r="B5" s="132"/>
      <c r="C5" s="132"/>
      <c r="D5" s="132"/>
      <c r="E5" s="132"/>
      <c r="F5" s="132"/>
      <c r="G5" s="132"/>
      <c r="H5" s="132"/>
      <c r="I5" s="132"/>
      <c r="J5" s="132" t="s">
        <v>359</v>
      </c>
    </row>
    <row r="6" ht="220" customHeight="1" spans="1:10">
      <c r="A6" s="132" t="s">
        <v>360</v>
      </c>
      <c r="B6" s="135" t="s">
        <v>361</v>
      </c>
      <c r="C6" s="136" t="s">
        <v>362</v>
      </c>
      <c r="D6" s="136"/>
      <c r="E6" s="136"/>
      <c r="F6" s="136"/>
      <c r="G6" s="136"/>
      <c r="H6" s="136"/>
      <c r="I6" s="136"/>
      <c r="J6" s="135" t="s">
        <v>363</v>
      </c>
    </row>
    <row r="7" ht="147" customHeight="1" spans="1:10">
      <c r="A7" s="132"/>
      <c r="B7" s="135" t="s">
        <v>364</v>
      </c>
      <c r="C7" s="136" t="s">
        <v>365</v>
      </c>
      <c r="D7" s="136"/>
      <c r="E7" s="136"/>
      <c r="F7" s="136"/>
      <c r="G7" s="136"/>
      <c r="H7" s="136"/>
      <c r="I7" s="136"/>
      <c r="J7" s="184" t="s">
        <v>366</v>
      </c>
    </row>
    <row r="8" ht="25" customHeight="1" spans="1:10">
      <c r="A8" s="134" t="s">
        <v>367</v>
      </c>
      <c r="B8" s="134"/>
      <c r="C8" s="134"/>
      <c r="D8" s="134"/>
      <c r="E8" s="134"/>
      <c r="F8" s="134"/>
      <c r="G8" s="134"/>
      <c r="H8" s="134"/>
      <c r="I8" s="134"/>
      <c r="J8" s="134"/>
    </row>
    <row r="9" ht="25" customHeight="1" spans="1:10">
      <c r="A9" s="135" t="s">
        <v>368</v>
      </c>
      <c r="B9" s="137" t="s">
        <v>369</v>
      </c>
      <c r="C9" s="137"/>
      <c r="D9" s="137"/>
      <c r="E9" s="137"/>
      <c r="F9" s="137"/>
      <c r="G9" s="138" t="s">
        <v>370</v>
      </c>
      <c r="H9" s="138"/>
      <c r="I9" s="138"/>
      <c r="J9" s="138"/>
    </row>
    <row r="10" ht="186" customHeight="1" spans="1:10">
      <c r="A10" s="139">
        <v>2023</v>
      </c>
      <c r="B10" s="140" t="s">
        <v>371</v>
      </c>
      <c r="C10" s="141"/>
      <c r="D10" s="141"/>
      <c r="E10" s="141"/>
      <c r="F10" s="142"/>
      <c r="G10" s="140" t="s">
        <v>372</v>
      </c>
      <c r="H10" s="141"/>
      <c r="I10" s="141"/>
      <c r="J10" s="142"/>
    </row>
    <row r="11" ht="114" customHeight="1" spans="1:10">
      <c r="A11" s="139">
        <v>2024</v>
      </c>
      <c r="B11" s="140" t="s">
        <v>373</v>
      </c>
      <c r="C11" s="141"/>
      <c r="D11" s="141"/>
      <c r="E11" s="141"/>
      <c r="F11" s="142"/>
      <c r="G11" s="275" t="s">
        <v>374</v>
      </c>
      <c r="H11" s="144"/>
      <c r="I11" s="144"/>
      <c r="J11" s="185"/>
    </row>
    <row r="12" ht="112" customHeight="1" spans="1:10">
      <c r="A12" s="139">
        <v>2025</v>
      </c>
      <c r="B12" s="140" t="s">
        <v>373</v>
      </c>
      <c r="C12" s="141"/>
      <c r="D12" s="141"/>
      <c r="E12" s="141"/>
      <c r="F12" s="142"/>
      <c r="G12" s="275" t="s">
        <v>374</v>
      </c>
      <c r="H12" s="144"/>
      <c r="I12" s="144"/>
      <c r="J12" s="185"/>
    </row>
    <row r="13" ht="25" customHeight="1" spans="1:10">
      <c r="A13" s="134" t="s">
        <v>375</v>
      </c>
      <c r="B13" s="134"/>
      <c r="C13" s="134"/>
      <c r="D13" s="134"/>
      <c r="E13" s="134"/>
      <c r="F13" s="134"/>
      <c r="G13" s="134"/>
      <c r="H13" s="134"/>
      <c r="I13" s="134"/>
      <c r="J13" s="134"/>
    </row>
    <row r="14" ht="25" customHeight="1" spans="1:10">
      <c r="A14" s="135" t="s">
        <v>376</v>
      </c>
      <c r="B14" s="135" t="s">
        <v>377</v>
      </c>
      <c r="C14" s="145" t="s">
        <v>378</v>
      </c>
      <c r="D14" s="146"/>
      <c r="E14" s="147" t="s">
        <v>379</v>
      </c>
      <c r="F14" s="148"/>
      <c r="G14" s="149"/>
      <c r="H14" s="150" t="s">
        <v>380</v>
      </c>
      <c r="I14" s="186" t="s">
        <v>381</v>
      </c>
      <c r="J14" s="150" t="s">
        <v>382</v>
      </c>
    </row>
    <row r="15" ht="25" customHeight="1" spans="1:10">
      <c r="A15" s="135"/>
      <c r="B15" s="135"/>
      <c r="C15" s="151"/>
      <c r="D15" s="152"/>
      <c r="E15" s="135" t="s">
        <v>383</v>
      </c>
      <c r="F15" s="135" t="s">
        <v>384</v>
      </c>
      <c r="G15" s="135" t="s">
        <v>385</v>
      </c>
      <c r="H15" s="153"/>
      <c r="I15" s="153"/>
      <c r="J15" s="187"/>
    </row>
    <row r="16" ht="78" customHeight="1" spans="1:12">
      <c r="A16" s="154" t="s">
        <v>386</v>
      </c>
      <c r="B16" s="155"/>
      <c r="C16" s="154" t="s">
        <v>387</v>
      </c>
      <c r="D16" s="156"/>
      <c r="E16" s="157">
        <f>17608320/10000</f>
        <v>1760.832</v>
      </c>
      <c r="F16" s="157">
        <f>17608320/10000</f>
        <v>1760.832</v>
      </c>
      <c r="G16" s="158"/>
      <c r="H16" s="159">
        <v>1680.81</v>
      </c>
      <c r="I16" s="188">
        <f>H16/F16</f>
        <v>0.954554437902083</v>
      </c>
      <c r="J16" s="187"/>
      <c r="L16" s="189"/>
    </row>
    <row r="17" ht="141" customHeight="1" spans="1:12">
      <c r="A17" s="154" t="s">
        <v>388</v>
      </c>
      <c r="B17" s="160"/>
      <c r="C17" s="154" t="s">
        <v>389</v>
      </c>
      <c r="D17" s="156"/>
      <c r="E17" s="55">
        <v>1399.64</v>
      </c>
      <c r="F17" s="55">
        <v>1399.64</v>
      </c>
      <c r="G17" s="158"/>
      <c r="H17" s="159">
        <v>83.23</v>
      </c>
      <c r="I17" s="190">
        <f>H17/E17</f>
        <v>0.0594652910748478</v>
      </c>
      <c r="J17" s="191" t="s">
        <v>390</v>
      </c>
      <c r="L17" s="189"/>
    </row>
    <row r="18" ht="25" customHeight="1" spans="1:10">
      <c r="A18" s="134" t="s">
        <v>391</v>
      </c>
      <c r="B18" s="134"/>
      <c r="C18" s="134"/>
      <c r="D18" s="134"/>
      <c r="E18" s="134"/>
      <c r="F18" s="134"/>
      <c r="G18" s="134"/>
      <c r="H18" s="134"/>
      <c r="I18" s="134"/>
      <c r="J18" s="134"/>
    </row>
    <row r="19" ht="25" customHeight="1" spans="1:10">
      <c r="A19" s="161" t="s">
        <v>392</v>
      </c>
      <c r="B19" s="162" t="s">
        <v>393</v>
      </c>
      <c r="C19" s="162" t="s">
        <v>394</v>
      </c>
      <c r="D19" s="161" t="s">
        <v>395</v>
      </c>
      <c r="E19" s="163" t="s">
        <v>396</v>
      </c>
      <c r="F19" s="163" t="s">
        <v>397</v>
      </c>
      <c r="G19" s="163" t="s">
        <v>398</v>
      </c>
      <c r="H19" s="164" t="s">
        <v>399</v>
      </c>
      <c r="I19" s="192"/>
      <c r="J19" s="193"/>
    </row>
    <row r="20" ht="25" customHeight="1" spans="1:10">
      <c r="A20" s="20" t="s">
        <v>400</v>
      </c>
      <c r="B20" s="165" t="s">
        <v>401</v>
      </c>
      <c r="C20" s="166" t="s">
        <v>402</v>
      </c>
      <c r="D20" s="167" t="s">
        <v>403</v>
      </c>
      <c r="E20" s="168">
        <v>3</v>
      </c>
      <c r="F20" s="167" t="s">
        <v>404</v>
      </c>
      <c r="G20" s="163" t="s">
        <v>405</v>
      </c>
      <c r="H20" s="169"/>
      <c r="I20" s="194"/>
      <c r="J20" s="195"/>
    </row>
    <row r="21" ht="25" customHeight="1" spans="1:10">
      <c r="A21" s="20"/>
      <c r="B21" s="170"/>
      <c r="C21" s="166" t="s">
        <v>406</v>
      </c>
      <c r="D21" s="167" t="s">
        <v>403</v>
      </c>
      <c r="E21" s="168">
        <v>3</v>
      </c>
      <c r="F21" s="167" t="s">
        <v>404</v>
      </c>
      <c r="G21" s="163" t="s">
        <v>405</v>
      </c>
      <c r="H21" s="169"/>
      <c r="I21" s="194"/>
      <c r="J21" s="195"/>
    </row>
    <row r="22" ht="25" customHeight="1" spans="1:10">
      <c r="A22" s="20"/>
      <c r="B22" s="170"/>
      <c r="C22" s="166" t="s">
        <v>407</v>
      </c>
      <c r="D22" s="167" t="s">
        <v>403</v>
      </c>
      <c r="E22" s="168">
        <v>1</v>
      </c>
      <c r="F22" s="167" t="s">
        <v>404</v>
      </c>
      <c r="G22" s="163" t="s">
        <v>405</v>
      </c>
      <c r="H22" s="169"/>
      <c r="I22" s="194"/>
      <c r="J22" s="195"/>
    </row>
    <row r="23" ht="25" customHeight="1" spans="1:10">
      <c r="A23" s="20"/>
      <c r="B23" s="170"/>
      <c r="C23" s="166" t="s">
        <v>408</v>
      </c>
      <c r="D23" s="167" t="s">
        <v>403</v>
      </c>
      <c r="E23" s="168">
        <v>4</v>
      </c>
      <c r="F23" s="167" t="s">
        <v>68</v>
      </c>
      <c r="G23" s="163" t="s">
        <v>405</v>
      </c>
      <c r="H23" s="169"/>
      <c r="I23" s="194"/>
      <c r="J23" s="195"/>
    </row>
    <row r="24" ht="25" customHeight="1" spans="1:10">
      <c r="A24" s="20"/>
      <c r="B24" s="170"/>
      <c r="C24" s="166" t="s">
        <v>409</v>
      </c>
      <c r="D24" s="167" t="s">
        <v>403</v>
      </c>
      <c r="E24" s="168">
        <v>1</v>
      </c>
      <c r="F24" s="167" t="s">
        <v>410</v>
      </c>
      <c r="G24" s="163" t="s">
        <v>405</v>
      </c>
      <c r="H24" s="169"/>
      <c r="I24" s="194"/>
      <c r="J24" s="195"/>
    </row>
    <row r="25" ht="25" customHeight="1" spans="1:10">
      <c r="A25" s="20"/>
      <c r="B25" s="170"/>
      <c r="C25" s="166" t="s">
        <v>411</v>
      </c>
      <c r="D25" s="167" t="s">
        <v>403</v>
      </c>
      <c r="E25" s="168">
        <v>20</v>
      </c>
      <c r="F25" s="167" t="s">
        <v>410</v>
      </c>
      <c r="G25" s="163" t="s">
        <v>405</v>
      </c>
      <c r="H25" s="169"/>
      <c r="I25" s="194"/>
      <c r="J25" s="195"/>
    </row>
    <row r="26" ht="25" customHeight="1" spans="1:10">
      <c r="A26" s="20"/>
      <c r="B26" s="170"/>
      <c r="C26" s="166" t="s">
        <v>412</v>
      </c>
      <c r="D26" s="167" t="s">
        <v>403</v>
      </c>
      <c r="E26" s="168">
        <v>100</v>
      </c>
      <c r="F26" s="167" t="s">
        <v>413</v>
      </c>
      <c r="G26" s="163" t="s">
        <v>405</v>
      </c>
      <c r="H26" s="169"/>
      <c r="I26" s="194"/>
      <c r="J26" s="195"/>
    </row>
    <row r="27" ht="25" customHeight="1" spans="1:10">
      <c r="A27" s="20"/>
      <c r="B27" s="170"/>
      <c r="C27" s="166" t="s">
        <v>414</v>
      </c>
      <c r="D27" s="167" t="s">
        <v>403</v>
      </c>
      <c r="E27" s="168">
        <v>12</v>
      </c>
      <c r="F27" s="167" t="s">
        <v>410</v>
      </c>
      <c r="G27" s="163" t="s">
        <v>405</v>
      </c>
      <c r="H27" s="169"/>
      <c r="I27" s="194"/>
      <c r="J27" s="195"/>
    </row>
    <row r="28" ht="25" customHeight="1" spans="1:10">
      <c r="A28" s="20"/>
      <c r="B28" s="170"/>
      <c r="C28" s="166" t="s">
        <v>415</v>
      </c>
      <c r="D28" s="167" t="s">
        <v>403</v>
      </c>
      <c r="E28" s="168">
        <v>8</v>
      </c>
      <c r="F28" s="167" t="s">
        <v>416</v>
      </c>
      <c r="G28" s="163" t="s">
        <v>405</v>
      </c>
      <c r="H28" s="169"/>
      <c r="I28" s="194"/>
      <c r="J28" s="195"/>
    </row>
    <row r="29" ht="25" customHeight="1" spans="1:10">
      <c r="A29" s="20"/>
      <c r="B29" s="170"/>
      <c r="C29" s="166" t="s">
        <v>417</v>
      </c>
      <c r="D29" s="167" t="s">
        <v>403</v>
      </c>
      <c r="E29" s="168">
        <v>105</v>
      </c>
      <c r="F29" s="167" t="s">
        <v>410</v>
      </c>
      <c r="G29" s="163" t="s">
        <v>405</v>
      </c>
      <c r="H29" s="169"/>
      <c r="I29" s="194"/>
      <c r="J29" s="195"/>
    </row>
    <row r="30" ht="25" customHeight="1" spans="1:10">
      <c r="A30" s="20"/>
      <c r="B30" s="170"/>
      <c r="C30" s="166" t="s">
        <v>418</v>
      </c>
      <c r="D30" s="167" t="s">
        <v>403</v>
      </c>
      <c r="E30" s="168">
        <v>1</v>
      </c>
      <c r="F30" s="167" t="s">
        <v>413</v>
      </c>
      <c r="G30" s="163" t="s">
        <v>405</v>
      </c>
      <c r="H30" s="169"/>
      <c r="I30" s="194"/>
      <c r="J30" s="195"/>
    </row>
    <row r="31" ht="25" customHeight="1" spans="1:10">
      <c r="A31" s="20"/>
      <c r="B31" s="170"/>
      <c r="C31" s="166" t="s">
        <v>419</v>
      </c>
      <c r="D31" s="167" t="s">
        <v>403</v>
      </c>
      <c r="E31" s="168">
        <v>1</v>
      </c>
      <c r="F31" s="167" t="s">
        <v>420</v>
      </c>
      <c r="G31" s="163" t="s">
        <v>405</v>
      </c>
      <c r="H31" s="169"/>
      <c r="I31" s="194"/>
      <c r="J31" s="195"/>
    </row>
    <row r="32" ht="25" customHeight="1" spans="1:10">
      <c r="A32" s="20"/>
      <c r="B32" s="170"/>
      <c r="C32" s="166" t="s">
        <v>421</v>
      </c>
      <c r="D32" s="167" t="s">
        <v>403</v>
      </c>
      <c r="E32" s="168">
        <v>2</v>
      </c>
      <c r="F32" s="167" t="s">
        <v>420</v>
      </c>
      <c r="G32" s="163" t="s">
        <v>405</v>
      </c>
      <c r="H32" s="169"/>
      <c r="I32" s="194"/>
      <c r="J32" s="195"/>
    </row>
    <row r="33" ht="25" customHeight="1" spans="1:10">
      <c r="A33" s="20"/>
      <c r="B33" s="170"/>
      <c r="C33" s="166" t="s">
        <v>422</v>
      </c>
      <c r="D33" s="167" t="s">
        <v>403</v>
      </c>
      <c r="E33" s="168">
        <v>2</v>
      </c>
      <c r="F33" s="167" t="s">
        <v>420</v>
      </c>
      <c r="G33" s="163" t="s">
        <v>405</v>
      </c>
      <c r="H33" s="169"/>
      <c r="I33" s="194"/>
      <c r="J33" s="195"/>
    </row>
    <row r="34" ht="25" customHeight="1" spans="1:10">
      <c r="A34" s="20"/>
      <c r="B34" s="171" t="s">
        <v>423</v>
      </c>
      <c r="C34" s="172" t="s">
        <v>424</v>
      </c>
      <c r="D34" s="167" t="s">
        <v>403</v>
      </c>
      <c r="E34" s="168">
        <v>95</v>
      </c>
      <c r="F34" s="167" t="s">
        <v>425</v>
      </c>
      <c r="G34" s="163" t="s">
        <v>405</v>
      </c>
      <c r="H34" s="169"/>
      <c r="I34" s="194"/>
      <c r="J34" s="195"/>
    </row>
    <row r="35" ht="25" customHeight="1" spans="1:10">
      <c r="A35" s="20"/>
      <c r="B35" s="173"/>
      <c r="C35" s="172" t="s">
        <v>426</v>
      </c>
      <c r="D35" s="167" t="s">
        <v>403</v>
      </c>
      <c r="E35" s="168">
        <v>95</v>
      </c>
      <c r="F35" s="167" t="s">
        <v>425</v>
      </c>
      <c r="G35" s="163" t="s">
        <v>405</v>
      </c>
      <c r="H35" s="169"/>
      <c r="I35" s="194"/>
      <c r="J35" s="195"/>
    </row>
    <row r="36" ht="25" customHeight="1" spans="1:10">
      <c r="A36" s="20"/>
      <c r="B36" s="173"/>
      <c r="C36" s="172" t="s">
        <v>427</v>
      </c>
      <c r="D36" s="167" t="s">
        <v>403</v>
      </c>
      <c r="E36" s="168">
        <v>95</v>
      </c>
      <c r="F36" s="167" t="s">
        <v>425</v>
      </c>
      <c r="G36" s="163" t="s">
        <v>405</v>
      </c>
      <c r="H36" s="169"/>
      <c r="I36" s="194"/>
      <c r="J36" s="195"/>
    </row>
    <row r="37" ht="25" customHeight="1" spans="1:10">
      <c r="A37" s="20"/>
      <c r="B37" s="173"/>
      <c r="C37" s="172" t="s">
        <v>428</v>
      </c>
      <c r="D37" s="167" t="s">
        <v>403</v>
      </c>
      <c r="E37" s="168">
        <v>90</v>
      </c>
      <c r="F37" s="167" t="s">
        <v>425</v>
      </c>
      <c r="G37" s="163" t="s">
        <v>405</v>
      </c>
      <c r="H37" s="169"/>
      <c r="I37" s="194"/>
      <c r="J37" s="195"/>
    </row>
    <row r="38" ht="25" customHeight="1" spans="1:10">
      <c r="A38" s="20"/>
      <c r="B38" s="165" t="s">
        <v>429</v>
      </c>
      <c r="C38" s="172" t="s">
        <v>430</v>
      </c>
      <c r="D38" s="167" t="s">
        <v>431</v>
      </c>
      <c r="E38" s="167" t="s">
        <v>432</v>
      </c>
      <c r="F38" s="167" t="s">
        <v>433</v>
      </c>
      <c r="G38" s="163" t="s">
        <v>405</v>
      </c>
      <c r="H38" s="169"/>
      <c r="I38" s="194"/>
      <c r="J38" s="195"/>
    </row>
    <row r="39" ht="25" customHeight="1" spans="1:10">
      <c r="A39" s="20"/>
      <c r="B39" s="165" t="s">
        <v>434</v>
      </c>
      <c r="C39" s="172" t="s">
        <v>381</v>
      </c>
      <c r="D39" s="167" t="s">
        <v>403</v>
      </c>
      <c r="E39" s="168">
        <v>95</v>
      </c>
      <c r="F39" s="167" t="s">
        <v>425</v>
      </c>
      <c r="G39" s="163" t="s">
        <v>405</v>
      </c>
      <c r="H39" s="169"/>
      <c r="I39" s="194"/>
      <c r="J39" s="195"/>
    </row>
    <row r="40" ht="25" customHeight="1" spans="1:10">
      <c r="A40" s="20"/>
      <c r="B40" s="174"/>
      <c r="C40" s="172" t="s">
        <v>435</v>
      </c>
      <c r="D40" s="175" t="s">
        <v>436</v>
      </c>
      <c r="E40" s="168">
        <v>0</v>
      </c>
      <c r="F40" s="167" t="s">
        <v>425</v>
      </c>
      <c r="G40" s="163" t="s">
        <v>405</v>
      </c>
      <c r="H40" s="169"/>
      <c r="I40" s="194"/>
      <c r="J40" s="195"/>
    </row>
    <row r="41" ht="31" customHeight="1" spans="1:10">
      <c r="A41" s="20" t="s">
        <v>437</v>
      </c>
      <c r="B41" s="165" t="s">
        <v>438</v>
      </c>
      <c r="C41" s="172" t="s">
        <v>439</v>
      </c>
      <c r="D41" s="167" t="s">
        <v>436</v>
      </c>
      <c r="E41" s="167" t="s">
        <v>440</v>
      </c>
      <c r="F41" s="167" t="s">
        <v>433</v>
      </c>
      <c r="G41" s="163" t="s">
        <v>405</v>
      </c>
      <c r="H41" s="169"/>
      <c r="I41" s="194"/>
      <c r="J41" s="195"/>
    </row>
    <row r="42" ht="31" customHeight="1" spans="1:10">
      <c r="A42" s="20"/>
      <c r="B42" s="170"/>
      <c r="C42" s="172" t="s">
        <v>441</v>
      </c>
      <c r="D42" s="167" t="s">
        <v>431</v>
      </c>
      <c r="E42" s="167" t="s">
        <v>442</v>
      </c>
      <c r="F42" s="167" t="s">
        <v>433</v>
      </c>
      <c r="G42" s="163" t="s">
        <v>405</v>
      </c>
      <c r="H42" s="169"/>
      <c r="I42" s="194"/>
      <c r="J42" s="195"/>
    </row>
    <row r="43" ht="31" customHeight="1" spans="1:10">
      <c r="A43" s="20"/>
      <c r="B43" s="170"/>
      <c r="C43" s="172" t="s">
        <v>443</v>
      </c>
      <c r="D43" s="167" t="s">
        <v>431</v>
      </c>
      <c r="E43" s="167" t="s">
        <v>444</v>
      </c>
      <c r="F43" s="167" t="s">
        <v>433</v>
      </c>
      <c r="G43" s="163" t="s">
        <v>405</v>
      </c>
      <c r="H43" s="169"/>
      <c r="I43" s="194"/>
      <c r="J43" s="195"/>
    </row>
    <row r="44" ht="31" customHeight="1" spans="1:10">
      <c r="A44" s="20"/>
      <c r="B44" s="170"/>
      <c r="C44" s="172" t="s">
        <v>445</v>
      </c>
      <c r="D44" s="167" t="s">
        <v>431</v>
      </c>
      <c r="E44" s="167" t="s">
        <v>446</v>
      </c>
      <c r="F44" s="167" t="s">
        <v>433</v>
      </c>
      <c r="G44" s="163" t="s">
        <v>405</v>
      </c>
      <c r="H44" s="169"/>
      <c r="I44" s="194"/>
      <c r="J44" s="195"/>
    </row>
    <row r="45" ht="31" customHeight="1" spans="1:10">
      <c r="A45" s="20"/>
      <c r="B45" s="170"/>
      <c r="C45" s="172" t="s">
        <v>447</v>
      </c>
      <c r="D45" s="167" t="s">
        <v>431</v>
      </c>
      <c r="E45" s="167" t="s">
        <v>448</v>
      </c>
      <c r="F45" s="167" t="s">
        <v>433</v>
      </c>
      <c r="G45" s="163" t="s">
        <v>405</v>
      </c>
      <c r="H45" s="169"/>
      <c r="I45" s="194"/>
      <c r="J45" s="195"/>
    </row>
    <row r="46" ht="31" customHeight="1" spans="1:10">
      <c r="A46" s="20"/>
      <c r="B46" s="170"/>
      <c r="C46" s="172" t="s">
        <v>449</v>
      </c>
      <c r="D46" s="167" t="s">
        <v>431</v>
      </c>
      <c r="E46" s="167" t="s">
        <v>448</v>
      </c>
      <c r="F46" s="167" t="s">
        <v>433</v>
      </c>
      <c r="G46" s="163" t="s">
        <v>405</v>
      </c>
      <c r="H46" s="169"/>
      <c r="I46" s="194"/>
      <c r="J46" s="195"/>
    </row>
    <row r="47" ht="31" customHeight="1" spans="1:10">
      <c r="A47" s="20"/>
      <c r="B47" s="170"/>
      <c r="C47" s="172" t="s">
        <v>450</v>
      </c>
      <c r="D47" s="167" t="s">
        <v>431</v>
      </c>
      <c r="E47" s="167" t="s">
        <v>451</v>
      </c>
      <c r="F47" s="167" t="s">
        <v>433</v>
      </c>
      <c r="G47" s="163" t="s">
        <v>405</v>
      </c>
      <c r="H47" s="169"/>
      <c r="I47" s="194"/>
      <c r="J47" s="195"/>
    </row>
    <row r="48" ht="31" customHeight="1" spans="1:10">
      <c r="A48" s="20"/>
      <c r="B48" s="174"/>
      <c r="C48" s="172" t="s">
        <v>452</v>
      </c>
      <c r="D48" s="167" t="s">
        <v>431</v>
      </c>
      <c r="E48" s="167" t="s">
        <v>452</v>
      </c>
      <c r="F48" s="167" t="s">
        <v>433</v>
      </c>
      <c r="G48" s="163" t="s">
        <v>405</v>
      </c>
      <c r="H48" s="169"/>
      <c r="I48" s="194"/>
      <c r="J48" s="195"/>
    </row>
    <row r="49" ht="31" customHeight="1" spans="1:10">
      <c r="A49" s="20"/>
      <c r="B49" s="176" t="s">
        <v>453</v>
      </c>
      <c r="C49" s="51" t="s">
        <v>454</v>
      </c>
      <c r="D49" s="20" t="s">
        <v>431</v>
      </c>
      <c r="E49" s="177" t="s">
        <v>455</v>
      </c>
      <c r="F49" s="177" t="s">
        <v>433</v>
      </c>
      <c r="G49" s="163" t="s">
        <v>405</v>
      </c>
      <c r="H49" s="169"/>
      <c r="I49" s="194"/>
      <c r="J49" s="195"/>
    </row>
    <row r="50" ht="31" customHeight="1" spans="1:10">
      <c r="A50" s="20"/>
      <c r="B50" s="178"/>
      <c r="C50" s="51" t="s">
        <v>456</v>
      </c>
      <c r="D50" s="20" t="s">
        <v>431</v>
      </c>
      <c r="E50" s="177" t="s">
        <v>455</v>
      </c>
      <c r="F50" s="177" t="s">
        <v>433</v>
      </c>
      <c r="G50" s="163" t="s">
        <v>405</v>
      </c>
      <c r="H50" s="169"/>
      <c r="I50" s="194"/>
      <c r="J50" s="195"/>
    </row>
    <row r="51" ht="31" customHeight="1" spans="1:10">
      <c r="A51" s="20"/>
      <c r="B51" s="178"/>
      <c r="C51" s="51" t="s">
        <v>457</v>
      </c>
      <c r="D51" s="20" t="s">
        <v>431</v>
      </c>
      <c r="E51" s="177" t="s">
        <v>458</v>
      </c>
      <c r="F51" s="177" t="s">
        <v>433</v>
      </c>
      <c r="G51" s="163" t="s">
        <v>405</v>
      </c>
      <c r="H51" s="169"/>
      <c r="I51" s="194"/>
      <c r="J51" s="195"/>
    </row>
    <row r="52" ht="31" customHeight="1" spans="1:10">
      <c r="A52" s="20"/>
      <c r="B52" s="178"/>
      <c r="C52" s="51" t="s">
        <v>459</v>
      </c>
      <c r="D52" s="20" t="s">
        <v>431</v>
      </c>
      <c r="E52" s="177" t="s">
        <v>460</v>
      </c>
      <c r="F52" s="177" t="s">
        <v>433</v>
      </c>
      <c r="G52" s="163" t="s">
        <v>405</v>
      </c>
      <c r="H52" s="169"/>
      <c r="I52" s="194"/>
      <c r="J52" s="195"/>
    </row>
    <row r="53" ht="31" customHeight="1" spans="1:10">
      <c r="A53" s="20" t="s">
        <v>461</v>
      </c>
      <c r="B53" s="179" t="s">
        <v>462</v>
      </c>
      <c r="C53" s="172" t="s">
        <v>463</v>
      </c>
      <c r="D53" s="167" t="s">
        <v>403</v>
      </c>
      <c r="E53" s="168">
        <v>90</v>
      </c>
      <c r="F53" s="167" t="s">
        <v>425</v>
      </c>
      <c r="G53" s="163" t="s">
        <v>405</v>
      </c>
      <c r="H53" s="169"/>
      <c r="I53" s="194"/>
      <c r="J53" s="195"/>
    </row>
    <row r="54" ht="31" customHeight="1" spans="1:10">
      <c r="A54" s="20"/>
      <c r="B54" s="180"/>
      <c r="C54" s="172" t="s">
        <v>464</v>
      </c>
      <c r="D54" s="167" t="s">
        <v>403</v>
      </c>
      <c r="E54" s="168">
        <v>90</v>
      </c>
      <c r="F54" s="167" t="s">
        <v>425</v>
      </c>
      <c r="G54" s="163" t="s">
        <v>405</v>
      </c>
      <c r="H54" s="169"/>
      <c r="I54" s="194"/>
      <c r="J54" s="195"/>
    </row>
    <row r="55" ht="31" customHeight="1" spans="1:10">
      <c r="A55" s="20"/>
      <c r="B55" s="180"/>
      <c r="C55" s="172" t="s">
        <v>465</v>
      </c>
      <c r="D55" s="167" t="s">
        <v>403</v>
      </c>
      <c r="E55" s="168">
        <v>90</v>
      </c>
      <c r="F55" s="167" t="s">
        <v>425</v>
      </c>
      <c r="G55" s="163" t="s">
        <v>405</v>
      </c>
      <c r="H55" s="169"/>
      <c r="I55" s="194"/>
      <c r="J55" s="195"/>
    </row>
    <row r="56" ht="25" customHeight="1" spans="1:10">
      <c r="A56" s="177" t="s">
        <v>466</v>
      </c>
      <c r="B56" s="181"/>
      <c r="C56" s="182"/>
      <c r="D56" s="182"/>
      <c r="E56" s="182"/>
      <c r="F56" s="182"/>
      <c r="G56" s="182"/>
      <c r="H56" s="182"/>
      <c r="I56" s="182"/>
      <c r="J56" s="196"/>
    </row>
    <row r="57" spans="1:10">
      <c r="A57" s="125"/>
      <c r="B57" s="125"/>
      <c r="C57" s="125"/>
      <c r="D57" s="125"/>
      <c r="E57" s="125"/>
      <c r="F57" s="125"/>
      <c r="G57" s="125"/>
      <c r="H57" s="125"/>
      <c r="I57" s="125"/>
      <c r="J57" s="125"/>
    </row>
    <row r="58" spans="1:10">
      <c r="A58" s="47" t="s">
        <v>467</v>
      </c>
      <c r="B58" s="46"/>
      <c r="C58" s="46"/>
      <c r="D58" s="46"/>
      <c r="E58" s="46"/>
      <c r="F58" s="46"/>
      <c r="G58" s="46"/>
      <c r="H58" s="46"/>
      <c r="I58" s="46"/>
      <c r="J58" s="46"/>
    </row>
    <row r="59" spans="1:10">
      <c r="A59" s="47" t="s">
        <v>468</v>
      </c>
      <c r="B59" s="47"/>
      <c r="C59" s="47"/>
      <c r="D59" s="47"/>
      <c r="E59" s="47"/>
      <c r="F59" s="47"/>
      <c r="G59" s="47"/>
      <c r="H59" s="47"/>
      <c r="I59" s="47"/>
      <c r="J59" s="47"/>
    </row>
    <row r="60" spans="1:10">
      <c r="A60" s="47" t="s">
        <v>469</v>
      </c>
      <c r="B60" s="47"/>
      <c r="C60" s="47"/>
      <c r="D60" s="47"/>
      <c r="E60" s="47"/>
      <c r="F60" s="47"/>
      <c r="G60" s="47"/>
      <c r="H60" s="47"/>
      <c r="I60" s="47"/>
      <c r="J60" s="47"/>
    </row>
    <row r="61" spans="1:10">
      <c r="A61" s="47" t="s">
        <v>470</v>
      </c>
      <c r="B61" s="47"/>
      <c r="C61" s="47"/>
      <c r="D61" s="47"/>
      <c r="E61" s="47"/>
      <c r="F61" s="47"/>
      <c r="G61" s="47"/>
      <c r="H61" s="47"/>
      <c r="I61" s="47"/>
      <c r="J61" s="47"/>
    </row>
    <row r="62" spans="1:10">
      <c r="A62" s="183"/>
      <c r="B62" s="183"/>
      <c r="C62" s="183"/>
      <c r="D62" s="183"/>
      <c r="E62" s="183"/>
      <c r="F62" s="183"/>
      <c r="G62" s="183"/>
      <c r="H62" s="183"/>
      <c r="I62" s="183"/>
      <c r="J62" s="183"/>
    </row>
    <row r="63" spans="1:10">
      <c r="A63" s="183"/>
      <c r="B63" s="183"/>
      <c r="C63" s="183"/>
      <c r="D63" s="183"/>
      <c r="E63" s="183"/>
      <c r="F63" s="183"/>
      <c r="G63" s="183"/>
      <c r="H63" s="183"/>
      <c r="I63" s="183"/>
      <c r="J63" s="183"/>
    </row>
  </sheetData>
  <mergeCells count="79">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A16:B16"/>
    <mergeCell ref="C16:D16"/>
    <mergeCell ref="A17:B17"/>
    <mergeCell ref="C17:D17"/>
    <mergeCell ref="A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H51:J51"/>
    <mergeCell ref="H52:J52"/>
    <mergeCell ref="H53:J53"/>
    <mergeCell ref="H54:J54"/>
    <mergeCell ref="H55:J55"/>
    <mergeCell ref="B56:J56"/>
    <mergeCell ref="A59:J59"/>
    <mergeCell ref="A60:J60"/>
    <mergeCell ref="A61:J61"/>
    <mergeCell ref="A6:A7"/>
    <mergeCell ref="A14:A15"/>
    <mergeCell ref="A20:A40"/>
    <mergeCell ref="A41:A52"/>
    <mergeCell ref="A53:A55"/>
    <mergeCell ref="B14:B15"/>
    <mergeCell ref="B20:B33"/>
    <mergeCell ref="B34:B37"/>
    <mergeCell ref="B39:B40"/>
    <mergeCell ref="B41:B48"/>
    <mergeCell ref="B49:B52"/>
    <mergeCell ref="B53:B55"/>
    <mergeCell ref="H14:H15"/>
    <mergeCell ref="I14:I15"/>
    <mergeCell ref="J14:J15"/>
    <mergeCell ref="C14:D15"/>
  </mergeCells>
  <pageMargins left="0.75" right="0.75" top="1" bottom="1" header="0.5" footer="0.5"/>
  <pageSetup paperSize="9" scale="47"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view="pageBreakPreview" zoomScaleNormal="100" workbookViewId="0">
      <selection activeCell="H7" sqref="H7"/>
    </sheetView>
  </sheetViews>
  <sheetFormatPr defaultColWidth="9" defaultRowHeight="13.5"/>
  <cols>
    <col min="1" max="1" width="11.125" customWidth="1"/>
    <col min="2" max="2" width="14" customWidth="1"/>
    <col min="3" max="3" width="58.3333333333333" customWidth="1"/>
    <col min="4" max="4" width="15.75" customWidth="1"/>
    <col min="5" max="5" width="21.625" customWidth="1"/>
    <col min="6" max="6" width="11.2" customWidth="1"/>
    <col min="7" max="7" width="17.25" customWidth="1"/>
    <col min="8" max="8" width="9" style="121"/>
    <col min="9" max="9" width="8.375" style="121" customWidth="1"/>
    <col min="10" max="10" width="12.625" customWidth="1"/>
  </cols>
  <sheetData>
    <row r="1" spans="1:10">
      <c r="A1" s="49" t="s">
        <v>471</v>
      </c>
      <c r="B1" s="49"/>
      <c r="C1" s="49"/>
      <c r="D1" s="49"/>
      <c r="E1" s="49"/>
      <c r="F1" s="49"/>
      <c r="G1" s="49"/>
      <c r="H1" s="122"/>
      <c r="I1" s="122"/>
      <c r="J1" s="49"/>
    </row>
    <row r="2" ht="27" spans="1:10">
      <c r="A2" s="115" t="s">
        <v>472</v>
      </c>
      <c r="B2" s="115"/>
      <c r="C2" s="115"/>
      <c r="D2" s="115"/>
      <c r="E2" s="115"/>
      <c r="F2" s="115"/>
      <c r="G2" s="115"/>
      <c r="H2" s="115"/>
      <c r="I2" s="115"/>
      <c r="J2" s="115"/>
    </row>
    <row r="3" ht="22.5" spans="1:10">
      <c r="A3" s="35"/>
      <c r="B3" s="35"/>
      <c r="C3" s="35"/>
      <c r="D3" s="35"/>
      <c r="E3" s="35"/>
      <c r="F3" s="35"/>
      <c r="G3" s="35"/>
      <c r="H3" s="35"/>
      <c r="I3" s="35"/>
      <c r="J3" s="32"/>
    </row>
    <row r="4" ht="22" customHeight="1" spans="1:10">
      <c r="A4" s="51" t="s">
        <v>473</v>
      </c>
      <c r="B4" s="51"/>
      <c r="C4" s="52" t="s">
        <v>474</v>
      </c>
      <c r="D4" s="52"/>
      <c r="E4" s="52"/>
      <c r="F4" s="52"/>
      <c r="G4" s="52"/>
      <c r="H4" s="52"/>
      <c r="I4" s="52"/>
      <c r="J4" s="52"/>
    </row>
    <row r="5" ht="30" customHeight="1" spans="1:10">
      <c r="A5" s="51" t="s">
        <v>475</v>
      </c>
      <c r="B5" s="51"/>
      <c r="C5" s="116" t="s">
        <v>357</v>
      </c>
      <c r="D5" s="116"/>
      <c r="E5" s="116"/>
      <c r="F5" s="51" t="s">
        <v>476</v>
      </c>
      <c r="G5" s="52" t="s">
        <v>357</v>
      </c>
      <c r="H5" s="52"/>
      <c r="I5" s="52"/>
      <c r="J5" s="52"/>
    </row>
    <row r="6" ht="23" customHeight="1" spans="1:10">
      <c r="A6" s="51" t="s">
        <v>477</v>
      </c>
      <c r="B6" s="51"/>
      <c r="C6" s="51"/>
      <c r="D6" s="51" t="s">
        <v>478</v>
      </c>
      <c r="E6" s="51" t="s">
        <v>270</v>
      </c>
      <c r="F6" s="51" t="s">
        <v>479</v>
      </c>
      <c r="G6" s="51" t="s">
        <v>480</v>
      </c>
      <c r="H6" s="51" t="s">
        <v>481</v>
      </c>
      <c r="I6" s="51" t="s">
        <v>482</v>
      </c>
      <c r="J6" s="51"/>
    </row>
    <row r="7" ht="26" customHeight="1" spans="1:10">
      <c r="A7" s="51"/>
      <c r="B7" s="51"/>
      <c r="C7" s="54" t="s">
        <v>483</v>
      </c>
      <c r="D7" s="55">
        <v>1621.36</v>
      </c>
      <c r="E7" s="55">
        <v>1621.36</v>
      </c>
      <c r="F7" s="55">
        <v>1534.08</v>
      </c>
      <c r="G7" s="51">
        <v>10</v>
      </c>
      <c r="H7" s="56">
        <v>0.9462</v>
      </c>
      <c r="I7" s="55">
        <f>G7*H7</f>
        <v>9.462</v>
      </c>
      <c r="J7" s="55"/>
    </row>
    <row r="8" ht="27" spans="1:10">
      <c r="A8" s="51"/>
      <c r="B8" s="51"/>
      <c r="C8" s="54" t="s">
        <v>484</v>
      </c>
      <c r="D8" s="55">
        <v>1621.36</v>
      </c>
      <c r="E8" s="55">
        <v>1621.36</v>
      </c>
      <c r="F8" s="55">
        <v>1534.08</v>
      </c>
      <c r="G8" s="51" t="s">
        <v>274</v>
      </c>
      <c r="H8" s="55"/>
      <c r="I8" s="55" t="s">
        <v>274</v>
      </c>
      <c r="J8" s="55"/>
    </row>
    <row r="9" ht="27" spans="1:10">
      <c r="A9" s="51"/>
      <c r="B9" s="51"/>
      <c r="C9" s="54" t="s">
        <v>485</v>
      </c>
      <c r="D9" s="57"/>
      <c r="E9" s="57"/>
      <c r="F9" s="57"/>
      <c r="G9" s="51" t="s">
        <v>274</v>
      </c>
      <c r="H9" s="55"/>
      <c r="I9" s="55" t="s">
        <v>274</v>
      </c>
      <c r="J9" s="55"/>
    </row>
    <row r="10" ht="30" customHeight="1" spans="1:10">
      <c r="A10" s="51"/>
      <c r="B10" s="51"/>
      <c r="C10" s="54" t="s">
        <v>486</v>
      </c>
      <c r="D10" s="7" t="s">
        <v>274</v>
      </c>
      <c r="E10" s="7" t="s">
        <v>274</v>
      </c>
      <c r="F10" s="7" t="s">
        <v>274</v>
      </c>
      <c r="G10" s="3" t="s">
        <v>274</v>
      </c>
      <c r="H10" s="7"/>
      <c r="I10" s="55" t="s">
        <v>274</v>
      </c>
      <c r="J10" s="55"/>
    </row>
    <row r="11" ht="22" customHeight="1" spans="1:10">
      <c r="A11" s="51" t="s">
        <v>487</v>
      </c>
      <c r="B11" s="51" t="s">
        <v>488</v>
      </c>
      <c r="C11" s="51"/>
      <c r="D11" s="51"/>
      <c r="E11" s="51"/>
      <c r="F11" s="55" t="s">
        <v>370</v>
      </c>
      <c r="G11" s="55"/>
      <c r="H11" s="55"/>
      <c r="I11" s="55"/>
      <c r="J11" s="55"/>
    </row>
    <row r="12" ht="77" customHeight="1" spans="1:10">
      <c r="A12" s="51"/>
      <c r="B12" s="58" t="s">
        <v>489</v>
      </c>
      <c r="C12" s="58"/>
      <c r="D12" s="58"/>
      <c r="E12" s="58"/>
      <c r="F12" s="59" t="s">
        <v>490</v>
      </c>
      <c r="G12" s="60"/>
      <c r="H12" s="123"/>
      <c r="I12" s="123"/>
      <c r="J12" s="81"/>
    </row>
    <row r="13" ht="20" customHeight="1" spans="1:10">
      <c r="A13" s="61" t="s">
        <v>491</v>
      </c>
      <c r="B13" s="62"/>
      <c r="C13" s="63"/>
      <c r="D13" s="61" t="s">
        <v>492</v>
      </c>
      <c r="E13" s="62"/>
      <c r="F13" s="63"/>
      <c r="G13" s="64" t="s">
        <v>398</v>
      </c>
      <c r="H13" s="64" t="s">
        <v>480</v>
      </c>
      <c r="I13" s="64" t="s">
        <v>482</v>
      </c>
      <c r="J13" s="64" t="s">
        <v>399</v>
      </c>
    </row>
    <row r="14" ht="18" customHeight="1" spans="1:10">
      <c r="A14" s="65" t="s">
        <v>392</v>
      </c>
      <c r="B14" s="51" t="s">
        <v>393</v>
      </c>
      <c r="C14" s="51" t="s">
        <v>394</v>
      </c>
      <c r="D14" s="51" t="s">
        <v>395</v>
      </c>
      <c r="E14" s="51" t="s">
        <v>396</v>
      </c>
      <c r="F14" s="66" t="s">
        <v>397</v>
      </c>
      <c r="G14" s="67"/>
      <c r="H14" s="67"/>
      <c r="I14" s="67"/>
      <c r="J14" s="67"/>
    </row>
    <row r="15" ht="175.5" spans="1:10">
      <c r="A15" s="20" t="s">
        <v>400</v>
      </c>
      <c r="B15" s="21" t="s">
        <v>401</v>
      </c>
      <c r="C15" s="77" t="s">
        <v>493</v>
      </c>
      <c r="D15" s="276" t="s">
        <v>494</v>
      </c>
      <c r="E15" s="74" t="s">
        <v>495</v>
      </c>
      <c r="F15" s="18"/>
      <c r="G15" s="74" t="s">
        <v>495</v>
      </c>
      <c r="H15" s="71">
        <v>5</v>
      </c>
      <c r="I15" s="71">
        <v>5</v>
      </c>
      <c r="J15" s="19"/>
    </row>
    <row r="16" ht="47" customHeight="1" spans="1:10">
      <c r="A16" s="20"/>
      <c r="B16" s="39"/>
      <c r="C16" s="77" t="s">
        <v>496</v>
      </c>
      <c r="D16" s="39"/>
      <c r="E16" s="77" t="s">
        <v>497</v>
      </c>
      <c r="F16" s="18" t="s">
        <v>416</v>
      </c>
      <c r="G16" s="110" t="s">
        <v>498</v>
      </c>
      <c r="H16" s="71">
        <v>5</v>
      </c>
      <c r="I16" s="71">
        <v>5</v>
      </c>
      <c r="J16" s="19"/>
    </row>
    <row r="17" ht="88" customHeight="1" spans="1:10">
      <c r="A17" s="20"/>
      <c r="B17" s="39"/>
      <c r="C17" s="77" t="s">
        <v>499</v>
      </c>
      <c r="D17" s="39"/>
      <c r="E17" s="77" t="s">
        <v>500</v>
      </c>
      <c r="F17" s="18" t="s">
        <v>501</v>
      </c>
      <c r="G17" s="110" t="s">
        <v>502</v>
      </c>
      <c r="H17" s="71">
        <v>5</v>
      </c>
      <c r="I17" s="71">
        <v>5</v>
      </c>
      <c r="J17" s="19"/>
    </row>
    <row r="18" ht="41" customHeight="1" spans="1:10">
      <c r="A18" s="20"/>
      <c r="B18" s="39"/>
      <c r="C18" s="77" t="s">
        <v>503</v>
      </c>
      <c r="D18" s="39"/>
      <c r="E18" s="77" t="s">
        <v>504</v>
      </c>
      <c r="F18" s="18" t="s">
        <v>420</v>
      </c>
      <c r="G18" s="110" t="s">
        <v>505</v>
      </c>
      <c r="H18" s="71">
        <v>5</v>
      </c>
      <c r="I18" s="71">
        <v>5</v>
      </c>
      <c r="J18" s="19"/>
    </row>
    <row r="19" ht="116" customHeight="1" spans="1:10">
      <c r="A19" s="20"/>
      <c r="B19" s="21" t="s">
        <v>423</v>
      </c>
      <c r="C19" s="3" t="s">
        <v>506</v>
      </c>
      <c r="D19" s="39"/>
      <c r="E19" s="77" t="s">
        <v>507</v>
      </c>
      <c r="F19" s="18" t="s">
        <v>420</v>
      </c>
      <c r="G19" s="110" t="s">
        <v>508</v>
      </c>
      <c r="H19" s="71">
        <v>5</v>
      </c>
      <c r="I19" s="71">
        <v>5</v>
      </c>
      <c r="J19" s="19"/>
    </row>
    <row r="20" ht="105" customHeight="1" spans="1:10">
      <c r="A20" s="20"/>
      <c r="B20" s="39"/>
      <c r="C20" s="3" t="s">
        <v>509</v>
      </c>
      <c r="D20" s="39"/>
      <c r="E20" s="74" t="s">
        <v>510</v>
      </c>
      <c r="F20" s="18" t="s">
        <v>511</v>
      </c>
      <c r="G20" s="110" t="s">
        <v>512</v>
      </c>
      <c r="H20" s="71">
        <v>10</v>
      </c>
      <c r="I20" s="71">
        <v>9</v>
      </c>
      <c r="J20" s="19"/>
    </row>
    <row r="21" ht="48" customHeight="1" spans="1:10">
      <c r="A21" s="20"/>
      <c r="B21" s="39"/>
      <c r="C21" s="3" t="s">
        <v>513</v>
      </c>
      <c r="D21" s="39"/>
      <c r="E21" s="77" t="s">
        <v>514</v>
      </c>
      <c r="F21" s="18" t="s">
        <v>425</v>
      </c>
      <c r="G21" s="110" t="s">
        <v>515</v>
      </c>
      <c r="H21" s="71">
        <v>5</v>
      </c>
      <c r="I21" s="71">
        <v>5</v>
      </c>
      <c r="J21" s="19"/>
    </row>
    <row r="22" ht="22" customHeight="1" spans="1:10">
      <c r="A22" s="20"/>
      <c r="B22" s="21" t="s">
        <v>429</v>
      </c>
      <c r="C22" s="77" t="s">
        <v>516</v>
      </c>
      <c r="D22" s="39"/>
      <c r="E22" s="77" t="s">
        <v>517</v>
      </c>
      <c r="F22" s="18" t="s">
        <v>518</v>
      </c>
      <c r="G22" s="77" t="s">
        <v>516</v>
      </c>
      <c r="H22" s="71">
        <v>5</v>
      </c>
      <c r="I22" s="71">
        <v>5</v>
      </c>
      <c r="J22" s="19"/>
    </row>
    <row r="23" ht="24" customHeight="1" spans="1:10">
      <c r="A23" s="20"/>
      <c r="B23" s="20" t="s">
        <v>434</v>
      </c>
      <c r="C23" s="3" t="s">
        <v>519</v>
      </c>
      <c r="D23" s="39"/>
      <c r="E23" s="77" t="s">
        <v>517</v>
      </c>
      <c r="F23" s="18" t="s">
        <v>518</v>
      </c>
      <c r="G23" s="77" t="s">
        <v>516</v>
      </c>
      <c r="H23" s="71">
        <v>5</v>
      </c>
      <c r="I23" s="71">
        <v>5</v>
      </c>
      <c r="J23" s="19"/>
    </row>
    <row r="24" ht="94.5" spans="1:10">
      <c r="A24" s="20" t="s">
        <v>437</v>
      </c>
      <c r="B24" s="20" t="s">
        <v>520</v>
      </c>
      <c r="C24" s="77" t="s">
        <v>521</v>
      </c>
      <c r="D24" s="39"/>
      <c r="E24" s="3" t="s">
        <v>521</v>
      </c>
      <c r="F24" s="18" t="s">
        <v>522</v>
      </c>
      <c r="G24" s="19" t="s">
        <v>523</v>
      </c>
      <c r="H24" s="71">
        <v>10</v>
      </c>
      <c r="I24" s="71">
        <v>8</v>
      </c>
      <c r="J24" s="19"/>
    </row>
    <row r="25" ht="27" spans="1:10">
      <c r="A25" s="20"/>
      <c r="B25" s="20" t="s">
        <v>438</v>
      </c>
      <c r="C25" s="77" t="s">
        <v>524</v>
      </c>
      <c r="D25" s="39"/>
      <c r="E25" s="3" t="s">
        <v>525</v>
      </c>
      <c r="F25" s="18" t="s">
        <v>522</v>
      </c>
      <c r="G25" s="19" t="s">
        <v>526</v>
      </c>
      <c r="H25" s="71">
        <v>10</v>
      </c>
      <c r="I25" s="71">
        <v>10</v>
      </c>
      <c r="J25" s="19"/>
    </row>
    <row r="26" ht="27" spans="1:10">
      <c r="A26" s="20"/>
      <c r="B26" s="25" t="s">
        <v>453</v>
      </c>
      <c r="C26" s="77" t="s">
        <v>527</v>
      </c>
      <c r="D26" s="39"/>
      <c r="E26" s="3" t="s">
        <v>528</v>
      </c>
      <c r="F26" s="18" t="s">
        <v>522</v>
      </c>
      <c r="G26" s="3" t="s">
        <v>528</v>
      </c>
      <c r="H26" s="71">
        <v>10</v>
      </c>
      <c r="I26" s="71">
        <v>10</v>
      </c>
      <c r="J26" s="19"/>
    </row>
    <row r="27" ht="27" spans="1:10">
      <c r="A27" s="27" t="s">
        <v>461</v>
      </c>
      <c r="B27" s="28" t="s">
        <v>462</v>
      </c>
      <c r="C27" s="77" t="s">
        <v>529</v>
      </c>
      <c r="D27" s="39"/>
      <c r="E27" s="4" t="s">
        <v>530</v>
      </c>
      <c r="F27" s="4" t="s">
        <v>425</v>
      </c>
      <c r="G27" s="4" t="s">
        <v>530</v>
      </c>
      <c r="H27" s="71">
        <v>10</v>
      </c>
      <c r="I27" s="71">
        <v>10</v>
      </c>
      <c r="J27" s="82"/>
    </row>
    <row r="28" ht="20" customHeight="1" spans="1:10">
      <c r="A28" s="45" t="s">
        <v>531</v>
      </c>
      <c r="B28" s="45"/>
      <c r="C28" s="45"/>
      <c r="D28" s="80"/>
      <c r="E28" s="80"/>
      <c r="F28" s="80"/>
      <c r="G28" s="80"/>
      <c r="H28" s="80"/>
      <c r="I28" s="80"/>
      <c r="J28" s="80"/>
    </row>
    <row r="29" ht="22" customHeight="1" spans="1:10">
      <c r="A29" s="45" t="s">
        <v>532</v>
      </c>
      <c r="B29" s="45"/>
      <c r="C29" s="45"/>
      <c r="D29" s="45"/>
      <c r="E29" s="45"/>
      <c r="F29" s="45"/>
      <c r="G29" s="45"/>
      <c r="H29" s="45">
        <v>100</v>
      </c>
      <c r="I29" s="83">
        <f>I7+SUM(I15:I27)</f>
        <v>96.462</v>
      </c>
      <c r="J29" s="45" t="s">
        <v>533</v>
      </c>
    </row>
    <row r="30" spans="1:10">
      <c r="A30" s="46"/>
      <c r="B30" s="46"/>
      <c r="C30" s="46"/>
      <c r="D30" s="46"/>
      <c r="E30" s="46"/>
      <c r="F30" s="46"/>
      <c r="G30" s="46"/>
      <c r="H30" s="46"/>
      <c r="I30" s="46"/>
      <c r="J30" s="46"/>
    </row>
    <row r="31" spans="1:10">
      <c r="A31" s="47" t="s">
        <v>467</v>
      </c>
      <c r="B31" s="46"/>
      <c r="C31" s="46"/>
      <c r="D31" s="46"/>
      <c r="E31" s="46"/>
      <c r="F31" s="46"/>
      <c r="G31" s="46"/>
      <c r="H31" s="46"/>
      <c r="I31" s="46"/>
      <c r="J31" s="46"/>
    </row>
    <row r="32" spans="1:10">
      <c r="A32" s="47" t="s">
        <v>468</v>
      </c>
      <c r="B32" s="47"/>
      <c r="C32" s="47"/>
      <c r="D32" s="47"/>
      <c r="E32" s="47"/>
      <c r="F32" s="47"/>
      <c r="G32" s="47"/>
      <c r="H32" s="124"/>
      <c r="I32" s="124"/>
      <c r="J32" s="47"/>
    </row>
    <row r="33" spans="1:10">
      <c r="A33" s="47" t="s">
        <v>469</v>
      </c>
      <c r="B33" s="47"/>
      <c r="C33" s="47"/>
      <c r="D33" s="47"/>
      <c r="E33" s="47"/>
      <c r="F33" s="47"/>
      <c r="G33" s="47"/>
      <c r="H33" s="124"/>
      <c r="I33" s="124"/>
      <c r="J33" s="47"/>
    </row>
    <row r="34" spans="1:10">
      <c r="A34" s="47" t="s">
        <v>534</v>
      </c>
      <c r="B34" s="47"/>
      <c r="C34" s="47"/>
      <c r="D34" s="47"/>
      <c r="E34" s="47"/>
      <c r="F34" s="47"/>
      <c r="G34" s="47"/>
      <c r="H34" s="124"/>
      <c r="I34" s="124"/>
      <c r="J34" s="47"/>
    </row>
    <row r="35" spans="1:10">
      <c r="A35" s="47" t="s">
        <v>535</v>
      </c>
      <c r="B35" s="47"/>
      <c r="C35" s="47"/>
      <c r="D35" s="47"/>
      <c r="E35" s="47"/>
      <c r="F35" s="47"/>
      <c r="G35" s="47"/>
      <c r="H35" s="124"/>
      <c r="I35" s="124"/>
      <c r="J35" s="47"/>
    </row>
    <row r="36" spans="1:10">
      <c r="A36" s="47" t="s">
        <v>536</v>
      </c>
      <c r="B36" s="47"/>
      <c r="C36" s="47"/>
      <c r="D36" s="47"/>
      <c r="E36" s="47"/>
      <c r="F36" s="47"/>
      <c r="G36" s="47"/>
      <c r="H36" s="124"/>
      <c r="I36" s="124"/>
      <c r="J36" s="47"/>
    </row>
    <row r="37" spans="1:10">
      <c r="A37" s="47" t="s">
        <v>537</v>
      </c>
      <c r="B37" s="47"/>
      <c r="C37" s="47"/>
      <c r="D37" s="47"/>
      <c r="E37" s="47"/>
      <c r="F37" s="47"/>
      <c r="G37" s="47"/>
      <c r="H37" s="124"/>
      <c r="I37" s="124"/>
      <c r="J37" s="47"/>
    </row>
  </sheetData>
  <mergeCells count="37">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8:C28"/>
    <mergeCell ref="D28:J28"/>
    <mergeCell ref="A29:G29"/>
    <mergeCell ref="A32:J32"/>
    <mergeCell ref="A33:J33"/>
    <mergeCell ref="A34:J34"/>
    <mergeCell ref="A35:J35"/>
    <mergeCell ref="A36:J36"/>
    <mergeCell ref="A37:J37"/>
    <mergeCell ref="A11:A12"/>
    <mergeCell ref="A15:A23"/>
    <mergeCell ref="A24:A26"/>
    <mergeCell ref="B15:B18"/>
    <mergeCell ref="B19:B21"/>
    <mergeCell ref="D15:D27"/>
    <mergeCell ref="G13:G14"/>
    <mergeCell ref="H13:H14"/>
    <mergeCell ref="I13:I14"/>
    <mergeCell ref="J13:J14"/>
    <mergeCell ref="A6:B10"/>
  </mergeCells>
  <pageMargins left="0.75" right="0.75" top="1" bottom="1" header="0.5" footer="0.5"/>
  <pageSetup paperSize="9" scale="4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view="pageBreakPreview" zoomScaleNormal="100" workbookViewId="0">
      <selection activeCell="H7" sqref="H7"/>
    </sheetView>
  </sheetViews>
  <sheetFormatPr defaultColWidth="9" defaultRowHeight="13.5"/>
  <cols>
    <col min="1" max="1" width="11.125" customWidth="1"/>
    <col min="2" max="2" width="14" customWidth="1"/>
    <col min="3" max="3" width="40" customWidth="1"/>
    <col min="4" max="4" width="15.75" customWidth="1"/>
    <col min="5" max="5" width="21.625" customWidth="1"/>
    <col min="6" max="6" width="11.2" customWidth="1"/>
    <col min="7" max="7" width="23.125" customWidth="1"/>
    <col min="9" max="9" width="8.375" customWidth="1"/>
    <col min="10" max="10" width="12.625" customWidth="1"/>
  </cols>
  <sheetData>
    <row r="1" spans="1:10">
      <c r="A1" s="49" t="s">
        <v>471</v>
      </c>
      <c r="B1" s="49"/>
      <c r="C1" s="49"/>
      <c r="D1" s="49"/>
      <c r="E1" s="49"/>
      <c r="F1" s="49"/>
      <c r="G1" s="49"/>
      <c r="H1" s="49"/>
      <c r="I1" s="49"/>
      <c r="J1" s="49"/>
    </row>
    <row r="2" ht="25.5" spans="1:10">
      <c r="A2" s="50" t="s">
        <v>472</v>
      </c>
      <c r="B2" s="50"/>
      <c r="C2" s="50"/>
      <c r="D2" s="50"/>
      <c r="E2" s="50"/>
      <c r="F2" s="50"/>
      <c r="G2" s="50"/>
      <c r="H2" s="50"/>
      <c r="I2" s="50"/>
      <c r="J2" s="50"/>
    </row>
    <row r="3" ht="22.5" spans="1:10">
      <c r="A3" s="35"/>
      <c r="B3" s="35"/>
      <c r="C3" s="35"/>
      <c r="D3" s="35"/>
      <c r="E3" s="35"/>
      <c r="F3" s="35"/>
      <c r="G3" s="35"/>
      <c r="H3" s="35"/>
      <c r="I3" s="35"/>
      <c r="J3" s="32"/>
    </row>
    <row r="4" ht="17" customHeight="1" spans="1:10">
      <c r="A4" s="51" t="s">
        <v>473</v>
      </c>
      <c r="B4" s="51"/>
      <c r="C4" s="52" t="s">
        <v>538</v>
      </c>
      <c r="D4" s="52"/>
      <c r="E4" s="52"/>
      <c r="F4" s="52"/>
      <c r="G4" s="52"/>
      <c r="H4" s="52"/>
      <c r="I4" s="52"/>
      <c r="J4" s="52"/>
    </row>
    <row r="5" ht="17" customHeight="1" spans="1:10">
      <c r="A5" s="51" t="s">
        <v>475</v>
      </c>
      <c r="B5" s="51"/>
      <c r="C5" s="116" t="s">
        <v>357</v>
      </c>
      <c r="D5" s="116"/>
      <c r="E5" s="116"/>
      <c r="F5" s="51" t="s">
        <v>476</v>
      </c>
      <c r="G5" s="52" t="s">
        <v>357</v>
      </c>
      <c r="H5" s="52"/>
      <c r="I5" s="52"/>
      <c r="J5" s="52"/>
    </row>
    <row r="6" ht="17" customHeight="1" spans="1:10">
      <c r="A6" s="51" t="s">
        <v>477</v>
      </c>
      <c r="B6" s="51"/>
      <c r="C6" s="51"/>
      <c r="D6" s="51" t="s">
        <v>478</v>
      </c>
      <c r="E6" s="51" t="s">
        <v>270</v>
      </c>
      <c r="F6" s="51" t="s">
        <v>479</v>
      </c>
      <c r="G6" s="51" t="s">
        <v>480</v>
      </c>
      <c r="H6" s="51" t="s">
        <v>481</v>
      </c>
      <c r="I6" s="51" t="s">
        <v>482</v>
      </c>
      <c r="J6" s="51"/>
    </row>
    <row r="7" ht="23" customHeight="1" spans="1:10">
      <c r="A7" s="51"/>
      <c r="B7" s="51"/>
      <c r="C7" s="54" t="s">
        <v>483</v>
      </c>
      <c r="D7" s="55">
        <v>1019.65</v>
      </c>
      <c r="E7" s="55">
        <v>1019.65</v>
      </c>
      <c r="F7" s="55">
        <v>768.84</v>
      </c>
      <c r="G7" s="51">
        <v>10</v>
      </c>
      <c r="H7" s="84">
        <f>F7/E7</f>
        <v>0.754023439415486</v>
      </c>
      <c r="I7" s="55">
        <f>G7*H7</f>
        <v>7.54023439415486</v>
      </c>
      <c r="J7" s="55"/>
    </row>
    <row r="8" ht="27" spans="1:10">
      <c r="A8" s="51"/>
      <c r="B8" s="51"/>
      <c r="C8" s="54" t="s">
        <v>484</v>
      </c>
      <c r="D8" s="55">
        <v>1019.65</v>
      </c>
      <c r="E8" s="55">
        <v>1019.65</v>
      </c>
      <c r="F8" s="55">
        <v>768.84</v>
      </c>
      <c r="G8" s="51" t="s">
        <v>274</v>
      </c>
      <c r="H8" s="57"/>
      <c r="I8" s="55" t="s">
        <v>274</v>
      </c>
      <c r="J8" s="55"/>
    </row>
    <row r="9" ht="27" spans="1:10">
      <c r="A9" s="51"/>
      <c r="B9" s="51"/>
      <c r="C9" s="54" t="s">
        <v>485</v>
      </c>
      <c r="D9" s="57"/>
      <c r="E9" s="57"/>
      <c r="F9" s="57"/>
      <c r="G9" s="51" t="s">
        <v>274</v>
      </c>
      <c r="H9" s="57"/>
      <c r="I9" s="55" t="s">
        <v>274</v>
      </c>
      <c r="J9" s="55"/>
    </row>
    <row r="10" ht="23" customHeight="1" spans="1:10">
      <c r="A10" s="51"/>
      <c r="B10" s="51"/>
      <c r="C10" s="54" t="s">
        <v>486</v>
      </c>
      <c r="D10" s="7" t="s">
        <v>274</v>
      </c>
      <c r="E10" s="7" t="s">
        <v>274</v>
      </c>
      <c r="F10" s="7" t="s">
        <v>274</v>
      </c>
      <c r="G10" s="3" t="s">
        <v>274</v>
      </c>
      <c r="H10" s="9"/>
      <c r="I10" s="7" t="s">
        <v>274</v>
      </c>
      <c r="J10" s="7"/>
    </row>
    <row r="11" ht="22" customHeight="1" spans="1:10">
      <c r="A11" s="51" t="s">
        <v>487</v>
      </c>
      <c r="B11" s="51" t="s">
        <v>488</v>
      </c>
      <c r="C11" s="51"/>
      <c r="D11" s="51"/>
      <c r="E11" s="51"/>
      <c r="F11" s="55" t="s">
        <v>370</v>
      </c>
      <c r="G11" s="55"/>
      <c r="H11" s="55"/>
      <c r="I11" s="55"/>
      <c r="J11" s="55"/>
    </row>
    <row r="12" ht="60" customHeight="1" spans="1:10">
      <c r="A12" s="51"/>
      <c r="B12" s="58" t="s">
        <v>539</v>
      </c>
      <c r="C12" s="58"/>
      <c r="D12" s="58"/>
      <c r="E12" s="58"/>
      <c r="F12" s="59" t="s">
        <v>540</v>
      </c>
      <c r="G12" s="60"/>
      <c r="H12" s="60"/>
      <c r="I12" s="60"/>
      <c r="J12" s="81"/>
    </row>
    <row r="13" ht="24" customHeight="1" spans="1:10">
      <c r="A13" s="61" t="s">
        <v>491</v>
      </c>
      <c r="B13" s="62"/>
      <c r="C13" s="63"/>
      <c r="D13" s="61" t="s">
        <v>492</v>
      </c>
      <c r="E13" s="62"/>
      <c r="F13" s="63"/>
      <c r="G13" s="64" t="s">
        <v>398</v>
      </c>
      <c r="H13" s="64" t="s">
        <v>480</v>
      </c>
      <c r="I13" s="64" t="s">
        <v>482</v>
      </c>
      <c r="J13" s="64" t="s">
        <v>399</v>
      </c>
    </row>
    <row r="14" ht="24" customHeight="1" spans="1:10">
      <c r="A14" s="65" t="s">
        <v>392</v>
      </c>
      <c r="B14" s="51" t="s">
        <v>393</v>
      </c>
      <c r="C14" s="51" t="s">
        <v>394</v>
      </c>
      <c r="D14" s="51" t="s">
        <v>395</v>
      </c>
      <c r="E14" s="51" t="s">
        <v>396</v>
      </c>
      <c r="F14" s="66" t="s">
        <v>397</v>
      </c>
      <c r="G14" s="67"/>
      <c r="H14" s="67"/>
      <c r="I14" s="67"/>
      <c r="J14" s="67"/>
    </row>
    <row r="15" ht="20" customHeight="1" spans="1:10">
      <c r="A15" s="21" t="s">
        <v>400</v>
      </c>
      <c r="B15" s="21" t="s">
        <v>423</v>
      </c>
      <c r="C15" s="109" t="s">
        <v>541</v>
      </c>
      <c r="D15" s="277" t="s">
        <v>494</v>
      </c>
      <c r="E15" s="108">
        <v>100</v>
      </c>
      <c r="F15" s="109" t="s">
        <v>425</v>
      </c>
      <c r="G15" s="108">
        <v>100</v>
      </c>
      <c r="H15" s="71">
        <v>20</v>
      </c>
      <c r="I15" s="71">
        <v>18</v>
      </c>
      <c r="J15" s="19"/>
    </row>
    <row r="16" ht="20" customHeight="1" spans="1:10">
      <c r="A16" s="39"/>
      <c r="B16" s="39"/>
      <c r="C16" s="109" t="s">
        <v>542</v>
      </c>
      <c r="D16" s="39"/>
      <c r="E16" s="108">
        <v>100</v>
      </c>
      <c r="F16" s="109" t="s">
        <v>425</v>
      </c>
      <c r="G16" s="108">
        <v>100</v>
      </c>
      <c r="H16" s="71">
        <v>20</v>
      </c>
      <c r="I16" s="71">
        <v>20</v>
      </c>
      <c r="J16" s="19"/>
    </row>
    <row r="17" ht="20" customHeight="1" spans="1:10">
      <c r="A17" s="39"/>
      <c r="B17" s="39"/>
      <c r="C17" s="109" t="s">
        <v>543</v>
      </c>
      <c r="D17" s="39"/>
      <c r="E17" s="108">
        <v>100</v>
      </c>
      <c r="F17" s="109" t="s">
        <v>425</v>
      </c>
      <c r="G17" s="109" t="s">
        <v>544</v>
      </c>
      <c r="H17" s="71">
        <v>20</v>
      </c>
      <c r="I17" s="71">
        <v>20</v>
      </c>
      <c r="J17" s="19"/>
    </row>
    <row r="18" ht="20" customHeight="1" spans="1:10">
      <c r="A18" s="21" t="s">
        <v>437</v>
      </c>
      <c r="B18" s="20" t="s">
        <v>438</v>
      </c>
      <c r="C18" s="77" t="s">
        <v>545</v>
      </c>
      <c r="D18" s="39"/>
      <c r="E18" s="109" t="s">
        <v>546</v>
      </c>
      <c r="F18" s="109" t="s">
        <v>547</v>
      </c>
      <c r="G18" s="109" t="s">
        <v>544</v>
      </c>
      <c r="H18" s="71">
        <v>20</v>
      </c>
      <c r="I18" s="71">
        <v>20</v>
      </c>
      <c r="J18" s="19"/>
    </row>
    <row r="19" ht="20" customHeight="1" spans="1:10">
      <c r="A19" s="27" t="s">
        <v>461</v>
      </c>
      <c r="B19" s="28" t="s">
        <v>462</v>
      </c>
      <c r="C19" s="109" t="s">
        <v>548</v>
      </c>
      <c r="D19" s="39"/>
      <c r="E19" s="4" t="s">
        <v>549</v>
      </c>
      <c r="F19" s="4" t="s">
        <v>425</v>
      </c>
      <c r="G19" s="40">
        <v>0.95</v>
      </c>
      <c r="H19" s="71">
        <v>10</v>
      </c>
      <c r="I19" s="71">
        <v>10</v>
      </c>
      <c r="J19" s="82"/>
    </row>
    <row r="20" ht="20" customHeight="1" spans="1:10">
      <c r="A20" s="45" t="s">
        <v>531</v>
      </c>
      <c r="B20" s="45"/>
      <c r="C20" s="45"/>
      <c r="D20" s="80"/>
      <c r="E20" s="80"/>
      <c r="F20" s="80"/>
      <c r="G20" s="80"/>
      <c r="H20" s="80"/>
      <c r="I20" s="80"/>
      <c r="J20" s="80"/>
    </row>
    <row r="21" ht="20" customHeight="1" spans="1:10">
      <c r="A21" s="45" t="s">
        <v>532</v>
      </c>
      <c r="B21" s="45"/>
      <c r="C21" s="45"/>
      <c r="D21" s="45"/>
      <c r="E21" s="45"/>
      <c r="F21" s="45"/>
      <c r="G21" s="45"/>
      <c r="H21" s="45">
        <v>100</v>
      </c>
      <c r="I21" s="83">
        <f>I7+SUM(I15:I19)</f>
        <v>95.5402343941549</v>
      </c>
      <c r="J21" s="45" t="s">
        <v>533</v>
      </c>
    </row>
    <row r="22" spans="1:10">
      <c r="A22" s="46"/>
      <c r="B22" s="46"/>
      <c r="C22" s="46"/>
      <c r="D22" s="46"/>
      <c r="E22" s="46"/>
      <c r="F22" s="46"/>
      <c r="G22" s="46"/>
      <c r="H22" s="46"/>
      <c r="I22" s="46"/>
      <c r="J22" s="46"/>
    </row>
    <row r="23" spans="1:10">
      <c r="A23" s="47" t="s">
        <v>467</v>
      </c>
      <c r="B23" s="46"/>
      <c r="C23" s="46"/>
      <c r="D23" s="46"/>
      <c r="E23" s="46"/>
      <c r="F23" s="46"/>
      <c r="G23" s="46"/>
      <c r="H23" s="46"/>
      <c r="I23" s="46"/>
      <c r="J23" s="46"/>
    </row>
    <row r="24" spans="1:10">
      <c r="A24" s="47" t="s">
        <v>468</v>
      </c>
      <c r="B24" s="47"/>
      <c r="C24" s="47"/>
      <c r="D24" s="47"/>
      <c r="E24" s="47"/>
      <c r="F24" s="47"/>
      <c r="G24" s="47"/>
      <c r="H24" s="47"/>
      <c r="I24" s="47"/>
      <c r="J24" s="47"/>
    </row>
    <row r="25" spans="1:10">
      <c r="A25" s="47" t="s">
        <v>469</v>
      </c>
      <c r="B25" s="47"/>
      <c r="C25" s="47"/>
      <c r="D25" s="47"/>
      <c r="E25" s="47"/>
      <c r="F25" s="47"/>
      <c r="G25" s="47"/>
      <c r="H25" s="47"/>
      <c r="I25" s="47"/>
      <c r="J25" s="47"/>
    </row>
    <row r="26" spans="1:10">
      <c r="A26" s="47" t="s">
        <v>534</v>
      </c>
      <c r="B26" s="47"/>
      <c r="C26" s="47"/>
      <c r="D26" s="47"/>
      <c r="E26" s="47"/>
      <c r="F26" s="47"/>
      <c r="G26" s="47"/>
      <c r="H26" s="47"/>
      <c r="I26" s="47"/>
      <c r="J26" s="47"/>
    </row>
    <row r="27" spans="1:10">
      <c r="A27" s="47" t="s">
        <v>535</v>
      </c>
      <c r="B27" s="47"/>
      <c r="C27" s="47"/>
      <c r="D27" s="47"/>
      <c r="E27" s="47"/>
      <c r="F27" s="47"/>
      <c r="G27" s="47"/>
      <c r="H27" s="47"/>
      <c r="I27" s="47"/>
      <c r="J27" s="47"/>
    </row>
    <row r="28" spans="1:10">
      <c r="A28" s="47" t="s">
        <v>536</v>
      </c>
      <c r="B28" s="47"/>
      <c r="C28" s="47"/>
      <c r="D28" s="47"/>
      <c r="E28" s="47"/>
      <c r="F28" s="47"/>
      <c r="G28" s="47"/>
      <c r="H28" s="47"/>
      <c r="I28" s="47"/>
      <c r="J28" s="47"/>
    </row>
    <row r="29" spans="1:10">
      <c r="A29" s="47" t="s">
        <v>537</v>
      </c>
      <c r="B29" s="47"/>
      <c r="C29" s="47"/>
      <c r="D29" s="47"/>
      <c r="E29" s="47"/>
      <c r="F29" s="47"/>
      <c r="G29" s="47"/>
      <c r="H29" s="47"/>
      <c r="I29" s="47"/>
      <c r="J29" s="47"/>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7"/>
    <mergeCell ref="B15:B17"/>
    <mergeCell ref="D15:D19"/>
    <mergeCell ref="G13:G14"/>
    <mergeCell ref="H13:H14"/>
    <mergeCell ref="I13:I14"/>
    <mergeCell ref="J13:J14"/>
    <mergeCell ref="A6:B10"/>
  </mergeCells>
  <pageMargins left="0.75" right="0.75" top="1" bottom="1" header="0.5" footer="0.5"/>
  <pageSetup paperSize="9" scale="7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H7" sqref="H7"/>
    </sheetView>
  </sheetViews>
  <sheetFormatPr defaultColWidth="9" defaultRowHeight="13.5"/>
  <cols>
    <col min="1" max="1" width="11.125" customWidth="1"/>
    <col min="2" max="2" width="14" customWidth="1"/>
    <col min="3" max="3" width="58.3333333333333" customWidth="1"/>
    <col min="4" max="4" width="15.75" customWidth="1"/>
    <col min="5" max="5" width="21.625" customWidth="1"/>
    <col min="6" max="6" width="11.2" customWidth="1"/>
    <col min="7" max="7" width="19.875" customWidth="1"/>
    <col min="9" max="9" width="8.63333333333333" customWidth="1"/>
    <col min="10" max="10" width="12.625" customWidth="1"/>
  </cols>
  <sheetData>
    <row r="1" spans="1:10">
      <c r="A1" s="49" t="s">
        <v>471</v>
      </c>
      <c r="B1" s="49"/>
      <c r="C1" s="49"/>
      <c r="D1" s="49"/>
      <c r="E1" s="49"/>
      <c r="F1" s="49"/>
      <c r="G1" s="49"/>
      <c r="H1" s="49"/>
      <c r="I1" s="49"/>
      <c r="J1" s="49"/>
    </row>
    <row r="2" ht="27" spans="1:10">
      <c r="A2" s="115" t="s">
        <v>472</v>
      </c>
      <c r="B2" s="115"/>
      <c r="C2" s="115"/>
      <c r="D2" s="115"/>
      <c r="E2" s="115"/>
      <c r="F2" s="115"/>
      <c r="G2" s="115"/>
      <c r="H2" s="115"/>
      <c r="I2" s="115"/>
      <c r="J2" s="115"/>
    </row>
    <row r="3" ht="22.5" spans="1:10">
      <c r="A3" s="35"/>
      <c r="B3" s="35"/>
      <c r="C3" s="35"/>
      <c r="D3" s="35"/>
      <c r="E3" s="35"/>
      <c r="F3" s="35"/>
      <c r="G3" s="35"/>
      <c r="H3" s="35"/>
      <c r="I3" s="35"/>
      <c r="J3" s="32"/>
    </row>
    <row r="4" ht="23" customHeight="1" spans="1:10">
      <c r="A4" s="51" t="s">
        <v>473</v>
      </c>
      <c r="B4" s="51"/>
      <c r="C4" s="52" t="s">
        <v>550</v>
      </c>
      <c r="D4" s="52"/>
      <c r="E4" s="52"/>
      <c r="F4" s="52"/>
      <c r="G4" s="52"/>
      <c r="H4" s="52"/>
      <c r="I4" s="52"/>
      <c r="J4" s="52"/>
    </row>
    <row r="5" ht="23" customHeight="1" spans="1:10">
      <c r="A5" s="51" t="s">
        <v>475</v>
      </c>
      <c r="B5" s="51"/>
      <c r="C5" s="116" t="s">
        <v>357</v>
      </c>
      <c r="D5" s="116"/>
      <c r="E5" s="116"/>
      <c r="F5" s="51" t="s">
        <v>476</v>
      </c>
      <c r="G5" s="52" t="s">
        <v>357</v>
      </c>
      <c r="H5" s="52"/>
      <c r="I5" s="52"/>
      <c r="J5" s="52"/>
    </row>
    <row r="6" ht="23" customHeight="1" spans="1:10">
      <c r="A6" s="51" t="s">
        <v>477</v>
      </c>
      <c r="B6" s="51"/>
      <c r="C6" s="51"/>
      <c r="D6" s="51" t="s">
        <v>478</v>
      </c>
      <c r="E6" s="51" t="s">
        <v>270</v>
      </c>
      <c r="F6" s="51" t="s">
        <v>479</v>
      </c>
      <c r="G6" s="51" t="s">
        <v>480</v>
      </c>
      <c r="H6" s="51" t="s">
        <v>481</v>
      </c>
      <c r="I6" s="51" t="s">
        <v>482</v>
      </c>
      <c r="J6" s="51"/>
    </row>
    <row r="7" ht="23" customHeight="1" spans="1:10">
      <c r="A7" s="51"/>
      <c r="B7" s="51"/>
      <c r="C7" s="54" t="s">
        <v>483</v>
      </c>
      <c r="D7" s="55">
        <v>158.58</v>
      </c>
      <c r="E7" s="55">
        <v>158.58</v>
      </c>
      <c r="F7" s="55">
        <v>158.58</v>
      </c>
      <c r="G7" s="51">
        <v>10</v>
      </c>
      <c r="H7" s="84">
        <f>F7/E7</f>
        <v>1</v>
      </c>
      <c r="I7" s="55">
        <f>G7*H7</f>
        <v>10</v>
      </c>
      <c r="J7" s="55"/>
    </row>
    <row r="8" ht="27" spans="1:10">
      <c r="A8" s="51"/>
      <c r="B8" s="51"/>
      <c r="C8" s="54" t="s">
        <v>484</v>
      </c>
      <c r="D8" s="55">
        <v>158.58</v>
      </c>
      <c r="E8" s="55">
        <v>158.58</v>
      </c>
      <c r="F8" s="55">
        <v>158.58</v>
      </c>
      <c r="G8" s="51" t="s">
        <v>274</v>
      </c>
      <c r="H8" s="57"/>
      <c r="I8" s="55" t="s">
        <v>274</v>
      </c>
      <c r="J8" s="55"/>
    </row>
    <row r="9" ht="27" spans="1:10">
      <c r="A9" s="51"/>
      <c r="B9" s="51"/>
      <c r="C9" s="54" t="s">
        <v>485</v>
      </c>
      <c r="D9" s="57"/>
      <c r="E9" s="57"/>
      <c r="F9" s="57"/>
      <c r="G9" s="51" t="s">
        <v>274</v>
      </c>
      <c r="H9" s="57"/>
      <c r="I9" s="55" t="s">
        <v>274</v>
      </c>
      <c r="J9" s="55"/>
    </row>
    <row r="10" ht="21" customHeight="1" spans="1:10">
      <c r="A10" s="51"/>
      <c r="B10" s="51"/>
      <c r="C10" s="54" t="s">
        <v>486</v>
      </c>
      <c r="D10" s="7" t="s">
        <v>274</v>
      </c>
      <c r="E10" s="7" t="s">
        <v>274</v>
      </c>
      <c r="F10" s="7" t="s">
        <v>274</v>
      </c>
      <c r="G10" s="3" t="s">
        <v>274</v>
      </c>
      <c r="H10" s="9"/>
      <c r="I10" s="7" t="s">
        <v>274</v>
      </c>
      <c r="J10" s="7"/>
    </row>
    <row r="11" ht="22" customHeight="1" spans="1:10">
      <c r="A11" s="51" t="s">
        <v>487</v>
      </c>
      <c r="B11" s="51" t="s">
        <v>488</v>
      </c>
      <c r="C11" s="51"/>
      <c r="D11" s="51"/>
      <c r="E11" s="51"/>
      <c r="F11" s="55" t="s">
        <v>370</v>
      </c>
      <c r="G11" s="55"/>
      <c r="H11" s="55"/>
      <c r="I11" s="55"/>
      <c r="J11" s="55"/>
    </row>
    <row r="12" ht="40" customHeight="1" spans="1:10">
      <c r="A12" s="51"/>
      <c r="B12" s="58" t="s">
        <v>551</v>
      </c>
      <c r="C12" s="58"/>
      <c r="D12" s="58"/>
      <c r="E12" s="58"/>
      <c r="F12" s="59" t="s">
        <v>552</v>
      </c>
      <c r="G12" s="60"/>
      <c r="H12" s="60"/>
      <c r="I12" s="60"/>
      <c r="J12" s="81"/>
    </row>
    <row r="13" ht="21" customHeight="1" spans="1:10">
      <c r="A13" s="61" t="s">
        <v>491</v>
      </c>
      <c r="B13" s="62"/>
      <c r="C13" s="63"/>
      <c r="D13" s="61" t="s">
        <v>492</v>
      </c>
      <c r="E13" s="62"/>
      <c r="F13" s="63"/>
      <c r="G13" s="64" t="s">
        <v>398</v>
      </c>
      <c r="H13" s="64" t="s">
        <v>480</v>
      </c>
      <c r="I13" s="64" t="s">
        <v>482</v>
      </c>
      <c r="J13" s="64" t="s">
        <v>399</v>
      </c>
    </row>
    <row r="14" ht="21" customHeight="1" spans="1:10">
      <c r="A14" s="65" t="s">
        <v>392</v>
      </c>
      <c r="B14" s="51" t="s">
        <v>393</v>
      </c>
      <c r="C14" s="51" t="s">
        <v>394</v>
      </c>
      <c r="D14" s="51" t="s">
        <v>395</v>
      </c>
      <c r="E14" s="51" t="s">
        <v>396</v>
      </c>
      <c r="F14" s="66" t="s">
        <v>397</v>
      </c>
      <c r="G14" s="67"/>
      <c r="H14" s="67"/>
      <c r="I14" s="67"/>
      <c r="J14" s="67"/>
    </row>
    <row r="15" ht="24" customHeight="1" spans="1:10">
      <c r="A15" s="20" t="s">
        <v>400</v>
      </c>
      <c r="B15" s="21" t="s">
        <v>401</v>
      </c>
      <c r="C15" s="120" t="s">
        <v>553</v>
      </c>
      <c r="D15" s="276" t="s">
        <v>494</v>
      </c>
      <c r="E15" s="105">
        <v>1</v>
      </c>
      <c r="F15" s="106" t="s">
        <v>410</v>
      </c>
      <c r="G15" s="74" t="s">
        <v>554</v>
      </c>
      <c r="H15" s="71">
        <v>20</v>
      </c>
      <c r="I15" s="71">
        <v>20</v>
      </c>
      <c r="J15" s="19"/>
    </row>
    <row r="16" ht="27" spans="1:10">
      <c r="A16" s="20"/>
      <c r="B16" s="21" t="s">
        <v>423</v>
      </c>
      <c r="C16" s="120" t="s">
        <v>555</v>
      </c>
      <c r="D16" s="39"/>
      <c r="E16" s="105">
        <v>1</v>
      </c>
      <c r="F16" s="106" t="s">
        <v>410</v>
      </c>
      <c r="G16" s="74" t="s">
        <v>556</v>
      </c>
      <c r="H16" s="71">
        <v>20</v>
      </c>
      <c r="I16" s="71">
        <v>20</v>
      </c>
      <c r="J16" s="19"/>
    </row>
    <row r="17" ht="36" customHeight="1" spans="1:10">
      <c r="A17" s="20"/>
      <c r="B17" s="21" t="s">
        <v>429</v>
      </c>
      <c r="C17" s="120" t="s">
        <v>557</v>
      </c>
      <c r="D17" s="39"/>
      <c r="E17" s="76">
        <v>2023</v>
      </c>
      <c r="F17" s="18" t="s">
        <v>518</v>
      </c>
      <c r="G17" s="74" t="s">
        <v>516</v>
      </c>
      <c r="H17" s="71">
        <v>15</v>
      </c>
      <c r="I17" s="71">
        <v>14</v>
      </c>
      <c r="J17" s="19"/>
    </row>
    <row r="18" ht="28.5" spans="1:10">
      <c r="A18" s="20" t="s">
        <v>437</v>
      </c>
      <c r="B18" s="20" t="s">
        <v>438</v>
      </c>
      <c r="C18" s="120" t="s">
        <v>558</v>
      </c>
      <c r="D18" s="39"/>
      <c r="E18" s="106" t="s">
        <v>559</v>
      </c>
      <c r="F18" s="106" t="s">
        <v>433</v>
      </c>
      <c r="G18" s="106" t="s">
        <v>560</v>
      </c>
      <c r="H18" s="71">
        <v>15</v>
      </c>
      <c r="I18" s="71">
        <v>14</v>
      </c>
      <c r="J18" s="19"/>
    </row>
    <row r="19" ht="30" customHeight="1" spans="1:10">
      <c r="A19" s="27" t="s">
        <v>461</v>
      </c>
      <c r="B19" s="28" t="s">
        <v>462</v>
      </c>
      <c r="C19" s="120" t="s">
        <v>561</v>
      </c>
      <c r="D19" s="39"/>
      <c r="E19" s="105">
        <v>95</v>
      </c>
      <c r="F19" s="106" t="s">
        <v>425</v>
      </c>
      <c r="G19" s="79">
        <v>93</v>
      </c>
      <c r="H19" s="71">
        <v>10</v>
      </c>
      <c r="I19" s="71">
        <v>8</v>
      </c>
      <c r="J19" s="82"/>
    </row>
    <row r="20" ht="26" customHeight="1" spans="1:10">
      <c r="A20" s="113"/>
      <c r="B20" s="114"/>
      <c r="C20" s="120" t="s">
        <v>562</v>
      </c>
      <c r="D20" s="39"/>
      <c r="E20" s="105">
        <v>90</v>
      </c>
      <c r="F20" s="106" t="s">
        <v>425</v>
      </c>
      <c r="G20" s="79">
        <v>98</v>
      </c>
      <c r="H20" s="71">
        <v>10</v>
      </c>
      <c r="I20" s="71">
        <v>9</v>
      </c>
      <c r="J20" s="82"/>
    </row>
    <row r="21" spans="1:10">
      <c r="A21" s="45" t="s">
        <v>531</v>
      </c>
      <c r="B21" s="45"/>
      <c r="C21" s="45"/>
      <c r="D21" s="80"/>
      <c r="E21" s="80"/>
      <c r="F21" s="80"/>
      <c r="G21" s="80"/>
      <c r="H21" s="80"/>
      <c r="I21" s="80"/>
      <c r="J21" s="80"/>
    </row>
    <row r="22" spans="1:10">
      <c r="A22" s="45" t="s">
        <v>532</v>
      </c>
      <c r="B22" s="45"/>
      <c r="C22" s="45"/>
      <c r="D22" s="45"/>
      <c r="E22" s="45"/>
      <c r="F22" s="45"/>
      <c r="G22" s="45"/>
      <c r="H22" s="45">
        <v>100</v>
      </c>
      <c r="I22" s="45">
        <f>I7+SUM(I15:I20)</f>
        <v>95</v>
      </c>
      <c r="J22" s="45" t="s">
        <v>533</v>
      </c>
    </row>
    <row r="23" spans="1:10">
      <c r="A23" s="46"/>
      <c r="B23" s="46"/>
      <c r="C23" s="46"/>
      <c r="D23" s="46"/>
      <c r="E23" s="46"/>
      <c r="F23" s="46"/>
      <c r="G23" s="46"/>
      <c r="H23" s="46"/>
      <c r="I23" s="46"/>
      <c r="J23" s="46"/>
    </row>
    <row r="24" spans="1:10">
      <c r="A24" s="47" t="s">
        <v>467</v>
      </c>
      <c r="B24" s="46"/>
      <c r="C24" s="46"/>
      <c r="D24" s="46"/>
      <c r="E24" s="46"/>
      <c r="F24" s="46"/>
      <c r="G24" s="46"/>
      <c r="H24" s="46"/>
      <c r="I24" s="46"/>
      <c r="J24" s="46"/>
    </row>
    <row r="25" spans="1:10">
      <c r="A25" s="47" t="s">
        <v>468</v>
      </c>
      <c r="B25" s="47"/>
      <c r="C25" s="47"/>
      <c r="D25" s="47"/>
      <c r="E25" s="47"/>
      <c r="F25" s="47"/>
      <c r="G25" s="47"/>
      <c r="H25" s="47"/>
      <c r="I25" s="47"/>
      <c r="J25" s="47"/>
    </row>
    <row r="26" spans="1:10">
      <c r="A26" s="47" t="s">
        <v>469</v>
      </c>
      <c r="B26" s="47"/>
      <c r="C26" s="47"/>
      <c r="D26" s="47"/>
      <c r="E26" s="47"/>
      <c r="F26" s="47"/>
      <c r="G26" s="47"/>
      <c r="H26" s="47"/>
      <c r="I26" s="47"/>
      <c r="J26" s="47"/>
    </row>
    <row r="27" spans="1:10">
      <c r="A27" s="47" t="s">
        <v>534</v>
      </c>
      <c r="B27" s="47"/>
      <c r="C27" s="47"/>
      <c r="D27" s="47"/>
      <c r="E27" s="47"/>
      <c r="F27" s="47"/>
      <c r="G27" s="47"/>
      <c r="H27" s="47"/>
      <c r="I27" s="47"/>
      <c r="J27" s="47"/>
    </row>
    <row r="28" spans="1:10">
      <c r="A28" s="47" t="s">
        <v>535</v>
      </c>
      <c r="B28" s="47"/>
      <c r="C28" s="47"/>
      <c r="D28" s="47"/>
      <c r="E28" s="47"/>
      <c r="F28" s="47"/>
      <c r="G28" s="47"/>
      <c r="H28" s="47"/>
      <c r="I28" s="47"/>
      <c r="J28" s="47"/>
    </row>
    <row r="29" spans="1:10">
      <c r="A29" s="47" t="s">
        <v>536</v>
      </c>
      <c r="B29" s="47"/>
      <c r="C29" s="47"/>
      <c r="D29" s="47"/>
      <c r="E29" s="47"/>
      <c r="F29" s="47"/>
      <c r="G29" s="47"/>
      <c r="H29" s="47"/>
      <c r="I29" s="47"/>
      <c r="J29" s="47"/>
    </row>
    <row r="30" spans="1:10">
      <c r="A30" s="47" t="s">
        <v>537</v>
      </c>
      <c r="B30" s="47"/>
      <c r="C30" s="47"/>
      <c r="D30" s="47"/>
      <c r="E30" s="47"/>
      <c r="F30" s="47"/>
      <c r="G30" s="47"/>
      <c r="H30" s="47"/>
      <c r="I30" s="47"/>
      <c r="J30" s="47"/>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7"/>
    <mergeCell ref="A19:A20"/>
    <mergeCell ref="B19:B20"/>
    <mergeCell ref="D15:D20"/>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view="pageBreakPreview" zoomScaleNormal="100" topLeftCell="A2" workbookViewId="0">
      <selection activeCell="A1" sqref="A1:J34"/>
    </sheetView>
  </sheetViews>
  <sheetFormatPr defaultColWidth="9" defaultRowHeight="13.5"/>
  <cols>
    <col min="1" max="1" width="11.125" customWidth="1"/>
    <col min="2" max="2" width="14" customWidth="1"/>
    <col min="3" max="3" width="58.3333333333333" customWidth="1"/>
    <col min="4" max="4" width="15.75" customWidth="1"/>
    <col min="5" max="5" width="21.25" customWidth="1"/>
    <col min="6" max="6" width="16.25" customWidth="1"/>
    <col min="7" max="7" width="17.25" customWidth="1"/>
    <col min="9" max="9" width="8.375" customWidth="1"/>
    <col min="10" max="10" width="12.625" customWidth="1"/>
  </cols>
  <sheetData>
    <row r="1" spans="1:10">
      <c r="A1" s="49" t="s">
        <v>471</v>
      </c>
      <c r="B1" s="49"/>
      <c r="C1" s="49"/>
      <c r="D1" s="49"/>
      <c r="E1" s="49"/>
      <c r="F1" s="49"/>
      <c r="G1" s="49"/>
      <c r="H1" s="49"/>
      <c r="I1" s="49"/>
      <c r="J1" s="49"/>
    </row>
    <row r="2" ht="27" spans="1:10">
      <c r="A2" s="115" t="s">
        <v>472</v>
      </c>
      <c r="B2" s="115"/>
      <c r="C2" s="115"/>
      <c r="D2" s="115"/>
      <c r="E2" s="115"/>
      <c r="F2" s="115"/>
      <c r="G2" s="115"/>
      <c r="H2" s="115"/>
      <c r="I2" s="115"/>
      <c r="J2" s="115"/>
    </row>
    <row r="3" ht="22.5" spans="1:10">
      <c r="A3" s="35"/>
      <c r="B3" s="35"/>
      <c r="C3" s="35"/>
      <c r="D3" s="35"/>
      <c r="E3" s="35"/>
      <c r="F3" s="35"/>
      <c r="G3" s="35"/>
      <c r="H3" s="35"/>
      <c r="I3" s="35"/>
      <c r="J3" s="32"/>
    </row>
    <row r="4" ht="24" customHeight="1" spans="1:10">
      <c r="A4" s="51" t="s">
        <v>473</v>
      </c>
      <c r="B4" s="51"/>
      <c r="C4" s="52" t="s">
        <v>563</v>
      </c>
      <c r="D4" s="52"/>
      <c r="E4" s="52"/>
      <c r="F4" s="52"/>
      <c r="G4" s="52"/>
      <c r="H4" s="52"/>
      <c r="I4" s="52"/>
      <c r="J4" s="52"/>
    </row>
    <row r="5" ht="24" customHeight="1" spans="1:10">
      <c r="A5" s="51" t="s">
        <v>475</v>
      </c>
      <c r="B5" s="51"/>
      <c r="C5" s="116" t="s">
        <v>357</v>
      </c>
      <c r="D5" s="116"/>
      <c r="E5" s="116"/>
      <c r="F5" s="51" t="s">
        <v>476</v>
      </c>
      <c r="G5" s="52" t="s">
        <v>357</v>
      </c>
      <c r="H5" s="52"/>
      <c r="I5" s="52"/>
      <c r="J5" s="52"/>
    </row>
    <row r="6" ht="24" customHeight="1" spans="1:10">
      <c r="A6" s="51" t="s">
        <v>477</v>
      </c>
      <c r="B6" s="51"/>
      <c r="C6" s="51"/>
      <c r="D6" s="51" t="s">
        <v>478</v>
      </c>
      <c r="E6" s="51" t="s">
        <v>270</v>
      </c>
      <c r="F6" s="51" t="s">
        <v>479</v>
      </c>
      <c r="G6" s="51" t="s">
        <v>480</v>
      </c>
      <c r="H6" s="51" t="s">
        <v>481</v>
      </c>
      <c r="I6" s="51" t="s">
        <v>482</v>
      </c>
      <c r="J6" s="51"/>
    </row>
    <row r="7" ht="21" customHeight="1" spans="1:10">
      <c r="A7" s="51"/>
      <c r="B7" s="51"/>
      <c r="C7" s="54" t="s">
        <v>483</v>
      </c>
      <c r="D7" s="55">
        <v>132.53</v>
      </c>
      <c r="E7" s="55">
        <v>132.53</v>
      </c>
      <c r="F7" s="55">
        <v>131.53</v>
      </c>
      <c r="G7" s="51">
        <v>10</v>
      </c>
      <c r="H7" s="84">
        <f>F7/E7</f>
        <v>0.992454538595035</v>
      </c>
      <c r="I7" s="55">
        <f>G7*H7</f>
        <v>9.92454538595035</v>
      </c>
      <c r="J7" s="55"/>
    </row>
    <row r="8" ht="27" spans="1:10">
      <c r="A8" s="51"/>
      <c r="B8" s="51"/>
      <c r="C8" s="54" t="s">
        <v>484</v>
      </c>
      <c r="D8" s="55">
        <v>132.53</v>
      </c>
      <c r="E8" s="55">
        <v>132.53</v>
      </c>
      <c r="F8" s="55">
        <v>131.53</v>
      </c>
      <c r="G8" s="51" t="s">
        <v>274</v>
      </c>
      <c r="H8" s="57"/>
      <c r="I8" s="55" t="s">
        <v>274</v>
      </c>
      <c r="J8" s="55"/>
    </row>
    <row r="9" ht="27" spans="1:10">
      <c r="A9" s="51"/>
      <c r="B9" s="51"/>
      <c r="C9" s="54" t="s">
        <v>485</v>
      </c>
      <c r="D9" s="57"/>
      <c r="E9" s="57"/>
      <c r="F9" s="57"/>
      <c r="G9" s="51" t="s">
        <v>274</v>
      </c>
      <c r="H9" s="57"/>
      <c r="I9" s="55" t="s">
        <v>274</v>
      </c>
      <c r="J9" s="55"/>
    </row>
    <row r="10" ht="18" customHeight="1" spans="1:10">
      <c r="A10" s="51"/>
      <c r="B10" s="51"/>
      <c r="C10" s="54" t="s">
        <v>486</v>
      </c>
      <c r="D10" s="7" t="s">
        <v>274</v>
      </c>
      <c r="E10" s="7" t="s">
        <v>274</v>
      </c>
      <c r="F10" s="7" t="s">
        <v>274</v>
      </c>
      <c r="G10" s="3" t="s">
        <v>274</v>
      </c>
      <c r="H10" s="9"/>
      <c r="I10" s="7" t="s">
        <v>274</v>
      </c>
      <c r="J10" s="7"/>
    </row>
    <row r="11" ht="21" customHeight="1" spans="1:10">
      <c r="A11" s="51" t="s">
        <v>487</v>
      </c>
      <c r="B11" s="51" t="s">
        <v>488</v>
      </c>
      <c r="C11" s="51"/>
      <c r="D11" s="51"/>
      <c r="E11" s="51"/>
      <c r="F11" s="55" t="s">
        <v>370</v>
      </c>
      <c r="G11" s="55"/>
      <c r="H11" s="55"/>
      <c r="I11" s="55"/>
      <c r="J11" s="55"/>
    </row>
    <row r="12" ht="50" customHeight="1" spans="1:10">
      <c r="A12" s="51"/>
      <c r="B12" s="58" t="s">
        <v>564</v>
      </c>
      <c r="C12" s="58"/>
      <c r="D12" s="58"/>
      <c r="E12" s="58"/>
      <c r="F12" s="59" t="s">
        <v>565</v>
      </c>
      <c r="G12" s="60"/>
      <c r="H12" s="60"/>
      <c r="I12" s="60"/>
      <c r="J12" s="81"/>
    </row>
    <row r="13" ht="21" customHeight="1" spans="1:10">
      <c r="A13" s="61" t="s">
        <v>491</v>
      </c>
      <c r="B13" s="62"/>
      <c r="C13" s="63"/>
      <c r="D13" s="61" t="s">
        <v>492</v>
      </c>
      <c r="E13" s="62"/>
      <c r="F13" s="63"/>
      <c r="G13" s="64" t="s">
        <v>398</v>
      </c>
      <c r="H13" s="64" t="s">
        <v>480</v>
      </c>
      <c r="I13" s="64" t="s">
        <v>482</v>
      </c>
      <c r="J13" s="64" t="s">
        <v>399</v>
      </c>
    </row>
    <row r="14" ht="21" customHeight="1" spans="1:10">
      <c r="A14" s="65" t="s">
        <v>392</v>
      </c>
      <c r="B14" s="51" t="s">
        <v>393</v>
      </c>
      <c r="C14" s="51" t="s">
        <v>394</v>
      </c>
      <c r="D14" s="51" t="s">
        <v>395</v>
      </c>
      <c r="E14" s="51" t="s">
        <v>396</v>
      </c>
      <c r="F14" s="66" t="s">
        <v>397</v>
      </c>
      <c r="G14" s="67"/>
      <c r="H14" s="67"/>
      <c r="I14" s="67"/>
      <c r="J14" s="67"/>
    </row>
    <row r="15" ht="47" customHeight="1" spans="1:10">
      <c r="A15" s="20" t="s">
        <v>400</v>
      </c>
      <c r="B15" s="21" t="s">
        <v>401</v>
      </c>
      <c r="C15" s="107" t="s">
        <v>566</v>
      </c>
      <c r="D15" s="276" t="s">
        <v>494</v>
      </c>
      <c r="E15" s="108">
        <v>19</v>
      </c>
      <c r="F15" s="109" t="s">
        <v>410</v>
      </c>
      <c r="G15" s="109" t="s">
        <v>567</v>
      </c>
      <c r="H15" s="71">
        <v>10</v>
      </c>
      <c r="I15" s="71">
        <v>10</v>
      </c>
      <c r="J15" s="19"/>
    </row>
    <row r="16" ht="58" customHeight="1" spans="1:10">
      <c r="A16" s="20"/>
      <c r="B16" s="39"/>
      <c r="C16" s="107" t="s">
        <v>568</v>
      </c>
      <c r="D16" s="39"/>
      <c r="E16" s="108">
        <v>1</v>
      </c>
      <c r="F16" s="109" t="s">
        <v>410</v>
      </c>
      <c r="G16" s="109" t="s">
        <v>569</v>
      </c>
      <c r="H16" s="71">
        <v>10</v>
      </c>
      <c r="I16" s="71">
        <v>10</v>
      </c>
      <c r="J16" s="19"/>
    </row>
    <row r="17" ht="33" customHeight="1" spans="1:10">
      <c r="A17" s="20"/>
      <c r="B17" s="21" t="s">
        <v>423</v>
      </c>
      <c r="C17" s="107" t="s">
        <v>570</v>
      </c>
      <c r="D17" s="39"/>
      <c r="E17" s="108">
        <v>1000</v>
      </c>
      <c r="F17" s="109" t="s">
        <v>404</v>
      </c>
      <c r="G17" s="109" t="s">
        <v>571</v>
      </c>
      <c r="H17" s="71">
        <v>5</v>
      </c>
      <c r="I17" s="71">
        <v>5</v>
      </c>
      <c r="J17" s="19"/>
    </row>
    <row r="18" ht="47" customHeight="1" spans="1:10">
      <c r="A18" s="20"/>
      <c r="B18" s="39"/>
      <c r="C18" s="107" t="s">
        <v>572</v>
      </c>
      <c r="D18" s="39"/>
      <c r="E18" s="108">
        <v>2</v>
      </c>
      <c r="F18" s="109" t="s">
        <v>425</v>
      </c>
      <c r="G18" s="112">
        <v>0.02</v>
      </c>
      <c r="H18" s="71">
        <v>10</v>
      </c>
      <c r="I18" s="71">
        <v>10</v>
      </c>
      <c r="J18" s="19"/>
    </row>
    <row r="19" ht="61" customHeight="1" spans="1:10">
      <c r="A19" s="21"/>
      <c r="B19" s="39"/>
      <c r="C19" s="117" t="s">
        <v>573</v>
      </c>
      <c r="D19" s="39"/>
      <c r="E19" s="108">
        <v>2</v>
      </c>
      <c r="F19" s="109" t="s">
        <v>425</v>
      </c>
      <c r="G19" s="112">
        <v>0.02</v>
      </c>
      <c r="H19" s="71">
        <v>5</v>
      </c>
      <c r="I19" s="71">
        <v>5</v>
      </c>
      <c r="J19" s="19"/>
    </row>
    <row r="20" ht="62" customHeight="1" spans="1:10">
      <c r="A20" s="20" t="s">
        <v>437</v>
      </c>
      <c r="B20" s="20" t="s">
        <v>438</v>
      </c>
      <c r="C20" s="118" t="s">
        <v>574</v>
      </c>
      <c r="D20" s="39"/>
      <c r="E20" s="108">
        <v>2</v>
      </c>
      <c r="F20" s="109" t="s">
        <v>425</v>
      </c>
      <c r="G20" s="112">
        <v>0.02</v>
      </c>
      <c r="H20" s="71">
        <v>10</v>
      </c>
      <c r="I20" s="71">
        <v>10</v>
      </c>
      <c r="J20" s="19"/>
    </row>
    <row r="21" ht="49" customHeight="1" spans="1:10">
      <c r="A21" s="20"/>
      <c r="B21" s="20"/>
      <c r="C21" s="118" t="s">
        <v>575</v>
      </c>
      <c r="D21" s="39"/>
      <c r="E21" s="108">
        <v>0</v>
      </c>
      <c r="F21" s="109" t="s">
        <v>410</v>
      </c>
      <c r="G21" s="109" t="s">
        <v>576</v>
      </c>
      <c r="H21" s="71">
        <v>10</v>
      </c>
      <c r="I21" s="71">
        <v>10</v>
      </c>
      <c r="J21" s="19"/>
    </row>
    <row r="22" ht="39" customHeight="1" spans="1:10">
      <c r="A22" s="20"/>
      <c r="B22" s="25" t="s">
        <v>453</v>
      </c>
      <c r="C22" s="118" t="s">
        <v>577</v>
      </c>
      <c r="D22" s="39"/>
      <c r="E22" s="108">
        <v>2</v>
      </c>
      <c r="F22" s="109" t="s">
        <v>518</v>
      </c>
      <c r="G22" s="109" t="s">
        <v>578</v>
      </c>
      <c r="H22" s="71">
        <v>10</v>
      </c>
      <c r="I22" s="71">
        <v>10</v>
      </c>
      <c r="J22" s="19"/>
    </row>
    <row r="23" ht="36" customHeight="1" spans="1:10">
      <c r="A23" s="20"/>
      <c r="B23" s="25"/>
      <c r="C23" s="118" t="s">
        <v>579</v>
      </c>
      <c r="D23" s="39"/>
      <c r="E23" s="109" t="s">
        <v>580</v>
      </c>
      <c r="F23" s="109" t="s">
        <v>433</v>
      </c>
      <c r="G23" s="109" t="s">
        <v>581</v>
      </c>
      <c r="H23" s="71">
        <v>10</v>
      </c>
      <c r="I23" s="71">
        <v>10</v>
      </c>
      <c r="J23" s="19"/>
    </row>
    <row r="24" ht="36" customHeight="1" spans="1:10">
      <c r="A24" s="113" t="s">
        <v>461</v>
      </c>
      <c r="B24" s="114" t="s">
        <v>462</v>
      </c>
      <c r="C24" s="119" t="s">
        <v>582</v>
      </c>
      <c r="D24" s="39"/>
      <c r="E24" s="108">
        <v>90</v>
      </c>
      <c r="F24" s="109" t="s">
        <v>425</v>
      </c>
      <c r="G24" s="40">
        <v>0.98</v>
      </c>
      <c r="H24" s="71">
        <v>10</v>
      </c>
      <c r="I24" s="71">
        <v>10</v>
      </c>
      <c r="J24" s="82"/>
    </row>
    <row r="25" ht="21" customHeight="1" spans="1:10">
      <c r="A25" s="45" t="s">
        <v>531</v>
      </c>
      <c r="B25" s="45"/>
      <c r="C25" s="45"/>
      <c r="D25" s="80"/>
      <c r="E25" s="80"/>
      <c r="F25" s="80"/>
      <c r="G25" s="80"/>
      <c r="H25" s="80"/>
      <c r="I25" s="80"/>
      <c r="J25" s="80"/>
    </row>
    <row r="26" ht="21" customHeight="1" spans="1:10">
      <c r="A26" s="45" t="s">
        <v>532</v>
      </c>
      <c r="B26" s="45"/>
      <c r="C26" s="45"/>
      <c r="D26" s="45"/>
      <c r="E26" s="45"/>
      <c r="F26" s="45"/>
      <c r="G26" s="45"/>
      <c r="H26" s="45">
        <v>100</v>
      </c>
      <c r="I26" s="83">
        <f>I7+SUM(I15:I24)</f>
        <v>99.9245453859504</v>
      </c>
      <c r="J26" s="45" t="s">
        <v>533</v>
      </c>
    </row>
    <row r="27" spans="1:10">
      <c r="A27" s="46"/>
      <c r="B27" s="46"/>
      <c r="C27" s="46"/>
      <c r="D27" s="46"/>
      <c r="E27" s="46"/>
      <c r="F27" s="46"/>
      <c r="G27" s="46"/>
      <c r="H27" s="46"/>
      <c r="I27" s="46"/>
      <c r="J27" s="46"/>
    </row>
    <row r="28" spans="1:10">
      <c r="A28" s="47" t="s">
        <v>467</v>
      </c>
      <c r="B28" s="46"/>
      <c r="C28" s="46"/>
      <c r="D28" s="46"/>
      <c r="E28" s="46"/>
      <c r="F28" s="46"/>
      <c r="G28" s="46"/>
      <c r="H28" s="46"/>
      <c r="I28" s="46"/>
      <c r="J28" s="46"/>
    </row>
    <row r="29" spans="1:10">
      <c r="A29" s="47" t="s">
        <v>468</v>
      </c>
      <c r="B29" s="47"/>
      <c r="C29" s="47"/>
      <c r="D29" s="47"/>
      <c r="E29" s="47"/>
      <c r="F29" s="47"/>
      <c r="G29" s="47"/>
      <c r="H29" s="47"/>
      <c r="I29" s="47"/>
      <c r="J29" s="47"/>
    </row>
    <row r="30" spans="1:10">
      <c r="A30" s="47" t="s">
        <v>469</v>
      </c>
      <c r="B30" s="47"/>
      <c r="C30" s="47"/>
      <c r="D30" s="47"/>
      <c r="E30" s="47"/>
      <c r="F30" s="47"/>
      <c r="G30" s="47"/>
      <c r="H30" s="47"/>
      <c r="I30" s="47"/>
      <c r="J30" s="47"/>
    </row>
    <row r="31" spans="1:10">
      <c r="A31" s="47" t="s">
        <v>534</v>
      </c>
      <c r="B31" s="47"/>
      <c r="C31" s="47"/>
      <c r="D31" s="47"/>
      <c r="E31" s="47"/>
      <c r="F31" s="47"/>
      <c r="G31" s="47"/>
      <c r="H31" s="47"/>
      <c r="I31" s="47"/>
      <c r="J31" s="47"/>
    </row>
    <row r="32" spans="1:10">
      <c r="A32" s="47" t="s">
        <v>535</v>
      </c>
      <c r="B32" s="47"/>
      <c r="C32" s="47"/>
      <c r="D32" s="47"/>
      <c r="E32" s="47"/>
      <c r="F32" s="47"/>
      <c r="G32" s="47"/>
      <c r="H32" s="47"/>
      <c r="I32" s="47"/>
      <c r="J32" s="47"/>
    </row>
    <row r="33" spans="1:10">
      <c r="A33" s="47" t="s">
        <v>536</v>
      </c>
      <c r="B33" s="47"/>
      <c r="C33" s="47"/>
      <c r="D33" s="47"/>
      <c r="E33" s="47"/>
      <c r="F33" s="47"/>
      <c r="G33" s="47"/>
      <c r="H33" s="47"/>
      <c r="I33" s="47"/>
      <c r="J33" s="47"/>
    </row>
    <row r="34" spans="1:10">
      <c r="A34" s="47" t="s">
        <v>537</v>
      </c>
      <c r="B34" s="47"/>
      <c r="C34" s="47"/>
      <c r="D34" s="47"/>
      <c r="E34" s="47"/>
      <c r="F34" s="47"/>
      <c r="G34" s="47"/>
      <c r="H34" s="47"/>
      <c r="I34" s="47"/>
      <c r="J34" s="47"/>
    </row>
  </sheetData>
  <mergeCells count="3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19"/>
    <mergeCell ref="A20:A23"/>
    <mergeCell ref="B15:B16"/>
    <mergeCell ref="B17:B19"/>
    <mergeCell ref="B20:B21"/>
    <mergeCell ref="B22:B23"/>
    <mergeCell ref="D15:D24"/>
    <mergeCell ref="G13:G14"/>
    <mergeCell ref="H13:H14"/>
    <mergeCell ref="I13:I14"/>
    <mergeCell ref="J13:J14"/>
    <mergeCell ref="A6:B10"/>
  </mergeCells>
  <pageMargins left="0.75" right="0.75" top="1" bottom="1" header="0.5" footer="0.5"/>
  <pageSetup paperSize="9" scale="72"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view="pageBreakPreview" zoomScaleNormal="100" workbookViewId="0">
      <selection activeCell="A1" sqref="A1:J31"/>
    </sheetView>
  </sheetViews>
  <sheetFormatPr defaultColWidth="9" defaultRowHeight="13.5"/>
  <cols>
    <col min="1" max="1" width="11.125" customWidth="1"/>
    <col min="2" max="2" width="14" customWidth="1"/>
    <col min="3" max="3" width="60.375" customWidth="1"/>
    <col min="4" max="4" width="15.75" customWidth="1"/>
    <col min="5" max="5" width="21.625" customWidth="1"/>
    <col min="6" max="6" width="11.2" customWidth="1"/>
    <col min="7" max="7" width="22" customWidth="1"/>
    <col min="9" max="9" width="8.63333333333333" customWidth="1"/>
    <col min="10" max="10" width="12.625" customWidth="1"/>
  </cols>
  <sheetData>
    <row r="1" spans="1:10">
      <c r="A1" s="49" t="s">
        <v>471</v>
      </c>
      <c r="B1" s="49"/>
      <c r="C1" s="49"/>
      <c r="D1" s="49"/>
      <c r="E1" s="49"/>
      <c r="F1" s="49"/>
      <c r="G1" s="49"/>
      <c r="H1" s="49"/>
      <c r="I1" s="49"/>
      <c r="J1" s="49"/>
    </row>
    <row r="2" ht="25.5" spans="1:10">
      <c r="A2" s="50" t="s">
        <v>472</v>
      </c>
      <c r="B2" s="50"/>
      <c r="C2" s="50"/>
      <c r="D2" s="50"/>
      <c r="E2" s="50"/>
      <c r="F2" s="50"/>
      <c r="G2" s="50"/>
      <c r="H2" s="50"/>
      <c r="I2" s="50"/>
      <c r="J2" s="50"/>
    </row>
    <row r="3" ht="22.5" spans="1:10">
      <c r="A3" s="35"/>
      <c r="B3" s="35"/>
      <c r="C3" s="35"/>
      <c r="D3" s="35"/>
      <c r="E3" s="35"/>
      <c r="F3" s="35"/>
      <c r="G3" s="35"/>
      <c r="H3" s="35"/>
      <c r="I3" s="35"/>
      <c r="J3" s="32"/>
    </row>
    <row r="4" ht="24" customHeight="1" spans="1:10">
      <c r="A4" s="51" t="s">
        <v>473</v>
      </c>
      <c r="B4" s="51"/>
      <c r="C4" s="52" t="s">
        <v>583</v>
      </c>
      <c r="D4" s="52"/>
      <c r="E4" s="52"/>
      <c r="F4" s="52"/>
      <c r="G4" s="52"/>
      <c r="H4" s="52"/>
      <c r="I4" s="52"/>
      <c r="J4" s="52"/>
    </row>
    <row r="5" ht="24" customHeight="1" spans="1:10">
      <c r="A5" s="51" t="s">
        <v>475</v>
      </c>
      <c r="B5" s="51"/>
      <c r="C5" s="53" t="s">
        <v>357</v>
      </c>
      <c r="D5" s="53"/>
      <c r="E5" s="53"/>
      <c r="F5" s="51" t="s">
        <v>476</v>
      </c>
      <c r="G5" s="52" t="s">
        <v>357</v>
      </c>
      <c r="H5" s="52"/>
      <c r="I5" s="52"/>
      <c r="J5" s="52"/>
    </row>
    <row r="6" ht="24" customHeight="1" spans="1:10">
      <c r="A6" s="51" t="s">
        <v>477</v>
      </c>
      <c r="B6" s="51"/>
      <c r="C6" s="51"/>
      <c r="D6" s="51" t="s">
        <v>478</v>
      </c>
      <c r="E6" s="51" t="s">
        <v>270</v>
      </c>
      <c r="F6" s="51" t="s">
        <v>479</v>
      </c>
      <c r="G6" s="51" t="s">
        <v>480</v>
      </c>
      <c r="H6" s="51" t="s">
        <v>481</v>
      </c>
      <c r="I6" s="51" t="s">
        <v>482</v>
      </c>
      <c r="J6" s="51"/>
    </row>
    <row r="7" ht="22" customHeight="1" spans="1:10">
      <c r="A7" s="51"/>
      <c r="B7" s="51"/>
      <c r="C7" s="54" t="s">
        <v>483</v>
      </c>
      <c r="D7" s="55">
        <v>260.76</v>
      </c>
      <c r="E7" s="55">
        <v>260.76</v>
      </c>
      <c r="F7" s="55">
        <v>260.76</v>
      </c>
      <c r="G7" s="51">
        <v>10</v>
      </c>
      <c r="H7" s="84">
        <f>F7/E7</f>
        <v>1</v>
      </c>
      <c r="I7" s="55">
        <f>G7*H7</f>
        <v>10</v>
      </c>
      <c r="J7" s="55"/>
    </row>
    <row r="8" ht="27" spans="1:10">
      <c r="A8" s="51"/>
      <c r="B8" s="51"/>
      <c r="C8" s="54" t="s">
        <v>484</v>
      </c>
      <c r="D8" s="55">
        <v>260.76</v>
      </c>
      <c r="E8" s="55">
        <v>260.76</v>
      </c>
      <c r="F8" s="55">
        <v>260.76</v>
      </c>
      <c r="G8" s="51" t="s">
        <v>274</v>
      </c>
      <c r="H8" s="57"/>
      <c r="I8" s="55" t="s">
        <v>274</v>
      </c>
      <c r="J8" s="55"/>
    </row>
    <row r="9" ht="27" spans="1:10">
      <c r="A9" s="51"/>
      <c r="B9" s="51"/>
      <c r="C9" s="54" t="s">
        <v>485</v>
      </c>
      <c r="D9" s="57"/>
      <c r="E9" s="57"/>
      <c r="F9" s="57"/>
      <c r="G9" s="51" t="s">
        <v>274</v>
      </c>
      <c r="H9" s="57"/>
      <c r="I9" s="55" t="s">
        <v>274</v>
      </c>
      <c r="J9" s="55"/>
    </row>
    <row r="10" ht="21" customHeight="1" spans="1:10">
      <c r="A10" s="51"/>
      <c r="B10" s="51"/>
      <c r="C10" s="54" t="s">
        <v>486</v>
      </c>
      <c r="D10" s="7" t="s">
        <v>274</v>
      </c>
      <c r="E10" s="7" t="s">
        <v>274</v>
      </c>
      <c r="F10" s="7" t="s">
        <v>274</v>
      </c>
      <c r="G10" s="3" t="s">
        <v>274</v>
      </c>
      <c r="H10" s="9"/>
      <c r="I10" s="7" t="s">
        <v>274</v>
      </c>
      <c r="J10" s="7"/>
    </row>
    <row r="11" ht="22" customHeight="1" spans="1:10">
      <c r="A11" s="51" t="s">
        <v>487</v>
      </c>
      <c r="B11" s="51" t="s">
        <v>488</v>
      </c>
      <c r="C11" s="51"/>
      <c r="D11" s="51"/>
      <c r="E11" s="51"/>
      <c r="F11" s="55" t="s">
        <v>370</v>
      </c>
      <c r="G11" s="55"/>
      <c r="H11" s="55"/>
      <c r="I11" s="55"/>
      <c r="J11" s="55"/>
    </row>
    <row r="12" ht="33" customHeight="1" spans="1:10">
      <c r="A12" s="51"/>
      <c r="B12" s="58" t="s">
        <v>584</v>
      </c>
      <c r="C12" s="58"/>
      <c r="D12" s="58"/>
      <c r="E12" s="58"/>
      <c r="F12" s="59" t="s">
        <v>585</v>
      </c>
      <c r="G12" s="60"/>
      <c r="H12" s="60"/>
      <c r="I12" s="60"/>
      <c r="J12" s="81"/>
    </row>
    <row r="13" ht="21" customHeight="1" spans="1:10">
      <c r="A13" s="61" t="s">
        <v>491</v>
      </c>
      <c r="B13" s="62"/>
      <c r="C13" s="63"/>
      <c r="D13" s="61" t="s">
        <v>492</v>
      </c>
      <c r="E13" s="62"/>
      <c r="F13" s="63"/>
      <c r="G13" s="64" t="s">
        <v>398</v>
      </c>
      <c r="H13" s="64" t="s">
        <v>480</v>
      </c>
      <c r="I13" s="64" t="s">
        <v>482</v>
      </c>
      <c r="J13" s="64" t="s">
        <v>399</v>
      </c>
    </row>
    <row r="14" ht="21" customHeight="1" spans="1:10">
      <c r="A14" s="65" t="s">
        <v>392</v>
      </c>
      <c r="B14" s="51" t="s">
        <v>393</v>
      </c>
      <c r="C14" s="51" t="s">
        <v>394</v>
      </c>
      <c r="D14" s="51" t="s">
        <v>395</v>
      </c>
      <c r="E14" s="51" t="s">
        <v>396</v>
      </c>
      <c r="F14" s="66" t="s">
        <v>397</v>
      </c>
      <c r="G14" s="67"/>
      <c r="H14" s="67"/>
      <c r="I14" s="67"/>
      <c r="J14" s="67"/>
    </row>
    <row r="15" ht="21" customHeight="1" spans="1:10">
      <c r="A15" s="20" t="s">
        <v>400</v>
      </c>
      <c r="B15" s="21" t="s">
        <v>401</v>
      </c>
      <c r="C15" s="107" t="s">
        <v>586</v>
      </c>
      <c r="D15" s="276" t="s">
        <v>494</v>
      </c>
      <c r="E15" s="108">
        <v>1</v>
      </c>
      <c r="F15" s="109" t="s">
        <v>410</v>
      </c>
      <c r="G15" s="107" t="s">
        <v>587</v>
      </c>
      <c r="H15" s="71">
        <v>20</v>
      </c>
      <c r="I15" s="71">
        <v>20</v>
      </c>
      <c r="J15" s="19"/>
    </row>
    <row r="16" ht="27" spans="1:10">
      <c r="A16" s="20"/>
      <c r="B16" s="39"/>
      <c r="C16" s="53" t="s">
        <v>496</v>
      </c>
      <c r="D16" s="39"/>
      <c r="E16" s="76">
        <v>40</v>
      </c>
      <c r="F16" s="18" t="s">
        <v>416</v>
      </c>
      <c r="G16" s="110" t="s">
        <v>498</v>
      </c>
      <c r="H16" s="71">
        <v>20</v>
      </c>
      <c r="I16" s="71">
        <v>20</v>
      </c>
      <c r="J16" s="19"/>
    </row>
    <row r="17" ht="27" spans="1:10">
      <c r="A17" s="20" t="s">
        <v>437</v>
      </c>
      <c r="B17" s="20" t="s">
        <v>520</v>
      </c>
      <c r="C17" s="111" t="s">
        <v>588</v>
      </c>
      <c r="D17" s="39"/>
      <c r="E17" s="112">
        <v>0.1</v>
      </c>
      <c r="F17" s="109" t="s">
        <v>425</v>
      </c>
      <c r="G17" s="107" t="s">
        <v>589</v>
      </c>
      <c r="H17" s="71">
        <v>10</v>
      </c>
      <c r="I17" s="71">
        <v>10</v>
      </c>
      <c r="J17" s="19"/>
    </row>
    <row r="18" ht="40.5" spans="1:10">
      <c r="A18" s="20"/>
      <c r="B18" s="25" t="s">
        <v>453</v>
      </c>
      <c r="C18" s="107" t="s">
        <v>590</v>
      </c>
      <c r="D18" s="39"/>
      <c r="E18" s="109" t="s">
        <v>580</v>
      </c>
      <c r="F18" s="109" t="s">
        <v>433</v>
      </c>
      <c r="G18" s="107" t="s">
        <v>591</v>
      </c>
      <c r="H18" s="71">
        <v>10</v>
      </c>
      <c r="I18" s="71">
        <v>9</v>
      </c>
      <c r="J18" s="19"/>
    </row>
    <row r="19" ht="27" spans="1:10">
      <c r="A19" s="20"/>
      <c r="B19" s="25"/>
      <c r="C19" s="111" t="s">
        <v>592</v>
      </c>
      <c r="D19" s="39"/>
      <c r="E19" s="109" t="s">
        <v>578</v>
      </c>
      <c r="F19" s="109" t="s">
        <v>518</v>
      </c>
      <c r="G19" s="107" t="s">
        <v>593</v>
      </c>
      <c r="H19" s="71">
        <v>10</v>
      </c>
      <c r="I19" s="71">
        <v>10</v>
      </c>
      <c r="J19" s="19"/>
    </row>
    <row r="20" ht="20" customHeight="1" spans="1:10">
      <c r="A20" s="27" t="s">
        <v>461</v>
      </c>
      <c r="B20" s="28" t="s">
        <v>462</v>
      </c>
      <c r="C20" s="107" t="s">
        <v>594</v>
      </c>
      <c r="D20" s="39"/>
      <c r="E20" s="108">
        <v>90</v>
      </c>
      <c r="F20" s="109" t="s">
        <v>425</v>
      </c>
      <c r="G20" s="79">
        <v>91</v>
      </c>
      <c r="H20" s="71">
        <v>10</v>
      </c>
      <c r="I20" s="71">
        <v>10</v>
      </c>
      <c r="J20" s="82"/>
    </row>
    <row r="21" ht="20" customHeight="1" spans="1:10">
      <c r="A21" s="113"/>
      <c r="B21" s="114"/>
      <c r="C21" s="107" t="s">
        <v>595</v>
      </c>
      <c r="D21" s="39"/>
      <c r="E21" s="108">
        <v>90</v>
      </c>
      <c r="F21" s="109" t="s">
        <v>425</v>
      </c>
      <c r="G21" s="79">
        <v>90</v>
      </c>
      <c r="H21" s="71">
        <v>10</v>
      </c>
      <c r="I21" s="71">
        <v>10</v>
      </c>
      <c r="J21" s="82"/>
    </row>
    <row r="22" ht="20" customHeight="1" spans="1:10">
      <c r="A22" s="45" t="s">
        <v>531</v>
      </c>
      <c r="B22" s="45"/>
      <c r="C22" s="45"/>
      <c r="D22" s="80"/>
      <c r="E22" s="80"/>
      <c r="F22" s="80"/>
      <c r="G22" s="80"/>
      <c r="H22" s="80"/>
      <c r="I22" s="80"/>
      <c r="J22" s="80"/>
    </row>
    <row r="23" ht="20" customHeight="1" spans="1:10">
      <c r="A23" s="45" t="s">
        <v>532</v>
      </c>
      <c r="B23" s="45"/>
      <c r="C23" s="45"/>
      <c r="D23" s="45"/>
      <c r="E23" s="45"/>
      <c r="F23" s="45"/>
      <c r="G23" s="45"/>
      <c r="H23" s="45">
        <v>100</v>
      </c>
      <c r="I23" s="45">
        <f>I7+SUM(I15:I21)</f>
        <v>99</v>
      </c>
      <c r="J23" s="45" t="s">
        <v>533</v>
      </c>
    </row>
    <row r="24" spans="1:10">
      <c r="A24" s="46"/>
      <c r="B24" s="46"/>
      <c r="C24" s="46"/>
      <c r="D24" s="46"/>
      <c r="E24" s="46"/>
      <c r="F24" s="46"/>
      <c r="G24" s="46"/>
      <c r="H24" s="46"/>
      <c r="I24" s="46"/>
      <c r="J24" s="46"/>
    </row>
    <row r="25" spans="1:10">
      <c r="A25" s="47" t="s">
        <v>467</v>
      </c>
      <c r="B25" s="46"/>
      <c r="C25" s="46"/>
      <c r="D25" s="46"/>
      <c r="E25" s="46"/>
      <c r="F25" s="46"/>
      <c r="G25" s="46"/>
      <c r="H25" s="46"/>
      <c r="I25" s="46"/>
      <c r="J25" s="46"/>
    </row>
    <row r="26" spans="1:10">
      <c r="A26" s="47" t="s">
        <v>468</v>
      </c>
      <c r="B26" s="47"/>
      <c r="C26" s="47"/>
      <c r="D26" s="47"/>
      <c r="E26" s="47"/>
      <c r="F26" s="47"/>
      <c r="G26" s="47"/>
      <c r="H26" s="47"/>
      <c r="I26" s="47"/>
      <c r="J26" s="47"/>
    </row>
    <row r="27" spans="1:10">
      <c r="A27" s="47" t="s">
        <v>469</v>
      </c>
      <c r="B27" s="47"/>
      <c r="C27" s="47"/>
      <c r="D27" s="47"/>
      <c r="E27" s="47"/>
      <c r="F27" s="47"/>
      <c r="G27" s="47"/>
      <c r="H27" s="47"/>
      <c r="I27" s="47"/>
      <c r="J27" s="47"/>
    </row>
    <row r="28" spans="1:10">
      <c r="A28" s="47" t="s">
        <v>534</v>
      </c>
      <c r="B28" s="47"/>
      <c r="C28" s="47"/>
      <c r="D28" s="47"/>
      <c r="E28" s="47"/>
      <c r="F28" s="47"/>
      <c r="G28" s="47"/>
      <c r="H28" s="47"/>
      <c r="I28" s="47"/>
      <c r="J28" s="47"/>
    </row>
    <row r="29" spans="1:10">
      <c r="A29" s="47" t="s">
        <v>535</v>
      </c>
      <c r="B29" s="47"/>
      <c r="C29" s="47"/>
      <c r="D29" s="47"/>
      <c r="E29" s="47"/>
      <c r="F29" s="47"/>
      <c r="G29" s="47"/>
      <c r="H29" s="47"/>
      <c r="I29" s="47"/>
      <c r="J29" s="47"/>
    </row>
    <row r="30" spans="1:10">
      <c r="A30" s="47" t="s">
        <v>536</v>
      </c>
      <c r="B30" s="47"/>
      <c r="C30" s="47"/>
      <c r="D30" s="47"/>
      <c r="E30" s="47"/>
      <c r="F30" s="47"/>
      <c r="G30" s="47"/>
      <c r="H30" s="47"/>
      <c r="I30" s="47"/>
      <c r="J30" s="47"/>
    </row>
    <row r="31" spans="1:10">
      <c r="A31" s="47" t="s">
        <v>537</v>
      </c>
      <c r="B31" s="47"/>
      <c r="C31" s="47"/>
      <c r="D31" s="47"/>
      <c r="E31" s="47"/>
      <c r="F31" s="47"/>
      <c r="G31" s="47"/>
      <c r="H31" s="47"/>
      <c r="I31" s="47"/>
      <c r="J31" s="47"/>
    </row>
  </sheetData>
  <mergeCells count="3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6"/>
    <mergeCell ref="A17:A19"/>
    <mergeCell ref="A20:A21"/>
    <mergeCell ref="B15:B16"/>
    <mergeCell ref="B18:B19"/>
    <mergeCell ref="B20:B21"/>
    <mergeCell ref="D15:D21"/>
    <mergeCell ref="G13:G14"/>
    <mergeCell ref="H13:H14"/>
    <mergeCell ref="I13:I14"/>
    <mergeCell ref="J13:J14"/>
    <mergeCell ref="A6:B10"/>
  </mergeCells>
  <pageMargins left="0.75" right="0.75" top="1" bottom="1" header="0.5" footer="0.5"/>
  <pageSetup paperSize="9" scale="6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3"/>
  <sheetViews>
    <sheetView view="pageBreakPreview" zoomScaleNormal="100" workbookViewId="0">
      <pane xSplit="4" ySplit="9" topLeftCell="E38" activePane="bottomRight" state="frozen"/>
      <selection/>
      <selection pane="topRight"/>
      <selection pane="bottomLeft"/>
      <selection pane="bottomRight" activeCell="E43" sqref="E43:E46"/>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252" t="s">
        <v>54</v>
      </c>
    </row>
    <row r="2" ht="14.25" spans="12:12">
      <c r="L2" s="239" t="s">
        <v>55</v>
      </c>
    </row>
    <row r="3" ht="14.25" spans="1:12">
      <c r="A3" s="239" t="s">
        <v>2</v>
      </c>
      <c r="L3" s="239" t="s">
        <v>3</v>
      </c>
    </row>
    <row r="4" ht="19.5" customHeight="1" spans="1:12">
      <c r="A4" s="240" t="s">
        <v>6</v>
      </c>
      <c r="B4" s="240"/>
      <c r="C4" s="240"/>
      <c r="D4" s="240"/>
      <c r="E4" s="247" t="s">
        <v>45</v>
      </c>
      <c r="F4" s="247" t="s">
        <v>56</v>
      </c>
      <c r="G4" s="247" t="s">
        <v>57</v>
      </c>
      <c r="H4" s="247" t="s">
        <v>58</v>
      </c>
      <c r="I4" s="247"/>
      <c r="J4" s="247" t="s">
        <v>59</v>
      </c>
      <c r="K4" s="247" t="s">
        <v>60</v>
      </c>
      <c r="L4" s="247" t="s">
        <v>61</v>
      </c>
    </row>
    <row r="5" ht="19.5" customHeight="1" spans="1:12">
      <c r="A5" s="247" t="s">
        <v>62</v>
      </c>
      <c r="B5" s="247"/>
      <c r="C5" s="247"/>
      <c r="D5" s="240" t="s">
        <v>63</v>
      </c>
      <c r="E5" s="247"/>
      <c r="F5" s="247"/>
      <c r="G5" s="247"/>
      <c r="H5" s="247" t="s">
        <v>64</v>
      </c>
      <c r="I5" s="247" t="s">
        <v>65</v>
      </c>
      <c r="J5" s="247"/>
      <c r="K5" s="247"/>
      <c r="L5" s="247" t="s">
        <v>64</v>
      </c>
    </row>
    <row r="6" ht="19.5" customHeight="1" spans="1:12">
      <c r="A6" s="247"/>
      <c r="B6" s="247"/>
      <c r="C6" s="247"/>
      <c r="D6" s="240"/>
      <c r="E6" s="247"/>
      <c r="F6" s="247"/>
      <c r="G6" s="247"/>
      <c r="H6" s="247"/>
      <c r="I6" s="247"/>
      <c r="J6" s="247"/>
      <c r="K6" s="247"/>
      <c r="L6" s="247"/>
    </row>
    <row r="7" ht="19.5" customHeight="1" spans="1:12">
      <c r="A7" s="247"/>
      <c r="B7" s="247"/>
      <c r="C7" s="247"/>
      <c r="D7" s="240"/>
      <c r="E7" s="247"/>
      <c r="F7" s="247"/>
      <c r="G7" s="247"/>
      <c r="H7" s="247"/>
      <c r="I7" s="247"/>
      <c r="J7" s="247"/>
      <c r="K7" s="247"/>
      <c r="L7" s="247"/>
    </row>
    <row r="8" ht="19.5" customHeight="1" spans="1:12">
      <c r="A8" s="264" t="s">
        <v>66</v>
      </c>
      <c r="B8" s="264" t="s">
        <v>67</v>
      </c>
      <c r="C8" s="264" t="s">
        <v>68</v>
      </c>
      <c r="D8" s="264" t="s">
        <v>10</v>
      </c>
      <c r="E8" s="263">
        <v>1</v>
      </c>
      <c r="F8" s="263">
        <v>2</v>
      </c>
      <c r="G8" s="263">
        <v>3</v>
      </c>
      <c r="H8" s="263">
        <v>4</v>
      </c>
      <c r="I8" s="263">
        <v>5</v>
      </c>
      <c r="J8" s="263">
        <v>6</v>
      </c>
      <c r="K8" s="263">
        <v>7</v>
      </c>
      <c r="L8" s="263">
        <v>8</v>
      </c>
    </row>
    <row r="9" ht="18" customHeight="1" spans="1:12">
      <c r="A9" s="264"/>
      <c r="B9" s="264"/>
      <c r="C9" s="264"/>
      <c r="D9" s="264" t="s">
        <v>69</v>
      </c>
      <c r="E9" s="265">
        <v>3993.41</v>
      </c>
      <c r="F9" s="268">
        <v>3231.4</v>
      </c>
      <c r="G9" s="265">
        <v>0</v>
      </c>
      <c r="H9" s="265">
        <v>0</v>
      </c>
      <c r="I9" s="265"/>
      <c r="J9" s="265">
        <v>0</v>
      </c>
      <c r="K9" s="265">
        <v>0</v>
      </c>
      <c r="L9" s="265">
        <v>762.01</v>
      </c>
    </row>
    <row r="10" ht="19.5" customHeight="1" spans="1:12">
      <c r="A10" s="267">
        <v>201</v>
      </c>
      <c r="B10" s="267"/>
      <c r="C10" s="267"/>
      <c r="D10" s="267" t="s">
        <v>70</v>
      </c>
      <c r="E10" s="265">
        <v>0.88</v>
      </c>
      <c r="F10" s="265">
        <v>0.88</v>
      </c>
      <c r="G10" s="265">
        <v>0</v>
      </c>
      <c r="H10" s="265"/>
      <c r="I10" s="265"/>
      <c r="J10" s="265">
        <v>0</v>
      </c>
      <c r="K10" s="265">
        <v>0</v>
      </c>
      <c r="L10" s="265">
        <v>0</v>
      </c>
    </row>
    <row r="11" ht="19.5" customHeight="1" spans="1:12">
      <c r="A11" s="267">
        <v>20133</v>
      </c>
      <c r="B11" s="267"/>
      <c r="C11" s="267"/>
      <c r="D11" s="267" t="s">
        <v>71</v>
      </c>
      <c r="E11" s="265">
        <v>0.88</v>
      </c>
      <c r="F11" s="265">
        <v>0.88</v>
      </c>
      <c r="G11" s="265">
        <v>0</v>
      </c>
      <c r="H11" s="265"/>
      <c r="I11" s="265"/>
      <c r="J11" s="265">
        <v>0</v>
      </c>
      <c r="K11" s="265">
        <v>0</v>
      </c>
      <c r="L11" s="265">
        <v>0</v>
      </c>
    </row>
    <row r="12" ht="19.5" customHeight="1" spans="1:12">
      <c r="A12" s="267">
        <v>2013399</v>
      </c>
      <c r="B12" s="267"/>
      <c r="C12" s="267"/>
      <c r="D12" s="267" t="s">
        <v>72</v>
      </c>
      <c r="E12" s="265">
        <v>0.88</v>
      </c>
      <c r="F12" s="265">
        <v>0.88</v>
      </c>
      <c r="G12" s="265">
        <v>0</v>
      </c>
      <c r="H12" s="265"/>
      <c r="I12" s="265"/>
      <c r="J12" s="265">
        <v>0</v>
      </c>
      <c r="K12" s="265">
        <v>0</v>
      </c>
      <c r="L12" s="265">
        <v>0</v>
      </c>
    </row>
    <row r="13" ht="19.5" customHeight="1" spans="1:12">
      <c r="A13" s="267">
        <v>206</v>
      </c>
      <c r="B13" s="267"/>
      <c r="C13" s="267"/>
      <c r="D13" s="267" t="s">
        <v>73</v>
      </c>
      <c r="E13" s="265">
        <v>1.36</v>
      </c>
      <c r="F13" s="265">
        <v>1.36</v>
      </c>
      <c r="G13" s="265">
        <v>0</v>
      </c>
      <c r="H13" s="265">
        <v>0</v>
      </c>
      <c r="I13" s="265"/>
      <c r="J13" s="265">
        <v>0</v>
      </c>
      <c r="K13" s="265">
        <v>0</v>
      </c>
      <c r="L13" s="265">
        <v>0</v>
      </c>
    </row>
    <row r="14" ht="19.5" customHeight="1" spans="1:12">
      <c r="A14" s="267">
        <v>20604</v>
      </c>
      <c r="B14" s="267"/>
      <c r="C14" s="267"/>
      <c r="D14" s="267" t="s">
        <v>74</v>
      </c>
      <c r="E14" s="265">
        <v>1.36</v>
      </c>
      <c r="F14" s="265">
        <v>1.36</v>
      </c>
      <c r="G14" s="265">
        <v>0</v>
      </c>
      <c r="H14" s="265">
        <v>0</v>
      </c>
      <c r="I14" s="265"/>
      <c r="J14" s="265">
        <v>0</v>
      </c>
      <c r="K14" s="265">
        <v>0</v>
      </c>
      <c r="L14" s="265">
        <v>0</v>
      </c>
    </row>
    <row r="15" ht="19.5" customHeight="1" spans="1:12">
      <c r="A15" s="267">
        <v>2060404</v>
      </c>
      <c r="B15" s="267"/>
      <c r="C15" s="267"/>
      <c r="D15" s="267" t="s">
        <v>75</v>
      </c>
      <c r="E15" s="265">
        <v>1.36</v>
      </c>
      <c r="F15" s="265">
        <v>1.36</v>
      </c>
      <c r="G15" s="265">
        <v>0</v>
      </c>
      <c r="H15" s="265">
        <v>0</v>
      </c>
      <c r="I15" s="265"/>
      <c r="J15" s="265">
        <v>0</v>
      </c>
      <c r="K15" s="265">
        <v>0</v>
      </c>
      <c r="L15" s="265">
        <v>0</v>
      </c>
    </row>
    <row r="16" ht="19.5" customHeight="1" spans="1:12">
      <c r="A16" s="267">
        <v>207</v>
      </c>
      <c r="B16" s="267"/>
      <c r="C16" s="267"/>
      <c r="D16" s="267" t="s">
        <v>76</v>
      </c>
      <c r="E16" s="266">
        <v>2749.74</v>
      </c>
      <c r="F16" s="266">
        <v>1987.73</v>
      </c>
      <c r="G16" s="265">
        <v>0</v>
      </c>
      <c r="H16" s="265">
        <v>0</v>
      </c>
      <c r="I16" s="265"/>
      <c r="J16" s="265">
        <v>0</v>
      </c>
      <c r="K16" s="265">
        <v>0</v>
      </c>
      <c r="L16" s="265">
        <v>762.01</v>
      </c>
    </row>
    <row r="17" ht="19.5" customHeight="1" spans="1:12">
      <c r="A17" s="267">
        <v>20701</v>
      </c>
      <c r="B17" s="267"/>
      <c r="C17" s="267"/>
      <c r="D17" s="267" t="s">
        <v>77</v>
      </c>
      <c r="E17" s="266">
        <v>2555.34</v>
      </c>
      <c r="F17" s="266">
        <v>1793.33</v>
      </c>
      <c r="G17" s="265">
        <v>0</v>
      </c>
      <c r="H17" s="265">
        <v>0</v>
      </c>
      <c r="I17" s="265"/>
      <c r="J17" s="265">
        <v>0</v>
      </c>
      <c r="K17" s="265">
        <v>0</v>
      </c>
      <c r="L17" s="265">
        <v>762.01</v>
      </c>
    </row>
    <row r="18" ht="19.5" customHeight="1" spans="1:12">
      <c r="A18" s="267">
        <v>2070101</v>
      </c>
      <c r="B18" s="267"/>
      <c r="C18" s="267"/>
      <c r="D18" s="267" t="s">
        <v>78</v>
      </c>
      <c r="E18" s="265">
        <v>206.64</v>
      </c>
      <c r="F18" s="265">
        <v>206.64</v>
      </c>
      <c r="G18" s="265">
        <v>0</v>
      </c>
      <c r="H18" s="265">
        <v>0</v>
      </c>
      <c r="I18" s="265"/>
      <c r="J18" s="265">
        <v>0</v>
      </c>
      <c r="K18" s="265">
        <v>0</v>
      </c>
      <c r="L18" s="265">
        <v>0</v>
      </c>
    </row>
    <row r="19" ht="19.5" customHeight="1" spans="1:12">
      <c r="A19" s="267">
        <v>2070102</v>
      </c>
      <c r="B19" s="267"/>
      <c r="C19" s="267"/>
      <c r="D19" s="267" t="s">
        <v>79</v>
      </c>
      <c r="E19" s="265">
        <v>9.32</v>
      </c>
      <c r="F19" s="265">
        <v>9.32</v>
      </c>
      <c r="G19" s="265">
        <v>0</v>
      </c>
      <c r="H19" s="265"/>
      <c r="I19" s="265"/>
      <c r="J19" s="265">
        <v>0</v>
      </c>
      <c r="K19" s="265">
        <v>0</v>
      </c>
      <c r="L19" s="265">
        <v>0</v>
      </c>
    </row>
    <row r="20" ht="19.5" customHeight="1" spans="1:12">
      <c r="A20" s="267">
        <v>2070104</v>
      </c>
      <c r="B20" s="267"/>
      <c r="C20" s="267"/>
      <c r="D20" s="267" t="s">
        <v>80</v>
      </c>
      <c r="E20" s="265">
        <v>332.28</v>
      </c>
      <c r="F20" s="265">
        <v>287.44</v>
      </c>
      <c r="G20" s="265">
        <v>0</v>
      </c>
      <c r="H20" s="265"/>
      <c r="I20" s="265"/>
      <c r="J20" s="265">
        <v>0</v>
      </c>
      <c r="K20" s="265">
        <v>0</v>
      </c>
      <c r="L20" s="265">
        <v>44.84</v>
      </c>
    </row>
    <row r="21" ht="19.5" customHeight="1" spans="1:12">
      <c r="A21" s="267">
        <v>2070109</v>
      </c>
      <c r="B21" s="267"/>
      <c r="C21" s="267"/>
      <c r="D21" s="267" t="s">
        <v>81</v>
      </c>
      <c r="E21" s="265">
        <v>350.29</v>
      </c>
      <c r="F21" s="265">
        <v>312.85</v>
      </c>
      <c r="G21" s="265">
        <v>0</v>
      </c>
      <c r="H21" s="265">
        <v>0</v>
      </c>
      <c r="I21" s="265"/>
      <c r="J21" s="265">
        <v>0</v>
      </c>
      <c r="K21" s="265">
        <v>0</v>
      </c>
      <c r="L21" s="265">
        <v>37.44</v>
      </c>
    </row>
    <row r="22" ht="19.5" customHeight="1" spans="1:12">
      <c r="A22" s="267">
        <v>2070111</v>
      </c>
      <c r="B22" s="267"/>
      <c r="C22" s="267"/>
      <c r="D22" s="267" t="s">
        <v>82</v>
      </c>
      <c r="E22" s="268">
        <v>10.2</v>
      </c>
      <c r="F22" s="268">
        <v>10.2</v>
      </c>
      <c r="G22" s="265">
        <v>0</v>
      </c>
      <c r="H22" s="265">
        <v>0</v>
      </c>
      <c r="I22" s="265"/>
      <c r="J22" s="265">
        <v>0</v>
      </c>
      <c r="K22" s="265">
        <v>0</v>
      </c>
      <c r="L22" s="265">
        <v>0</v>
      </c>
    </row>
    <row r="23" ht="19.5" customHeight="1" spans="1:12">
      <c r="A23" s="267">
        <v>2070112</v>
      </c>
      <c r="B23" s="267"/>
      <c r="C23" s="267"/>
      <c r="D23" s="267" t="s">
        <v>83</v>
      </c>
      <c r="E23" s="265">
        <v>311.66</v>
      </c>
      <c r="F23" s="265">
        <v>311.66</v>
      </c>
      <c r="G23" s="265">
        <v>0</v>
      </c>
      <c r="H23" s="265">
        <v>0</v>
      </c>
      <c r="I23" s="265"/>
      <c r="J23" s="265">
        <v>0</v>
      </c>
      <c r="K23" s="265">
        <v>0</v>
      </c>
      <c r="L23" s="265">
        <v>0</v>
      </c>
    </row>
    <row r="24" ht="19.5" customHeight="1" spans="1:12">
      <c r="A24" s="267">
        <v>2070113</v>
      </c>
      <c r="B24" s="267"/>
      <c r="C24" s="267"/>
      <c r="D24" s="267" t="s">
        <v>84</v>
      </c>
      <c r="E24" s="265">
        <v>0.35</v>
      </c>
      <c r="F24" s="265">
        <v>0.35</v>
      </c>
      <c r="G24" s="265">
        <v>0</v>
      </c>
      <c r="H24" s="265">
        <v>0</v>
      </c>
      <c r="I24" s="265"/>
      <c r="J24" s="265">
        <v>0</v>
      </c>
      <c r="K24" s="265">
        <v>0</v>
      </c>
      <c r="L24" s="265">
        <v>0</v>
      </c>
    </row>
    <row r="25" ht="19.5" customHeight="1" spans="1:12">
      <c r="A25" s="267">
        <v>2070199</v>
      </c>
      <c r="B25" s="267"/>
      <c r="C25" s="267"/>
      <c r="D25" s="267" t="s">
        <v>85</v>
      </c>
      <c r="E25" s="266">
        <v>1334.6</v>
      </c>
      <c r="F25" s="265">
        <v>654.87</v>
      </c>
      <c r="G25" s="265">
        <v>0</v>
      </c>
      <c r="H25" s="265">
        <v>0</v>
      </c>
      <c r="I25" s="265"/>
      <c r="J25" s="265">
        <v>0</v>
      </c>
      <c r="K25" s="265">
        <v>0</v>
      </c>
      <c r="L25" s="265">
        <v>679.73</v>
      </c>
    </row>
    <row r="26" ht="19.5" customHeight="1" spans="1:12">
      <c r="A26" s="267">
        <v>20702</v>
      </c>
      <c r="B26" s="267"/>
      <c r="C26" s="267"/>
      <c r="D26" s="267" t="s">
        <v>86</v>
      </c>
      <c r="E26" s="268">
        <v>130</v>
      </c>
      <c r="F26" s="268">
        <v>130</v>
      </c>
      <c r="G26" s="265">
        <v>0</v>
      </c>
      <c r="H26" s="265">
        <v>0</v>
      </c>
      <c r="I26" s="265"/>
      <c r="J26" s="265">
        <v>0</v>
      </c>
      <c r="K26" s="265">
        <v>0</v>
      </c>
      <c r="L26" s="265">
        <v>0</v>
      </c>
    </row>
    <row r="27" ht="19.5" customHeight="1" spans="1:12">
      <c r="A27" s="267">
        <v>2070204</v>
      </c>
      <c r="B27" s="267"/>
      <c r="C27" s="267"/>
      <c r="D27" s="267" t="s">
        <v>87</v>
      </c>
      <c r="E27" s="265">
        <v>125.72</v>
      </c>
      <c r="F27" s="265">
        <v>125.72</v>
      </c>
      <c r="G27" s="265">
        <v>0</v>
      </c>
      <c r="H27" s="265">
        <v>0</v>
      </c>
      <c r="I27" s="265"/>
      <c r="J27" s="265">
        <v>0</v>
      </c>
      <c r="K27" s="265">
        <v>0</v>
      </c>
      <c r="L27" s="265">
        <v>0</v>
      </c>
    </row>
    <row r="28" ht="19.5" customHeight="1" spans="1:12">
      <c r="A28" s="267">
        <v>2070205</v>
      </c>
      <c r="B28" s="267"/>
      <c r="C28" s="267"/>
      <c r="D28" s="267" t="s">
        <v>88</v>
      </c>
      <c r="E28" s="265">
        <v>4.28</v>
      </c>
      <c r="F28" s="265">
        <v>4.28</v>
      </c>
      <c r="G28" s="265">
        <v>0</v>
      </c>
      <c r="H28" s="265">
        <v>0</v>
      </c>
      <c r="I28" s="265"/>
      <c r="J28" s="265">
        <v>0</v>
      </c>
      <c r="K28" s="265">
        <v>0</v>
      </c>
      <c r="L28" s="265">
        <v>0</v>
      </c>
    </row>
    <row r="29" ht="19.5" customHeight="1" spans="1:12">
      <c r="A29" s="267">
        <v>20799</v>
      </c>
      <c r="B29" s="267"/>
      <c r="C29" s="267"/>
      <c r="D29" s="267" t="s">
        <v>89</v>
      </c>
      <c r="E29" s="268">
        <v>64.4</v>
      </c>
      <c r="F29" s="268">
        <v>64.4</v>
      </c>
      <c r="G29" s="265">
        <v>0</v>
      </c>
      <c r="H29" s="265">
        <v>0</v>
      </c>
      <c r="I29" s="265"/>
      <c r="J29" s="265">
        <v>0</v>
      </c>
      <c r="K29" s="265">
        <v>0</v>
      </c>
      <c r="L29" s="265">
        <v>0</v>
      </c>
    </row>
    <row r="30" ht="19.5" customHeight="1" spans="1:12">
      <c r="A30" s="267">
        <v>2079999</v>
      </c>
      <c r="B30" s="267"/>
      <c r="C30" s="267"/>
      <c r="D30" s="267" t="s">
        <v>89</v>
      </c>
      <c r="E30" s="268">
        <v>64.4</v>
      </c>
      <c r="F30" s="268">
        <v>64.4</v>
      </c>
      <c r="G30" s="265">
        <v>0</v>
      </c>
      <c r="H30" s="265">
        <v>0</v>
      </c>
      <c r="I30" s="265"/>
      <c r="J30" s="265">
        <v>0</v>
      </c>
      <c r="K30" s="265">
        <v>0</v>
      </c>
      <c r="L30" s="265">
        <v>0</v>
      </c>
    </row>
    <row r="31" ht="19.5" customHeight="1" spans="1:12">
      <c r="A31" s="267">
        <v>208</v>
      </c>
      <c r="B31" s="267"/>
      <c r="C31" s="267"/>
      <c r="D31" s="267" t="s">
        <v>90</v>
      </c>
      <c r="E31" s="265">
        <v>228.07</v>
      </c>
      <c r="F31" s="265">
        <v>228.07</v>
      </c>
      <c r="G31" s="265">
        <v>0</v>
      </c>
      <c r="H31" s="265">
        <v>0</v>
      </c>
      <c r="I31" s="265"/>
      <c r="J31" s="265">
        <v>0</v>
      </c>
      <c r="K31" s="265">
        <v>0</v>
      </c>
      <c r="L31" s="265">
        <v>0</v>
      </c>
    </row>
    <row r="32" ht="19.5" customHeight="1" spans="1:12">
      <c r="A32" s="267">
        <v>20805</v>
      </c>
      <c r="B32" s="267"/>
      <c r="C32" s="267"/>
      <c r="D32" s="267" t="s">
        <v>91</v>
      </c>
      <c r="E32" s="265">
        <v>221.86</v>
      </c>
      <c r="F32" s="265">
        <v>221.86</v>
      </c>
      <c r="G32" s="265">
        <v>0</v>
      </c>
      <c r="H32" s="265">
        <v>0</v>
      </c>
      <c r="I32" s="265"/>
      <c r="J32" s="265">
        <v>0</v>
      </c>
      <c r="K32" s="265">
        <v>0</v>
      </c>
      <c r="L32" s="265">
        <v>0</v>
      </c>
    </row>
    <row r="33" ht="19.5" customHeight="1" spans="1:12">
      <c r="A33" s="267">
        <v>2080501</v>
      </c>
      <c r="B33" s="267"/>
      <c r="C33" s="267"/>
      <c r="D33" s="267" t="s">
        <v>92</v>
      </c>
      <c r="E33" s="268">
        <v>28.7</v>
      </c>
      <c r="F33" s="268">
        <v>28.7</v>
      </c>
      <c r="G33" s="265">
        <v>0</v>
      </c>
      <c r="H33" s="265">
        <v>0</v>
      </c>
      <c r="I33" s="265"/>
      <c r="J33" s="265">
        <v>0</v>
      </c>
      <c r="K33" s="265">
        <v>0</v>
      </c>
      <c r="L33" s="265">
        <v>0</v>
      </c>
    </row>
    <row r="34" ht="19.5" customHeight="1" spans="1:12">
      <c r="A34" s="267">
        <v>2080502</v>
      </c>
      <c r="B34" s="267"/>
      <c r="C34" s="267"/>
      <c r="D34" s="267" t="s">
        <v>93</v>
      </c>
      <c r="E34" s="265">
        <v>70.66</v>
      </c>
      <c r="F34" s="265">
        <v>70.66</v>
      </c>
      <c r="G34" s="265">
        <v>0</v>
      </c>
      <c r="H34" s="265">
        <v>0</v>
      </c>
      <c r="I34" s="265"/>
      <c r="J34" s="265">
        <v>0</v>
      </c>
      <c r="K34" s="265">
        <v>0</v>
      </c>
      <c r="L34" s="265">
        <v>0</v>
      </c>
    </row>
    <row r="35" ht="19.5" customHeight="1" spans="1:12">
      <c r="A35" s="267">
        <v>2080505</v>
      </c>
      <c r="B35" s="267"/>
      <c r="C35" s="267"/>
      <c r="D35" s="267" t="s">
        <v>94</v>
      </c>
      <c r="E35" s="265">
        <v>102.73</v>
      </c>
      <c r="F35" s="265">
        <v>102.73</v>
      </c>
      <c r="G35" s="265">
        <v>0</v>
      </c>
      <c r="H35" s="265">
        <v>0</v>
      </c>
      <c r="I35" s="265"/>
      <c r="J35" s="265">
        <v>0</v>
      </c>
      <c r="K35" s="265">
        <v>0</v>
      </c>
      <c r="L35" s="265">
        <v>0</v>
      </c>
    </row>
    <row r="36" ht="19.5" customHeight="1" spans="1:12">
      <c r="A36" s="267">
        <v>2080506</v>
      </c>
      <c r="B36" s="267"/>
      <c r="C36" s="267"/>
      <c r="D36" s="267" t="s">
        <v>95</v>
      </c>
      <c r="E36" s="265">
        <v>19.77</v>
      </c>
      <c r="F36" s="265">
        <v>19.77</v>
      </c>
      <c r="G36" s="265">
        <v>0</v>
      </c>
      <c r="H36" s="265">
        <v>0</v>
      </c>
      <c r="I36" s="265"/>
      <c r="J36" s="265">
        <v>0</v>
      </c>
      <c r="K36" s="265">
        <v>0</v>
      </c>
      <c r="L36" s="265">
        <v>0</v>
      </c>
    </row>
    <row r="37" ht="19.5" customHeight="1" spans="1:12">
      <c r="A37" s="267">
        <v>20808</v>
      </c>
      <c r="B37" s="267"/>
      <c r="C37" s="267"/>
      <c r="D37" s="267" t="s">
        <v>96</v>
      </c>
      <c r="E37" s="265">
        <v>6.21</v>
      </c>
      <c r="F37" s="265">
        <v>6.21</v>
      </c>
      <c r="G37" s="265">
        <v>0</v>
      </c>
      <c r="H37" s="265">
        <v>0</v>
      </c>
      <c r="I37" s="265"/>
      <c r="J37" s="265">
        <v>0</v>
      </c>
      <c r="K37" s="265">
        <v>0</v>
      </c>
      <c r="L37" s="265">
        <v>0</v>
      </c>
    </row>
    <row r="38" ht="19.5" customHeight="1" spans="1:12">
      <c r="A38" s="267">
        <v>2080801</v>
      </c>
      <c r="B38" s="267"/>
      <c r="C38" s="267"/>
      <c r="D38" s="267" t="s">
        <v>97</v>
      </c>
      <c r="E38" s="265">
        <v>6.21</v>
      </c>
      <c r="F38" s="265">
        <v>6.21</v>
      </c>
      <c r="G38" s="265">
        <v>0</v>
      </c>
      <c r="H38" s="265">
        <v>0</v>
      </c>
      <c r="I38" s="265"/>
      <c r="J38" s="265">
        <v>0</v>
      </c>
      <c r="K38" s="265">
        <v>0</v>
      </c>
      <c r="L38" s="265">
        <v>0</v>
      </c>
    </row>
    <row r="39" ht="19.5" customHeight="1" spans="1:12">
      <c r="A39" s="267">
        <v>210</v>
      </c>
      <c r="B39" s="267"/>
      <c r="C39" s="267"/>
      <c r="D39" s="267" t="s">
        <v>98</v>
      </c>
      <c r="E39" s="265">
        <v>871.82</v>
      </c>
      <c r="F39" s="265">
        <v>871.82</v>
      </c>
      <c r="G39" s="265">
        <v>0</v>
      </c>
      <c r="H39" s="265">
        <v>0</v>
      </c>
      <c r="I39" s="265"/>
      <c r="J39" s="265">
        <v>0</v>
      </c>
      <c r="K39" s="265">
        <v>0</v>
      </c>
      <c r="L39" s="265">
        <v>0</v>
      </c>
    </row>
    <row r="40" ht="19.5" customHeight="1" spans="1:12">
      <c r="A40" s="267">
        <v>21004</v>
      </c>
      <c r="B40" s="267"/>
      <c r="C40" s="267"/>
      <c r="D40" s="267" t="s">
        <v>99</v>
      </c>
      <c r="E40" s="265">
        <v>768.85</v>
      </c>
      <c r="F40" s="265">
        <v>768.85</v>
      </c>
      <c r="G40" s="265">
        <v>0</v>
      </c>
      <c r="H40" s="265">
        <v>0</v>
      </c>
      <c r="I40" s="265"/>
      <c r="J40" s="265">
        <v>0</v>
      </c>
      <c r="K40" s="265">
        <v>0</v>
      </c>
      <c r="L40" s="265">
        <v>0</v>
      </c>
    </row>
    <row r="41" ht="19.5" customHeight="1" spans="1:12">
      <c r="A41" s="267">
        <v>2100410</v>
      </c>
      <c r="B41" s="267"/>
      <c r="C41" s="267"/>
      <c r="D41" s="267" t="s">
        <v>100</v>
      </c>
      <c r="E41" s="265">
        <v>768.85</v>
      </c>
      <c r="F41" s="265">
        <v>768.85</v>
      </c>
      <c r="G41" s="265">
        <v>0</v>
      </c>
      <c r="H41" s="265">
        <v>0</v>
      </c>
      <c r="I41" s="265"/>
      <c r="J41" s="265">
        <v>0</v>
      </c>
      <c r="K41" s="265">
        <v>0</v>
      </c>
      <c r="L41" s="265">
        <v>0</v>
      </c>
    </row>
    <row r="42" ht="19.5" customHeight="1" spans="1:12">
      <c r="A42" s="267">
        <v>21011</v>
      </c>
      <c r="B42" s="267"/>
      <c r="C42" s="267"/>
      <c r="D42" s="267" t="s">
        <v>101</v>
      </c>
      <c r="E42" s="265">
        <v>102.97</v>
      </c>
      <c r="F42" s="265">
        <v>102.97</v>
      </c>
      <c r="G42" s="265">
        <v>0</v>
      </c>
      <c r="H42" s="265">
        <v>0</v>
      </c>
      <c r="I42" s="265"/>
      <c r="J42" s="265">
        <v>0</v>
      </c>
      <c r="K42" s="265">
        <v>0</v>
      </c>
      <c r="L42" s="265">
        <v>0</v>
      </c>
    </row>
    <row r="43" ht="19.5" customHeight="1" spans="1:12">
      <c r="A43" s="267">
        <v>2101101</v>
      </c>
      <c r="B43" s="267"/>
      <c r="C43" s="267"/>
      <c r="D43" s="267" t="s">
        <v>102</v>
      </c>
      <c r="E43" s="265">
        <v>27.24</v>
      </c>
      <c r="F43" s="265">
        <v>27.24</v>
      </c>
      <c r="G43" s="265">
        <v>0</v>
      </c>
      <c r="H43" s="265">
        <v>0</v>
      </c>
      <c r="I43" s="265"/>
      <c r="J43" s="265">
        <v>0</v>
      </c>
      <c r="K43" s="265">
        <v>0</v>
      </c>
      <c r="L43" s="265">
        <v>0</v>
      </c>
    </row>
    <row r="44" ht="19.5" customHeight="1" spans="1:12">
      <c r="A44" s="267">
        <v>2101102</v>
      </c>
      <c r="B44" s="267"/>
      <c r="C44" s="267"/>
      <c r="D44" s="267" t="s">
        <v>103</v>
      </c>
      <c r="E44" s="265">
        <v>26.16</v>
      </c>
      <c r="F44" s="265">
        <v>26.16</v>
      </c>
      <c r="G44" s="265">
        <v>0</v>
      </c>
      <c r="H44" s="265">
        <v>0</v>
      </c>
      <c r="I44" s="265"/>
      <c r="J44" s="265">
        <v>0</v>
      </c>
      <c r="K44" s="265">
        <v>0</v>
      </c>
      <c r="L44" s="265">
        <v>0</v>
      </c>
    </row>
    <row r="45" ht="19.5" customHeight="1" spans="1:12">
      <c r="A45" s="267">
        <v>2101103</v>
      </c>
      <c r="B45" s="267"/>
      <c r="C45" s="267"/>
      <c r="D45" s="267" t="s">
        <v>104</v>
      </c>
      <c r="E45" s="265">
        <v>45.29</v>
      </c>
      <c r="F45" s="265">
        <v>45.29</v>
      </c>
      <c r="G45" s="265">
        <v>0</v>
      </c>
      <c r="H45" s="265">
        <v>0</v>
      </c>
      <c r="I45" s="265"/>
      <c r="J45" s="265">
        <v>0</v>
      </c>
      <c r="K45" s="265">
        <v>0</v>
      </c>
      <c r="L45" s="265">
        <v>0</v>
      </c>
    </row>
    <row r="46" ht="19.5" customHeight="1" spans="1:12">
      <c r="A46" s="267">
        <v>2101199</v>
      </c>
      <c r="B46" s="267"/>
      <c r="C46" s="267"/>
      <c r="D46" s="267" t="s">
        <v>105</v>
      </c>
      <c r="E46" s="265">
        <v>4.28</v>
      </c>
      <c r="F46" s="265">
        <v>4.28</v>
      </c>
      <c r="G46" s="265">
        <v>0</v>
      </c>
      <c r="H46" s="265">
        <v>0</v>
      </c>
      <c r="I46" s="265"/>
      <c r="J46" s="265">
        <v>0</v>
      </c>
      <c r="K46" s="265">
        <v>0</v>
      </c>
      <c r="L46" s="265">
        <v>0</v>
      </c>
    </row>
    <row r="47" ht="19.5" customHeight="1" spans="1:12">
      <c r="A47" s="267">
        <v>212</v>
      </c>
      <c r="B47" s="267"/>
      <c r="C47" s="267"/>
      <c r="D47" s="267" t="s">
        <v>106</v>
      </c>
      <c r="E47" s="268">
        <v>30</v>
      </c>
      <c r="F47" s="268">
        <v>30</v>
      </c>
      <c r="G47" s="265">
        <v>0</v>
      </c>
      <c r="H47" s="265">
        <v>0</v>
      </c>
      <c r="I47" s="265"/>
      <c r="J47" s="265">
        <v>0</v>
      </c>
      <c r="K47" s="265">
        <v>0</v>
      </c>
      <c r="L47" s="265">
        <v>0</v>
      </c>
    </row>
    <row r="48" ht="19.5" customHeight="1" spans="1:12">
      <c r="A48" s="267">
        <v>21208</v>
      </c>
      <c r="B48" s="267"/>
      <c r="C48" s="267"/>
      <c r="D48" s="267" t="s">
        <v>107</v>
      </c>
      <c r="E48" s="268">
        <v>30</v>
      </c>
      <c r="F48" s="268">
        <v>30</v>
      </c>
      <c r="G48" s="265">
        <v>0</v>
      </c>
      <c r="H48" s="265">
        <v>0</v>
      </c>
      <c r="I48" s="265"/>
      <c r="J48" s="265">
        <v>0</v>
      </c>
      <c r="K48" s="265">
        <v>0</v>
      </c>
      <c r="L48" s="265">
        <v>0</v>
      </c>
    </row>
    <row r="49" ht="19.5" customHeight="1" spans="1:12">
      <c r="A49" s="267">
        <v>2120816</v>
      </c>
      <c r="B49" s="267"/>
      <c r="C49" s="267"/>
      <c r="D49" s="267" t="s">
        <v>108</v>
      </c>
      <c r="E49" s="268">
        <v>30</v>
      </c>
      <c r="F49" s="268">
        <v>30</v>
      </c>
      <c r="G49" s="265">
        <v>0</v>
      </c>
      <c r="H49" s="265">
        <v>0</v>
      </c>
      <c r="I49" s="265"/>
      <c r="J49" s="265">
        <v>0</v>
      </c>
      <c r="K49" s="265">
        <v>0</v>
      </c>
      <c r="L49" s="265">
        <v>0</v>
      </c>
    </row>
    <row r="50" ht="19.5" customHeight="1" spans="1:12">
      <c r="A50" s="267">
        <v>221</v>
      </c>
      <c r="B50" s="267"/>
      <c r="C50" s="267"/>
      <c r="D50" s="267" t="s">
        <v>109</v>
      </c>
      <c r="E50" s="265">
        <v>111.54</v>
      </c>
      <c r="F50" s="265">
        <v>111.54</v>
      </c>
      <c r="G50" s="265">
        <v>0</v>
      </c>
      <c r="H50" s="265">
        <v>0</v>
      </c>
      <c r="I50" s="265"/>
      <c r="J50" s="265">
        <v>0</v>
      </c>
      <c r="K50" s="265">
        <v>0</v>
      </c>
      <c r="L50" s="265">
        <v>0</v>
      </c>
    </row>
    <row r="51" ht="19.5" customHeight="1" spans="1:12">
      <c r="A51" s="267">
        <v>22102</v>
      </c>
      <c r="B51" s="267"/>
      <c r="C51" s="267"/>
      <c r="D51" s="267" t="s">
        <v>110</v>
      </c>
      <c r="E51" s="265">
        <v>111.54</v>
      </c>
      <c r="F51" s="265">
        <v>111.54</v>
      </c>
      <c r="G51" s="265">
        <v>0</v>
      </c>
      <c r="H51" s="265">
        <v>0</v>
      </c>
      <c r="I51" s="265"/>
      <c r="J51" s="265">
        <v>0</v>
      </c>
      <c r="K51" s="265">
        <v>0</v>
      </c>
      <c r="L51" s="265">
        <v>0</v>
      </c>
    </row>
    <row r="52" ht="19.5" customHeight="1" spans="1:12">
      <c r="A52" s="267">
        <v>2210201</v>
      </c>
      <c r="B52" s="267"/>
      <c r="C52" s="267"/>
      <c r="D52" s="267" t="s">
        <v>111</v>
      </c>
      <c r="E52" s="265">
        <v>111.54</v>
      </c>
      <c r="F52" s="265">
        <v>111.54</v>
      </c>
      <c r="G52" s="265">
        <v>0</v>
      </c>
      <c r="H52" s="265">
        <v>0</v>
      </c>
      <c r="I52" s="265"/>
      <c r="J52" s="265">
        <v>0</v>
      </c>
      <c r="K52" s="265">
        <v>0</v>
      </c>
      <c r="L52" s="265">
        <v>0</v>
      </c>
    </row>
    <row r="53" ht="19.5" customHeight="1" spans="1:12">
      <c r="A53" s="267" t="s">
        <v>112</v>
      </c>
      <c r="B53" s="267"/>
      <c r="C53" s="267"/>
      <c r="D53" s="267"/>
      <c r="E53" s="267"/>
      <c r="F53" s="267"/>
      <c r="G53" s="267"/>
      <c r="H53" s="267"/>
      <c r="I53" s="267"/>
      <c r="J53" s="267"/>
      <c r="K53" s="267"/>
      <c r="L53" s="267"/>
    </row>
  </sheetData>
  <mergeCells count="5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L5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view="pageBreakPreview" zoomScaleNormal="100" topLeftCell="A2" workbookViewId="0">
      <selection activeCell="H8" sqref="H8"/>
    </sheetView>
  </sheetViews>
  <sheetFormatPr defaultColWidth="9" defaultRowHeight="13.5"/>
  <cols>
    <col min="1" max="1" width="11.125" customWidth="1"/>
    <col min="2" max="2" width="15.75" customWidth="1"/>
    <col min="3" max="3" width="34.375" customWidth="1"/>
    <col min="4" max="4" width="15.75" customWidth="1"/>
    <col min="5" max="5" width="26" customWidth="1"/>
    <col min="6" max="6" width="11.2" customWidth="1"/>
    <col min="7" max="7" width="41.125" customWidth="1"/>
    <col min="9" max="9" width="8.63333333333333" customWidth="1"/>
    <col min="10" max="10" width="12.625" customWidth="1"/>
  </cols>
  <sheetData>
    <row r="1" spans="1:10">
      <c r="A1" s="49" t="s">
        <v>471</v>
      </c>
      <c r="B1" s="49"/>
      <c r="C1" s="49"/>
      <c r="D1" s="49"/>
      <c r="E1" s="49"/>
      <c r="F1" s="49"/>
      <c r="G1" s="49"/>
      <c r="H1" s="49"/>
      <c r="I1" s="49"/>
      <c r="J1" s="49"/>
    </row>
    <row r="2" ht="25.5" spans="1:10">
      <c r="A2" s="50" t="s">
        <v>472</v>
      </c>
      <c r="B2" s="50"/>
      <c r="C2" s="50"/>
      <c r="D2" s="50"/>
      <c r="E2" s="50"/>
      <c r="F2" s="50"/>
      <c r="G2" s="50"/>
      <c r="H2" s="50"/>
      <c r="I2" s="50"/>
      <c r="J2" s="50"/>
    </row>
    <row r="3" ht="22.5" spans="1:10">
      <c r="A3" s="35"/>
      <c r="B3" s="35"/>
      <c r="C3" s="35"/>
      <c r="D3" s="35"/>
      <c r="E3" s="35"/>
      <c r="F3" s="35"/>
      <c r="G3" s="35"/>
      <c r="H3" s="35"/>
      <c r="I3" s="35"/>
      <c r="J3" s="32"/>
    </row>
    <row r="4" ht="21" customHeight="1" spans="1:10">
      <c r="A4" s="51" t="s">
        <v>473</v>
      </c>
      <c r="B4" s="51"/>
      <c r="C4" s="52" t="s">
        <v>596</v>
      </c>
      <c r="D4" s="52"/>
      <c r="E4" s="52"/>
      <c r="F4" s="52"/>
      <c r="G4" s="52"/>
      <c r="H4" s="52"/>
      <c r="I4" s="52"/>
      <c r="J4" s="52"/>
    </row>
    <row r="5" ht="21" customHeight="1" spans="1:10">
      <c r="A5" s="51" t="s">
        <v>475</v>
      </c>
      <c r="B5" s="51"/>
      <c r="C5" s="53" t="s">
        <v>357</v>
      </c>
      <c r="D5" s="53"/>
      <c r="E5" s="53"/>
      <c r="F5" s="51" t="s">
        <v>476</v>
      </c>
      <c r="G5" s="52" t="s">
        <v>357</v>
      </c>
      <c r="H5" s="52"/>
      <c r="I5" s="52"/>
      <c r="J5" s="52"/>
    </row>
    <row r="6" ht="21" customHeight="1" spans="1:10">
      <c r="A6" s="51" t="s">
        <v>477</v>
      </c>
      <c r="B6" s="51"/>
      <c r="C6" s="51"/>
      <c r="D6" s="51" t="s">
        <v>478</v>
      </c>
      <c r="E6" s="51" t="s">
        <v>270</v>
      </c>
      <c r="F6" s="51" t="s">
        <v>479</v>
      </c>
      <c r="G6" s="51" t="s">
        <v>480</v>
      </c>
      <c r="H6" s="51" t="s">
        <v>481</v>
      </c>
      <c r="I6" s="51" t="s">
        <v>482</v>
      </c>
      <c r="J6" s="51"/>
    </row>
    <row r="7" ht="21" customHeight="1" spans="1:10">
      <c r="A7" s="51"/>
      <c r="B7" s="51"/>
      <c r="C7" s="54" t="s">
        <v>483</v>
      </c>
      <c r="D7" s="55">
        <v>3.2</v>
      </c>
      <c r="E7" s="55">
        <v>3.2</v>
      </c>
      <c r="F7" s="55">
        <v>0.36</v>
      </c>
      <c r="G7" s="51">
        <v>10</v>
      </c>
      <c r="H7" s="56">
        <f>F7/E7</f>
        <v>0.1125</v>
      </c>
      <c r="I7" s="55">
        <f>G7*H7</f>
        <v>1.125</v>
      </c>
      <c r="J7" s="55"/>
    </row>
    <row r="8" ht="27" spans="1:10">
      <c r="A8" s="51"/>
      <c r="B8" s="51"/>
      <c r="C8" s="54" t="s">
        <v>484</v>
      </c>
      <c r="D8" s="55">
        <v>3.2</v>
      </c>
      <c r="E8" s="55">
        <v>3.2</v>
      </c>
      <c r="F8" s="55">
        <v>0.36</v>
      </c>
      <c r="G8" s="51" t="s">
        <v>274</v>
      </c>
      <c r="H8" s="57"/>
      <c r="I8" s="55" t="s">
        <v>274</v>
      </c>
      <c r="J8" s="55"/>
    </row>
    <row r="9" ht="27" spans="1:10">
      <c r="A9" s="51"/>
      <c r="B9" s="51"/>
      <c r="C9" s="54" t="s">
        <v>485</v>
      </c>
      <c r="D9" s="57"/>
      <c r="E9" s="57"/>
      <c r="F9" s="57"/>
      <c r="G9" s="51" t="s">
        <v>274</v>
      </c>
      <c r="H9" s="57"/>
      <c r="I9" s="55" t="s">
        <v>274</v>
      </c>
      <c r="J9" s="55"/>
    </row>
    <row r="10" ht="19" customHeight="1" spans="1:10">
      <c r="A10" s="51"/>
      <c r="B10" s="51"/>
      <c r="C10" s="54" t="s">
        <v>486</v>
      </c>
      <c r="D10" s="7" t="s">
        <v>274</v>
      </c>
      <c r="E10" s="7" t="s">
        <v>274</v>
      </c>
      <c r="F10" s="7" t="s">
        <v>274</v>
      </c>
      <c r="G10" s="3" t="s">
        <v>274</v>
      </c>
      <c r="H10" s="9"/>
      <c r="I10" s="7" t="s">
        <v>274</v>
      </c>
      <c r="J10" s="7"/>
    </row>
    <row r="11" spans="1:10">
      <c r="A11" s="51" t="s">
        <v>487</v>
      </c>
      <c r="B11" s="51" t="s">
        <v>488</v>
      </c>
      <c r="C11" s="51"/>
      <c r="D11" s="51"/>
      <c r="E11" s="51"/>
      <c r="F11" s="55" t="s">
        <v>370</v>
      </c>
      <c r="G11" s="55"/>
      <c r="H11" s="55"/>
      <c r="I11" s="55"/>
      <c r="J11" s="55"/>
    </row>
    <row r="12" ht="102" customHeight="1" spans="1:10">
      <c r="A12" s="51"/>
      <c r="B12" s="58" t="s">
        <v>597</v>
      </c>
      <c r="C12" s="58"/>
      <c r="D12" s="58"/>
      <c r="E12" s="58"/>
      <c r="F12" s="59" t="s">
        <v>598</v>
      </c>
      <c r="G12" s="60"/>
      <c r="H12" s="60"/>
      <c r="I12" s="60"/>
      <c r="J12" s="81"/>
    </row>
    <row r="13" ht="27" customHeight="1" spans="1:10">
      <c r="A13" s="61" t="s">
        <v>491</v>
      </c>
      <c r="B13" s="62"/>
      <c r="C13" s="63"/>
      <c r="D13" s="61" t="s">
        <v>492</v>
      </c>
      <c r="E13" s="62"/>
      <c r="F13" s="63"/>
      <c r="G13" s="64" t="s">
        <v>398</v>
      </c>
      <c r="H13" s="64" t="s">
        <v>480</v>
      </c>
      <c r="I13" s="64" t="s">
        <v>482</v>
      </c>
      <c r="J13" s="64" t="s">
        <v>399</v>
      </c>
    </row>
    <row r="14" ht="27" customHeight="1" spans="1:10">
      <c r="A14" s="65" t="s">
        <v>392</v>
      </c>
      <c r="B14" s="51" t="s">
        <v>393</v>
      </c>
      <c r="C14" s="51" t="s">
        <v>394</v>
      </c>
      <c r="D14" s="51" t="s">
        <v>395</v>
      </c>
      <c r="E14" s="51" t="s">
        <v>396</v>
      </c>
      <c r="F14" s="66" t="s">
        <v>397</v>
      </c>
      <c r="G14" s="67"/>
      <c r="H14" s="67"/>
      <c r="I14" s="67"/>
      <c r="J14" s="67"/>
    </row>
    <row r="15" ht="27" customHeight="1" spans="1:10">
      <c r="A15" s="20" t="s">
        <v>400</v>
      </c>
      <c r="B15" s="21" t="s">
        <v>401</v>
      </c>
      <c r="C15" s="103" t="s">
        <v>419</v>
      </c>
      <c r="D15" s="276" t="s">
        <v>494</v>
      </c>
      <c r="E15" s="105">
        <v>2</v>
      </c>
      <c r="F15" s="106" t="s">
        <v>420</v>
      </c>
      <c r="G15" s="68" t="s">
        <v>599</v>
      </c>
      <c r="H15" s="71">
        <v>10</v>
      </c>
      <c r="I15" s="71">
        <v>10</v>
      </c>
      <c r="J15" s="19"/>
    </row>
    <row r="16" ht="27" customHeight="1" spans="1:10">
      <c r="A16" s="20"/>
      <c r="B16" s="39"/>
      <c r="C16" s="103" t="s">
        <v>421</v>
      </c>
      <c r="D16" s="39"/>
      <c r="E16" s="105">
        <v>2</v>
      </c>
      <c r="F16" s="106" t="s">
        <v>420</v>
      </c>
      <c r="G16" s="104" t="s">
        <v>600</v>
      </c>
      <c r="H16" s="71">
        <v>5</v>
      </c>
      <c r="I16" s="71">
        <v>5</v>
      </c>
      <c r="J16" s="19"/>
    </row>
    <row r="17" ht="27" customHeight="1" spans="1:10">
      <c r="A17" s="20"/>
      <c r="B17" s="39"/>
      <c r="C17" s="103" t="s">
        <v>422</v>
      </c>
      <c r="D17" s="39"/>
      <c r="E17" s="105">
        <v>2</v>
      </c>
      <c r="F17" s="106" t="s">
        <v>420</v>
      </c>
      <c r="G17" s="104" t="s">
        <v>601</v>
      </c>
      <c r="H17" s="71">
        <v>5</v>
      </c>
      <c r="I17" s="71">
        <v>5</v>
      </c>
      <c r="J17" s="19"/>
    </row>
    <row r="18" ht="27" customHeight="1" spans="1:10">
      <c r="A18" s="20"/>
      <c r="B18" s="21" t="s">
        <v>423</v>
      </c>
      <c r="C18" s="103" t="s">
        <v>427</v>
      </c>
      <c r="D18" s="39"/>
      <c r="E18" s="72">
        <v>95</v>
      </c>
      <c r="F18" s="73" t="s">
        <v>425</v>
      </c>
      <c r="G18" s="91">
        <v>98</v>
      </c>
      <c r="H18" s="71">
        <v>10</v>
      </c>
      <c r="I18" s="71">
        <v>10</v>
      </c>
      <c r="J18" s="19"/>
    </row>
    <row r="19" ht="27" customHeight="1" spans="1:10">
      <c r="A19" s="20"/>
      <c r="B19" s="21" t="s">
        <v>429</v>
      </c>
      <c r="C19" s="75" t="s">
        <v>430</v>
      </c>
      <c r="D19" s="39"/>
      <c r="E19" s="76">
        <v>2023</v>
      </c>
      <c r="F19" s="18" t="s">
        <v>518</v>
      </c>
      <c r="G19" s="77" t="s">
        <v>516</v>
      </c>
      <c r="H19" s="71">
        <v>10</v>
      </c>
      <c r="I19" s="71">
        <v>10</v>
      </c>
      <c r="J19" s="19"/>
    </row>
    <row r="20" ht="27" customHeight="1" spans="1:10">
      <c r="A20" s="20"/>
      <c r="B20" s="20" t="s">
        <v>434</v>
      </c>
      <c r="C20" s="78" t="s">
        <v>602</v>
      </c>
      <c r="D20" s="39"/>
      <c r="E20" s="76">
        <v>3.2</v>
      </c>
      <c r="F20" s="18" t="s">
        <v>603</v>
      </c>
      <c r="G20" s="77" t="s">
        <v>604</v>
      </c>
      <c r="H20" s="71">
        <v>10</v>
      </c>
      <c r="I20" s="71">
        <v>10</v>
      </c>
      <c r="J20" s="19"/>
    </row>
    <row r="21" ht="27" customHeight="1" spans="1:10">
      <c r="A21" s="20" t="s">
        <v>437</v>
      </c>
      <c r="B21" s="20" t="s">
        <v>605</v>
      </c>
      <c r="C21" s="103" t="s">
        <v>452</v>
      </c>
      <c r="D21" s="39"/>
      <c r="E21" s="3" t="s">
        <v>606</v>
      </c>
      <c r="F21" s="18" t="s">
        <v>433</v>
      </c>
      <c r="G21" s="3" t="s">
        <v>606</v>
      </c>
      <c r="H21" s="71">
        <v>15</v>
      </c>
      <c r="I21" s="71">
        <v>15</v>
      </c>
      <c r="J21" s="19"/>
    </row>
    <row r="22" ht="27" customHeight="1" spans="1:10">
      <c r="A22" s="20"/>
      <c r="B22" s="20" t="s">
        <v>607</v>
      </c>
      <c r="C22" s="103" t="s">
        <v>459</v>
      </c>
      <c r="D22" s="39"/>
      <c r="E22" s="3" t="s">
        <v>608</v>
      </c>
      <c r="F22" s="18" t="s">
        <v>433</v>
      </c>
      <c r="G22" s="3" t="s">
        <v>608</v>
      </c>
      <c r="H22" s="71">
        <v>15</v>
      </c>
      <c r="I22" s="71">
        <v>15</v>
      </c>
      <c r="J22" s="19"/>
    </row>
    <row r="23" ht="27" customHeight="1" spans="1:10">
      <c r="A23" s="27" t="s">
        <v>461</v>
      </c>
      <c r="B23" s="28" t="s">
        <v>462</v>
      </c>
      <c r="C23" s="75" t="s">
        <v>463</v>
      </c>
      <c r="D23" s="39"/>
      <c r="E23" s="79">
        <v>90</v>
      </c>
      <c r="F23" s="4" t="s">
        <v>425</v>
      </c>
      <c r="G23" s="79">
        <v>90</v>
      </c>
      <c r="H23" s="71">
        <v>10</v>
      </c>
      <c r="I23" s="71">
        <v>10</v>
      </c>
      <c r="J23" s="82"/>
    </row>
    <row r="24" ht="20" customHeight="1" spans="1:10">
      <c r="A24" s="45" t="s">
        <v>531</v>
      </c>
      <c r="B24" s="45"/>
      <c r="C24" s="45"/>
      <c r="D24" s="80"/>
      <c r="E24" s="80"/>
      <c r="F24" s="80"/>
      <c r="G24" s="80"/>
      <c r="H24" s="80"/>
      <c r="I24" s="80"/>
      <c r="J24" s="80"/>
    </row>
    <row r="25" ht="20" customHeight="1" spans="1:10">
      <c r="A25" s="45" t="s">
        <v>532</v>
      </c>
      <c r="B25" s="45"/>
      <c r="C25" s="45"/>
      <c r="D25" s="45"/>
      <c r="E25" s="45"/>
      <c r="F25" s="45"/>
      <c r="G25" s="45"/>
      <c r="H25" s="45">
        <v>100</v>
      </c>
      <c r="I25" s="83">
        <f>I7+SUM(I15:I23)</f>
        <v>91.125</v>
      </c>
      <c r="J25" s="45" t="s">
        <v>533</v>
      </c>
    </row>
    <row r="26" spans="1:10">
      <c r="A26" s="46"/>
      <c r="B26" s="46"/>
      <c r="C26" s="46"/>
      <c r="D26" s="46"/>
      <c r="E26" s="46"/>
      <c r="F26" s="46"/>
      <c r="G26" s="46"/>
      <c r="H26" s="46"/>
      <c r="I26" s="46"/>
      <c r="J26" s="46"/>
    </row>
    <row r="27" spans="1:10">
      <c r="A27" s="47" t="s">
        <v>467</v>
      </c>
      <c r="B27" s="46"/>
      <c r="C27" s="46"/>
      <c r="D27" s="46"/>
      <c r="E27" s="46"/>
      <c r="F27" s="46"/>
      <c r="G27" s="46"/>
      <c r="H27" s="46"/>
      <c r="I27" s="46"/>
      <c r="J27" s="46"/>
    </row>
    <row r="28" spans="1:10">
      <c r="A28" s="47" t="s">
        <v>468</v>
      </c>
      <c r="B28" s="47"/>
      <c r="C28" s="47"/>
      <c r="D28" s="47"/>
      <c r="E28" s="47"/>
      <c r="F28" s="47"/>
      <c r="G28" s="47"/>
      <c r="H28" s="47"/>
      <c r="I28" s="47"/>
      <c r="J28" s="47"/>
    </row>
    <row r="29" spans="1:10">
      <c r="A29" s="47" t="s">
        <v>469</v>
      </c>
      <c r="B29" s="47"/>
      <c r="C29" s="47"/>
      <c r="D29" s="47"/>
      <c r="E29" s="47"/>
      <c r="F29" s="47"/>
      <c r="G29" s="47"/>
      <c r="H29" s="47"/>
      <c r="I29" s="47"/>
      <c r="J29" s="47"/>
    </row>
    <row r="30" spans="1:10">
      <c r="A30" s="47" t="s">
        <v>534</v>
      </c>
      <c r="B30" s="47"/>
      <c r="C30" s="47"/>
      <c r="D30" s="47"/>
      <c r="E30" s="47"/>
      <c r="F30" s="47"/>
      <c r="G30" s="47"/>
      <c r="H30" s="47"/>
      <c r="I30" s="47"/>
      <c r="J30" s="47"/>
    </row>
    <row r="31" spans="1:10">
      <c r="A31" s="47" t="s">
        <v>535</v>
      </c>
      <c r="B31" s="47"/>
      <c r="C31" s="47"/>
      <c r="D31" s="47"/>
      <c r="E31" s="47"/>
      <c r="F31" s="47"/>
      <c r="G31" s="47"/>
      <c r="H31" s="47"/>
      <c r="I31" s="47"/>
      <c r="J31" s="47"/>
    </row>
    <row r="32" spans="1:10">
      <c r="A32" s="47" t="s">
        <v>536</v>
      </c>
      <c r="B32" s="47"/>
      <c r="C32" s="47"/>
      <c r="D32" s="47"/>
      <c r="E32" s="47"/>
      <c r="F32" s="47"/>
      <c r="G32" s="47"/>
      <c r="H32" s="47"/>
      <c r="I32" s="47"/>
      <c r="J32" s="47"/>
    </row>
    <row r="33" spans="1:10">
      <c r="A33" s="47" t="s">
        <v>537</v>
      </c>
      <c r="B33" s="47"/>
      <c r="C33" s="47"/>
      <c r="D33" s="47"/>
      <c r="E33" s="47"/>
      <c r="F33" s="47"/>
      <c r="G33" s="47"/>
      <c r="H33" s="47"/>
      <c r="I33" s="47"/>
      <c r="J33" s="47"/>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20"/>
    <mergeCell ref="A21:A22"/>
    <mergeCell ref="B15:B17"/>
    <mergeCell ref="D15:D23"/>
    <mergeCell ref="G13:G14"/>
    <mergeCell ref="H13:H14"/>
    <mergeCell ref="I13:I14"/>
    <mergeCell ref="J13:J14"/>
    <mergeCell ref="A6:B10"/>
  </mergeCells>
  <pageMargins left="0.75" right="0.75" top="1" bottom="1" header="0.5" footer="0.5"/>
  <pageSetup paperSize="9" scale="57"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view="pageBreakPreview" zoomScaleNormal="100" workbookViewId="0">
      <selection activeCell="A1" sqref="A1:J31"/>
    </sheetView>
  </sheetViews>
  <sheetFormatPr defaultColWidth="9" defaultRowHeight="13.5"/>
  <cols>
    <col min="1" max="1" width="11.125" customWidth="1"/>
    <col min="2" max="2" width="15.75" customWidth="1"/>
    <col min="3" max="3" width="32.5" customWidth="1"/>
    <col min="4" max="4" width="15.75" customWidth="1"/>
    <col min="5" max="5" width="26" customWidth="1"/>
    <col min="6" max="6" width="11.2" customWidth="1"/>
    <col min="7" max="7" width="32.5" customWidth="1"/>
    <col min="9" max="9" width="8.63333333333333" customWidth="1"/>
    <col min="10" max="10" width="12.625" customWidth="1"/>
  </cols>
  <sheetData>
    <row r="1" spans="1:10">
      <c r="A1" s="49" t="s">
        <v>471</v>
      </c>
      <c r="B1" s="49"/>
      <c r="C1" s="49"/>
      <c r="D1" s="49"/>
      <c r="E1" s="49"/>
      <c r="F1" s="49"/>
      <c r="G1" s="49"/>
      <c r="H1" s="49"/>
      <c r="I1" s="49"/>
      <c r="J1" s="49"/>
    </row>
    <row r="2" ht="25.5" spans="1:10">
      <c r="A2" s="50" t="s">
        <v>472</v>
      </c>
      <c r="B2" s="50"/>
      <c r="C2" s="50"/>
      <c r="D2" s="50"/>
      <c r="E2" s="50"/>
      <c r="F2" s="50"/>
      <c r="G2" s="50"/>
      <c r="H2" s="50"/>
      <c r="I2" s="50"/>
      <c r="J2" s="50"/>
    </row>
    <row r="3" ht="22.5" spans="1:10">
      <c r="A3" s="35"/>
      <c r="B3" s="35"/>
      <c r="C3" s="35"/>
      <c r="D3" s="35"/>
      <c r="E3" s="35"/>
      <c r="F3" s="35"/>
      <c r="G3" s="35"/>
      <c r="H3" s="35"/>
      <c r="I3" s="35"/>
      <c r="J3" s="32"/>
    </row>
    <row r="4" ht="24" customHeight="1" spans="1:10">
      <c r="A4" s="51" t="s">
        <v>473</v>
      </c>
      <c r="B4" s="51"/>
      <c r="C4" s="52" t="s">
        <v>609</v>
      </c>
      <c r="D4" s="52"/>
      <c r="E4" s="52"/>
      <c r="F4" s="52"/>
      <c r="G4" s="52"/>
      <c r="H4" s="52"/>
      <c r="I4" s="52"/>
      <c r="J4" s="52"/>
    </row>
    <row r="5" ht="24" customHeight="1" spans="1:10">
      <c r="A5" s="51" t="s">
        <v>475</v>
      </c>
      <c r="B5" s="51"/>
      <c r="C5" s="53" t="s">
        <v>357</v>
      </c>
      <c r="D5" s="53"/>
      <c r="E5" s="53"/>
      <c r="F5" s="51" t="s">
        <v>476</v>
      </c>
      <c r="G5" s="52" t="s">
        <v>357</v>
      </c>
      <c r="H5" s="52"/>
      <c r="I5" s="52"/>
      <c r="J5" s="52"/>
    </row>
    <row r="6" ht="21" customHeight="1" spans="1:10">
      <c r="A6" s="51" t="s">
        <v>477</v>
      </c>
      <c r="B6" s="51"/>
      <c r="C6" s="51"/>
      <c r="D6" s="51" t="s">
        <v>478</v>
      </c>
      <c r="E6" s="51" t="s">
        <v>270</v>
      </c>
      <c r="F6" s="51" t="s">
        <v>479</v>
      </c>
      <c r="G6" s="51" t="s">
        <v>480</v>
      </c>
      <c r="H6" s="51" t="s">
        <v>481</v>
      </c>
      <c r="I6" s="51" t="s">
        <v>482</v>
      </c>
      <c r="J6" s="51"/>
    </row>
    <row r="7" ht="21" customHeight="1" spans="1:10">
      <c r="A7" s="51"/>
      <c r="B7" s="51"/>
      <c r="C7" s="54" t="s">
        <v>483</v>
      </c>
      <c r="D7" s="55">
        <v>1.16</v>
      </c>
      <c r="E7" s="55">
        <v>1.16</v>
      </c>
      <c r="F7" s="55">
        <v>1.16</v>
      </c>
      <c r="G7" s="51">
        <v>10</v>
      </c>
      <c r="H7" s="84">
        <f>F7/E7</f>
        <v>1</v>
      </c>
      <c r="I7" s="55">
        <f>G7*H7</f>
        <v>10</v>
      </c>
      <c r="J7" s="55"/>
    </row>
    <row r="8" ht="27" spans="1:10">
      <c r="A8" s="51"/>
      <c r="B8" s="51"/>
      <c r="C8" s="54" t="s">
        <v>484</v>
      </c>
      <c r="D8" s="55">
        <v>1.16</v>
      </c>
      <c r="E8" s="55">
        <v>1.16</v>
      </c>
      <c r="F8" s="55">
        <v>1.16</v>
      </c>
      <c r="G8" s="51" t="s">
        <v>274</v>
      </c>
      <c r="H8" s="57"/>
      <c r="I8" s="55" t="s">
        <v>274</v>
      </c>
      <c r="J8" s="55"/>
    </row>
    <row r="9" ht="27" spans="1:10">
      <c r="A9" s="51"/>
      <c r="B9" s="51"/>
      <c r="C9" s="54" t="s">
        <v>485</v>
      </c>
      <c r="D9" s="57"/>
      <c r="E9" s="57"/>
      <c r="F9" s="57"/>
      <c r="G9" s="51" t="s">
        <v>274</v>
      </c>
      <c r="H9" s="57"/>
      <c r="I9" s="55" t="s">
        <v>274</v>
      </c>
      <c r="J9" s="55"/>
    </row>
    <row r="10" spans="1:10">
      <c r="A10" s="51"/>
      <c r="B10" s="51"/>
      <c r="C10" s="54" t="s">
        <v>486</v>
      </c>
      <c r="D10" s="7" t="s">
        <v>274</v>
      </c>
      <c r="E10" s="7" t="s">
        <v>274</v>
      </c>
      <c r="F10" s="7" t="s">
        <v>274</v>
      </c>
      <c r="G10" s="3" t="s">
        <v>274</v>
      </c>
      <c r="H10" s="9"/>
      <c r="I10" s="7" t="s">
        <v>274</v>
      </c>
      <c r="J10" s="7"/>
    </row>
    <row r="11" ht="18" customHeight="1" spans="1:10">
      <c r="A11" s="51" t="s">
        <v>487</v>
      </c>
      <c r="B11" s="51" t="s">
        <v>488</v>
      </c>
      <c r="C11" s="51"/>
      <c r="D11" s="51"/>
      <c r="E11" s="51"/>
      <c r="F11" s="55" t="s">
        <v>370</v>
      </c>
      <c r="G11" s="55"/>
      <c r="H11" s="55"/>
      <c r="I11" s="55"/>
      <c r="J11" s="55"/>
    </row>
    <row r="12" ht="29" customHeight="1" spans="1:10">
      <c r="A12" s="51"/>
      <c r="B12" s="58" t="s">
        <v>610</v>
      </c>
      <c r="C12" s="58"/>
      <c r="D12" s="58"/>
      <c r="E12" s="58"/>
      <c r="F12" s="59" t="s">
        <v>610</v>
      </c>
      <c r="G12" s="60"/>
      <c r="H12" s="60"/>
      <c r="I12" s="60"/>
      <c r="J12" s="81"/>
    </row>
    <row r="13" ht="27" customHeight="1" spans="1:10">
      <c r="A13" s="61" t="s">
        <v>491</v>
      </c>
      <c r="B13" s="62"/>
      <c r="C13" s="63"/>
      <c r="D13" s="61" t="s">
        <v>492</v>
      </c>
      <c r="E13" s="62"/>
      <c r="F13" s="63"/>
      <c r="G13" s="64" t="s">
        <v>398</v>
      </c>
      <c r="H13" s="64" t="s">
        <v>480</v>
      </c>
      <c r="I13" s="64" t="s">
        <v>482</v>
      </c>
      <c r="J13" s="64" t="s">
        <v>399</v>
      </c>
    </row>
    <row r="14" ht="27" customHeight="1" spans="1:10">
      <c r="A14" s="65" t="s">
        <v>392</v>
      </c>
      <c r="B14" s="51" t="s">
        <v>393</v>
      </c>
      <c r="C14" s="51" t="s">
        <v>394</v>
      </c>
      <c r="D14" s="51" t="s">
        <v>395</v>
      </c>
      <c r="E14" s="51" t="s">
        <v>396</v>
      </c>
      <c r="F14" s="66" t="s">
        <v>397</v>
      </c>
      <c r="G14" s="67"/>
      <c r="H14" s="67"/>
      <c r="I14" s="67"/>
      <c r="J14" s="67"/>
    </row>
    <row r="15" ht="27" customHeight="1" spans="1:10">
      <c r="A15" s="20" t="s">
        <v>400</v>
      </c>
      <c r="B15" s="21" t="s">
        <v>401</v>
      </c>
      <c r="C15" s="103" t="s">
        <v>611</v>
      </c>
      <c r="D15" s="276" t="s">
        <v>494</v>
      </c>
      <c r="E15" s="70" t="s">
        <v>612</v>
      </c>
      <c r="F15" s="70" t="s">
        <v>420</v>
      </c>
      <c r="G15" s="68" t="s">
        <v>613</v>
      </c>
      <c r="H15" s="71">
        <v>10</v>
      </c>
      <c r="I15" s="71">
        <v>10</v>
      </c>
      <c r="J15" s="19"/>
    </row>
    <row r="16" ht="27" customHeight="1" spans="1:10">
      <c r="A16" s="20"/>
      <c r="B16" s="39"/>
      <c r="C16" s="103" t="s">
        <v>614</v>
      </c>
      <c r="D16" s="39"/>
      <c r="E16" s="69">
        <v>3</v>
      </c>
      <c r="F16" s="70" t="s">
        <v>404</v>
      </c>
      <c r="G16" s="104" t="s">
        <v>615</v>
      </c>
      <c r="H16" s="71">
        <v>10</v>
      </c>
      <c r="I16" s="71">
        <v>10</v>
      </c>
      <c r="J16" s="19"/>
    </row>
    <row r="17" ht="27" customHeight="1" spans="1:10">
      <c r="A17" s="20"/>
      <c r="B17" s="21" t="s">
        <v>423</v>
      </c>
      <c r="C17" s="103" t="s">
        <v>616</v>
      </c>
      <c r="D17" s="39"/>
      <c r="E17" s="72">
        <v>90</v>
      </c>
      <c r="F17" s="73" t="s">
        <v>425</v>
      </c>
      <c r="G17" s="91">
        <v>95</v>
      </c>
      <c r="H17" s="71">
        <v>10</v>
      </c>
      <c r="I17" s="71">
        <v>10</v>
      </c>
      <c r="J17" s="19"/>
    </row>
    <row r="18" ht="27" customHeight="1" spans="1:10">
      <c r="A18" s="20"/>
      <c r="B18" s="21" t="s">
        <v>429</v>
      </c>
      <c r="C18" s="75" t="s">
        <v>430</v>
      </c>
      <c r="D18" s="39"/>
      <c r="E18" s="76">
        <v>2023</v>
      </c>
      <c r="F18" s="18" t="s">
        <v>518</v>
      </c>
      <c r="G18" s="77" t="s">
        <v>516</v>
      </c>
      <c r="H18" s="71">
        <v>10</v>
      </c>
      <c r="I18" s="71">
        <v>10</v>
      </c>
      <c r="J18" s="19"/>
    </row>
    <row r="19" ht="27" customHeight="1" spans="1:10">
      <c r="A19" s="20"/>
      <c r="B19" s="20" t="s">
        <v>434</v>
      </c>
      <c r="C19" s="78" t="s">
        <v>602</v>
      </c>
      <c r="D19" s="39"/>
      <c r="E19" s="76">
        <v>8.79</v>
      </c>
      <c r="F19" s="18" t="s">
        <v>603</v>
      </c>
      <c r="G19" s="77" t="s">
        <v>604</v>
      </c>
      <c r="H19" s="71">
        <v>10</v>
      </c>
      <c r="I19" s="71">
        <v>10</v>
      </c>
      <c r="J19" s="19"/>
    </row>
    <row r="20" ht="27" customHeight="1" spans="1:10">
      <c r="A20" s="20" t="s">
        <v>437</v>
      </c>
      <c r="B20" s="20" t="s">
        <v>605</v>
      </c>
      <c r="C20" s="68" t="s">
        <v>617</v>
      </c>
      <c r="D20" s="39"/>
      <c r="E20" s="3" t="s">
        <v>617</v>
      </c>
      <c r="F20" s="18" t="s">
        <v>433</v>
      </c>
      <c r="G20" s="3" t="s">
        <v>617</v>
      </c>
      <c r="H20" s="71">
        <v>30</v>
      </c>
      <c r="I20" s="71">
        <v>28</v>
      </c>
      <c r="J20" s="19"/>
    </row>
    <row r="21" ht="27" customHeight="1" spans="1:10">
      <c r="A21" s="27" t="s">
        <v>461</v>
      </c>
      <c r="B21" s="28" t="s">
        <v>462</v>
      </c>
      <c r="C21" s="75" t="s">
        <v>618</v>
      </c>
      <c r="D21" s="39"/>
      <c r="E21" s="79">
        <v>90</v>
      </c>
      <c r="F21" s="4" t="s">
        <v>425</v>
      </c>
      <c r="G21" s="79">
        <v>99</v>
      </c>
      <c r="H21" s="71">
        <v>10</v>
      </c>
      <c r="I21" s="71">
        <v>10</v>
      </c>
      <c r="J21" s="82"/>
    </row>
    <row r="22" ht="27" customHeight="1" spans="1:10">
      <c r="A22" s="45" t="s">
        <v>531</v>
      </c>
      <c r="B22" s="45"/>
      <c r="C22" s="45"/>
      <c r="D22" s="80"/>
      <c r="E22" s="80"/>
      <c r="F22" s="80"/>
      <c r="G22" s="80"/>
      <c r="H22" s="80"/>
      <c r="I22" s="80"/>
      <c r="J22" s="80"/>
    </row>
    <row r="23" ht="27" customHeight="1" spans="1:10">
      <c r="A23" s="45" t="s">
        <v>532</v>
      </c>
      <c r="B23" s="45"/>
      <c r="C23" s="45"/>
      <c r="D23" s="45"/>
      <c r="E23" s="45"/>
      <c r="F23" s="45"/>
      <c r="G23" s="45"/>
      <c r="H23" s="45">
        <v>100</v>
      </c>
      <c r="I23" s="45">
        <f>I7+SUM(I15:I21)</f>
        <v>98</v>
      </c>
      <c r="J23" s="45" t="s">
        <v>533</v>
      </c>
    </row>
    <row r="24" spans="1:10">
      <c r="A24" s="46"/>
      <c r="B24" s="46"/>
      <c r="C24" s="46"/>
      <c r="D24" s="46"/>
      <c r="E24" s="46"/>
      <c r="F24" s="46"/>
      <c r="G24" s="46"/>
      <c r="H24" s="46"/>
      <c r="I24" s="46"/>
      <c r="J24" s="46"/>
    </row>
    <row r="25" spans="1:10">
      <c r="A25" s="47" t="s">
        <v>467</v>
      </c>
      <c r="B25" s="46"/>
      <c r="C25" s="46"/>
      <c r="D25" s="46"/>
      <c r="E25" s="46"/>
      <c r="F25" s="46"/>
      <c r="G25" s="46"/>
      <c r="H25" s="46"/>
      <c r="I25" s="46"/>
      <c r="J25" s="46"/>
    </row>
    <row r="26" spans="1:10">
      <c r="A26" s="47" t="s">
        <v>468</v>
      </c>
      <c r="B26" s="47"/>
      <c r="C26" s="47"/>
      <c r="D26" s="47"/>
      <c r="E26" s="47"/>
      <c r="F26" s="47"/>
      <c r="G26" s="47"/>
      <c r="H26" s="47"/>
      <c r="I26" s="47"/>
      <c r="J26" s="47"/>
    </row>
    <row r="27" spans="1:10">
      <c r="A27" s="47" t="s">
        <v>469</v>
      </c>
      <c r="B27" s="47"/>
      <c r="C27" s="47"/>
      <c r="D27" s="47"/>
      <c r="E27" s="47"/>
      <c r="F27" s="47"/>
      <c r="G27" s="47"/>
      <c r="H27" s="47"/>
      <c r="I27" s="47"/>
      <c r="J27" s="47"/>
    </row>
    <row r="28" spans="1:10">
      <c r="A28" s="47" t="s">
        <v>534</v>
      </c>
      <c r="B28" s="47"/>
      <c r="C28" s="47"/>
      <c r="D28" s="47"/>
      <c r="E28" s="47"/>
      <c r="F28" s="47"/>
      <c r="G28" s="47"/>
      <c r="H28" s="47"/>
      <c r="I28" s="47"/>
      <c r="J28" s="47"/>
    </row>
    <row r="29" spans="1:10">
      <c r="A29" s="47" t="s">
        <v>535</v>
      </c>
      <c r="B29" s="47"/>
      <c r="C29" s="47"/>
      <c r="D29" s="47"/>
      <c r="E29" s="47"/>
      <c r="F29" s="47"/>
      <c r="G29" s="47"/>
      <c r="H29" s="47"/>
      <c r="I29" s="47"/>
      <c r="J29" s="47"/>
    </row>
    <row r="30" spans="1:10">
      <c r="A30" s="47" t="s">
        <v>536</v>
      </c>
      <c r="B30" s="47"/>
      <c r="C30" s="47"/>
      <c r="D30" s="47"/>
      <c r="E30" s="47"/>
      <c r="F30" s="47"/>
      <c r="G30" s="47"/>
      <c r="H30" s="47"/>
      <c r="I30" s="47"/>
      <c r="J30" s="47"/>
    </row>
    <row r="31" spans="1:10">
      <c r="A31" s="47" t="s">
        <v>537</v>
      </c>
      <c r="B31" s="47"/>
      <c r="C31" s="47"/>
      <c r="D31" s="47"/>
      <c r="E31" s="47"/>
      <c r="F31" s="47"/>
      <c r="G31" s="47"/>
      <c r="H31" s="47"/>
      <c r="I31" s="47"/>
      <c r="J31" s="47"/>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9"/>
    <mergeCell ref="B15:B16"/>
    <mergeCell ref="D15:D21"/>
    <mergeCell ref="G13:G14"/>
    <mergeCell ref="H13:H14"/>
    <mergeCell ref="I13:I14"/>
    <mergeCell ref="J13:J14"/>
    <mergeCell ref="A6:B10"/>
  </mergeCells>
  <pageMargins left="0.75" right="0.75" top="1" bottom="1" header="0.5" footer="0.5"/>
  <pageSetup paperSize="9" scale="65"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view="pageBreakPreview" zoomScaleNormal="100" workbookViewId="0">
      <selection activeCell="H9" sqref="H9"/>
    </sheetView>
  </sheetViews>
  <sheetFormatPr defaultColWidth="9" defaultRowHeight="13.5"/>
  <cols>
    <col min="1" max="1" width="11.125" customWidth="1"/>
    <col min="2" max="2" width="13.5" customWidth="1"/>
    <col min="3" max="3" width="23.375" customWidth="1"/>
    <col min="4" max="5" width="11.3" customWidth="1"/>
    <col min="6" max="6" width="11.2" customWidth="1"/>
    <col min="7" max="7" width="13.375" customWidth="1"/>
    <col min="9" max="9" width="8.63333333333333" customWidth="1"/>
    <col min="10" max="10" width="11.5" customWidth="1"/>
  </cols>
  <sheetData>
    <row r="1" spans="1:10">
      <c r="A1" s="49" t="s">
        <v>322</v>
      </c>
      <c r="B1" s="49"/>
      <c r="C1" s="49"/>
      <c r="D1" s="49"/>
      <c r="E1" s="49"/>
      <c r="F1" s="49"/>
      <c r="G1" s="49"/>
      <c r="H1" s="49"/>
      <c r="I1" s="49"/>
      <c r="J1" s="49"/>
    </row>
    <row r="2" ht="22.5" spans="1:10">
      <c r="A2" s="35" t="s">
        <v>472</v>
      </c>
      <c r="B2" s="35"/>
      <c r="C2" s="35"/>
      <c r="D2" s="35"/>
      <c r="E2" s="35"/>
      <c r="F2" s="35"/>
      <c r="G2" s="35"/>
      <c r="H2" s="35"/>
      <c r="I2" s="35"/>
      <c r="J2" s="35"/>
    </row>
    <row r="3" ht="22.5" spans="1:10">
      <c r="A3" s="35"/>
      <c r="B3" s="35"/>
      <c r="C3" s="35"/>
      <c r="D3" s="35"/>
      <c r="E3" s="35"/>
      <c r="F3" s="35"/>
      <c r="G3" s="35"/>
      <c r="H3" s="35"/>
      <c r="I3" s="35"/>
      <c r="J3" s="32"/>
    </row>
    <row r="4" ht="18" customHeight="1" spans="1:10">
      <c r="A4" s="51" t="s">
        <v>473</v>
      </c>
      <c r="B4" s="51"/>
      <c r="C4" s="52" t="s">
        <v>619</v>
      </c>
      <c r="D4" s="52"/>
      <c r="E4" s="52"/>
      <c r="F4" s="52"/>
      <c r="G4" s="52"/>
      <c r="H4" s="52"/>
      <c r="I4" s="52"/>
      <c r="J4" s="52"/>
    </row>
    <row r="5" ht="21" customHeight="1" spans="1:10">
      <c r="A5" s="51" t="s">
        <v>475</v>
      </c>
      <c r="B5" s="51"/>
      <c r="C5" s="92" t="s">
        <v>357</v>
      </c>
      <c r="D5" s="92"/>
      <c r="E5" s="92"/>
      <c r="F5" s="51" t="s">
        <v>476</v>
      </c>
      <c r="G5" s="52" t="s">
        <v>620</v>
      </c>
      <c r="H5" s="52"/>
      <c r="I5" s="52"/>
      <c r="J5" s="52"/>
    </row>
    <row r="6" ht="21" customHeight="1" spans="1:10">
      <c r="A6" s="51" t="s">
        <v>477</v>
      </c>
      <c r="B6" s="51"/>
      <c r="C6" s="51"/>
      <c r="D6" s="51" t="s">
        <v>478</v>
      </c>
      <c r="E6" s="51" t="s">
        <v>270</v>
      </c>
      <c r="F6" s="51" t="s">
        <v>479</v>
      </c>
      <c r="G6" s="51" t="s">
        <v>480</v>
      </c>
      <c r="H6" s="51" t="s">
        <v>481</v>
      </c>
      <c r="I6" s="51" t="s">
        <v>482</v>
      </c>
      <c r="J6" s="51"/>
    </row>
    <row r="7" ht="18" customHeight="1" spans="1:10">
      <c r="A7" s="51"/>
      <c r="B7" s="51"/>
      <c r="C7" s="54" t="s">
        <v>483</v>
      </c>
      <c r="D7" s="55">
        <v>21.25</v>
      </c>
      <c r="E7" s="55">
        <v>21.25</v>
      </c>
      <c r="F7" s="55">
        <v>17.44</v>
      </c>
      <c r="G7" s="51">
        <v>10</v>
      </c>
      <c r="H7" s="56">
        <v>0.8207</v>
      </c>
      <c r="I7" s="55">
        <f>G7*H7</f>
        <v>8.207</v>
      </c>
      <c r="J7" s="55"/>
    </row>
    <row r="8" ht="27" spans="1:10">
      <c r="A8" s="51"/>
      <c r="B8" s="51"/>
      <c r="C8" s="54" t="s">
        <v>484</v>
      </c>
      <c r="D8" s="55">
        <v>21.25</v>
      </c>
      <c r="E8" s="55">
        <v>21.25</v>
      </c>
      <c r="F8" s="55">
        <v>17.44</v>
      </c>
      <c r="G8" s="51" t="s">
        <v>274</v>
      </c>
      <c r="H8" s="57"/>
      <c r="I8" s="55" t="s">
        <v>274</v>
      </c>
      <c r="J8" s="55"/>
    </row>
    <row r="9" ht="27" spans="1:10">
      <c r="A9" s="51"/>
      <c r="B9" s="51"/>
      <c r="C9" s="54" t="s">
        <v>485</v>
      </c>
      <c r="D9" s="55">
        <v>0</v>
      </c>
      <c r="E9" s="55">
        <v>0</v>
      </c>
      <c r="F9" s="55">
        <v>0</v>
      </c>
      <c r="G9" s="51" t="s">
        <v>274</v>
      </c>
      <c r="H9" s="57"/>
      <c r="I9" s="55" t="s">
        <v>274</v>
      </c>
      <c r="J9" s="55"/>
    </row>
    <row r="10" spans="1:10">
      <c r="A10" s="51"/>
      <c r="B10" s="51"/>
      <c r="C10" s="54" t="s">
        <v>486</v>
      </c>
      <c r="D10" s="7" t="s">
        <v>274</v>
      </c>
      <c r="E10" s="7" t="s">
        <v>274</v>
      </c>
      <c r="F10" s="7" t="s">
        <v>274</v>
      </c>
      <c r="G10" s="3" t="s">
        <v>274</v>
      </c>
      <c r="H10" s="57"/>
      <c r="I10" s="55" t="s">
        <v>274</v>
      </c>
      <c r="J10" s="55"/>
    </row>
    <row r="11" ht="22" customHeight="1" spans="1:10">
      <c r="A11" s="51" t="s">
        <v>487</v>
      </c>
      <c r="B11" s="51" t="s">
        <v>488</v>
      </c>
      <c r="C11" s="51"/>
      <c r="D11" s="51"/>
      <c r="E11" s="51"/>
      <c r="F11" s="55" t="s">
        <v>370</v>
      </c>
      <c r="G11" s="55"/>
      <c r="H11" s="55"/>
      <c r="I11" s="55"/>
      <c r="J11" s="55"/>
    </row>
    <row r="12" ht="22" customHeight="1" spans="1:10">
      <c r="A12" s="51"/>
      <c r="B12" s="93" t="s">
        <v>621</v>
      </c>
      <c r="C12" s="94"/>
      <c r="D12" s="94"/>
      <c r="E12" s="95"/>
      <c r="F12" s="55" t="s">
        <v>622</v>
      </c>
      <c r="G12" s="55"/>
      <c r="H12" s="55"/>
      <c r="I12" s="55"/>
      <c r="J12" s="55"/>
    </row>
    <row r="13" ht="22" customHeight="1" spans="1:10">
      <c r="A13" s="13" t="s">
        <v>491</v>
      </c>
      <c r="B13" s="14"/>
      <c r="C13" s="15"/>
      <c r="D13" s="13" t="s">
        <v>492</v>
      </c>
      <c r="E13" s="14"/>
      <c r="F13" s="15"/>
      <c r="G13" s="16" t="s">
        <v>398</v>
      </c>
      <c r="H13" s="16" t="s">
        <v>480</v>
      </c>
      <c r="I13" s="16" t="s">
        <v>482</v>
      </c>
      <c r="J13" s="16" t="s">
        <v>399</v>
      </c>
    </row>
    <row r="14" ht="22" customHeight="1" spans="1:10">
      <c r="A14" s="17" t="s">
        <v>392</v>
      </c>
      <c r="B14" s="3" t="s">
        <v>393</v>
      </c>
      <c r="C14" s="3" t="s">
        <v>394</v>
      </c>
      <c r="D14" s="3" t="s">
        <v>395</v>
      </c>
      <c r="E14" s="3" t="s">
        <v>396</v>
      </c>
      <c r="F14" s="18" t="s">
        <v>397</v>
      </c>
      <c r="G14" s="19"/>
      <c r="H14" s="19"/>
      <c r="I14" s="19"/>
      <c r="J14" s="19"/>
    </row>
    <row r="15" ht="22" customHeight="1" spans="1:10">
      <c r="A15" s="20" t="s">
        <v>400</v>
      </c>
      <c r="B15" s="21" t="s">
        <v>401</v>
      </c>
      <c r="C15" s="96" t="s">
        <v>623</v>
      </c>
      <c r="D15" s="276" t="s">
        <v>494</v>
      </c>
      <c r="E15" s="97">
        <v>5</v>
      </c>
      <c r="F15" s="98" t="s">
        <v>404</v>
      </c>
      <c r="G15" s="98">
        <v>5</v>
      </c>
      <c r="H15" s="98">
        <v>10</v>
      </c>
      <c r="I15" s="98">
        <v>10</v>
      </c>
      <c r="J15" s="19"/>
    </row>
    <row r="16" ht="22" customHeight="1" spans="1:10">
      <c r="A16" s="20"/>
      <c r="B16" s="21" t="s">
        <v>423</v>
      </c>
      <c r="C16" s="96" t="s">
        <v>624</v>
      </c>
      <c r="D16" s="39"/>
      <c r="E16" s="97">
        <v>100</v>
      </c>
      <c r="F16" s="98" t="s">
        <v>425</v>
      </c>
      <c r="G16" s="98">
        <v>100</v>
      </c>
      <c r="H16" s="98">
        <v>10</v>
      </c>
      <c r="I16" s="98">
        <v>10</v>
      </c>
      <c r="J16" s="19"/>
    </row>
    <row r="17" ht="22" customHeight="1" spans="1:10">
      <c r="A17" s="20"/>
      <c r="B17" s="21" t="s">
        <v>429</v>
      </c>
      <c r="C17" s="96" t="s">
        <v>624</v>
      </c>
      <c r="D17" s="39"/>
      <c r="E17" s="97">
        <v>10560</v>
      </c>
      <c r="F17" s="98" t="s">
        <v>416</v>
      </c>
      <c r="G17" s="98">
        <v>10560</v>
      </c>
      <c r="H17" s="98">
        <v>10</v>
      </c>
      <c r="I17" s="98">
        <v>10</v>
      </c>
      <c r="J17" s="19"/>
    </row>
    <row r="18" ht="22" customHeight="1" spans="1:10">
      <c r="A18" s="20"/>
      <c r="B18" s="20" t="s">
        <v>434</v>
      </c>
      <c r="C18" s="96" t="s">
        <v>623</v>
      </c>
      <c r="D18" s="39"/>
      <c r="E18" s="99">
        <v>212500</v>
      </c>
      <c r="F18" s="99" t="s">
        <v>625</v>
      </c>
      <c r="G18" s="99">
        <v>174431.97</v>
      </c>
      <c r="H18" s="99">
        <v>20</v>
      </c>
      <c r="I18" s="99">
        <v>19</v>
      </c>
      <c r="J18" s="19"/>
    </row>
    <row r="19" ht="27" spans="1:10">
      <c r="A19" s="20" t="s">
        <v>437</v>
      </c>
      <c r="B19" s="20" t="s">
        <v>438</v>
      </c>
      <c r="C19" s="96" t="s">
        <v>623</v>
      </c>
      <c r="D19" s="39"/>
      <c r="E19" s="97">
        <v>100</v>
      </c>
      <c r="F19" s="98" t="s">
        <v>425</v>
      </c>
      <c r="G19" s="98">
        <v>100</v>
      </c>
      <c r="H19" s="98">
        <v>20</v>
      </c>
      <c r="I19" s="98">
        <v>20</v>
      </c>
      <c r="J19" s="19"/>
    </row>
    <row r="20" ht="27" spans="1:10">
      <c r="A20" s="27" t="s">
        <v>461</v>
      </c>
      <c r="B20" s="28" t="s">
        <v>462</v>
      </c>
      <c r="C20" s="96" t="s">
        <v>623</v>
      </c>
      <c r="D20" s="39"/>
      <c r="E20" s="98">
        <v>1</v>
      </c>
      <c r="F20" s="98" t="s">
        <v>420</v>
      </c>
      <c r="G20" s="98">
        <v>0</v>
      </c>
      <c r="H20" s="98">
        <v>20</v>
      </c>
      <c r="I20" s="98">
        <v>20</v>
      </c>
      <c r="J20" s="101" t="s">
        <v>626</v>
      </c>
    </row>
    <row r="21" ht="22" customHeight="1" spans="1:10">
      <c r="A21" s="45" t="s">
        <v>531</v>
      </c>
      <c r="B21" s="45"/>
      <c r="C21" s="45"/>
      <c r="D21" s="80"/>
      <c r="E21" s="80"/>
      <c r="F21" s="80"/>
      <c r="G21" s="80"/>
      <c r="H21" s="80"/>
      <c r="I21" s="80"/>
      <c r="J21" s="80"/>
    </row>
    <row r="22" ht="22" customHeight="1" spans="1:10">
      <c r="A22" s="45" t="s">
        <v>532</v>
      </c>
      <c r="B22" s="45"/>
      <c r="C22" s="45"/>
      <c r="D22" s="45"/>
      <c r="E22" s="45"/>
      <c r="F22" s="45"/>
      <c r="G22" s="45"/>
      <c r="H22" s="45">
        <v>100</v>
      </c>
      <c r="I22" s="83">
        <f>I7+SUM(I15:I20)</f>
        <v>97.207</v>
      </c>
      <c r="J22" s="45" t="s">
        <v>533</v>
      </c>
    </row>
    <row r="23" spans="1:10">
      <c r="A23" s="100"/>
      <c r="B23" s="100"/>
      <c r="C23" s="100"/>
      <c r="D23" s="100"/>
      <c r="E23" s="100"/>
      <c r="F23" s="100"/>
      <c r="G23" s="100"/>
      <c r="H23" s="100"/>
      <c r="I23" s="100"/>
      <c r="J23" s="102"/>
    </row>
    <row r="24" spans="1:10">
      <c r="A24" s="48" t="s">
        <v>467</v>
      </c>
      <c r="B24" s="100"/>
      <c r="C24" s="100"/>
      <c r="D24" s="100"/>
      <c r="E24" s="100"/>
      <c r="F24" s="100"/>
      <c r="G24" s="100"/>
      <c r="H24" s="100"/>
      <c r="I24" s="100"/>
      <c r="J24" s="102"/>
    </row>
    <row r="25" spans="1:10">
      <c r="A25" s="48" t="s">
        <v>468</v>
      </c>
      <c r="B25" s="48"/>
      <c r="C25" s="48"/>
      <c r="D25" s="48"/>
      <c r="E25" s="48"/>
      <c r="F25" s="48"/>
      <c r="G25" s="48"/>
      <c r="H25" s="48"/>
      <c r="I25" s="48"/>
      <c r="J25" s="48"/>
    </row>
    <row r="26" spans="1:10">
      <c r="A26" s="48" t="s">
        <v>469</v>
      </c>
      <c r="B26" s="48"/>
      <c r="C26" s="48"/>
      <c r="D26" s="48"/>
      <c r="E26" s="48"/>
      <c r="F26" s="48"/>
      <c r="G26" s="48"/>
      <c r="H26" s="48"/>
      <c r="I26" s="48"/>
      <c r="J26" s="48"/>
    </row>
    <row r="27" spans="1:10">
      <c r="A27" s="48" t="s">
        <v>534</v>
      </c>
      <c r="B27" s="48"/>
      <c r="C27" s="48"/>
      <c r="D27" s="48"/>
      <c r="E27" s="48"/>
      <c r="F27" s="48"/>
      <c r="G27" s="48"/>
      <c r="H27" s="48"/>
      <c r="I27" s="48"/>
      <c r="J27" s="48"/>
    </row>
    <row r="28" spans="1:10">
      <c r="A28" s="48" t="s">
        <v>535</v>
      </c>
      <c r="B28" s="48"/>
      <c r="C28" s="48"/>
      <c r="D28" s="48"/>
      <c r="E28" s="48"/>
      <c r="F28" s="48"/>
      <c r="G28" s="48"/>
      <c r="H28" s="48"/>
      <c r="I28" s="48"/>
      <c r="J28" s="48"/>
    </row>
    <row r="29" spans="1:10">
      <c r="A29" s="48" t="s">
        <v>536</v>
      </c>
      <c r="B29" s="48"/>
      <c r="C29" s="48"/>
      <c r="D29" s="48"/>
      <c r="E29" s="48"/>
      <c r="F29" s="48"/>
      <c r="G29" s="48"/>
      <c r="H29" s="48"/>
      <c r="I29" s="48"/>
      <c r="J29" s="48"/>
    </row>
    <row r="30" spans="1:10">
      <c r="A30" s="48" t="s">
        <v>537</v>
      </c>
      <c r="B30" s="48"/>
      <c r="C30" s="48"/>
      <c r="D30" s="48"/>
      <c r="E30" s="48"/>
      <c r="F30" s="48"/>
      <c r="G30" s="48"/>
      <c r="H30" s="48"/>
      <c r="I30" s="48"/>
      <c r="J30" s="48"/>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D15:D20"/>
    <mergeCell ref="G13:G14"/>
    <mergeCell ref="H13:H14"/>
    <mergeCell ref="I13:I14"/>
    <mergeCell ref="J13:J14"/>
    <mergeCell ref="A6:B10"/>
  </mergeCells>
  <pageMargins left="0.75" right="0.75" top="1" bottom="1" header="0.5" footer="0.5"/>
  <pageSetup paperSize="9" scale="75"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view="pageBreakPreview" zoomScaleNormal="100" workbookViewId="0">
      <selection activeCell="F7" sqref="F7"/>
    </sheetView>
  </sheetViews>
  <sheetFormatPr defaultColWidth="9" defaultRowHeight="13.5"/>
  <cols>
    <col min="1" max="1" width="11.125" customWidth="1"/>
    <col min="2" max="2" width="14" customWidth="1"/>
    <col min="3" max="3" width="40" customWidth="1"/>
    <col min="4" max="4" width="15.75" customWidth="1"/>
    <col min="5" max="5" width="21.625" customWidth="1"/>
    <col min="6" max="6" width="11.2" customWidth="1"/>
    <col min="7" max="7" width="39.375" customWidth="1"/>
    <col min="9" max="9" width="8.63333333333333" customWidth="1"/>
    <col min="10" max="10" width="12.625" customWidth="1"/>
  </cols>
  <sheetData>
    <row r="1" spans="1:10">
      <c r="A1" s="49" t="s">
        <v>471</v>
      </c>
      <c r="B1" s="49"/>
      <c r="C1" s="49"/>
      <c r="D1" s="49"/>
      <c r="E1" s="49"/>
      <c r="F1" s="49"/>
      <c r="G1" s="49"/>
      <c r="H1" s="49"/>
      <c r="I1" s="49"/>
      <c r="J1" s="49"/>
    </row>
    <row r="2" ht="25.5" spans="1:10">
      <c r="A2" s="50" t="s">
        <v>472</v>
      </c>
      <c r="B2" s="50"/>
      <c r="C2" s="50"/>
      <c r="D2" s="50"/>
      <c r="E2" s="50"/>
      <c r="F2" s="50"/>
      <c r="G2" s="50"/>
      <c r="H2" s="50"/>
      <c r="I2" s="50"/>
      <c r="J2" s="50"/>
    </row>
    <row r="3" ht="22.5" spans="1:10">
      <c r="A3" s="35"/>
      <c r="B3" s="35"/>
      <c r="C3" s="35"/>
      <c r="D3" s="35"/>
      <c r="E3" s="35"/>
      <c r="F3" s="35"/>
      <c r="G3" s="35"/>
      <c r="H3" s="35"/>
      <c r="I3" s="35"/>
      <c r="J3" s="32"/>
    </row>
    <row r="4" ht="22" customHeight="1" spans="1:10">
      <c r="A4" s="51" t="s">
        <v>473</v>
      </c>
      <c r="B4" s="51"/>
      <c r="C4" s="52" t="s">
        <v>627</v>
      </c>
      <c r="D4" s="52"/>
      <c r="E4" s="52"/>
      <c r="F4" s="52"/>
      <c r="G4" s="52"/>
      <c r="H4" s="52"/>
      <c r="I4" s="52"/>
      <c r="J4" s="52"/>
    </row>
    <row r="5" ht="23" customHeight="1" spans="1:10">
      <c r="A5" s="51" t="s">
        <v>475</v>
      </c>
      <c r="B5" s="51"/>
      <c r="C5" s="53" t="s">
        <v>357</v>
      </c>
      <c r="D5" s="53"/>
      <c r="E5" s="53"/>
      <c r="F5" s="51" t="s">
        <v>476</v>
      </c>
      <c r="G5" s="52" t="s">
        <v>628</v>
      </c>
      <c r="H5" s="52"/>
      <c r="I5" s="52"/>
      <c r="J5" s="52"/>
    </row>
    <row r="6" ht="22" customHeight="1" spans="1:10">
      <c r="A6" s="51" t="s">
        <v>477</v>
      </c>
      <c r="B6" s="51"/>
      <c r="C6" s="51"/>
      <c r="D6" s="51" t="s">
        <v>478</v>
      </c>
      <c r="E6" s="51" t="s">
        <v>270</v>
      </c>
      <c r="F6" s="51" t="s">
        <v>479</v>
      </c>
      <c r="G6" s="51" t="s">
        <v>480</v>
      </c>
      <c r="H6" s="51" t="s">
        <v>481</v>
      </c>
      <c r="I6" s="51" t="s">
        <v>482</v>
      </c>
      <c r="J6" s="51"/>
    </row>
    <row r="7" ht="22" customHeight="1" spans="1:10">
      <c r="A7" s="51"/>
      <c r="B7" s="51"/>
      <c r="C7" s="54" t="s">
        <v>483</v>
      </c>
      <c r="D7" s="55">
        <v>50.09</v>
      </c>
      <c r="E7" s="55">
        <v>50.09</v>
      </c>
      <c r="F7" s="55">
        <v>22.63</v>
      </c>
      <c r="G7" s="51">
        <v>10</v>
      </c>
      <c r="H7" s="56">
        <f>F7/E7</f>
        <v>0.451786783789179</v>
      </c>
      <c r="I7" s="55">
        <f>G7*H7</f>
        <v>4.51786783789179</v>
      </c>
      <c r="J7" s="55"/>
    </row>
    <row r="8" ht="27" spans="1:10">
      <c r="A8" s="51"/>
      <c r="B8" s="51"/>
      <c r="C8" s="54" t="s">
        <v>484</v>
      </c>
      <c r="D8" s="55">
        <v>50.09</v>
      </c>
      <c r="E8" s="55">
        <v>50.09</v>
      </c>
      <c r="F8" s="55">
        <v>22.63</v>
      </c>
      <c r="G8" s="51" t="s">
        <v>274</v>
      </c>
      <c r="H8" s="57"/>
      <c r="I8" s="55" t="s">
        <v>274</v>
      </c>
      <c r="J8" s="55"/>
    </row>
    <row r="9" ht="27" spans="1:10">
      <c r="A9" s="51"/>
      <c r="B9" s="51"/>
      <c r="C9" s="54" t="s">
        <v>485</v>
      </c>
      <c r="D9" s="57"/>
      <c r="E9" s="57"/>
      <c r="F9" s="57"/>
      <c r="G9" s="51" t="s">
        <v>274</v>
      </c>
      <c r="H9" s="57"/>
      <c r="I9" s="55" t="s">
        <v>274</v>
      </c>
      <c r="J9" s="55"/>
    </row>
    <row r="10" ht="22" customHeight="1" spans="1:10">
      <c r="A10" s="51"/>
      <c r="B10" s="51"/>
      <c r="C10" s="54" t="s">
        <v>486</v>
      </c>
      <c r="D10" s="7" t="s">
        <v>274</v>
      </c>
      <c r="E10" s="7" t="s">
        <v>274</v>
      </c>
      <c r="F10" s="7" t="s">
        <v>274</v>
      </c>
      <c r="G10" s="3" t="s">
        <v>274</v>
      </c>
      <c r="H10" s="9"/>
      <c r="I10" s="7" t="s">
        <v>274</v>
      </c>
      <c r="J10" s="7"/>
    </row>
    <row r="11" ht="20" customHeight="1" spans="1:10">
      <c r="A11" s="51" t="s">
        <v>487</v>
      </c>
      <c r="B11" s="51" t="s">
        <v>488</v>
      </c>
      <c r="C11" s="51"/>
      <c r="D11" s="51"/>
      <c r="E11" s="51"/>
      <c r="F11" s="55" t="s">
        <v>370</v>
      </c>
      <c r="G11" s="55"/>
      <c r="H11" s="55"/>
      <c r="I11" s="55"/>
      <c r="J11" s="55"/>
    </row>
    <row r="12" ht="111" customHeight="1" spans="1:10">
      <c r="A12" s="51"/>
      <c r="B12" s="58" t="s">
        <v>629</v>
      </c>
      <c r="C12" s="58"/>
      <c r="D12" s="58"/>
      <c r="E12" s="58"/>
      <c r="F12" s="59" t="s">
        <v>630</v>
      </c>
      <c r="G12" s="60"/>
      <c r="H12" s="60"/>
      <c r="I12" s="60"/>
      <c r="J12" s="81"/>
    </row>
    <row r="13" ht="23" customHeight="1" spans="1:10">
      <c r="A13" s="61" t="s">
        <v>491</v>
      </c>
      <c r="B13" s="62"/>
      <c r="C13" s="63"/>
      <c r="D13" s="61" t="s">
        <v>492</v>
      </c>
      <c r="E13" s="62"/>
      <c r="F13" s="63"/>
      <c r="G13" s="64" t="s">
        <v>398</v>
      </c>
      <c r="H13" s="64" t="s">
        <v>480</v>
      </c>
      <c r="I13" s="64" t="s">
        <v>482</v>
      </c>
      <c r="J13" s="64" t="s">
        <v>399</v>
      </c>
    </row>
    <row r="14" ht="23" customHeight="1" spans="1:10">
      <c r="A14" s="65" t="s">
        <v>392</v>
      </c>
      <c r="B14" s="51" t="s">
        <v>393</v>
      </c>
      <c r="C14" s="51" t="s">
        <v>394</v>
      </c>
      <c r="D14" s="51" t="s">
        <v>395</v>
      </c>
      <c r="E14" s="51" t="s">
        <v>396</v>
      </c>
      <c r="F14" s="66" t="s">
        <v>397</v>
      </c>
      <c r="G14" s="67"/>
      <c r="H14" s="67"/>
      <c r="I14" s="67"/>
      <c r="J14" s="67"/>
    </row>
    <row r="15" ht="21" customHeight="1" spans="1:10">
      <c r="A15" s="20" t="s">
        <v>400</v>
      </c>
      <c r="B15" s="21" t="s">
        <v>401</v>
      </c>
      <c r="C15" s="75" t="s">
        <v>402</v>
      </c>
      <c r="D15" s="276" t="s">
        <v>494</v>
      </c>
      <c r="E15" s="69">
        <v>3</v>
      </c>
      <c r="F15" s="70" t="s">
        <v>404</v>
      </c>
      <c r="G15" s="75" t="s">
        <v>631</v>
      </c>
      <c r="H15" s="71">
        <v>5</v>
      </c>
      <c r="I15" s="71">
        <v>5</v>
      </c>
      <c r="J15" s="19"/>
    </row>
    <row r="16" ht="21" customHeight="1" spans="1:10">
      <c r="A16" s="20"/>
      <c r="B16" s="39"/>
      <c r="C16" s="75" t="s">
        <v>406</v>
      </c>
      <c r="D16" s="39"/>
      <c r="E16" s="69">
        <v>3</v>
      </c>
      <c r="F16" s="70" t="s">
        <v>404</v>
      </c>
      <c r="G16" s="75" t="s">
        <v>632</v>
      </c>
      <c r="H16" s="71">
        <v>5</v>
      </c>
      <c r="I16" s="71">
        <v>5</v>
      </c>
      <c r="J16" s="19"/>
    </row>
    <row r="17" ht="21" customHeight="1" spans="1:10">
      <c r="A17" s="20"/>
      <c r="B17" s="39"/>
      <c r="C17" s="75" t="s">
        <v>407</v>
      </c>
      <c r="D17" s="39"/>
      <c r="E17" s="69">
        <v>1</v>
      </c>
      <c r="F17" s="70" t="s">
        <v>404</v>
      </c>
      <c r="G17" s="75" t="s">
        <v>633</v>
      </c>
      <c r="H17" s="71">
        <v>5</v>
      </c>
      <c r="I17" s="71">
        <v>5</v>
      </c>
      <c r="J17" s="19"/>
    </row>
    <row r="18" ht="21" customHeight="1" spans="1:10">
      <c r="A18" s="20"/>
      <c r="B18" s="39"/>
      <c r="C18" s="75" t="s">
        <v>408</v>
      </c>
      <c r="D18" s="39"/>
      <c r="E18" s="69">
        <v>4</v>
      </c>
      <c r="F18" s="70" t="s">
        <v>68</v>
      </c>
      <c r="G18" s="75" t="s">
        <v>634</v>
      </c>
      <c r="H18" s="71">
        <v>5</v>
      </c>
      <c r="I18" s="71">
        <v>5</v>
      </c>
      <c r="J18" s="19"/>
    </row>
    <row r="19" ht="21" customHeight="1" spans="1:10">
      <c r="A19" s="20"/>
      <c r="B19" s="21" t="s">
        <v>423</v>
      </c>
      <c r="C19" s="75" t="s">
        <v>424</v>
      </c>
      <c r="D19" s="39"/>
      <c r="E19" s="76">
        <v>90</v>
      </c>
      <c r="F19" s="18" t="s">
        <v>425</v>
      </c>
      <c r="G19" s="74" t="s">
        <v>635</v>
      </c>
      <c r="H19" s="71">
        <v>5</v>
      </c>
      <c r="I19" s="71">
        <v>5</v>
      </c>
      <c r="J19" s="19"/>
    </row>
    <row r="20" ht="21" customHeight="1" spans="1:10">
      <c r="A20" s="20"/>
      <c r="B20" s="39"/>
      <c r="C20" s="75" t="s">
        <v>426</v>
      </c>
      <c r="D20" s="39"/>
      <c r="E20" s="91">
        <v>95</v>
      </c>
      <c r="F20" s="18" t="s">
        <v>425</v>
      </c>
      <c r="G20" s="75" t="s">
        <v>636</v>
      </c>
      <c r="H20" s="71">
        <v>10</v>
      </c>
      <c r="I20" s="71">
        <v>10</v>
      </c>
      <c r="J20" s="19"/>
    </row>
    <row r="21" ht="21" customHeight="1" spans="1:10">
      <c r="A21" s="20"/>
      <c r="B21" s="39"/>
      <c r="C21" s="75" t="s">
        <v>427</v>
      </c>
      <c r="D21" s="39"/>
      <c r="E21" s="76">
        <v>90</v>
      </c>
      <c r="F21" s="18" t="s">
        <v>425</v>
      </c>
      <c r="G21" s="75" t="s">
        <v>637</v>
      </c>
      <c r="H21" s="71">
        <v>5</v>
      </c>
      <c r="I21" s="71">
        <v>5</v>
      </c>
      <c r="J21" s="19"/>
    </row>
    <row r="22" ht="21" customHeight="1" spans="1:10">
      <c r="A22" s="20"/>
      <c r="B22" s="21" t="s">
        <v>429</v>
      </c>
      <c r="C22" s="75" t="s">
        <v>430</v>
      </c>
      <c r="D22" s="39"/>
      <c r="E22" s="76">
        <v>2023</v>
      </c>
      <c r="F22" s="18" t="s">
        <v>518</v>
      </c>
      <c r="G22" s="77" t="s">
        <v>516</v>
      </c>
      <c r="H22" s="71">
        <v>5</v>
      </c>
      <c r="I22" s="71">
        <v>5</v>
      </c>
      <c r="J22" s="19"/>
    </row>
    <row r="23" ht="21" customHeight="1" spans="1:10">
      <c r="A23" s="20"/>
      <c r="B23" s="20" t="s">
        <v>434</v>
      </c>
      <c r="C23" s="3" t="s">
        <v>602</v>
      </c>
      <c r="D23" s="39"/>
      <c r="E23" s="76">
        <v>500900</v>
      </c>
      <c r="F23" s="18" t="s">
        <v>625</v>
      </c>
      <c r="G23" s="77" t="s">
        <v>604</v>
      </c>
      <c r="H23" s="71">
        <v>5</v>
      </c>
      <c r="I23" s="71">
        <v>5</v>
      </c>
      <c r="J23" s="19"/>
    </row>
    <row r="24" ht="40.5" spans="1:10">
      <c r="A24" s="20" t="s">
        <v>437</v>
      </c>
      <c r="B24" s="21" t="s">
        <v>438</v>
      </c>
      <c r="C24" s="75" t="s">
        <v>439</v>
      </c>
      <c r="D24" s="39"/>
      <c r="E24" s="3" t="s">
        <v>638</v>
      </c>
      <c r="F24" s="18" t="s">
        <v>433</v>
      </c>
      <c r="G24" s="86" t="s">
        <v>439</v>
      </c>
      <c r="H24" s="71">
        <v>15</v>
      </c>
      <c r="I24" s="71">
        <v>15</v>
      </c>
      <c r="J24" s="19"/>
    </row>
    <row r="25" ht="21" customHeight="1" spans="1:10">
      <c r="A25" s="20"/>
      <c r="B25" s="42"/>
      <c r="C25" s="75" t="s">
        <v>441</v>
      </c>
      <c r="D25" s="39"/>
      <c r="E25" s="3" t="s">
        <v>639</v>
      </c>
      <c r="F25" s="18" t="s">
        <v>433</v>
      </c>
      <c r="G25" s="86" t="s">
        <v>441</v>
      </c>
      <c r="H25" s="71">
        <v>15</v>
      </c>
      <c r="I25" s="71">
        <v>15</v>
      </c>
      <c r="J25" s="19"/>
    </row>
    <row r="26" ht="27" spans="1:10">
      <c r="A26" s="27" t="s">
        <v>461</v>
      </c>
      <c r="B26" s="28" t="s">
        <v>462</v>
      </c>
      <c r="C26" s="75" t="s">
        <v>463</v>
      </c>
      <c r="D26" s="39"/>
      <c r="E26" s="79">
        <v>90</v>
      </c>
      <c r="F26" s="4" t="s">
        <v>425</v>
      </c>
      <c r="G26" s="40">
        <v>0.95</v>
      </c>
      <c r="H26" s="71">
        <v>10</v>
      </c>
      <c r="I26" s="71">
        <v>10</v>
      </c>
      <c r="J26" s="82"/>
    </row>
    <row r="27" spans="1:10">
      <c r="A27" s="45" t="s">
        <v>531</v>
      </c>
      <c r="B27" s="45"/>
      <c r="C27" s="45"/>
      <c r="D27" s="80"/>
      <c r="E27" s="80"/>
      <c r="F27" s="80"/>
      <c r="G27" s="80"/>
      <c r="H27" s="80"/>
      <c r="I27" s="80"/>
      <c r="J27" s="80"/>
    </row>
    <row r="28" spans="1:10">
      <c r="A28" s="45" t="s">
        <v>532</v>
      </c>
      <c r="B28" s="45"/>
      <c r="C28" s="45"/>
      <c r="D28" s="45"/>
      <c r="E28" s="45"/>
      <c r="F28" s="45"/>
      <c r="G28" s="45"/>
      <c r="H28" s="45">
        <v>100</v>
      </c>
      <c r="I28" s="45">
        <v>91.52</v>
      </c>
      <c r="J28" s="45" t="s">
        <v>533</v>
      </c>
    </row>
    <row r="29" spans="1:10">
      <c r="A29" s="46"/>
      <c r="B29" s="46"/>
      <c r="C29" s="46"/>
      <c r="D29" s="46"/>
      <c r="E29" s="46"/>
      <c r="F29" s="46"/>
      <c r="G29" s="46"/>
      <c r="H29" s="46"/>
      <c r="I29" s="46"/>
      <c r="J29" s="46"/>
    </row>
    <row r="30" spans="1:10">
      <c r="A30" s="47" t="s">
        <v>467</v>
      </c>
      <c r="B30" s="46"/>
      <c r="C30" s="46"/>
      <c r="D30" s="46"/>
      <c r="E30" s="46"/>
      <c r="F30" s="46"/>
      <c r="G30" s="46"/>
      <c r="H30" s="46"/>
      <c r="I30" s="46"/>
      <c r="J30" s="46"/>
    </row>
    <row r="31" spans="1:10">
      <c r="A31" s="47" t="s">
        <v>468</v>
      </c>
      <c r="B31" s="47"/>
      <c r="C31" s="47"/>
      <c r="D31" s="47"/>
      <c r="E31" s="47"/>
      <c r="F31" s="47"/>
      <c r="G31" s="47"/>
      <c r="H31" s="47"/>
      <c r="I31" s="47"/>
      <c r="J31" s="47"/>
    </row>
    <row r="32" spans="1:10">
      <c r="A32" s="47" t="s">
        <v>469</v>
      </c>
      <c r="B32" s="47"/>
      <c r="C32" s="47"/>
      <c r="D32" s="47"/>
      <c r="E32" s="47"/>
      <c r="F32" s="47"/>
      <c r="G32" s="47"/>
      <c r="H32" s="47"/>
      <c r="I32" s="47"/>
      <c r="J32" s="47"/>
    </row>
    <row r="33" spans="1:10">
      <c r="A33" s="47" t="s">
        <v>534</v>
      </c>
      <c r="B33" s="47"/>
      <c r="C33" s="47"/>
      <c r="D33" s="47"/>
      <c r="E33" s="47"/>
      <c r="F33" s="47"/>
      <c r="G33" s="47"/>
      <c r="H33" s="47"/>
      <c r="I33" s="47"/>
      <c r="J33" s="47"/>
    </row>
    <row r="34" spans="1:10">
      <c r="A34" s="47" t="s">
        <v>535</v>
      </c>
      <c r="B34" s="47"/>
      <c r="C34" s="47"/>
      <c r="D34" s="47"/>
      <c r="E34" s="47"/>
      <c r="F34" s="47"/>
      <c r="G34" s="47"/>
      <c r="H34" s="47"/>
      <c r="I34" s="47"/>
      <c r="J34" s="47"/>
    </row>
    <row r="35" spans="1:10">
      <c r="A35" s="47" t="s">
        <v>536</v>
      </c>
      <c r="B35" s="47"/>
      <c r="C35" s="47"/>
      <c r="D35" s="47"/>
      <c r="E35" s="47"/>
      <c r="F35" s="47"/>
      <c r="G35" s="47"/>
      <c r="H35" s="47"/>
      <c r="I35" s="47"/>
      <c r="J35" s="47"/>
    </row>
    <row r="36" spans="1:10">
      <c r="A36" s="47" t="s">
        <v>537</v>
      </c>
      <c r="B36" s="47"/>
      <c r="C36" s="47"/>
      <c r="D36" s="47"/>
      <c r="E36" s="47"/>
      <c r="F36" s="47"/>
      <c r="G36" s="47"/>
      <c r="H36" s="47"/>
      <c r="I36" s="47"/>
      <c r="J36" s="47"/>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3"/>
    <mergeCell ref="A24:A25"/>
    <mergeCell ref="B15:B18"/>
    <mergeCell ref="B19:B21"/>
    <mergeCell ref="B24:B25"/>
    <mergeCell ref="D15:D26"/>
    <mergeCell ref="G13:G14"/>
    <mergeCell ref="H13:H14"/>
    <mergeCell ref="I13:I14"/>
    <mergeCell ref="J13:J14"/>
    <mergeCell ref="A6:B10"/>
  </mergeCells>
  <pageMargins left="0.75" right="0.75" top="1" bottom="1" header="0.5" footer="0.5"/>
  <pageSetup paperSize="9" scale="72"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view="pageBreakPreview" zoomScaleNormal="100" workbookViewId="0">
      <selection activeCell="F7" sqref="F7"/>
    </sheetView>
  </sheetViews>
  <sheetFormatPr defaultColWidth="9" defaultRowHeight="13.5"/>
  <cols>
    <col min="1" max="1" width="11.125" customWidth="1"/>
    <col min="2" max="2" width="15.75" customWidth="1"/>
    <col min="3" max="3" width="40" customWidth="1"/>
    <col min="4" max="4" width="15.75" customWidth="1"/>
    <col min="5" max="5" width="24.875" customWidth="1"/>
    <col min="6" max="6" width="11.2" customWidth="1"/>
    <col min="7" max="7" width="41.125" customWidth="1"/>
    <col min="9" max="9" width="8.63333333333333" customWidth="1"/>
    <col min="10" max="10" width="12.625" customWidth="1"/>
  </cols>
  <sheetData>
    <row r="1" spans="1:10">
      <c r="A1" s="49" t="s">
        <v>471</v>
      </c>
      <c r="B1" s="49"/>
      <c r="C1" s="49"/>
      <c r="D1" s="49"/>
      <c r="E1" s="49"/>
      <c r="F1" s="49"/>
      <c r="G1" s="49"/>
      <c r="H1" s="49"/>
      <c r="I1" s="49"/>
      <c r="J1" s="49"/>
    </row>
    <row r="2" ht="25.5" spans="1:10">
      <c r="A2" s="50" t="s">
        <v>472</v>
      </c>
      <c r="B2" s="50"/>
      <c r="C2" s="50"/>
      <c r="D2" s="50"/>
      <c r="E2" s="50"/>
      <c r="F2" s="50"/>
      <c r="G2" s="50"/>
      <c r="H2" s="50"/>
      <c r="I2" s="50"/>
      <c r="J2" s="50"/>
    </row>
    <row r="3" ht="22.5" spans="1:10">
      <c r="A3" s="35"/>
      <c r="B3" s="35"/>
      <c r="C3" s="35"/>
      <c r="D3" s="35"/>
      <c r="E3" s="35"/>
      <c r="F3" s="35"/>
      <c r="G3" s="35"/>
      <c r="H3" s="35"/>
      <c r="I3" s="35"/>
      <c r="J3" s="32"/>
    </row>
    <row r="4" ht="24" customHeight="1" spans="1:10">
      <c r="A4" s="51" t="s">
        <v>473</v>
      </c>
      <c r="B4" s="51"/>
      <c r="C4" s="52" t="s">
        <v>640</v>
      </c>
      <c r="D4" s="52"/>
      <c r="E4" s="52"/>
      <c r="F4" s="52"/>
      <c r="G4" s="52"/>
      <c r="H4" s="52"/>
      <c r="I4" s="52"/>
      <c r="J4" s="52"/>
    </row>
    <row r="5" ht="22" customHeight="1" spans="1:10">
      <c r="A5" s="51" t="s">
        <v>475</v>
      </c>
      <c r="B5" s="51"/>
      <c r="C5" s="53" t="s">
        <v>357</v>
      </c>
      <c r="D5" s="53"/>
      <c r="E5" s="53"/>
      <c r="F5" s="51" t="s">
        <v>476</v>
      </c>
      <c r="G5" s="52" t="s">
        <v>628</v>
      </c>
      <c r="H5" s="52"/>
      <c r="I5" s="52"/>
      <c r="J5" s="52"/>
    </row>
    <row r="6" ht="17" customHeight="1" spans="1:10">
      <c r="A6" s="51" t="s">
        <v>477</v>
      </c>
      <c r="B6" s="51"/>
      <c r="C6" s="51"/>
      <c r="D6" s="51" t="s">
        <v>478</v>
      </c>
      <c r="E6" s="51" t="s">
        <v>270</v>
      </c>
      <c r="F6" s="51" t="s">
        <v>479</v>
      </c>
      <c r="G6" s="51" t="s">
        <v>480</v>
      </c>
      <c r="H6" s="51" t="s">
        <v>481</v>
      </c>
      <c r="I6" s="51" t="s">
        <v>482</v>
      </c>
      <c r="J6" s="51"/>
    </row>
    <row r="7" ht="16" customHeight="1" spans="1:10">
      <c r="A7" s="51"/>
      <c r="B7" s="51"/>
      <c r="C7" s="54" t="s">
        <v>483</v>
      </c>
      <c r="D7" s="55">
        <v>18</v>
      </c>
      <c r="E7" s="55">
        <v>18</v>
      </c>
      <c r="F7" s="55">
        <v>15</v>
      </c>
      <c r="G7" s="51">
        <v>10</v>
      </c>
      <c r="H7" s="56">
        <f>F7/E7</f>
        <v>0.833333333333333</v>
      </c>
      <c r="I7" s="55">
        <f>G7*H7</f>
        <v>8.33333333333333</v>
      </c>
      <c r="J7" s="55"/>
    </row>
    <row r="8" ht="27" spans="1:10">
      <c r="A8" s="51"/>
      <c r="B8" s="51"/>
      <c r="C8" s="54" t="s">
        <v>484</v>
      </c>
      <c r="D8" s="55">
        <v>18</v>
      </c>
      <c r="E8" s="55">
        <v>18</v>
      </c>
      <c r="F8" s="55">
        <v>15</v>
      </c>
      <c r="G8" s="51" t="s">
        <v>274</v>
      </c>
      <c r="H8" s="57"/>
      <c r="I8" s="55" t="s">
        <v>274</v>
      </c>
      <c r="J8" s="55"/>
    </row>
    <row r="9" ht="27" spans="1:10">
      <c r="A9" s="51"/>
      <c r="B9" s="51"/>
      <c r="C9" s="54" t="s">
        <v>485</v>
      </c>
      <c r="D9" s="57"/>
      <c r="E9" s="57"/>
      <c r="F9" s="57"/>
      <c r="G9" s="51" t="s">
        <v>274</v>
      </c>
      <c r="H9" s="57"/>
      <c r="I9" s="55" t="s">
        <v>274</v>
      </c>
      <c r="J9" s="55"/>
    </row>
    <row r="10" spans="1:10">
      <c r="A10" s="51"/>
      <c r="B10" s="51"/>
      <c r="C10" s="54" t="s">
        <v>486</v>
      </c>
      <c r="D10" s="7" t="s">
        <v>274</v>
      </c>
      <c r="E10" s="7" t="s">
        <v>274</v>
      </c>
      <c r="F10" s="7" t="s">
        <v>274</v>
      </c>
      <c r="G10" s="3" t="s">
        <v>274</v>
      </c>
      <c r="H10" s="9"/>
      <c r="I10" s="7" t="s">
        <v>274</v>
      </c>
      <c r="J10" s="7"/>
    </row>
    <row r="11" spans="1:10">
      <c r="A11" s="51" t="s">
        <v>487</v>
      </c>
      <c r="B11" s="51" t="s">
        <v>488</v>
      </c>
      <c r="C11" s="51"/>
      <c r="D11" s="51"/>
      <c r="E11" s="51"/>
      <c r="F11" s="55" t="s">
        <v>370</v>
      </c>
      <c r="G11" s="55"/>
      <c r="H11" s="55"/>
      <c r="I11" s="55"/>
      <c r="J11" s="55"/>
    </row>
    <row r="12" ht="30" customHeight="1" spans="1:10">
      <c r="A12" s="51"/>
      <c r="B12" s="58" t="s">
        <v>641</v>
      </c>
      <c r="C12" s="58"/>
      <c r="D12" s="58"/>
      <c r="E12" s="58"/>
      <c r="F12" s="59" t="s">
        <v>642</v>
      </c>
      <c r="G12" s="60"/>
      <c r="H12" s="60"/>
      <c r="I12" s="60"/>
      <c r="J12" s="81"/>
    </row>
    <row r="13" spans="1:10">
      <c r="A13" s="61" t="s">
        <v>491</v>
      </c>
      <c r="B13" s="62"/>
      <c r="C13" s="63"/>
      <c r="D13" s="61" t="s">
        <v>492</v>
      </c>
      <c r="E13" s="62"/>
      <c r="F13" s="63"/>
      <c r="G13" s="64" t="s">
        <v>398</v>
      </c>
      <c r="H13" s="64" t="s">
        <v>480</v>
      </c>
      <c r="I13" s="64" t="s">
        <v>482</v>
      </c>
      <c r="J13" s="64" t="s">
        <v>399</v>
      </c>
    </row>
    <row r="14" spans="1:10">
      <c r="A14" s="65" t="s">
        <v>392</v>
      </c>
      <c r="B14" s="51" t="s">
        <v>393</v>
      </c>
      <c r="C14" s="51" t="s">
        <v>394</v>
      </c>
      <c r="D14" s="51" t="s">
        <v>395</v>
      </c>
      <c r="E14" s="51" t="s">
        <v>396</v>
      </c>
      <c r="F14" s="66" t="s">
        <v>397</v>
      </c>
      <c r="G14" s="67"/>
      <c r="H14" s="67"/>
      <c r="I14" s="67"/>
      <c r="J14" s="67"/>
    </row>
    <row r="15" ht="23" customHeight="1" spans="1:10">
      <c r="A15" s="20" t="s">
        <v>400</v>
      </c>
      <c r="B15" s="21" t="s">
        <v>401</v>
      </c>
      <c r="C15" s="68" t="s">
        <v>643</v>
      </c>
      <c r="D15" s="276" t="s">
        <v>494</v>
      </c>
      <c r="E15" s="69">
        <v>1</v>
      </c>
      <c r="F15" s="70" t="s">
        <v>410</v>
      </c>
      <c r="G15" s="68" t="s">
        <v>644</v>
      </c>
      <c r="H15" s="71">
        <v>10</v>
      </c>
      <c r="I15" s="71">
        <v>10</v>
      </c>
      <c r="J15" s="19"/>
    </row>
    <row r="16" ht="23" customHeight="1" spans="1:10">
      <c r="A16" s="20"/>
      <c r="B16" s="39"/>
      <c r="C16" s="68" t="s">
        <v>645</v>
      </c>
      <c r="D16" s="39"/>
      <c r="E16" s="70" t="s">
        <v>646</v>
      </c>
      <c r="F16" s="70" t="s">
        <v>420</v>
      </c>
      <c r="G16" s="68" t="s">
        <v>645</v>
      </c>
      <c r="H16" s="71">
        <v>10</v>
      </c>
      <c r="I16" s="71">
        <v>10</v>
      </c>
      <c r="J16" s="19"/>
    </row>
    <row r="17" ht="23" customHeight="1" spans="1:10">
      <c r="A17" s="20"/>
      <c r="B17" s="21" t="s">
        <v>423</v>
      </c>
      <c r="C17" s="68" t="s">
        <v>647</v>
      </c>
      <c r="D17" s="39"/>
      <c r="E17" s="73" t="s">
        <v>648</v>
      </c>
      <c r="F17" s="73" t="s">
        <v>433</v>
      </c>
      <c r="G17" s="74" t="s">
        <v>648</v>
      </c>
      <c r="H17" s="71">
        <v>10</v>
      </c>
      <c r="I17" s="71">
        <v>10</v>
      </c>
      <c r="J17" s="19"/>
    </row>
    <row r="18" ht="23" customHeight="1" spans="1:10">
      <c r="A18" s="20"/>
      <c r="B18" s="21" t="s">
        <v>429</v>
      </c>
      <c r="C18" s="75" t="s">
        <v>430</v>
      </c>
      <c r="D18" s="39"/>
      <c r="E18" s="76">
        <v>2023</v>
      </c>
      <c r="F18" s="18" t="s">
        <v>518</v>
      </c>
      <c r="G18" s="77" t="s">
        <v>516</v>
      </c>
      <c r="H18" s="71">
        <v>10</v>
      </c>
      <c r="I18" s="71">
        <v>10</v>
      </c>
      <c r="J18" s="19"/>
    </row>
    <row r="19" ht="23" customHeight="1" spans="1:10">
      <c r="A19" s="20"/>
      <c r="B19" s="20" t="s">
        <v>434</v>
      </c>
      <c r="C19" s="3" t="s">
        <v>602</v>
      </c>
      <c r="D19" s="39"/>
      <c r="E19" s="76">
        <v>180000</v>
      </c>
      <c r="F19" s="18" t="s">
        <v>625</v>
      </c>
      <c r="G19" s="77" t="s">
        <v>604</v>
      </c>
      <c r="H19" s="71">
        <v>10</v>
      </c>
      <c r="I19" s="71">
        <v>10</v>
      </c>
      <c r="J19" s="19"/>
    </row>
    <row r="20" ht="27" spans="1:10">
      <c r="A20" s="20" t="s">
        <v>437</v>
      </c>
      <c r="B20" s="20" t="s">
        <v>649</v>
      </c>
      <c r="C20" s="90" t="s">
        <v>650</v>
      </c>
      <c r="D20" s="39"/>
      <c r="E20" s="3" t="s">
        <v>651</v>
      </c>
      <c r="F20" s="18" t="s">
        <v>433</v>
      </c>
      <c r="G20" s="75" t="s">
        <v>652</v>
      </c>
      <c r="H20" s="71">
        <v>15</v>
      </c>
      <c r="I20" s="71">
        <v>15</v>
      </c>
      <c r="J20" s="19"/>
    </row>
    <row r="21" ht="41" customHeight="1" spans="1:10">
      <c r="A21" s="20"/>
      <c r="B21" s="89" t="s">
        <v>607</v>
      </c>
      <c r="C21" s="90" t="s">
        <v>653</v>
      </c>
      <c r="D21" s="39"/>
      <c r="E21" s="3" t="s">
        <v>651</v>
      </c>
      <c r="F21" s="18" t="s">
        <v>433</v>
      </c>
      <c r="G21" s="3" t="s">
        <v>651</v>
      </c>
      <c r="H21" s="71">
        <v>15</v>
      </c>
      <c r="I21" s="71">
        <v>14</v>
      </c>
      <c r="J21" s="19"/>
    </row>
    <row r="22" ht="27" spans="1:10">
      <c r="A22" s="27" t="s">
        <v>461</v>
      </c>
      <c r="B22" s="28" t="s">
        <v>462</v>
      </c>
      <c r="C22" s="75" t="s">
        <v>463</v>
      </c>
      <c r="D22" s="39"/>
      <c r="E22" s="79">
        <v>90</v>
      </c>
      <c r="F22" s="4" t="s">
        <v>425</v>
      </c>
      <c r="G22" s="40">
        <v>0.96</v>
      </c>
      <c r="H22" s="71">
        <v>10</v>
      </c>
      <c r="I22" s="71">
        <v>10</v>
      </c>
      <c r="J22" s="82"/>
    </row>
    <row r="23" spans="1:10">
      <c r="A23" s="45" t="s">
        <v>531</v>
      </c>
      <c r="B23" s="45"/>
      <c r="C23" s="45"/>
      <c r="D23" s="80"/>
      <c r="E23" s="80"/>
      <c r="F23" s="80"/>
      <c r="G23" s="80"/>
      <c r="H23" s="80"/>
      <c r="I23" s="80"/>
      <c r="J23" s="80"/>
    </row>
    <row r="24" spans="1:10">
      <c r="A24" s="45" t="s">
        <v>532</v>
      </c>
      <c r="B24" s="45"/>
      <c r="C24" s="45"/>
      <c r="D24" s="45"/>
      <c r="E24" s="45"/>
      <c r="F24" s="45"/>
      <c r="G24" s="45"/>
      <c r="H24" s="45">
        <v>100</v>
      </c>
      <c r="I24" s="83">
        <f>I7+SUM(I15:I22)</f>
        <v>97.3333333333333</v>
      </c>
      <c r="J24" s="45" t="s">
        <v>533</v>
      </c>
    </row>
    <row r="25" spans="1:10">
      <c r="A25" s="46"/>
      <c r="B25" s="46"/>
      <c r="C25" s="46"/>
      <c r="D25" s="46"/>
      <c r="E25" s="46"/>
      <c r="F25" s="46"/>
      <c r="G25" s="46"/>
      <c r="H25" s="46"/>
      <c r="I25" s="46"/>
      <c r="J25" s="46"/>
    </row>
    <row r="26" spans="1:10">
      <c r="A26" s="47" t="s">
        <v>467</v>
      </c>
      <c r="B26" s="46"/>
      <c r="C26" s="46"/>
      <c r="D26" s="46"/>
      <c r="E26" s="46"/>
      <c r="F26" s="46"/>
      <c r="G26" s="46"/>
      <c r="H26" s="46"/>
      <c r="I26" s="46"/>
      <c r="J26" s="46"/>
    </row>
    <row r="27" spans="1:10">
      <c r="A27" s="47" t="s">
        <v>468</v>
      </c>
      <c r="B27" s="47"/>
      <c r="C27" s="47"/>
      <c r="D27" s="47"/>
      <c r="E27" s="47"/>
      <c r="F27" s="47"/>
      <c r="G27" s="47"/>
      <c r="H27" s="47"/>
      <c r="I27" s="47"/>
      <c r="J27" s="47"/>
    </row>
    <row r="28" spans="1:10">
      <c r="A28" s="47" t="s">
        <v>469</v>
      </c>
      <c r="B28" s="47"/>
      <c r="C28" s="47"/>
      <c r="D28" s="47"/>
      <c r="E28" s="47"/>
      <c r="F28" s="47"/>
      <c r="G28" s="47"/>
      <c r="H28" s="47"/>
      <c r="I28" s="47"/>
      <c r="J28" s="47"/>
    </row>
    <row r="29" spans="1:10">
      <c r="A29" s="47" t="s">
        <v>534</v>
      </c>
      <c r="B29" s="47"/>
      <c r="C29" s="47"/>
      <c r="D29" s="47"/>
      <c r="E29" s="47"/>
      <c r="F29" s="47"/>
      <c r="G29" s="47"/>
      <c r="H29" s="47"/>
      <c r="I29" s="47"/>
      <c r="J29" s="47"/>
    </row>
    <row r="30" spans="1:10">
      <c r="A30" s="47" t="s">
        <v>535</v>
      </c>
      <c r="B30" s="47"/>
      <c r="C30" s="47"/>
      <c r="D30" s="47"/>
      <c r="E30" s="47"/>
      <c r="F30" s="47"/>
      <c r="G30" s="47"/>
      <c r="H30" s="47"/>
      <c r="I30" s="47"/>
      <c r="J30" s="47"/>
    </row>
    <row r="31" spans="1:10">
      <c r="A31" s="47" t="s">
        <v>536</v>
      </c>
      <c r="B31" s="47"/>
      <c r="C31" s="47"/>
      <c r="D31" s="47"/>
      <c r="E31" s="47"/>
      <c r="F31" s="47"/>
      <c r="G31" s="47"/>
      <c r="H31" s="47"/>
      <c r="I31" s="47"/>
      <c r="J31" s="47"/>
    </row>
    <row r="32" spans="1:10">
      <c r="A32" s="47" t="s">
        <v>537</v>
      </c>
      <c r="B32" s="47"/>
      <c r="C32" s="47"/>
      <c r="D32" s="47"/>
      <c r="E32" s="47"/>
      <c r="F32" s="47"/>
      <c r="G32" s="47"/>
      <c r="H32" s="47"/>
      <c r="I32" s="47"/>
      <c r="J32" s="47"/>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9"/>
    <mergeCell ref="A20:A21"/>
    <mergeCell ref="B15:B16"/>
    <mergeCell ref="D15:D22"/>
    <mergeCell ref="G13:G14"/>
    <mergeCell ref="H13:H14"/>
    <mergeCell ref="I13:I14"/>
    <mergeCell ref="J13:J14"/>
    <mergeCell ref="A6:B10"/>
  </mergeCells>
  <pageMargins left="0.75" right="0.75" top="1" bottom="1" header="0.5" footer="0.5"/>
  <pageSetup paperSize="9" scale="6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view="pageBreakPreview" zoomScaleNormal="100" topLeftCell="A3" workbookViewId="0">
      <selection activeCell="F7" sqref="F7"/>
    </sheetView>
  </sheetViews>
  <sheetFormatPr defaultColWidth="9" defaultRowHeight="13.5"/>
  <cols>
    <col min="1" max="1" width="11.125" customWidth="1"/>
    <col min="2" max="2" width="15.75" customWidth="1"/>
    <col min="3" max="3" width="40" customWidth="1"/>
    <col min="4" max="4" width="15.75" customWidth="1"/>
    <col min="5" max="5" width="26" customWidth="1"/>
    <col min="6" max="6" width="11.2" customWidth="1"/>
    <col min="7" max="7" width="41.125" customWidth="1"/>
    <col min="9" max="9" width="8.63333333333333" customWidth="1"/>
    <col min="10" max="10" width="12.625" customWidth="1"/>
  </cols>
  <sheetData>
    <row r="1" spans="1:10">
      <c r="A1" s="49" t="s">
        <v>471</v>
      </c>
      <c r="B1" s="49"/>
      <c r="C1" s="49"/>
      <c r="D1" s="49"/>
      <c r="E1" s="49"/>
      <c r="F1" s="49"/>
      <c r="G1" s="49"/>
      <c r="H1" s="49"/>
      <c r="I1" s="49"/>
      <c r="J1" s="49"/>
    </row>
    <row r="2" ht="25.5" spans="1:10">
      <c r="A2" s="50" t="s">
        <v>472</v>
      </c>
      <c r="B2" s="50"/>
      <c r="C2" s="50"/>
      <c r="D2" s="50"/>
      <c r="E2" s="50"/>
      <c r="F2" s="50"/>
      <c r="G2" s="50"/>
      <c r="H2" s="50"/>
      <c r="I2" s="50"/>
      <c r="J2" s="50"/>
    </row>
    <row r="3" ht="22.5" spans="1:10">
      <c r="A3" s="35"/>
      <c r="B3" s="35"/>
      <c r="C3" s="35"/>
      <c r="D3" s="35"/>
      <c r="E3" s="35"/>
      <c r="F3" s="35"/>
      <c r="G3" s="35"/>
      <c r="H3" s="35"/>
      <c r="I3" s="35"/>
      <c r="J3" s="32"/>
    </row>
    <row r="4" ht="21" customHeight="1" spans="1:10">
      <c r="A4" s="51" t="s">
        <v>473</v>
      </c>
      <c r="B4" s="51"/>
      <c r="C4" s="52" t="s">
        <v>654</v>
      </c>
      <c r="D4" s="52"/>
      <c r="E4" s="52"/>
      <c r="F4" s="52"/>
      <c r="G4" s="52"/>
      <c r="H4" s="52"/>
      <c r="I4" s="52"/>
      <c r="J4" s="52"/>
    </row>
    <row r="5" ht="21" customHeight="1" spans="1:10">
      <c r="A5" s="51" t="s">
        <v>475</v>
      </c>
      <c r="B5" s="51"/>
      <c r="C5" s="53" t="s">
        <v>357</v>
      </c>
      <c r="D5" s="53"/>
      <c r="E5" s="53"/>
      <c r="F5" s="51" t="s">
        <v>476</v>
      </c>
      <c r="G5" s="52" t="s">
        <v>628</v>
      </c>
      <c r="H5" s="52"/>
      <c r="I5" s="52"/>
      <c r="J5" s="52"/>
    </row>
    <row r="6" ht="19" customHeight="1" spans="1:10">
      <c r="A6" s="51" t="s">
        <v>477</v>
      </c>
      <c r="B6" s="51"/>
      <c r="C6" s="51"/>
      <c r="D6" s="51" t="s">
        <v>478</v>
      </c>
      <c r="E6" s="51" t="s">
        <v>270</v>
      </c>
      <c r="F6" s="51" t="s">
        <v>479</v>
      </c>
      <c r="G6" s="51" t="s">
        <v>480</v>
      </c>
      <c r="H6" s="51" t="s">
        <v>481</v>
      </c>
      <c r="I6" s="51" t="s">
        <v>482</v>
      </c>
      <c r="J6" s="51"/>
    </row>
    <row r="7" ht="18" customHeight="1" spans="1:10">
      <c r="A7" s="51"/>
      <c r="B7" s="51"/>
      <c r="C7" s="54" t="s">
        <v>483</v>
      </c>
      <c r="D7" s="55">
        <v>1.6</v>
      </c>
      <c r="E7" s="55">
        <v>1.6</v>
      </c>
      <c r="F7" s="55">
        <v>0.8</v>
      </c>
      <c r="G7" s="51">
        <v>10</v>
      </c>
      <c r="H7" s="84">
        <f>F7/E7</f>
        <v>0.5</v>
      </c>
      <c r="I7" s="55">
        <f>G7*H7</f>
        <v>5</v>
      </c>
      <c r="J7" s="55"/>
    </row>
    <row r="8" ht="27" spans="1:10">
      <c r="A8" s="51"/>
      <c r="B8" s="51"/>
      <c r="C8" s="54" t="s">
        <v>484</v>
      </c>
      <c r="D8" s="55">
        <v>1.6</v>
      </c>
      <c r="E8" s="55">
        <v>1.6</v>
      </c>
      <c r="F8" s="55">
        <v>0.8</v>
      </c>
      <c r="G8" s="51" t="s">
        <v>274</v>
      </c>
      <c r="H8" s="57"/>
      <c r="I8" s="55" t="s">
        <v>274</v>
      </c>
      <c r="J8" s="55"/>
    </row>
    <row r="9" ht="27" spans="1:10">
      <c r="A9" s="51"/>
      <c r="B9" s="51"/>
      <c r="C9" s="54" t="s">
        <v>485</v>
      </c>
      <c r="D9" s="57"/>
      <c r="E9" s="57"/>
      <c r="F9" s="57"/>
      <c r="G9" s="51" t="s">
        <v>274</v>
      </c>
      <c r="H9" s="57"/>
      <c r="I9" s="55" t="s">
        <v>274</v>
      </c>
      <c r="J9" s="55"/>
    </row>
    <row r="10" spans="1:10">
      <c r="A10" s="51"/>
      <c r="B10" s="51"/>
      <c r="C10" s="54" t="s">
        <v>486</v>
      </c>
      <c r="D10" s="7" t="s">
        <v>274</v>
      </c>
      <c r="E10" s="7" t="s">
        <v>274</v>
      </c>
      <c r="F10" s="7" t="s">
        <v>274</v>
      </c>
      <c r="G10" s="3" t="s">
        <v>274</v>
      </c>
      <c r="H10" s="9"/>
      <c r="I10" s="7" t="s">
        <v>274</v>
      </c>
      <c r="J10" s="7"/>
    </row>
    <row r="11" spans="1:10">
      <c r="A11" s="51" t="s">
        <v>487</v>
      </c>
      <c r="B11" s="51" t="s">
        <v>488</v>
      </c>
      <c r="C11" s="51"/>
      <c r="D11" s="51"/>
      <c r="E11" s="51"/>
      <c r="F11" s="55" t="s">
        <v>370</v>
      </c>
      <c r="G11" s="55"/>
      <c r="H11" s="55"/>
      <c r="I11" s="55"/>
      <c r="J11" s="55"/>
    </row>
    <row r="12" ht="51" customHeight="1" spans="1:10">
      <c r="A12" s="51"/>
      <c r="B12" s="58" t="s">
        <v>655</v>
      </c>
      <c r="C12" s="58"/>
      <c r="D12" s="58"/>
      <c r="E12" s="58"/>
      <c r="F12" s="59" t="s">
        <v>656</v>
      </c>
      <c r="G12" s="60"/>
      <c r="H12" s="60"/>
      <c r="I12" s="60"/>
      <c r="J12" s="81"/>
    </row>
    <row r="13" ht="24" customHeight="1" spans="1:10">
      <c r="A13" s="61" t="s">
        <v>491</v>
      </c>
      <c r="B13" s="62"/>
      <c r="C13" s="63"/>
      <c r="D13" s="61" t="s">
        <v>492</v>
      </c>
      <c r="E13" s="62"/>
      <c r="F13" s="63"/>
      <c r="G13" s="64" t="s">
        <v>398</v>
      </c>
      <c r="H13" s="64" t="s">
        <v>480</v>
      </c>
      <c r="I13" s="64" t="s">
        <v>482</v>
      </c>
      <c r="J13" s="64" t="s">
        <v>399</v>
      </c>
    </row>
    <row r="14" ht="28" customHeight="1" spans="1:10">
      <c r="A14" s="65" t="s">
        <v>392</v>
      </c>
      <c r="B14" s="51" t="s">
        <v>393</v>
      </c>
      <c r="C14" s="51" t="s">
        <v>394</v>
      </c>
      <c r="D14" s="51" t="s">
        <v>395</v>
      </c>
      <c r="E14" s="51" t="s">
        <v>396</v>
      </c>
      <c r="F14" s="66" t="s">
        <v>397</v>
      </c>
      <c r="G14" s="67"/>
      <c r="H14" s="67"/>
      <c r="I14" s="67"/>
      <c r="J14" s="67"/>
    </row>
    <row r="15" ht="28" customHeight="1" spans="1:10">
      <c r="A15" s="20" t="s">
        <v>400</v>
      </c>
      <c r="B15" s="21" t="s">
        <v>401</v>
      </c>
      <c r="C15" s="85" t="s">
        <v>657</v>
      </c>
      <c r="D15" s="276" t="s">
        <v>494</v>
      </c>
      <c r="E15" s="69">
        <v>15000</v>
      </c>
      <c r="F15" s="70" t="s">
        <v>410</v>
      </c>
      <c r="G15" s="68" t="s">
        <v>658</v>
      </c>
      <c r="H15" s="71">
        <v>10</v>
      </c>
      <c r="I15" s="71">
        <v>10</v>
      </c>
      <c r="J15" s="19"/>
    </row>
    <row r="16" ht="28" customHeight="1" spans="1:10">
      <c r="A16" s="20"/>
      <c r="B16" s="39"/>
      <c r="C16" s="85" t="s">
        <v>659</v>
      </c>
      <c r="D16" s="39"/>
      <c r="E16" s="69">
        <v>1</v>
      </c>
      <c r="F16" s="70" t="s">
        <v>410</v>
      </c>
      <c r="G16" s="68" t="s">
        <v>660</v>
      </c>
      <c r="H16" s="71">
        <v>10</v>
      </c>
      <c r="I16" s="71">
        <v>10</v>
      </c>
      <c r="J16" s="19"/>
    </row>
    <row r="17" ht="28" customHeight="1" spans="1:10">
      <c r="A17" s="20"/>
      <c r="B17" s="21" t="s">
        <v>423</v>
      </c>
      <c r="C17" s="85" t="s">
        <v>661</v>
      </c>
      <c r="D17" s="39"/>
      <c r="E17" s="72">
        <v>60</v>
      </c>
      <c r="F17" s="73" t="s">
        <v>425</v>
      </c>
      <c r="G17" s="74" t="s">
        <v>662</v>
      </c>
      <c r="H17" s="71">
        <v>10</v>
      </c>
      <c r="I17" s="71">
        <v>8</v>
      </c>
      <c r="J17" s="19"/>
    </row>
    <row r="18" ht="28" customHeight="1" spans="1:10">
      <c r="A18" s="20"/>
      <c r="B18" s="21" t="s">
        <v>429</v>
      </c>
      <c r="C18" s="86" t="s">
        <v>430</v>
      </c>
      <c r="D18" s="39"/>
      <c r="E18" s="76">
        <v>2023</v>
      </c>
      <c r="F18" s="18" t="s">
        <v>518</v>
      </c>
      <c r="G18" s="77" t="s">
        <v>516</v>
      </c>
      <c r="H18" s="71">
        <v>10</v>
      </c>
      <c r="I18" s="71">
        <v>10</v>
      </c>
      <c r="J18" s="19"/>
    </row>
    <row r="19" ht="28" customHeight="1" spans="1:10">
      <c r="A19" s="20"/>
      <c r="B19" s="20" t="s">
        <v>434</v>
      </c>
      <c r="C19" s="87" t="s">
        <v>602</v>
      </c>
      <c r="D19" s="39"/>
      <c r="E19" s="76">
        <v>16000</v>
      </c>
      <c r="F19" s="18" t="s">
        <v>625</v>
      </c>
      <c r="G19" s="77" t="s">
        <v>604</v>
      </c>
      <c r="H19" s="71">
        <v>10</v>
      </c>
      <c r="I19" s="71">
        <v>10</v>
      </c>
      <c r="J19" s="19"/>
    </row>
    <row r="20" ht="54" spans="1:10">
      <c r="A20" s="20" t="s">
        <v>437</v>
      </c>
      <c r="B20" s="20" t="s">
        <v>605</v>
      </c>
      <c r="C20" s="88" t="s">
        <v>663</v>
      </c>
      <c r="D20" s="39"/>
      <c r="E20" s="3" t="s">
        <v>664</v>
      </c>
      <c r="F20" s="18" t="s">
        <v>433</v>
      </c>
      <c r="G20" s="3" t="s">
        <v>664</v>
      </c>
      <c r="H20" s="71">
        <v>15</v>
      </c>
      <c r="I20" s="71">
        <v>15</v>
      </c>
      <c r="J20" s="19"/>
    </row>
    <row r="21" ht="44" customHeight="1" spans="1:10">
      <c r="A21" s="20"/>
      <c r="B21" s="89" t="s">
        <v>607</v>
      </c>
      <c r="C21" s="88" t="s">
        <v>665</v>
      </c>
      <c r="D21" s="39"/>
      <c r="E21" s="3" t="s">
        <v>664</v>
      </c>
      <c r="F21" s="18" t="s">
        <v>433</v>
      </c>
      <c r="G21" s="3" t="s">
        <v>664</v>
      </c>
      <c r="H21" s="71">
        <v>15</v>
      </c>
      <c r="I21" s="71">
        <v>15</v>
      </c>
      <c r="J21" s="19"/>
    </row>
    <row r="22" ht="27" spans="1:10">
      <c r="A22" s="27" t="s">
        <v>461</v>
      </c>
      <c r="B22" s="28" t="s">
        <v>462</v>
      </c>
      <c r="C22" s="86" t="s">
        <v>463</v>
      </c>
      <c r="D22" s="39"/>
      <c r="E22" s="79">
        <v>90</v>
      </c>
      <c r="F22" s="4" t="s">
        <v>425</v>
      </c>
      <c r="G22" s="40">
        <v>0.93</v>
      </c>
      <c r="H22" s="71">
        <v>10</v>
      </c>
      <c r="I22" s="71">
        <v>10</v>
      </c>
      <c r="J22" s="82"/>
    </row>
    <row r="23" ht="19" customHeight="1" spans="1:10">
      <c r="A23" s="45" t="s">
        <v>531</v>
      </c>
      <c r="B23" s="45"/>
      <c r="C23" s="45"/>
      <c r="D23" s="80"/>
      <c r="E23" s="80"/>
      <c r="F23" s="80"/>
      <c r="G23" s="80"/>
      <c r="H23" s="80"/>
      <c r="I23" s="80"/>
      <c r="J23" s="80"/>
    </row>
    <row r="24" ht="19" customHeight="1" spans="1:10">
      <c r="A24" s="45" t="s">
        <v>532</v>
      </c>
      <c r="B24" s="45"/>
      <c r="C24" s="45"/>
      <c r="D24" s="45"/>
      <c r="E24" s="45"/>
      <c r="F24" s="45"/>
      <c r="G24" s="45"/>
      <c r="H24" s="45">
        <v>100</v>
      </c>
      <c r="I24" s="45">
        <f>I7+SUM(I15:I22)</f>
        <v>93</v>
      </c>
      <c r="J24" s="45" t="s">
        <v>533</v>
      </c>
    </row>
    <row r="25" spans="1:10">
      <c r="A25" s="46"/>
      <c r="B25" s="46"/>
      <c r="C25" s="46"/>
      <c r="D25" s="46"/>
      <c r="E25" s="46"/>
      <c r="F25" s="46"/>
      <c r="G25" s="46"/>
      <c r="H25" s="46"/>
      <c r="I25" s="46"/>
      <c r="J25" s="46"/>
    </row>
    <row r="26" spans="1:10">
      <c r="A26" s="47" t="s">
        <v>467</v>
      </c>
      <c r="B26" s="46"/>
      <c r="C26" s="46"/>
      <c r="D26" s="46"/>
      <c r="E26" s="46"/>
      <c r="F26" s="46"/>
      <c r="G26" s="46"/>
      <c r="H26" s="46"/>
      <c r="I26" s="46"/>
      <c r="J26" s="46"/>
    </row>
    <row r="27" spans="1:10">
      <c r="A27" s="47" t="s">
        <v>468</v>
      </c>
      <c r="B27" s="47"/>
      <c r="C27" s="47"/>
      <c r="D27" s="47"/>
      <c r="E27" s="47"/>
      <c r="F27" s="47"/>
      <c r="G27" s="47"/>
      <c r="H27" s="47"/>
      <c r="I27" s="47"/>
      <c r="J27" s="47"/>
    </row>
    <row r="28" spans="1:10">
      <c r="A28" s="47" t="s">
        <v>469</v>
      </c>
      <c r="B28" s="47"/>
      <c r="C28" s="47"/>
      <c r="D28" s="47"/>
      <c r="E28" s="47"/>
      <c r="F28" s="47"/>
      <c r="G28" s="47"/>
      <c r="H28" s="47"/>
      <c r="I28" s="47"/>
      <c r="J28" s="47"/>
    </row>
    <row r="29" spans="1:10">
      <c r="A29" s="47" t="s">
        <v>534</v>
      </c>
      <c r="B29" s="47"/>
      <c r="C29" s="47"/>
      <c r="D29" s="47"/>
      <c r="E29" s="47"/>
      <c r="F29" s="47"/>
      <c r="G29" s="47"/>
      <c r="H29" s="47"/>
      <c r="I29" s="47"/>
      <c r="J29" s="47"/>
    </row>
    <row r="30" spans="1:10">
      <c r="A30" s="47" t="s">
        <v>535</v>
      </c>
      <c r="B30" s="47"/>
      <c r="C30" s="47"/>
      <c r="D30" s="47"/>
      <c r="E30" s="47"/>
      <c r="F30" s="47"/>
      <c r="G30" s="47"/>
      <c r="H30" s="47"/>
      <c r="I30" s="47"/>
      <c r="J30" s="47"/>
    </row>
    <row r="31" spans="1:10">
      <c r="A31" s="47" t="s">
        <v>536</v>
      </c>
      <c r="B31" s="47"/>
      <c r="C31" s="47"/>
      <c r="D31" s="47"/>
      <c r="E31" s="47"/>
      <c r="F31" s="47"/>
      <c r="G31" s="47"/>
      <c r="H31" s="47"/>
      <c r="I31" s="47"/>
      <c r="J31" s="47"/>
    </row>
    <row r="32" spans="1:10">
      <c r="A32" s="47" t="s">
        <v>537</v>
      </c>
      <c r="B32" s="47"/>
      <c r="C32" s="47"/>
      <c r="D32" s="47"/>
      <c r="E32" s="47"/>
      <c r="F32" s="47"/>
      <c r="G32" s="47"/>
      <c r="H32" s="47"/>
      <c r="I32" s="47"/>
      <c r="J32" s="47"/>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9"/>
    <mergeCell ref="A20:A21"/>
    <mergeCell ref="B15:B16"/>
    <mergeCell ref="D15:D22"/>
    <mergeCell ref="G13:G14"/>
    <mergeCell ref="H13:H14"/>
    <mergeCell ref="I13:I14"/>
    <mergeCell ref="J13:J14"/>
    <mergeCell ref="A6:B10"/>
  </mergeCells>
  <pageMargins left="0.75" right="0.75" top="1" bottom="1" header="0.5" footer="0.5"/>
  <pageSetup paperSize="9" scale="61"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view="pageBreakPreview" zoomScaleNormal="100" topLeftCell="A4" workbookViewId="0">
      <selection activeCell="F7" sqref="F7"/>
    </sheetView>
  </sheetViews>
  <sheetFormatPr defaultColWidth="9" defaultRowHeight="13.5"/>
  <cols>
    <col min="1" max="1" width="11.125" customWidth="1"/>
    <col min="2" max="2" width="15.75" customWidth="1"/>
    <col min="3" max="3" width="40" customWidth="1"/>
    <col min="4" max="4" width="15.75" customWidth="1"/>
    <col min="5" max="5" width="26" customWidth="1"/>
    <col min="6" max="6" width="11.2" customWidth="1"/>
    <col min="7" max="7" width="42.25" customWidth="1"/>
    <col min="9" max="9" width="8.375" customWidth="1"/>
    <col min="10" max="10" width="12.625" customWidth="1"/>
  </cols>
  <sheetData>
    <row r="1" spans="1:10">
      <c r="A1" s="49" t="s">
        <v>471</v>
      </c>
      <c r="B1" s="49"/>
      <c r="C1" s="49"/>
      <c r="D1" s="49"/>
      <c r="E1" s="49"/>
      <c r="F1" s="49"/>
      <c r="G1" s="49"/>
      <c r="H1" s="49"/>
      <c r="I1" s="49"/>
      <c r="J1" s="49"/>
    </row>
    <row r="2" ht="25.5" spans="1:10">
      <c r="A2" s="50" t="s">
        <v>472</v>
      </c>
      <c r="B2" s="50"/>
      <c r="C2" s="50"/>
      <c r="D2" s="50"/>
      <c r="E2" s="50"/>
      <c r="F2" s="50"/>
      <c r="G2" s="50"/>
      <c r="H2" s="50"/>
      <c r="I2" s="50"/>
      <c r="J2" s="50"/>
    </row>
    <row r="3" ht="22.5" spans="1:10">
      <c r="A3" s="35"/>
      <c r="B3" s="35"/>
      <c r="C3" s="35"/>
      <c r="D3" s="35"/>
      <c r="E3" s="35"/>
      <c r="F3" s="35"/>
      <c r="G3" s="35"/>
      <c r="H3" s="35"/>
      <c r="I3" s="35"/>
      <c r="J3" s="32"/>
    </row>
    <row r="4" ht="21" customHeight="1" spans="1:10">
      <c r="A4" s="51" t="s">
        <v>473</v>
      </c>
      <c r="B4" s="51"/>
      <c r="C4" s="52" t="s">
        <v>666</v>
      </c>
      <c r="D4" s="52"/>
      <c r="E4" s="52"/>
      <c r="F4" s="52"/>
      <c r="G4" s="52"/>
      <c r="H4" s="52"/>
      <c r="I4" s="52"/>
      <c r="J4" s="52"/>
    </row>
    <row r="5" ht="21" customHeight="1" spans="1:10">
      <c r="A5" s="51" t="s">
        <v>475</v>
      </c>
      <c r="B5" s="51"/>
      <c r="C5" s="53" t="s">
        <v>357</v>
      </c>
      <c r="D5" s="53"/>
      <c r="E5" s="53"/>
      <c r="F5" s="51" t="s">
        <v>476</v>
      </c>
      <c r="G5" s="52" t="s">
        <v>628</v>
      </c>
      <c r="H5" s="52"/>
      <c r="I5" s="52"/>
      <c r="J5" s="52"/>
    </row>
    <row r="6" ht="21" customHeight="1" spans="1:10">
      <c r="A6" s="51" t="s">
        <v>477</v>
      </c>
      <c r="B6" s="51"/>
      <c r="C6" s="51"/>
      <c r="D6" s="51" t="s">
        <v>478</v>
      </c>
      <c r="E6" s="51" t="s">
        <v>270</v>
      </c>
      <c r="F6" s="51" t="s">
        <v>479</v>
      </c>
      <c r="G6" s="51" t="s">
        <v>480</v>
      </c>
      <c r="H6" s="51" t="s">
        <v>481</v>
      </c>
      <c r="I6" s="51" t="s">
        <v>482</v>
      </c>
      <c r="J6" s="51"/>
    </row>
    <row r="7" ht="21" customHeight="1" spans="1:10">
      <c r="A7" s="51"/>
      <c r="B7" s="51"/>
      <c r="C7" s="54" t="s">
        <v>483</v>
      </c>
      <c r="D7" s="55">
        <v>8.79</v>
      </c>
      <c r="E7" s="55">
        <v>8.79</v>
      </c>
      <c r="F7" s="55">
        <v>0.15</v>
      </c>
      <c r="G7" s="51">
        <v>10</v>
      </c>
      <c r="H7" s="56">
        <f>F7/E7</f>
        <v>0.0170648464163823</v>
      </c>
      <c r="I7" s="55">
        <f>G7*H7</f>
        <v>0.170648464163823</v>
      </c>
      <c r="J7" s="55"/>
    </row>
    <row r="8" ht="27" spans="1:10">
      <c r="A8" s="51"/>
      <c r="B8" s="51"/>
      <c r="C8" s="54" t="s">
        <v>484</v>
      </c>
      <c r="D8" s="55">
        <v>8.79</v>
      </c>
      <c r="E8" s="55">
        <v>8.79</v>
      </c>
      <c r="F8" s="55">
        <v>0.15</v>
      </c>
      <c r="G8" s="51" t="s">
        <v>274</v>
      </c>
      <c r="H8" s="57"/>
      <c r="I8" s="55" t="s">
        <v>274</v>
      </c>
      <c r="J8" s="55"/>
    </row>
    <row r="9" ht="27" spans="1:10">
      <c r="A9" s="51"/>
      <c r="B9" s="51"/>
      <c r="C9" s="54" t="s">
        <v>485</v>
      </c>
      <c r="D9" s="57"/>
      <c r="E9" s="57"/>
      <c r="F9" s="57"/>
      <c r="G9" s="51" t="s">
        <v>274</v>
      </c>
      <c r="H9" s="57"/>
      <c r="I9" s="55" t="s">
        <v>274</v>
      </c>
      <c r="J9" s="55"/>
    </row>
    <row r="10" spans="1:10">
      <c r="A10" s="51"/>
      <c r="B10" s="51"/>
      <c r="C10" s="54" t="s">
        <v>486</v>
      </c>
      <c r="D10" s="7" t="s">
        <v>274</v>
      </c>
      <c r="E10" s="7" t="s">
        <v>274</v>
      </c>
      <c r="F10" s="7" t="s">
        <v>274</v>
      </c>
      <c r="G10" s="3" t="s">
        <v>274</v>
      </c>
      <c r="H10" s="9"/>
      <c r="I10" s="7" t="s">
        <v>274</v>
      </c>
      <c r="J10" s="7"/>
    </row>
    <row r="11" spans="1:10">
      <c r="A11" s="51" t="s">
        <v>487</v>
      </c>
      <c r="B11" s="51" t="s">
        <v>488</v>
      </c>
      <c r="C11" s="51"/>
      <c r="D11" s="51"/>
      <c r="E11" s="51"/>
      <c r="F11" s="55" t="s">
        <v>370</v>
      </c>
      <c r="G11" s="55"/>
      <c r="H11" s="55"/>
      <c r="I11" s="55"/>
      <c r="J11" s="55"/>
    </row>
    <row r="12" ht="110" customHeight="1" spans="1:10">
      <c r="A12" s="51"/>
      <c r="B12" s="58" t="s">
        <v>667</v>
      </c>
      <c r="C12" s="58"/>
      <c r="D12" s="58"/>
      <c r="E12" s="58"/>
      <c r="F12" s="59" t="s">
        <v>668</v>
      </c>
      <c r="G12" s="60"/>
      <c r="H12" s="60"/>
      <c r="I12" s="60"/>
      <c r="J12" s="81"/>
    </row>
    <row r="13" ht="24" customHeight="1" spans="1:10">
      <c r="A13" s="61" t="s">
        <v>491</v>
      </c>
      <c r="B13" s="62"/>
      <c r="C13" s="63"/>
      <c r="D13" s="61" t="s">
        <v>492</v>
      </c>
      <c r="E13" s="62"/>
      <c r="F13" s="63"/>
      <c r="G13" s="64" t="s">
        <v>398</v>
      </c>
      <c r="H13" s="64" t="s">
        <v>480</v>
      </c>
      <c r="I13" s="64" t="s">
        <v>482</v>
      </c>
      <c r="J13" s="64" t="s">
        <v>399</v>
      </c>
    </row>
    <row r="14" ht="24" customHeight="1" spans="1:10">
      <c r="A14" s="65" t="s">
        <v>392</v>
      </c>
      <c r="B14" s="51" t="s">
        <v>393</v>
      </c>
      <c r="C14" s="51" t="s">
        <v>394</v>
      </c>
      <c r="D14" s="51" t="s">
        <v>395</v>
      </c>
      <c r="E14" s="51" t="s">
        <v>396</v>
      </c>
      <c r="F14" s="66" t="s">
        <v>397</v>
      </c>
      <c r="G14" s="67"/>
      <c r="H14" s="67"/>
      <c r="I14" s="67"/>
      <c r="J14" s="67"/>
    </row>
    <row r="15" ht="24" customHeight="1" spans="1:10">
      <c r="A15" s="20" t="s">
        <v>400</v>
      </c>
      <c r="B15" s="21" t="s">
        <v>401</v>
      </c>
      <c r="C15" s="68" t="s">
        <v>669</v>
      </c>
      <c r="D15" s="276" t="s">
        <v>494</v>
      </c>
      <c r="E15" s="69">
        <v>9</v>
      </c>
      <c r="F15" s="70" t="s">
        <v>410</v>
      </c>
      <c r="G15" s="68" t="s">
        <v>670</v>
      </c>
      <c r="H15" s="71">
        <v>10</v>
      </c>
      <c r="I15" s="71">
        <v>10</v>
      </c>
      <c r="J15" s="19"/>
    </row>
    <row r="16" ht="24" customHeight="1" spans="1:10">
      <c r="A16" s="20"/>
      <c r="B16" s="21" t="s">
        <v>423</v>
      </c>
      <c r="C16" s="68" t="s">
        <v>671</v>
      </c>
      <c r="D16" s="39"/>
      <c r="E16" s="72">
        <v>90</v>
      </c>
      <c r="F16" s="73" t="s">
        <v>425</v>
      </c>
      <c r="G16" s="74" t="s">
        <v>672</v>
      </c>
      <c r="H16" s="71">
        <v>10</v>
      </c>
      <c r="I16" s="71">
        <v>10</v>
      </c>
      <c r="J16" s="19"/>
    </row>
    <row r="17" ht="24" customHeight="1" spans="1:10">
      <c r="A17" s="20"/>
      <c r="B17" s="21" t="s">
        <v>429</v>
      </c>
      <c r="C17" s="75" t="s">
        <v>430</v>
      </c>
      <c r="D17" s="39"/>
      <c r="E17" s="76">
        <v>2023</v>
      </c>
      <c r="F17" s="18" t="s">
        <v>518</v>
      </c>
      <c r="G17" s="77" t="s">
        <v>516</v>
      </c>
      <c r="H17" s="71">
        <v>10</v>
      </c>
      <c r="I17" s="71">
        <v>10</v>
      </c>
      <c r="J17" s="19"/>
    </row>
    <row r="18" ht="24" customHeight="1" spans="1:10">
      <c r="A18" s="20"/>
      <c r="B18" s="20" t="s">
        <v>434</v>
      </c>
      <c r="C18" s="78" t="s">
        <v>602</v>
      </c>
      <c r="D18" s="39"/>
      <c r="E18" s="76">
        <v>8.79</v>
      </c>
      <c r="F18" s="18" t="s">
        <v>603</v>
      </c>
      <c r="G18" s="77" t="s">
        <v>604</v>
      </c>
      <c r="H18" s="71">
        <v>10</v>
      </c>
      <c r="I18" s="71">
        <v>10</v>
      </c>
      <c r="J18" s="19"/>
    </row>
    <row r="19" ht="28" customHeight="1" spans="1:10">
      <c r="A19" s="20" t="s">
        <v>437</v>
      </c>
      <c r="B19" s="20" t="s">
        <v>605</v>
      </c>
      <c r="C19" s="68" t="s">
        <v>673</v>
      </c>
      <c r="D19" s="39"/>
      <c r="E19" s="3" t="s">
        <v>674</v>
      </c>
      <c r="F19" s="18" t="s">
        <v>433</v>
      </c>
      <c r="G19" s="3" t="s">
        <v>675</v>
      </c>
      <c r="H19" s="71">
        <v>15</v>
      </c>
      <c r="I19" s="71">
        <v>15</v>
      </c>
      <c r="J19" s="19"/>
    </row>
    <row r="20" ht="33" customHeight="1" spans="1:10">
      <c r="A20" s="20"/>
      <c r="B20" s="20" t="s">
        <v>607</v>
      </c>
      <c r="C20" s="68" t="s">
        <v>676</v>
      </c>
      <c r="D20" s="39"/>
      <c r="E20" s="3" t="s">
        <v>674</v>
      </c>
      <c r="F20" s="18" t="s">
        <v>433</v>
      </c>
      <c r="G20" s="3" t="s">
        <v>677</v>
      </c>
      <c r="H20" s="71">
        <v>15</v>
      </c>
      <c r="I20" s="71">
        <v>15</v>
      </c>
      <c r="J20" s="19"/>
    </row>
    <row r="21" ht="31" customHeight="1" spans="1:10">
      <c r="A21" s="20"/>
      <c r="B21" s="20" t="s">
        <v>649</v>
      </c>
      <c r="C21" s="68" t="s">
        <v>678</v>
      </c>
      <c r="D21" s="39"/>
      <c r="E21" s="3" t="s">
        <v>674</v>
      </c>
      <c r="F21" s="18" t="s">
        <v>433</v>
      </c>
      <c r="G21" s="3" t="s">
        <v>678</v>
      </c>
      <c r="H21" s="71">
        <v>10</v>
      </c>
      <c r="I21" s="71">
        <v>8</v>
      </c>
      <c r="J21" s="19"/>
    </row>
    <row r="22" ht="24" customHeight="1" spans="1:10">
      <c r="A22" s="27" t="s">
        <v>461</v>
      </c>
      <c r="B22" s="28" t="s">
        <v>462</v>
      </c>
      <c r="C22" s="75" t="s">
        <v>463</v>
      </c>
      <c r="D22" s="39"/>
      <c r="E22" s="79">
        <v>90</v>
      </c>
      <c r="F22" s="4" t="s">
        <v>425</v>
      </c>
      <c r="G22" s="40" t="s">
        <v>679</v>
      </c>
      <c r="H22" s="71">
        <v>10</v>
      </c>
      <c r="I22" s="71">
        <v>10</v>
      </c>
      <c r="J22" s="82"/>
    </row>
    <row r="23" ht="24" customHeight="1" spans="1:10">
      <c r="A23" s="45" t="s">
        <v>531</v>
      </c>
      <c r="B23" s="45"/>
      <c r="C23" s="45"/>
      <c r="D23" s="80"/>
      <c r="E23" s="80"/>
      <c r="F23" s="80"/>
      <c r="G23" s="80"/>
      <c r="H23" s="80"/>
      <c r="I23" s="80"/>
      <c r="J23" s="80"/>
    </row>
    <row r="24" ht="24" customHeight="1" spans="1:10">
      <c r="A24" s="45" t="s">
        <v>532</v>
      </c>
      <c r="B24" s="45"/>
      <c r="C24" s="45"/>
      <c r="D24" s="45"/>
      <c r="E24" s="45"/>
      <c r="F24" s="45"/>
      <c r="G24" s="45"/>
      <c r="H24" s="45">
        <v>100</v>
      </c>
      <c r="I24" s="83">
        <f>I7+SUM(I15:I22)</f>
        <v>88.1706484641638</v>
      </c>
      <c r="J24" s="45" t="s">
        <v>680</v>
      </c>
    </row>
    <row r="25" spans="1:10">
      <c r="A25" s="46"/>
      <c r="B25" s="46"/>
      <c r="C25" s="46"/>
      <c r="D25" s="46"/>
      <c r="E25" s="46"/>
      <c r="F25" s="46"/>
      <c r="G25" s="46"/>
      <c r="H25" s="46"/>
      <c r="I25" s="46"/>
      <c r="J25" s="46"/>
    </row>
    <row r="26" spans="1:10">
      <c r="A26" s="47" t="s">
        <v>467</v>
      </c>
      <c r="B26" s="46"/>
      <c r="C26" s="46"/>
      <c r="D26" s="46"/>
      <c r="E26" s="46"/>
      <c r="F26" s="46"/>
      <c r="G26" s="46"/>
      <c r="H26" s="46"/>
      <c r="I26" s="46"/>
      <c r="J26" s="46"/>
    </row>
    <row r="27" spans="1:10">
      <c r="A27" s="47" t="s">
        <v>468</v>
      </c>
      <c r="B27" s="47"/>
      <c r="C27" s="47"/>
      <c r="D27" s="47"/>
      <c r="E27" s="47"/>
      <c r="F27" s="47"/>
      <c r="G27" s="47"/>
      <c r="H27" s="47"/>
      <c r="I27" s="47"/>
      <c r="J27" s="47"/>
    </row>
    <row r="28" spans="1:10">
      <c r="A28" s="47" t="s">
        <v>469</v>
      </c>
      <c r="B28" s="47"/>
      <c r="C28" s="47"/>
      <c r="D28" s="47"/>
      <c r="E28" s="47"/>
      <c r="F28" s="47"/>
      <c r="G28" s="47"/>
      <c r="H28" s="47"/>
      <c r="I28" s="47"/>
      <c r="J28" s="47"/>
    </row>
    <row r="29" spans="1:10">
      <c r="A29" s="47" t="s">
        <v>534</v>
      </c>
      <c r="B29" s="47"/>
      <c r="C29" s="47"/>
      <c r="D29" s="47"/>
      <c r="E29" s="47"/>
      <c r="F29" s="47"/>
      <c r="G29" s="47"/>
      <c r="H29" s="47"/>
      <c r="I29" s="47"/>
      <c r="J29" s="47"/>
    </row>
    <row r="30" spans="1:10">
      <c r="A30" s="47" t="s">
        <v>535</v>
      </c>
      <c r="B30" s="47"/>
      <c r="C30" s="47"/>
      <c r="D30" s="47"/>
      <c r="E30" s="47"/>
      <c r="F30" s="47"/>
      <c r="G30" s="47"/>
      <c r="H30" s="47"/>
      <c r="I30" s="47"/>
      <c r="J30" s="47"/>
    </row>
    <row r="31" spans="1:10">
      <c r="A31" s="47" t="s">
        <v>536</v>
      </c>
      <c r="B31" s="47"/>
      <c r="C31" s="47"/>
      <c r="D31" s="47"/>
      <c r="E31" s="47"/>
      <c r="F31" s="47"/>
      <c r="G31" s="47"/>
      <c r="H31" s="47"/>
      <c r="I31" s="47"/>
      <c r="J31" s="47"/>
    </row>
    <row r="32" spans="1:10">
      <c r="A32" s="47" t="s">
        <v>537</v>
      </c>
      <c r="B32" s="47"/>
      <c r="C32" s="47"/>
      <c r="D32" s="47"/>
      <c r="E32" s="47"/>
      <c r="F32" s="47"/>
      <c r="G32" s="47"/>
      <c r="H32" s="47"/>
      <c r="I32" s="47"/>
      <c r="J32" s="47"/>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8"/>
    <mergeCell ref="A19:A21"/>
    <mergeCell ref="D15:D22"/>
    <mergeCell ref="G13:G14"/>
    <mergeCell ref="H13:H14"/>
    <mergeCell ref="I13:I14"/>
    <mergeCell ref="J13:J14"/>
    <mergeCell ref="A6:B10"/>
  </mergeCells>
  <pageMargins left="0.75" right="0.75" top="1" bottom="1" header="0.5" footer="0.5"/>
  <pageSetup paperSize="9" scale="5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view="pageBreakPreview" zoomScaleNormal="100" workbookViewId="0">
      <selection activeCell="F7" sqref="F7"/>
    </sheetView>
  </sheetViews>
  <sheetFormatPr defaultColWidth="9" defaultRowHeight="13.5"/>
  <cols>
    <col min="1" max="2" width="12.1333333333333" customWidth="1"/>
    <col min="3" max="3" width="19.5" customWidth="1"/>
    <col min="4" max="4" width="12.325" customWidth="1"/>
    <col min="5" max="5" width="17.875" customWidth="1"/>
    <col min="6" max="6" width="13.9083333333333" customWidth="1"/>
    <col min="7" max="7" width="10.9083333333333" customWidth="1"/>
    <col min="8" max="8" width="9.81666666666667"/>
    <col min="9" max="9" width="9.41666666666667" customWidth="1"/>
    <col min="10" max="10" width="25" customWidth="1"/>
  </cols>
  <sheetData>
    <row r="1" spans="1:10">
      <c r="A1" s="34" t="s">
        <v>471</v>
      </c>
      <c r="B1" s="34"/>
      <c r="C1" s="34"/>
      <c r="D1" s="34"/>
      <c r="E1" s="34"/>
      <c r="F1" s="34"/>
      <c r="G1" s="34"/>
      <c r="H1" s="34"/>
      <c r="I1" s="34"/>
      <c r="J1" s="34"/>
    </row>
    <row r="2" ht="22.5" spans="1:10">
      <c r="A2" s="35" t="s">
        <v>472</v>
      </c>
      <c r="B2" s="35"/>
      <c r="C2" s="35"/>
      <c r="D2" s="35"/>
      <c r="E2" s="35"/>
      <c r="F2" s="35"/>
      <c r="G2" s="35"/>
      <c r="H2" s="35"/>
      <c r="I2" s="35"/>
      <c r="J2" s="35"/>
    </row>
    <row r="3" ht="22.5" spans="1:10">
      <c r="A3" s="35"/>
      <c r="B3" s="35"/>
      <c r="C3" s="35"/>
      <c r="D3" s="35"/>
      <c r="E3" s="35"/>
      <c r="F3" s="35"/>
      <c r="G3" s="35"/>
      <c r="H3" s="35"/>
      <c r="I3" s="35"/>
      <c r="J3" s="32"/>
    </row>
    <row r="4" ht="21" customHeight="1" spans="1:10">
      <c r="A4" s="3" t="s">
        <v>473</v>
      </c>
      <c r="B4" s="3"/>
      <c r="C4" s="4" t="s">
        <v>681</v>
      </c>
      <c r="D4" s="4"/>
      <c r="E4" s="4"/>
      <c r="F4" s="4"/>
      <c r="G4" s="4"/>
      <c r="H4" s="4"/>
      <c r="I4" s="4"/>
      <c r="J4" s="4"/>
    </row>
    <row r="5" ht="21" customHeight="1" spans="1:10">
      <c r="A5" s="3" t="s">
        <v>475</v>
      </c>
      <c r="B5" s="3"/>
      <c r="C5" s="5" t="s">
        <v>357</v>
      </c>
      <c r="D5" s="5"/>
      <c r="E5" s="5"/>
      <c r="F5" s="3" t="s">
        <v>476</v>
      </c>
      <c r="G5" s="4" t="s">
        <v>682</v>
      </c>
      <c r="H5" s="4"/>
      <c r="I5" s="4"/>
      <c r="J5" s="4"/>
    </row>
    <row r="6" spans="1:10">
      <c r="A6" s="3" t="s">
        <v>477</v>
      </c>
      <c r="B6" s="3"/>
      <c r="C6" s="3"/>
      <c r="D6" s="3" t="s">
        <v>478</v>
      </c>
      <c r="E6" s="3" t="s">
        <v>270</v>
      </c>
      <c r="F6" s="3" t="s">
        <v>479</v>
      </c>
      <c r="G6" s="3" t="s">
        <v>480</v>
      </c>
      <c r="H6" s="3" t="s">
        <v>481</v>
      </c>
      <c r="I6" s="3" t="s">
        <v>482</v>
      </c>
      <c r="J6" s="3"/>
    </row>
    <row r="7" spans="1:10">
      <c r="A7" s="3"/>
      <c r="B7" s="3"/>
      <c r="C7" s="6" t="s">
        <v>483</v>
      </c>
      <c r="D7" s="7">
        <v>4</v>
      </c>
      <c r="E7" s="7">
        <v>4</v>
      </c>
      <c r="F7" s="7">
        <v>4</v>
      </c>
      <c r="G7" s="3">
        <v>10</v>
      </c>
      <c r="H7" s="36">
        <v>1</v>
      </c>
      <c r="I7" s="7">
        <v>10</v>
      </c>
      <c r="J7" s="7"/>
    </row>
    <row r="8" ht="27" spans="1:10">
      <c r="A8" s="3"/>
      <c r="B8" s="3"/>
      <c r="C8" s="6" t="s">
        <v>484</v>
      </c>
      <c r="D8" s="7">
        <v>4</v>
      </c>
      <c r="E8" s="7">
        <v>4</v>
      </c>
      <c r="F8" s="7">
        <v>4</v>
      </c>
      <c r="G8" s="3" t="s">
        <v>274</v>
      </c>
      <c r="H8" s="9"/>
      <c r="I8" s="7" t="s">
        <v>274</v>
      </c>
      <c r="J8" s="7"/>
    </row>
    <row r="9" ht="27" spans="1:10">
      <c r="A9" s="3"/>
      <c r="B9" s="3"/>
      <c r="C9" s="6" t="s">
        <v>485</v>
      </c>
      <c r="D9" s="9"/>
      <c r="E9" s="9"/>
      <c r="F9" s="9"/>
      <c r="G9" s="3" t="s">
        <v>274</v>
      </c>
      <c r="H9" s="9"/>
      <c r="I9" s="7" t="s">
        <v>274</v>
      </c>
      <c r="J9" s="7"/>
    </row>
    <row r="10" spans="1:10">
      <c r="A10" s="3"/>
      <c r="B10" s="3"/>
      <c r="C10" s="6" t="s">
        <v>486</v>
      </c>
      <c r="D10" s="7" t="s">
        <v>274</v>
      </c>
      <c r="E10" s="7" t="s">
        <v>274</v>
      </c>
      <c r="F10" s="7" t="s">
        <v>274</v>
      </c>
      <c r="G10" s="3" t="s">
        <v>274</v>
      </c>
      <c r="H10" s="9"/>
      <c r="I10" s="7" t="s">
        <v>274</v>
      </c>
      <c r="J10" s="7"/>
    </row>
    <row r="11" spans="1:10">
      <c r="A11" s="3" t="s">
        <v>487</v>
      </c>
      <c r="B11" s="3" t="s">
        <v>488</v>
      </c>
      <c r="C11" s="3"/>
      <c r="D11" s="3"/>
      <c r="E11" s="3"/>
      <c r="F11" s="7" t="s">
        <v>370</v>
      </c>
      <c r="G11" s="7"/>
      <c r="H11" s="7"/>
      <c r="I11" s="7"/>
      <c r="J11" s="7"/>
    </row>
    <row r="12" ht="39" customHeight="1" spans="1:10">
      <c r="A12" s="3"/>
      <c r="B12" s="10" t="s">
        <v>683</v>
      </c>
      <c r="C12" s="11"/>
      <c r="D12" s="11"/>
      <c r="E12" s="12"/>
      <c r="F12" s="37" t="s">
        <v>683</v>
      </c>
      <c r="G12" s="37"/>
      <c r="H12" s="37"/>
      <c r="I12" s="37"/>
      <c r="J12" s="37"/>
    </row>
    <row r="13" ht="21" customHeight="1" spans="1:10">
      <c r="A13" s="13" t="s">
        <v>491</v>
      </c>
      <c r="B13" s="14"/>
      <c r="C13" s="15"/>
      <c r="D13" s="13" t="s">
        <v>492</v>
      </c>
      <c r="E13" s="14"/>
      <c r="F13" s="15"/>
      <c r="G13" s="16" t="s">
        <v>398</v>
      </c>
      <c r="H13" s="16" t="s">
        <v>480</v>
      </c>
      <c r="I13" s="16" t="s">
        <v>482</v>
      </c>
      <c r="J13" s="16" t="s">
        <v>399</v>
      </c>
    </row>
    <row r="14" ht="22" customHeight="1" spans="1:10">
      <c r="A14" s="17" t="s">
        <v>392</v>
      </c>
      <c r="B14" s="3" t="s">
        <v>393</v>
      </c>
      <c r="C14" s="3" t="s">
        <v>394</v>
      </c>
      <c r="D14" s="3" t="s">
        <v>395</v>
      </c>
      <c r="E14" s="3" t="s">
        <v>396</v>
      </c>
      <c r="F14" s="18" t="s">
        <v>397</v>
      </c>
      <c r="G14" s="19"/>
      <c r="H14" s="19"/>
      <c r="I14" s="19"/>
      <c r="J14" s="19"/>
    </row>
    <row r="15" ht="22" customHeight="1" spans="1:10">
      <c r="A15" s="21" t="s">
        <v>400</v>
      </c>
      <c r="B15" s="21" t="s">
        <v>401</v>
      </c>
      <c r="C15" s="3" t="s">
        <v>684</v>
      </c>
      <c r="D15" s="276" t="s">
        <v>494</v>
      </c>
      <c r="E15" s="3">
        <v>4</v>
      </c>
      <c r="F15" s="18" t="s">
        <v>413</v>
      </c>
      <c r="G15" s="19" t="s">
        <v>685</v>
      </c>
      <c r="H15" s="19">
        <v>10</v>
      </c>
      <c r="I15" s="19">
        <v>10</v>
      </c>
      <c r="J15" s="19" t="s">
        <v>686</v>
      </c>
    </row>
    <row r="16" ht="22" customHeight="1" spans="1:10">
      <c r="A16" s="39"/>
      <c r="B16" s="39"/>
      <c r="C16" s="3" t="s">
        <v>687</v>
      </c>
      <c r="D16" s="39"/>
      <c r="E16" s="3">
        <v>4</v>
      </c>
      <c r="F16" s="18" t="s">
        <v>410</v>
      </c>
      <c r="G16" s="19" t="s">
        <v>688</v>
      </c>
      <c r="H16" s="19">
        <v>10</v>
      </c>
      <c r="I16" s="19">
        <v>10</v>
      </c>
      <c r="J16" s="19" t="s">
        <v>686</v>
      </c>
    </row>
    <row r="17" ht="45" customHeight="1" spans="1:10">
      <c r="A17" s="39"/>
      <c r="B17" s="21" t="s">
        <v>423</v>
      </c>
      <c r="C17" s="3" t="s">
        <v>689</v>
      </c>
      <c r="D17" s="39"/>
      <c r="E17" s="40">
        <v>1</v>
      </c>
      <c r="F17" s="18" t="s">
        <v>425</v>
      </c>
      <c r="G17" s="41">
        <v>0.82</v>
      </c>
      <c r="H17" s="19">
        <v>10</v>
      </c>
      <c r="I17" s="19">
        <v>7</v>
      </c>
      <c r="J17" s="19" t="s">
        <v>690</v>
      </c>
    </row>
    <row r="18" ht="22" customHeight="1" spans="1:10">
      <c r="A18" s="39"/>
      <c r="B18" s="21" t="s">
        <v>429</v>
      </c>
      <c r="C18" s="3" t="s">
        <v>691</v>
      </c>
      <c r="D18" s="39"/>
      <c r="E18" s="3" t="s">
        <v>692</v>
      </c>
      <c r="F18" s="18" t="s">
        <v>518</v>
      </c>
      <c r="G18" s="19" t="s">
        <v>692</v>
      </c>
      <c r="H18" s="19">
        <v>10</v>
      </c>
      <c r="I18" s="19">
        <v>10</v>
      </c>
      <c r="J18" s="19" t="s">
        <v>693</v>
      </c>
    </row>
    <row r="19" ht="22" customHeight="1" spans="1:10">
      <c r="A19" s="39"/>
      <c r="B19" s="20" t="s">
        <v>434</v>
      </c>
      <c r="C19" s="3" t="s">
        <v>694</v>
      </c>
      <c r="D19" s="39"/>
      <c r="E19" s="3" t="s">
        <v>695</v>
      </c>
      <c r="F19" s="18" t="s">
        <v>425</v>
      </c>
      <c r="G19" s="41">
        <v>1</v>
      </c>
      <c r="H19" s="19">
        <v>10</v>
      </c>
      <c r="I19" s="19">
        <v>10</v>
      </c>
      <c r="J19" s="19" t="s">
        <v>686</v>
      </c>
    </row>
    <row r="20" ht="40.5" spans="1:10">
      <c r="A20" s="20" t="s">
        <v>437</v>
      </c>
      <c r="B20" s="20" t="s">
        <v>438</v>
      </c>
      <c r="C20" s="3" t="s">
        <v>696</v>
      </c>
      <c r="D20" s="39"/>
      <c r="E20" s="3" t="s">
        <v>697</v>
      </c>
      <c r="F20" s="18"/>
      <c r="G20" s="19" t="s">
        <v>697</v>
      </c>
      <c r="H20" s="19">
        <v>30</v>
      </c>
      <c r="I20" s="19">
        <v>30</v>
      </c>
      <c r="J20" s="19" t="s">
        <v>686</v>
      </c>
    </row>
    <row r="21" ht="27" spans="1:10">
      <c r="A21" s="27" t="s">
        <v>461</v>
      </c>
      <c r="B21" s="28" t="s">
        <v>462</v>
      </c>
      <c r="C21" s="45" t="s">
        <v>698</v>
      </c>
      <c r="D21" s="39"/>
      <c r="E21" s="44">
        <v>0.95</v>
      </c>
      <c r="F21" s="45" t="s">
        <v>425</v>
      </c>
      <c r="G21" s="44">
        <v>0.98</v>
      </c>
      <c r="H21" s="19">
        <v>10</v>
      </c>
      <c r="I21" s="19">
        <v>10</v>
      </c>
      <c r="J21" s="19" t="s">
        <v>686</v>
      </c>
    </row>
    <row r="22" ht="17" customHeight="1" spans="1:10">
      <c r="A22" s="45" t="s">
        <v>531</v>
      </c>
      <c r="B22" s="45"/>
      <c r="C22" s="45"/>
      <c r="D22" s="45"/>
      <c r="E22" s="45"/>
      <c r="F22" s="45"/>
      <c r="G22" s="45"/>
      <c r="H22" s="45"/>
      <c r="I22" s="45"/>
      <c r="J22" s="45"/>
    </row>
    <row r="23" ht="17" customHeight="1" spans="1:10">
      <c r="A23" s="45" t="s">
        <v>532</v>
      </c>
      <c r="B23" s="45"/>
      <c r="C23" s="45"/>
      <c r="D23" s="45"/>
      <c r="E23" s="45"/>
      <c r="F23" s="45"/>
      <c r="G23" s="45"/>
      <c r="H23" s="45">
        <v>100</v>
      </c>
      <c r="I23" s="45">
        <f>I7+SUM(I15:I21)</f>
        <v>97</v>
      </c>
      <c r="J23" s="45" t="s">
        <v>533</v>
      </c>
    </row>
    <row r="24" spans="1:10">
      <c r="A24" s="46"/>
      <c r="B24" s="46"/>
      <c r="C24" s="46"/>
      <c r="D24" s="46"/>
      <c r="E24" s="46"/>
      <c r="F24" s="46"/>
      <c r="G24" s="46"/>
      <c r="H24" s="46"/>
      <c r="I24" s="46"/>
      <c r="J24" s="46"/>
    </row>
    <row r="25" spans="1:10">
      <c r="A25" s="47" t="s">
        <v>467</v>
      </c>
      <c r="B25" s="46"/>
      <c r="C25" s="46"/>
      <c r="D25" s="46"/>
      <c r="E25" s="46"/>
      <c r="F25" s="46"/>
      <c r="G25" s="46"/>
      <c r="H25" s="46"/>
      <c r="I25" s="46"/>
      <c r="J25" s="46"/>
    </row>
    <row r="26" spans="1:10">
      <c r="A26" s="47" t="s">
        <v>468</v>
      </c>
      <c r="B26" s="47"/>
      <c r="C26" s="47"/>
      <c r="D26" s="47"/>
      <c r="E26" s="47"/>
      <c r="F26" s="47"/>
      <c r="G26" s="47"/>
      <c r="H26" s="47"/>
      <c r="I26" s="47"/>
      <c r="J26" s="47"/>
    </row>
    <row r="27" spans="1:10">
      <c r="A27" s="47" t="s">
        <v>469</v>
      </c>
      <c r="B27" s="47"/>
      <c r="C27" s="47"/>
      <c r="D27" s="47"/>
      <c r="E27" s="47"/>
      <c r="F27" s="47"/>
      <c r="G27" s="47"/>
      <c r="H27" s="47"/>
      <c r="I27" s="47"/>
      <c r="J27" s="47"/>
    </row>
    <row r="28" spans="1:10">
      <c r="A28" s="47" t="s">
        <v>534</v>
      </c>
      <c r="B28" s="47"/>
      <c r="C28" s="47"/>
      <c r="D28" s="47"/>
      <c r="E28" s="47"/>
      <c r="F28" s="47"/>
      <c r="G28" s="47"/>
      <c r="H28" s="47"/>
      <c r="I28" s="47"/>
      <c r="J28" s="47"/>
    </row>
    <row r="29" spans="1:10">
      <c r="A29" s="47" t="s">
        <v>535</v>
      </c>
      <c r="B29" s="47"/>
      <c r="C29" s="47"/>
      <c r="D29" s="47"/>
      <c r="E29" s="47"/>
      <c r="F29" s="47"/>
      <c r="G29" s="47"/>
      <c r="H29" s="47"/>
      <c r="I29" s="47"/>
      <c r="J29" s="47"/>
    </row>
    <row r="30" spans="1:10">
      <c r="A30" s="47" t="s">
        <v>536</v>
      </c>
      <c r="B30" s="47"/>
      <c r="C30" s="47"/>
      <c r="D30" s="47"/>
      <c r="E30" s="47"/>
      <c r="F30" s="47"/>
      <c r="G30" s="47"/>
      <c r="H30" s="47"/>
      <c r="I30" s="47"/>
      <c r="J30" s="47"/>
    </row>
    <row r="31" spans="1:10">
      <c r="A31" s="48" t="s">
        <v>537</v>
      </c>
      <c r="B31" s="48"/>
      <c r="C31" s="48"/>
      <c r="D31" s="48"/>
      <c r="E31" s="48"/>
      <c r="F31" s="48"/>
      <c r="G31" s="48"/>
      <c r="H31" s="48"/>
      <c r="I31" s="48"/>
      <c r="J31" s="48"/>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9"/>
    <mergeCell ref="B15:B16"/>
    <mergeCell ref="D15:D21"/>
    <mergeCell ref="G13:G14"/>
    <mergeCell ref="H13:H14"/>
    <mergeCell ref="I13:I14"/>
    <mergeCell ref="J13:J14"/>
    <mergeCell ref="A6:B10"/>
  </mergeCells>
  <pageMargins left="0.75" right="0.75" top="1" bottom="1" header="0.5" footer="0.5"/>
  <pageSetup paperSize="9" scale="71"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view="pageBreakPreview" zoomScaleNormal="100" workbookViewId="0">
      <selection activeCell="F7" sqref="F7"/>
    </sheetView>
  </sheetViews>
  <sheetFormatPr defaultColWidth="9" defaultRowHeight="13.5"/>
  <cols>
    <col min="1" max="2" width="12.1333333333333" customWidth="1"/>
    <col min="3" max="3" width="21.375" customWidth="1"/>
    <col min="4" max="4" width="12.325" customWidth="1"/>
    <col min="5" max="5" width="15.75" customWidth="1"/>
    <col min="6" max="6" width="13.9083333333333" customWidth="1"/>
    <col min="7" max="7" width="14" customWidth="1"/>
    <col min="8" max="8" width="9.81666666666667"/>
    <col min="9" max="9" width="9.41666666666667" customWidth="1"/>
    <col min="10" max="10" width="21.25" customWidth="1"/>
  </cols>
  <sheetData>
    <row r="1" spans="1:10">
      <c r="A1" s="34" t="s">
        <v>471</v>
      </c>
      <c r="B1" s="34"/>
      <c r="C1" s="34"/>
      <c r="D1" s="34"/>
      <c r="E1" s="34"/>
      <c r="F1" s="34"/>
      <c r="G1" s="34"/>
      <c r="H1" s="34"/>
      <c r="I1" s="34"/>
      <c r="J1" s="34"/>
    </row>
    <row r="2" ht="22.5" spans="1:10">
      <c r="A2" s="35" t="s">
        <v>472</v>
      </c>
      <c r="B2" s="35"/>
      <c r="C2" s="35"/>
      <c r="D2" s="35"/>
      <c r="E2" s="35"/>
      <c r="F2" s="35"/>
      <c r="G2" s="35"/>
      <c r="H2" s="35"/>
      <c r="I2" s="35"/>
      <c r="J2" s="35"/>
    </row>
    <row r="3" ht="22.5" spans="1:10">
      <c r="A3" s="35"/>
      <c r="B3" s="35"/>
      <c r="C3" s="35"/>
      <c r="D3" s="35"/>
      <c r="E3" s="35"/>
      <c r="F3" s="35"/>
      <c r="G3" s="35"/>
      <c r="H3" s="35"/>
      <c r="I3" s="35"/>
      <c r="J3" s="32"/>
    </row>
    <row r="4" ht="21" customHeight="1" spans="1:10">
      <c r="A4" s="3" t="s">
        <v>473</v>
      </c>
      <c r="B4" s="3"/>
      <c r="C4" s="4" t="s">
        <v>699</v>
      </c>
      <c r="D4" s="4"/>
      <c r="E4" s="4"/>
      <c r="F4" s="4"/>
      <c r="G4" s="4"/>
      <c r="H4" s="4"/>
      <c r="I4" s="4"/>
      <c r="J4" s="4"/>
    </row>
    <row r="5" ht="21" customHeight="1" spans="1:10">
      <c r="A5" s="3" t="s">
        <v>475</v>
      </c>
      <c r="B5" s="3"/>
      <c r="C5" s="5" t="s">
        <v>357</v>
      </c>
      <c r="D5" s="5"/>
      <c r="E5" s="5"/>
      <c r="F5" s="3" t="s">
        <v>476</v>
      </c>
      <c r="G5" s="4" t="s">
        <v>682</v>
      </c>
      <c r="H5" s="4"/>
      <c r="I5" s="4"/>
      <c r="J5" s="4"/>
    </row>
    <row r="6" ht="21" customHeight="1" spans="1:10">
      <c r="A6" s="3" t="s">
        <v>477</v>
      </c>
      <c r="B6" s="3"/>
      <c r="C6" s="3"/>
      <c r="D6" s="3" t="s">
        <v>478</v>
      </c>
      <c r="E6" s="3" t="s">
        <v>270</v>
      </c>
      <c r="F6" s="3" t="s">
        <v>479</v>
      </c>
      <c r="G6" s="3" t="s">
        <v>480</v>
      </c>
      <c r="H6" s="3" t="s">
        <v>481</v>
      </c>
      <c r="I6" s="3" t="s">
        <v>482</v>
      </c>
      <c r="J6" s="3"/>
    </row>
    <row r="7" spans="1:10">
      <c r="A7" s="3"/>
      <c r="B7" s="3"/>
      <c r="C7" s="6" t="s">
        <v>483</v>
      </c>
      <c r="D7" s="7">
        <v>5</v>
      </c>
      <c r="E7" s="7">
        <v>5</v>
      </c>
      <c r="F7" s="7">
        <v>3.23</v>
      </c>
      <c r="G7" s="3">
        <v>10</v>
      </c>
      <c r="H7" s="36">
        <f>F7/E7</f>
        <v>0.646</v>
      </c>
      <c r="I7" s="7">
        <f>G7*H7</f>
        <v>6.46</v>
      </c>
      <c r="J7" s="7"/>
    </row>
    <row r="8" ht="27" spans="1:10">
      <c r="A8" s="3"/>
      <c r="B8" s="3"/>
      <c r="C8" s="6" t="s">
        <v>484</v>
      </c>
      <c r="D8" s="7">
        <v>5</v>
      </c>
      <c r="E8" s="7">
        <v>5</v>
      </c>
      <c r="F8" s="7">
        <v>3.23</v>
      </c>
      <c r="G8" s="3" t="s">
        <v>274</v>
      </c>
      <c r="H8" s="9"/>
      <c r="I8" s="7" t="s">
        <v>274</v>
      </c>
      <c r="J8" s="7"/>
    </row>
    <row r="9" ht="27" spans="1:10">
      <c r="A9" s="3"/>
      <c r="B9" s="3"/>
      <c r="C9" s="6" t="s">
        <v>485</v>
      </c>
      <c r="D9" s="9"/>
      <c r="E9" s="9"/>
      <c r="F9" s="9"/>
      <c r="G9" s="3" t="s">
        <v>274</v>
      </c>
      <c r="H9" s="9"/>
      <c r="I9" s="7" t="s">
        <v>274</v>
      </c>
      <c r="J9" s="7"/>
    </row>
    <row r="10" spans="1:10">
      <c r="A10" s="3"/>
      <c r="B10" s="3"/>
      <c r="C10" s="6" t="s">
        <v>486</v>
      </c>
      <c r="D10" s="7" t="s">
        <v>274</v>
      </c>
      <c r="E10" s="7" t="s">
        <v>274</v>
      </c>
      <c r="F10" s="7" t="s">
        <v>274</v>
      </c>
      <c r="G10" s="3" t="s">
        <v>274</v>
      </c>
      <c r="H10" s="9"/>
      <c r="I10" s="7" t="s">
        <v>274</v>
      </c>
      <c r="J10" s="7"/>
    </row>
    <row r="11" spans="1:10">
      <c r="A11" s="3" t="s">
        <v>487</v>
      </c>
      <c r="B11" s="3" t="s">
        <v>488</v>
      </c>
      <c r="C11" s="3"/>
      <c r="D11" s="3"/>
      <c r="E11" s="3"/>
      <c r="F11" s="7" t="s">
        <v>370</v>
      </c>
      <c r="G11" s="7"/>
      <c r="H11" s="7"/>
      <c r="I11" s="7"/>
      <c r="J11" s="7"/>
    </row>
    <row r="12" ht="85" customHeight="1" spans="1:10">
      <c r="A12" s="3"/>
      <c r="B12" s="10" t="s">
        <v>700</v>
      </c>
      <c r="C12" s="11"/>
      <c r="D12" s="11"/>
      <c r="E12" s="12"/>
      <c r="F12" s="37" t="s">
        <v>701</v>
      </c>
      <c r="G12" s="37"/>
      <c r="H12" s="37"/>
      <c r="I12" s="37"/>
      <c r="J12" s="37"/>
    </row>
    <row r="13" ht="21" customHeight="1" spans="1:10">
      <c r="A13" s="13" t="s">
        <v>491</v>
      </c>
      <c r="B13" s="14"/>
      <c r="C13" s="15"/>
      <c r="D13" s="13" t="s">
        <v>492</v>
      </c>
      <c r="E13" s="14"/>
      <c r="F13" s="15"/>
      <c r="G13" s="16" t="s">
        <v>398</v>
      </c>
      <c r="H13" s="16" t="s">
        <v>480</v>
      </c>
      <c r="I13" s="16" t="s">
        <v>482</v>
      </c>
      <c r="J13" s="16" t="s">
        <v>399</v>
      </c>
    </row>
    <row r="14" ht="21" customHeight="1" spans="1:10">
      <c r="A14" s="17" t="s">
        <v>392</v>
      </c>
      <c r="B14" s="3" t="s">
        <v>393</v>
      </c>
      <c r="C14" s="3" t="s">
        <v>394</v>
      </c>
      <c r="D14" s="3" t="s">
        <v>395</v>
      </c>
      <c r="E14" s="3" t="s">
        <v>396</v>
      </c>
      <c r="F14" s="18" t="s">
        <v>397</v>
      </c>
      <c r="G14" s="19"/>
      <c r="H14" s="19"/>
      <c r="I14" s="19"/>
      <c r="J14" s="19"/>
    </row>
    <row r="15" ht="21" customHeight="1" spans="1:10">
      <c r="A15" s="21" t="s">
        <v>400</v>
      </c>
      <c r="B15" s="21" t="s">
        <v>401</v>
      </c>
      <c r="C15" s="38" t="s">
        <v>702</v>
      </c>
      <c r="D15" s="276" t="s">
        <v>494</v>
      </c>
      <c r="E15" s="3">
        <v>2</v>
      </c>
      <c r="F15" s="18" t="s">
        <v>410</v>
      </c>
      <c r="G15" s="19">
        <v>2</v>
      </c>
      <c r="H15" s="19">
        <v>10</v>
      </c>
      <c r="I15" s="19">
        <v>10</v>
      </c>
      <c r="J15" s="19" t="s">
        <v>686</v>
      </c>
    </row>
    <row r="16" ht="21" customHeight="1" spans="1:10">
      <c r="A16" s="39"/>
      <c r="B16" s="39"/>
      <c r="C16" s="38" t="s">
        <v>703</v>
      </c>
      <c r="D16" s="39"/>
      <c r="E16" s="3">
        <v>4</v>
      </c>
      <c r="F16" s="18" t="s">
        <v>410</v>
      </c>
      <c r="G16" s="19">
        <v>5</v>
      </c>
      <c r="H16" s="19">
        <v>10</v>
      </c>
      <c r="I16" s="19">
        <v>10</v>
      </c>
      <c r="J16" s="19" t="s">
        <v>686</v>
      </c>
    </row>
    <row r="17" ht="21" customHeight="1" spans="1:10">
      <c r="A17" s="39"/>
      <c r="B17" s="21" t="s">
        <v>423</v>
      </c>
      <c r="C17" s="38" t="s">
        <v>704</v>
      </c>
      <c r="D17" s="39"/>
      <c r="E17" s="40">
        <v>1</v>
      </c>
      <c r="F17" s="18" t="s">
        <v>425</v>
      </c>
      <c r="G17" s="41">
        <v>1</v>
      </c>
      <c r="H17" s="19">
        <v>10</v>
      </c>
      <c r="I17" s="19">
        <v>10</v>
      </c>
      <c r="J17" s="19" t="s">
        <v>686</v>
      </c>
    </row>
    <row r="18" ht="21" customHeight="1" spans="1:10">
      <c r="A18" s="39"/>
      <c r="B18" s="21" t="s">
        <v>429</v>
      </c>
      <c r="C18" s="38" t="s">
        <v>691</v>
      </c>
      <c r="D18" s="39"/>
      <c r="E18" s="3" t="s">
        <v>692</v>
      </c>
      <c r="F18" s="18"/>
      <c r="G18" s="19" t="s">
        <v>705</v>
      </c>
      <c r="H18" s="19">
        <v>10</v>
      </c>
      <c r="I18" s="19">
        <v>10</v>
      </c>
      <c r="J18" s="19" t="s">
        <v>686</v>
      </c>
    </row>
    <row r="19" ht="21" customHeight="1" spans="1:10">
      <c r="A19" s="39"/>
      <c r="B19" s="21" t="s">
        <v>434</v>
      </c>
      <c r="C19" s="38" t="s">
        <v>694</v>
      </c>
      <c r="D19" s="39"/>
      <c r="E19" s="3" t="s">
        <v>695</v>
      </c>
      <c r="F19" s="18" t="s">
        <v>425</v>
      </c>
      <c r="G19" s="41">
        <v>1</v>
      </c>
      <c r="H19" s="19">
        <v>5</v>
      </c>
      <c r="I19" s="19">
        <v>5</v>
      </c>
      <c r="J19" s="19" t="s">
        <v>686</v>
      </c>
    </row>
    <row r="20" ht="21" customHeight="1" spans="1:10">
      <c r="A20" s="39"/>
      <c r="B20" s="42"/>
      <c r="C20" s="38" t="s">
        <v>706</v>
      </c>
      <c r="D20" s="39"/>
      <c r="E20" s="3" t="s">
        <v>707</v>
      </c>
      <c r="F20" s="18"/>
      <c r="G20" s="19" t="s">
        <v>708</v>
      </c>
      <c r="H20" s="19">
        <v>5</v>
      </c>
      <c r="I20" s="19">
        <v>5</v>
      </c>
      <c r="J20" s="19" t="s">
        <v>686</v>
      </c>
    </row>
    <row r="21" ht="21" customHeight="1" spans="1:10">
      <c r="A21" s="20" t="s">
        <v>437</v>
      </c>
      <c r="B21" s="21" t="s">
        <v>438</v>
      </c>
      <c r="C21" s="38" t="s">
        <v>709</v>
      </c>
      <c r="D21" s="39"/>
      <c r="E21" s="3" t="s">
        <v>710</v>
      </c>
      <c r="F21" s="18" t="s">
        <v>711</v>
      </c>
      <c r="G21" s="19" t="s">
        <v>712</v>
      </c>
      <c r="H21" s="19">
        <v>15</v>
      </c>
      <c r="I21" s="19">
        <v>15</v>
      </c>
      <c r="J21" s="19" t="s">
        <v>686</v>
      </c>
    </row>
    <row r="22" ht="21" customHeight="1" spans="1:10">
      <c r="A22" s="20"/>
      <c r="B22" s="42"/>
      <c r="C22" s="38" t="s">
        <v>687</v>
      </c>
      <c r="D22" s="39"/>
      <c r="E22" s="3" t="s">
        <v>713</v>
      </c>
      <c r="F22" s="18" t="s">
        <v>420</v>
      </c>
      <c r="G22" s="19" t="s">
        <v>714</v>
      </c>
      <c r="H22" s="19">
        <v>15</v>
      </c>
      <c r="I22" s="19">
        <v>15</v>
      </c>
      <c r="J22" s="19" t="s">
        <v>686</v>
      </c>
    </row>
    <row r="23" ht="33" customHeight="1" spans="1:10">
      <c r="A23" s="27" t="s">
        <v>461</v>
      </c>
      <c r="B23" s="28" t="s">
        <v>462</v>
      </c>
      <c r="C23" s="43" t="s">
        <v>715</v>
      </c>
      <c r="D23" s="39"/>
      <c r="E23" s="44">
        <v>0.95</v>
      </c>
      <c r="F23" s="45" t="s">
        <v>425</v>
      </c>
      <c r="G23" s="44">
        <v>0.97</v>
      </c>
      <c r="H23" s="19">
        <v>10</v>
      </c>
      <c r="I23" s="19">
        <v>10</v>
      </c>
      <c r="J23" s="19" t="s">
        <v>686</v>
      </c>
    </row>
    <row r="24" ht="22" customHeight="1" spans="1:10">
      <c r="A24" s="45" t="s">
        <v>531</v>
      </c>
      <c r="B24" s="45"/>
      <c r="C24" s="45"/>
      <c r="D24" s="45"/>
      <c r="E24" s="45"/>
      <c r="F24" s="45"/>
      <c r="G24" s="45"/>
      <c r="H24" s="45"/>
      <c r="I24" s="45"/>
      <c r="J24" s="45"/>
    </row>
    <row r="25" ht="16" customHeight="1" spans="1:10">
      <c r="A25" s="45" t="s">
        <v>532</v>
      </c>
      <c r="B25" s="45"/>
      <c r="C25" s="45"/>
      <c r="D25" s="45"/>
      <c r="E25" s="45"/>
      <c r="F25" s="45"/>
      <c r="G25" s="45"/>
      <c r="H25" s="45">
        <v>100</v>
      </c>
      <c r="I25" s="45">
        <f>I7+SUM(I15:I23)</f>
        <v>96.46</v>
      </c>
      <c r="J25" s="45" t="s">
        <v>533</v>
      </c>
    </row>
    <row r="26" spans="1:10">
      <c r="A26" s="46"/>
      <c r="B26" s="46"/>
      <c r="C26" s="46"/>
      <c r="D26" s="46"/>
      <c r="E26" s="46"/>
      <c r="F26" s="46"/>
      <c r="G26" s="46"/>
      <c r="H26" s="46"/>
      <c r="I26" s="46"/>
      <c r="J26" s="46"/>
    </row>
    <row r="27" spans="1:10">
      <c r="A27" s="47" t="s">
        <v>467</v>
      </c>
      <c r="B27" s="46"/>
      <c r="C27" s="46"/>
      <c r="D27" s="46"/>
      <c r="E27" s="46"/>
      <c r="F27" s="46"/>
      <c r="G27" s="46"/>
      <c r="H27" s="46"/>
      <c r="I27" s="46"/>
      <c r="J27" s="46"/>
    </row>
    <row r="28" spans="1:10">
      <c r="A28" s="47" t="s">
        <v>468</v>
      </c>
      <c r="B28" s="47"/>
      <c r="C28" s="47"/>
      <c r="D28" s="47"/>
      <c r="E28" s="47"/>
      <c r="F28" s="47"/>
      <c r="G28" s="47"/>
      <c r="H28" s="47"/>
      <c r="I28" s="47"/>
      <c r="J28" s="47"/>
    </row>
    <row r="29" spans="1:10">
      <c r="A29" s="47" t="s">
        <v>469</v>
      </c>
      <c r="B29" s="47"/>
      <c r="C29" s="47"/>
      <c r="D29" s="47"/>
      <c r="E29" s="47"/>
      <c r="F29" s="47"/>
      <c r="G29" s="47"/>
      <c r="H29" s="47"/>
      <c r="I29" s="47"/>
      <c r="J29" s="47"/>
    </row>
    <row r="30" spans="1:10">
      <c r="A30" s="47" t="s">
        <v>534</v>
      </c>
      <c r="B30" s="47"/>
      <c r="C30" s="47"/>
      <c r="D30" s="47"/>
      <c r="E30" s="47"/>
      <c r="F30" s="47"/>
      <c r="G30" s="47"/>
      <c r="H30" s="47"/>
      <c r="I30" s="47"/>
      <c r="J30" s="47"/>
    </row>
    <row r="31" spans="1:10">
      <c r="A31" s="47" t="s">
        <v>535</v>
      </c>
      <c r="B31" s="47"/>
      <c r="C31" s="47"/>
      <c r="D31" s="47"/>
      <c r="E31" s="47"/>
      <c r="F31" s="47"/>
      <c r="G31" s="47"/>
      <c r="H31" s="47"/>
      <c r="I31" s="47"/>
      <c r="J31" s="47"/>
    </row>
    <row r="32" spans="1:10">
      <c r="A32" s="47" t="s">
        <v>536</v>
      </c>
      <c r="B32" s="47"/>
      <c r="C32" s="47"/>
      <c r="D32" s="47"/>
      <c r="E32" s="47"/>
      <c r="F32" s="47"/>
      <c r="G32" s="47"/>
      <c r="H32" s="47"/>
      <c r="I32" s="47"/>
      <c r="J32" s="47"/>
    </row>
    <row r="33" spans="1:10">
      <c r="A33" s="47" t="s">
        <v>537</v>
      </c>
      <c r="B33" s="47"/>
      <c r="C33" s="47"/>
      <c r="D33" s="47"/>
      <c r="E33" s="47"/>
      <c r="F33" s="47"/>
      <c r="G33" s="47"/>
      <c r="H33" s="47"/>
      <c r="I33" s="47"/>
      <c r="J33" s="47"/>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20"/>
    <mergeCell ref="A21:A22"/>
    <mergeCell ref="B15:B16"/>
    <mergeCell ref="B19:B20"/>
    <mergeCell ref="B21:B22"/>
    <mergeCell ref="D15:D23"/>
    <mergeCell ref="G13:G14"/>
    <mergeCell ref="H13:H14"/>
    <mergeCell ref="I13:I14"/>
    <mergeCell ref="J13:J14"/>
    <mergeCell ref="A6:B10"/>
  </mergeCells>
  <pageMargins left="0.75" right="0.75" top="1" bottom="1" header="0.5" footer="0.5"/>
  <pageSetup paperSize="9" scale="65"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view="pageBreakPreview" zoomScaleNormal="100" topLeftCell="A3" workbookViewId="0">
      <selection activeCell="F7" sqref="F7"/>
    </sheetView>
  </sheetViews>
  <sheetFormatPr defaultColWidth="9" defaultRowHeight="13.5"/>
  <cols>
    <col min="1" max="2" width="11.125" customWidth="1"/>
    <col min="3" max="3" width="20.25" customWidth="1"/>
    <col min="4" max="4" width="11.3" customWidth="1"/>
    <col min="5" max="5" width="12.25" customWidth="1"/>
    <col min="6" max="6" width="11.2" customWidth="1"/>
    <col min="7" max="7" width="10" customWidth="1"/>
    <col min="9" max="9" width="8.63333333333333" customWidth="1"/>
    <col min="10" max="10" width="24.625" customWidth="1"/>
  </cols>
  <sheetData>
    <row r="1" spans="1:10">
      <c r="A1" s="1" t="s">
        <v>322</v>
      </c>
      <c r="B1" s="1"/>
      <c r="C1" s="1"/>
      <c r="D1" s="1"/>
      <c r="E1" s="1"/>
      <c r="F1" s="1"/>
      <c r="G1" s="1"/>
      <c r="H1" s="1"/>
      <c r="I1" s="1"/>
      <c r="J1" s="1"/>
    </row>
    <row r="2" ht="22.5" spans="1:10">
      <c r="A2" s="2" t="s">
        <v>472</v>
      </c>
      <c r="B2" s="2"/>
      <c r="C2" s="2"/>
      <c r="D2" s="2"/>
      <c r="E2" s="2"/>
      <c r="F2" s="2"/>
      <c r="G2" s="2"/>
      <c r="H2" s="2"/>
      <c r="I2" s="2"/>
      <c r="J2" s="2"/>
    </row>
    <row r="3" ht="22.5" spans="1:10">
      <c r="A3" s="2"/>
      <c r="B3" s="2"/>
      <c r="C3" s="2"/>
      <c r="D3" s="2"/>
      <c r="E3" s="2"/>
      <c r="F3" s="2"/>
      <c r="G3" s="2"/>
      <c r="H3" s="2"/>
      <c r="I3" s="2"/>
      <c r="J3" s="32"/>
    </row>
    <row r="4" ht="21" customHeight="1" spans="1:10">
      <c r="A4" s="3" t="s">
        <v>473</v>
      </c>
      <c r="B4" s="3"/>
      <c r="C4" s="4" t="s">
        <v>716</v>
      </c>
      <c r="D4" s="4"/>
      <c r="E4" s="4"/>
      <c r="F4" s="4"/>
      <c r="G4" s="4"/>
      <c r="H4" s="4"/>
      <c r="I4" s="4"/>
      <c r="J4" s="4"/>
    </row>
    <row r="5" ht="21" customHeight="1" spans="1:10">
      <c r="A5" s="3" t="s">
        <v>475</v>
      </c>
      <c r="B5" s="3"/>
      <c r="C5" s="5"/>
      <c r="D5" s="5"/>
      <c r="E5" s="5"/>
      <c r="F5" s="3" t="s">
        <v>476</v>
      </c>
      <c r="G5" s="4"/>
      <c r="H5" s="4"/>
      <c r="I5" s="4"/>
      <c r="J5" s="4"/>
    </row>
    <row r="6" ht="21" customHeight="1" spans="1:10">
      <c r="A6" s="3" t="s">
        <v>477</v>
      </c>
      <c r="B6" s="3"/>
      <c r="C6" s="3"/>
      <c r="D6" s="3" t="s">
        <v>478</v>
      </c>
      <c r="E6" s="3" t="s">
        <v>270</v>
      </c>
      <c r="F6" s="3" t="s">
        <v>479</v>
      </c>
      <c r="G6" s="3" t="s">
        <v>480</v>
      </c>
      <c r="H6" s="3" t="s">
        <v>481</v>
      </c>
      <c r="I6" s="3" t="s">
        <v>482</v>
      </c>
      <c r="J6" s="3"/>
    </row>
    <row r="7" ht="21" customHeight="1" spans="1:10">
      <c r="A7" s="3"/>
      <c r="B7" s="3"/>
      <c r="C7" s="6" t="s">
        <v>483</v>
      </c>
      <c r="D7" s="7">
        <v>6.4</v>
      </c>
      <c r="E7" s="7">
        <v>6.4</v>
      </c>
      <c r="F7" s="7">
        <v>6.3</v>
      </c>
      <c r="G7" s="3">
        <v>10</v>
      </c>
      <c r="H7" s="8">
        <v>0.98</v>
      </c>
      <c r="I7" s="7">
        <v>9.8</v>
      </c>
      <c r="J7" s="7"/>
    </row>
    <row r="8" ht="27" spans="1:10">
      <c r="A8" s="3"/>
      <c r="B8" s="3"/>
      <c r="C8" s="6" t="s">
        <v>484</v>
      </c>
      <c r="D8" s="7">
        <v>6.4</v>
      </c>
      <c r="E8" s="7">
        <v>6.4</v>
      </c>
      <c r="F8" s="7">
        <v>6.3</v>
      </c>
      <c r="G8" s="3">
        <v>10</v>
      </c>
      <c r="H8" s="8">
        <v>0.98</v>
      </c>
      <c r="I8" s="7">
        <v>9.8</v>
      </c>
      <c r="J8" s="7"/>
    </row>
    <row r="9" ht="27" spans="1:10">
      <c r="A9" s="3"/>
      <c r="B9" s="3"/>
      <c r="C9" s="6" t="s">
        <v>485</v>
      </c>
      <c r="D9" s="9"/>
      <c r="E9" s="9"/>
      <c r="F9" s="9"/>
      <c r="G9" s="3" t="s">
        <v>274</v>
      </c>
      <c r="H9" s="9"/>
      <c r="I9" s="7" t="s">
        <v>274</v>
      </c>
      <c r="J9" s="7"/>
    </row>
    <row r="10" spans="1:10">
      <c r="A10" s="3"/>
      <c r="B10" s="3"/>
      <c r="C10" s="6" t="s">
        <v>486</v>
      </c>
      <c r="D10" s="7" t="s">
        <v>274</v>
      </c>
      <c r="E10" s="7" t="s">
        <v>274</v>
      </c>
      <c r="F10" s="7" t="s">
        <v>274</v>
      </c>
      <c r="G10" s="3" t="s">
        <v>274</v>
      </c>
      <c r="H10" s="9"/>
      <c r="I10" s="7" t="s">
        <v>274</v>
      </c>
      <c r="J10" s="7"/>
    </row>
    <row r="11" spans="1:10">
      <c r="A11" s="3" t="s">
        <v>487</v>
      </c>
      <c r="B11" s="3" t="s">
        <v>488</v>
      </c>
      <c r="C11" s="3"/>
      <c r="D11" s="3"/>
      <c r="E11" s="3"/>
      <c r="F11" s="7" t="s">
        <v>370</v>
      </c>
      <c r="G11" s="7"/>
      <c r="H11" s="7"/>
      <c r="I11" s="7"/>
      <c r="J11" s="7"/>
    </row>
    <row r="12" ht="38" customHeight="1" spans="1:10">
      <c r="A12" s="3"/>
      <c r="B12" s="10" t="s">
        <v>717</v>
      </c>
      <c r="C12" s="11"/>
      <c r="D12" s="11"/>
      <c r="E12" s="12"/>
      <c r="F12" s="7" t="s">
        <v>717</v>
      </c>
      <c r="G12" s="7"/>
      <c r="H12" s="7"/>
      <c r="I12" s="7"/>
      <c r="J12" s="7"/>
    </row>
    <row r="13" ht="21" customHeight="1" spans="1:10">
      <c r="A13" s="13" t="s">
        <v>491</v>
      </c>
      <c r="B13" s="14"/>
      <c r="C13" s="15"/>
      <c r="D13" s="13" t="s">
        <v>492</v>
      </c>
      <c r="E13" s="14"/>
      <c r="F13" s="15"/>
      <c r="G13" s="16" t="s">
        <v>398</v>
      </c>
      <c r="H13" s="16" t="s">
        <v>480</v>
      </c>
      <c r="I13" s="16" t="s">
        <v>482</v>
      </c>
      <c r="J13" s="16" t="s">
        <v>399</v>
      </c>
    </row>
    <row r="14" ht="21" customHeight="1" spans="1:10">
      <c r="A14" s="17" t="s">
        <v>392</v>
      </c>
      <c r="B14" s="3" t="s">
        <v>393</v>
      </c>
      <c r="C14" s="3" t="s">
        <v>394</v>
      </c>
      <c r="D14" s="3" t="s">
        <v>395</v>
      </c>
      <c r="E14" s="3" t="s">
        <v>396</v>
      </c>
      <c r="F14" s="18" t="s">
        <v>397</v>
      </c>
      <c r="G14" s="19"/>
      <c r="H14" s="19"/>
      <c r="I14" s="19"/>
      <c r="J14" s="19"/>
    </row>
    <row r="15" ht="21" customHeight="1" spans="1:10">
      <c r="A15" s="20" t="s">
        <v>400</v>
      </c>
      <c r="B15" s="21" t="s">
        <v>401</v>
      </c>
      <c r="C15" s="3" t="s">
        <v>718</v>
      </c>
      <c r="D15" s="22" t="s">
        <v>719</v>
      </c>
      <c r="E15" s="23">
        <v>6</v>
      </c>
      <c r="F15" s="22" t="s">
        <v>404</v>
      </c>
      <c r="G15" s="22" t="s">
        <v>720</v>
      </c>
      <c r="H15" s="23">
        <v>10</v>
      </c>
      <c r="I15" s="23">
        <v>10</v>
      </c>
      <c r="J15" s="33"/>
    </row>
    <row r="16" ht="21" customHeight="1" spans="1:10">
      <c r="A16" s="20"/>
      <c r="B16" s="21"/>
      <c r="C16" s="24" t="s">
        <v>721</v>
      </c>
      <c r="D16" s="22" t="s">
        <v>722</v>
      </c>
      <c r="E16" s="23">
        <v>1</v>
      </c>
      <c r="F16" s="22" t="s">
        <v>410</v>
      </c>
      <c r="G16" s="22" t="s">
        <v>720</v>
      </c>
      <c r="H16" s="23">
        <v>5</v>
      </c>
      <c r="I16" s="23">
        <v>5</v>
      </c>
      <c r="J16" s="33"/>
    </row>
    <row r="17" ht="38" customHeight="1" spans="1:10">
      <c r="A17" s="20"/>
      <c r="B17" s="21"/>
      <c r="C17" s="24" t="s">
        <v>723</v>
      </c>
      <c r="D17" s="22" t="s">
        <v>719</v>
      </c>
      <c r="E17" s="23">
        <v>12</v>
      </c>
      <c r="F17" s="22" t="s">
        <v>420</v>
      </c>
      <c r="G17" s="22" t="s">
        <v>720</v>
      </c>
      <c r="H17" s="23">
        <v>5</v>
      </c>
      <c r="I17" s="23">
        <v>5</v>
      </c>
      <c r="J17" s="33"/>
    </row>
    <row r="18" ht="21" customHeight="1" spans="1:10">
      <c r="A18" s="20"/>
      <c r="B18" s="21" t="s">
        <v>423</v>
      </c>
      <c r="C18" s="24" t="s">
        <v>724</v>
      </c>
      <c r="D18" s="22" t="s">
        <v>719</v>
      </c>
      <c r="E18" s="23">
        <v>100</v>
      </c>
      <c r="F18" s="22" t="s">
        <v>425</v>
      </c>
      <c r="G18" s="22" t="s">
        <v>720</v>
      </c>
      <c r="H18" s="23">
        <v>10</v>
      </c>
      <c r="I18" s="23">
        <v>10</v>
      </c>
      <c r="J18" s="33"/>
    </row>
    <row r="19" ht="21" customHeight="1" spans="1:10">
      <c r="A19" s="20"/>
      <c r="B19" s="21" t="s">
        <v>429</v>
      </c>
      <c r="C19" s="24" t="s">
        <v>691</v>
      </c>
      <c r="D19" s="22" t="s">
        <v>725</v>
      </c>
      <c r="E19" s="278" t="s">
        <v>692</v>
      </c>
      <c r="F19" s="22" t="s">
        <v>518</v>
      </c>
      <c r="G19" s="22" t="s">
        <v>720</v>
      </c>
      <c r="H19" s="23">
        <v>10</v>
      </c>
      <c r="I19" s="23">
        <v>10</v>
      </c>
      <c r="J19" s="33"/>
    </row>
    <row r="20" ht="67.5" spans="1:10">
      <c r="A20" s="20"/>
      <c r="B20" s="20" t="s">
        <v>434</v>
      </c>
      <c r="C20" s="24" t="s">
        <v>381</v>
      </c>
      <c r="D20" s="22" t="s">
        <v>719</v>
      </c>
      <c r="E20" s="23">
        <v>95</v>
      </c>
      <c r="F20" s="22" t="s">
        <v>425</v>
      </c>
      <c r="G20" s="22" t="s">
        <v>720</v>
      </c>
      <c r="H20" s="23">
        <v>10</v>
      </c>
      <c r="I20" s="23">
        <v>9.5</v>
      </c>
      <c r="J20" s="33" t="s">
        <v>726</v>
      </c>
    </row>
    <row r="21" ht="67.5" spans="1:10">
      <c r="A21" s="20"/>
      <c r="B21" s="20"/>
      <c r="C21" s="24" t="s">
        <v>727</v>
      </c>
      <c r="D21" s="22" t="s">
        <v>722</v>
      </c>
      <c r="E21" s="278" t="s">
        <v>728</v>
      </c>
      <c r="F21" s="22" t="s">
        <v>625</v>
      </c>
      <c r="G21" s="22" t="s">
        <v>720</v>
      </c>
      <c r="H21" s="23">
        <v>10</v>
      </c>
      <c r="I21" s="23">
        <v>8</v>
      </c>
      <c r="J21" s="33" t="s">
        <v>729</v>
      </c>
    </row>
    <row r="22" ht="30" customHeight="1" spans="1:10">
      <c r="A22" s="20"/>
      <c r="B22" s="25" t="s">
        <v>453</v>
      </c>
      <c r="C22" s="24" t="s">
        <v>730</v>
      </c>
      <c r="D22" s="26" t="s">
        <v>719</v>
      </c>
      <c r="E22" s="23">
        <v>95</v>
      </c>
      <c r="F22" s="26" t="s">
        <v>425</v>
      </c>
      <c r="G22" s="22" t="s">
        <v>720</v>
      </c>
      <c r="H22" s="23">
        <v>10</v>
      </c>
      <c r="I22" s="23">
        <v>10</v>
      </c>
      <c r="J22" s="33"/>
    </row>
    <row r="23" ht="36" customHeight="1" spans="1:10">
      <c r="A23" s="27" t="s">
        <v>461</v>
      </c>
      <c r="B23" s="28" t="s">
        <v>462</v>
      </c>
      <c r="C23" s="24" t="s">
        <v>731</v>
      </c>
      <c r="D23" s="26" t="s">
        <v>725</v>
      </c>
      <c r="E23" s="23">
        <v>1</v>
      </c>
      <c r="F23" s="26" t="s">
        <v>420</v>
      </c>
      <c r="G23" s="22" t="s">
        <v>720</v>
      </c>
      <c r="H23" s="23">
        <v>10</v>
      </c>
      <c r="I23" s="23">
        <v>10</v>
      </c>
      <c r="J23" s="33"/>
    </row>
    <row r="24" ht="19" customHeight="1" spans="1:10">
      <c r="A24" s="3" t="s">
        <v>531</v>
      </c>
      <c r="B24" s="3"/>
      <c r="C24" s="3"/>
      <c r="D24" s="29"/>
      <c r="E24" s="29"/>
      <c r="F24" s="29"/>
      <c r="G24" s="29"/>
      <c r="H24" s="29"/>
      <c r="I24" s="29"/>
      <c r="J24" s="29"/>
    </row>
    <row r="25" ht="19" customHeight="1" spans="1:10">
      <c r="A25" s="3" t="s">
        <v>532</v>
      </c>
      <c r="B25" s="3"/>
      <c r="C25" s="3"/>
      <c r="D25" s="3"/>
      <c r="E25" s="3"/>
      <c r="F25" s="3"/>
      <c r="G25" s="3"/>
      <c r="H25" s="3">
        <v>100</v>
      </c>
      <c r="I25" s="3">
        <v>97.5</v>
      </c>
      <c r="J25" s="3" t="s">
        <v>533</v>
      </c>
    </row>
    <row r="26" spans="1:10">
      <c r="A26" s="30"/>
      <c r="B26" s="30"/>
      <c r="C26" s="30"/>
      <c r="D26" s="30"/>
      <c r="E26" s="30"/>
      <c r="F26" s="30"/>
      <c r="G26" s="30"/>
      <c r="H26" s="30"/>
      <c r="I26" s="30"/>
      <c r="J26" s="30"/>
    </row>
    <row r="27" spans="1:10">
      <c r="A27" s="31" t="s">
        <v>467</v>
      </c>
      <c r="B27" s="30"/>
      <c r="C27" s="30"/>
      <c r="D27" s="30"/>
      <c r="E27" s="30"/>
      <c r="F27" s="30"/>
      <c r="G27" s="30"/>
      <c r="H27" s="30"/>
      <c r="I27" s="30"/>
      <c r="J27" s="30"/>
    </row>
    <row r="28" spans="1:10">
      <c r="A28" s="31" t="s">
        <v>468</v>
      </c>
      <c r="B28" s="31"/>
      <c r="C28" s="31"/>
      <c r="D28" s="31"/>
      <c r="E28" s="31"/>
      <c r="F28" s="31"/>
      <c r="G28" s="31"/>
      <c r="H28" s="31"/>
      <c r="I28" s="31"/>
      <c r="J28" s="31"/>
    </row>
    <row r="29" spans="1:10">
      <c r="A29" s="31" t="s">
        <v>469</v>
      </c>
      <c r="B29" s="31"/>
      <c r="C29" s="31"/>
      <c r="D29" s="31"/>
      <c r="E29" s="31"/>
      <c r="F29" s="31"/>
      <c r="G29" s="31"/>
      <c r="H29" s="31"/>
      <c r="I29" s="31"/>
      <c r="J29" s="31"/>
    </row>
    <row r="30" spans="1:10">
      <c r="A30" s="31" t="s">
        <v>534</v>
      </c>
      <c r="B30" s="31"/>
      <c r="C30" s="31"/>
      <c r="D30" s="31"/>
      <c r="E30" s="31"/>
      <c r="F30" s="31"/>
      <c r="G30" s="31"/>
      <c r="H30" s="31"/>
      <c r="I30" s="31"/>
      <c r="J30" s="31"/>
    </row>
    <row r="31" spans="1:10">
      <c r="A31" s="31" t="s">
        <v>535</v>
      </c>
      <c r="B31" s="31"/>
      <c r="C31" s="31"/>
      <c r="D31" s="31"/>
      <c r="E31" s="31"/>
      <c r="F31" s="31"/>
      <c r="G31" s="31"/>
      <c r="H31" s="31"/>
      <c r="I31" s="31"/>
      <c r="J31" s="31"/>
    </row>
    <row r="32" spans="1:10">
      <c r="A32" s="31" t="s">
        <v>536</v>
      </c>
      <c r="B32" s="31"/>
      <c r="C32" s="31"/>
      <c r="D32" s="31"/>
      <c r="E32" s="31"/>
      <c r="F32" s="31"/>
      <c r="G32" s="31"/>
      <c r="H32" s="31"/>
      <c r="I32" s="31"/>
      <c r="J32" s="31"/>
    </row>
    <row r="33" spans="1:10">
      <c r="A33" s="31" t="s">
        <v>537</v>
      </c>
      <c r="B33" s="31"/>
      <c r="C33" s="31"/>
      <c r="D33" s="31"/>
      <c r="E33" s="31"/>
      <c r="F33" s="31"/>
      <c r="G33" s="31"/>
      <c r="H33" s="31"/>
      <c r="I33" s="31"/>
      <c r="J33" s="31"/>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20"/>
    <mergeCell ref="G13:G14"/>
    <mergeCell ref="H13:H14"/>
    <mergeCell ref="I13:I14"/>
    <mergeCell ref="J13:J14"/>
    <mergeCell ref="A6:B10"/>
  </mergeCells>
  <pageMargins left="0.75" right="0.75" top="1" bottom="1" header="0.5" footer="0.5"/>
  <pageSetup paperSize="9" scale="67"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3"/>
  <sheetViews>
    <sheetView workbookViewId="0">
      <pane xSplit="4" ySplit="9" topLeftCell="E24" activePane="bottomRight" state="frozen"/>
      <selection/>
      <selection pane="topRight"/>
      <selection pane="bottomLeft"/>
      <selection pane="bottomRight" activeCell="A30" sqref="$A30:$XFD30"/>
    </sheetView>
  </sheetViews>
  <sheetFormatPr defaultColWidth="9" defaultRowHeight="13.5"/>
  <cols>
    <col min="1" max="3" width="3.25" customWidth="1"/>
    <col min="4" max="4" width="32.75" customWidth="1"/>
    <col min="5" max="10" width="18.75" customWidth="1"/>
  </cols>
  <sheetData>
    <row r="1" ht="27" spans="6:6">
      <c r="F1" s="252" t="s">
        <v>113</v>
      </c>
    </row>
    <row r="2" ht="14.25" spans="10:10">
      <c r="J2" s="239" t="s">
        <v>114</v>
      </c>
    </row>
    <row r="3" ht="14.25" spans="1:10">
      <c r="A3" s="239" t="s">
        <v>2</v>
      </c>
      <c r="J3" s="239" t="s">
        <v>3</v>
      </c>
    </row>
    <row r="4" ht="19.5" customHeight="1" spans="1:10">
      <c r="A4" s="240" t="s">
        <v>6</v>
      </c>
      <c r="B4" s="240"/>
      <c r="C4" s="240"/>
      <c r="D4" s="240"/>
      <c r="E4" s="247" t="s">
        <v>46</v>
      </c>
      <c r="F4" s="247" t="s">
        <v>115</v>
      </c>
      <c r="G4" s="247" t="s">
        <v>116</v>
      </c>
      <c r="H4" s="247" t="s">
        <v>117</v>
      </c>
      <c r="I4" s="247" t="s">
        <v>118</v>
      </c>
      <c r="J4" s="247" t="s">
        <v>119</v>
      </c>
    </row>
    <row r="5" ht="19.5" customHeight="1" spans="1:10">
      <c r="A5" s="247" t="s">
        <v>62</v>
      </c>
      <c r="B5" s="247"/>
      <c r="C5" s="247"/>
      <c r="D5" s="240" t="s">
        <v>63</v>
      </c>
      <c r="E5" s="247"/>
      <c r="F5" s="247"/>
      <c r="G5" s="247"/>
      <c r="H5" s="247"/>
      <c r="I5" s="247"/>
      <c r="J5" s="247"/>
    </row>
    <row r="6" ht="19.5" customHeight="1" spans="1:10">
      <c r="A6" s="247"/>
      <c r="B6" s="247"/>
      <c r="C6" s="247"/>
      <c r="D6" s="240"/>
      <c r="E6" s="247"/>
      <c r="F6" s="247"/>
      <c r="G6" s="247"/>
      <c r="H6" s="247"/>
      <c r="I6" s="247"/>
      <c r="J6" s="247"/>
    </row>
    <row r="7" ht="19.5" customHeight="1" spans="1:10">
      <c r="A7" s="247"/>
      <c r="B7" s="247"/>
      <c r="C7" s="247"/>
      <c r="D7" s="240"/>
      <c r="E7" s="247"/>
      <c r="F7" s="247"/>
      <c r="G7" s="247"/>
      <c r="H7" s="247"/>
      <c r="I7" s="247"/>
      <c r="J7" s="247"/>
    </row>
    <row r="8" ht="19.5" customHeight="1" spans="1:10">
      <c r="A8" s="240" t="s">
        <v>66</v>
      </c>
      <c r="B8" s="240" t="s">
        <v>67</v>
      </c>
      <c r="C8" s="240" t="s">
        <v>68</v>
      </c>
      <c r="D8" s="240" t="s">
        <v>10</v>
      </c>
      <c r="E8" s="247">
        <v>1</v>
      </c>
      <c r="F8" s="247">
        <v>2</v>
      </c>
      <c r="G8" s="247">
        <v>3</v>
      </c>
      <c r="H8" s="247">
        <v>4</v>
      </c>
      <c r="I8" s="247">
        <v>5</v>
      </c>
      <c r="J8" s="247">
        <v>6</v>
      </c>
    </row>
    <row r="9" ht="19.5" customHeight="1" spans="1:10">
      <c r="A9" s="240"/>
      <c r="B9" s="240"/>
      <c r="C9" s="240"/>
      <c r="D9" s="240" t="s">
        <v>69</v>
      </c>
      <c r="E9" s="257">
        <v>4389.06</v>
      </c>
      <c r="F9" s="257">
        <v>1464.2</v>
      </c>
      <c r="G9" s="257">
        <v>2924.86</v>
      </c>
      <c r="H9" s="243"/>
      <c r="I9" s="243"/>
      <c r="J9" s="243"/>
    </row>
    <row r="10" ht="19.5" customHeight="1" spans="1:10">
      <c r="A10" s="267">
        <v>201</v>
      </c>
      <c r="B10" s="267"/>
      <c r="C10" s="267"/>
      <c r="D10" s="267" t="s">
        <v>70</v>
      </c>
      <c r="E10" s="265">
        <v>0.88</v>
      </c>
      <c r="F10" s="265"/>
      <c r="G10" s="265">
        <v>0.88</v>
      </c>
      <c r="H10" s="265"/>
      <c r="I10" s="265"/>
      <c r="J10" s="265"/>
    </row>
    <row r="11" ht="19.5" customHeight="1" spans="1:10">
      <c r="A11" s="267">
        <v>20133</v>
      </c>
      <c r="B11" s="267"/>
      <c r="C11" s="267"/>
      <c r="D11" s="267" t="s">
        <v>71</v>
      </c>
      <c r="E11" s="265">
        <v>0.88</v>
      </c>
      <c r="F11" s="265"/>
      <c r="G11" s="265">
        <v>0.88</v>
      </c>
      <c r="H11" s="265"/>
      <c r="I11" s="265"/>
      <c r="J11" s="265"/>
    </row>
    <row r="12" ht="19.5" customHeight="1" spans="1:10">
      <c r="A12" s="267">
        <v>2013399</v>
      </c>
      <c r="B12" s="267"/>
      <c r="C12" s="267"/>
      <c r="D12" s="267" t="s">
        <v>72</v>
      </c>
      <c r="E12" s="265">
        <v>0.88</v>
      </c>
      <c r="F12" s="265"/>
      <c r="G12" s="265">
        <v>0.88</v>
      </c>
      <c r="H12" s="265"/>
      <c r="I12" s="265"/>
      <c r="J12" s="265"/>
    </row>
    <row r="13" ht="19.5" customHeight="1" spans="1:10">
      <c r="A13" s="267">
        <v>206</v>
      </c>
      <c r="B13" s="267"/>
      <c r="C13" s="267"/>
      <c r="D13" s="267" t="s">
        <v>73</v>
      </c>
      <c r="E13" s="265">
        <v>1.35</v>
      </c>
      <c r="F13" s="265"/>
      <c r="G13" s="265">
        <v>1.35</v>
      </c>
      <c r="H13" s="265"/>
      <c r="I13" s="265"/>
      <c r="J13" s="265"/>
    </row>
    <row r="14" ht="19.5" customHeight="1" spans="1:10">
      <c r="A14" s="267">
        <v>20604</v>
      </c>
      <c r="B14" s="267"/>
      <c r="C14" s="267"/>
      <c r="D14" s="267" t="s">
        <v>74</v>
      </c>
      <c r="E14" s="265">
        <v>1.35</v>
      </c>
      <c r="F14" s="265"/>
      <c r="G14" s="265">
        <v>1.35</v>
      </c>
      <c r="H14" s="265"/>
      <c r="I14" s="265"/>
      <c r="J14" s="265"/>
    </row>
    <row r="15" ht="19.5" customHeight="1" spans="1:10">
      <c r="A15" s="267">
        <v>2060404</v>
      </c>
      <c r="B15" s="267"/>
      <c r="C15" s="267"/>
      <c r="D15" s="267" t="s">
        <v>75</v>
      </c>
      <c r="E15" s="265">
        <v>1.35</v>
      </c>
      <c r="F15" s="265"/>
      <c r="G15" s="265">
        <v>1.35</v>
      </c>
      <c r="H15" s="265"/>
      <c r="I15" s="265"/>
      <c r="J15" s="265"/>
    </row>
    <row r="16" ht="19.5" customHeight="1" spans="1:10">
      <c r="A16" s="267">
        <v>207</v>
      </c>
      <c r="B16" s="267"/>
      <c r="C16" s="267"/>
      <c r="D16" s="267" t="s">
        <v>76</v>
      </c>
      <c r="E16" s="266">
        <v>3145.4</v>
      </c>
      <c r="F16" s="266">
        <v>1022.78</v>
      </c>
      <c r="G16" s="266">
        <v>2122.62</v>
      </c>
      <c r="H16" s="265"/>
      <c r="I16" s="265"/>
      <c r="J16" s="265"/>
    </row>
    <row r="17" ht="19.5" customHeight="1" spans="1:10">
      <c r="A17" s="267">
        <v>20701</v>
      </c>
      <c r="B17" s="267"/>
      <c r="C17" s="267"/>
      <c r="D17" s="267" t="s">
        <v>77</v>
      </c>
      <c r="E17" s="266">
        <v>2895.78</v>
      </c>
      <c r="F17" s="265">
        <v>899.09</v>
      </c>
      <c r="G17" s="265">
        <v>1996.69</v>
      </c>
      <c r="H17" s="265"/>
      <c r="I17" s="265"/>
      <c r="J17" s="265"/>
    </row>
    <row r="18" ht="19.5" customHeight="1" spans="1:10">
      <c r="A18" s="267">
        <v>2070101</v>
      </c>
      <c r="B18" s="267"/>
      <c r="C18" s="267"/>
      <c r="D18" s="267" t="s">
        <v>78</v>
      </c>
      <c r="E18" s="265">
        <v>206.64</v>
      </c>
      <c r="F18" s="265">
        <v>206.64</v>
      </c>
      <c r="G18" s="265"/>
      <c r="H18" s="265"/>
      <c r="I18" s="265"/>
      <c r="J18" s="265"/>
    </row>
    <row r="19" ht="19.5" customHeight="1" spans="1:10">
      <c r="A19" s="267">
        <v>2070102</v>
      </c>
      <c r="B19" s="267"/>
      <c r="C19" s="267"/>
      <c r="D19" s="267" t="s">
        <v>79</v>
      </c>
      <c r="E19" s="265">
        <v>9.32</v>
      </c>
      <c r="F19" s="265"/>
      <c r="G19" s="265">
        <v>9.32</v>
      </c>
      <c r="H19" s="265"/>
      <c r="I19" s="265"/>
      <c r="J19" s="265"/>
    </row>
    <row r="20" ht="19.5" customHeight="1" spans="1:10">
      <c r="A20" s="267">
        <v>2070104</v>
      </c>
      <c r="B20" s="267"/>
      <c r="C20" s="267"/>
      <c r="D20" s="267" t="s">
        <v>80</v>
      </c>
      <c r="E20" s="265">
        <v>366.84</v>
      </c>
      <c r="F20" s="265">
        <v>254.52</v>
      </c>
      <c r="G20" s="265">
        <v>112.32</v>
      </c>
      <c r="H20" s="265"/>
      <c r="I20" s="265"/>
      <c r="J20" s="265"/>
    </row>
    <row r="21" ht="19.5" customHeight="1" spans="1:10">
      <c r="A21" s="267">
        <v>2070109</v>
      </c>
      <c r="B21" s="267"/>
      <c r="C21" s="267"/>
      <c r="D21" s="267" t="s">
        <v>81</v>
      </c>
      <c r="E21" s="265">
        <v>374.02</v>
      </c>
      <c r="F21" s="265">
        <v>179.78</v>
      </c>
      <c r="G21" s="265">
        <v>194.24</v>
      </c>
      <c r="H21" s="265"/>
      <c r="I21" s="265"/>
      <c r="J21" s="265"/>
    </row>
    <row r="22" ht="19.5" customHeight="1" spans="1:10">
      <c r="A22" s="267">
        <v>2070111</v>
      </c>
      <c r="B22" s="267"/>
      <c r="C22" s="267"/>
      <c r="D22" s="267" t="s">
        <v>82</v>
      </c>
      <c r="E22" s="265">
        <v>10.2</v>
      </c>
      <c r="F22" s="265"/>
      <c r="G22" s="265">
        <v>10.2</v>
      </c>
      <c r="H22" s="265"/>
      <c r="I22" s="265"/>
      <c r="J22" s="265"/>
    </row>
    <row r="23" ht="19.5" customHeight="1" spans="1:10">
      <c r="A23" s="267">
        <v>2070112</v>
      </c>
      <c r="B23" s="267"/>
      <c r="C23" s="267"/>
      <c r="D23" s="267" t="s">
        <v>83</v>
      </c>
      <c r="E23" s="265">
        <v>311.66</v>
      </c>
      <c r="F23" s="265">
        <v>258.15</v>
      </c>
      <c r="G23" s="265">
        <v>53.51</v>
      </c>
      <c r="H23" s="265"/>
      <c r="I23" s="265"/>
      <c r="J23" s="265"/>
    </row>
    <row r="24" ht="19.5" customHeight="1" spans="1:10">
      <c r="A24" s="267">
        <v>2070113</v>
      </c>
      <c r="B24" s="267"/>
      <c r="C24" s="267"/>
      <c r="D24" s="267" t="s">
        <v>84</v>
      </c>
      <c r="E24" s="265">
        <v>0.36</v>
      </c>
      <c r="F24" s="265"/>
      <c r="G24" s="265">
        <v>0.36</v>
      </c>
      <c r="H24" s="265"/>
      <c r="I24" s="265"/>
      <c r="J24" s="265"/>
    </row>
    <row r="25" ht="19.5" customHeight="1" spans="1:10">
      <c r="A25" s="267">
        <v>2070199</v>
      </c>
      <c r="B25" s="267"/>
      <c r="C25" s="267"/>
      <c r="D25" s="267" t="s">
        <v>85</v>
      </c>
      <c r="E25" s="266">
        <v>1616.74</v>
      </c>
      <c r="F25" s="265"/>
      <c r="G25" s="266">
        <v>1616.74</v>
      </c>
      <c r="H25" s="265"/>
      <c r="I25" s="265"/>
      <c r="J25" s="265"/>
    </row>
    <row r="26" ht="19.5" customHeight="1" spans="1:10">
      <c r="A26" s="267">
        <v>20702</v>
      </c>
      <c r="B26" s="267"/>
      <c r="C26" s="267"/>
      <c r="D26" s="267" t="s">
        <v>86</v>
      </c>
      <c r="E26" s="265">
        <v>185.21</v>
      </c>
      <c r="F26" s="266">
        <v>123.69</v>
      </c>
      <c r="G26" s="266">
        <v>61.52</v>
      </c>
      <c r="H26" s="265"/>
      <c r="I26" s="265"/>
      <c r="J26" s="265"/>
    </row>
    <row r="27" ht="19.5" customHeight="1" spans="1:10">
      <c r="A27" s="267">
        <v>2070204</v>
      </c>
      <c r="B27" s="267"/>
      <c r="C27" s="267"/>
      <c r="D27" s="267" t="s">
        <v>87</v>
      </c>
      <c r="E27" s="265">
        <v>180.93</v>
      </c>
      <c r="F27" s="266">
        <v>123.69</v>
      </c>
      <c r="G27" s="266">
        <v>57.24</v>
      </c>
      <c r="H27" s="265"/>
      <c r="I27" s="265"/>
      <c r="J27" s="265"/>
    </row>
    <row r="28" ht="19.5" customHeight="1" spans="1:10">
      <c r="A28" s="267">
        <v>2070205</v>
      </c>
      <c r="B28" s="267"/>
      <c r="C28" s="267"/>
      <c r="D28" s="267" t="s">
        <v>88</v>
      </c>
      <c r="E28" s="265">
        <v>4.28</v>
      </c>
      <c r="F28" s="265"/>
      <c r="G28" s="265">
        <v>4.28</v>
      </c>
      <c r="H28" s="265"/>
      <c r="I28" s="265"/>
      <c r="J28" s="265"/>
    </row>
    <row r="29" ht="19.5" customHeight="1" spans="1:10">
      <c r="A29" s="267">
        <v>20799</v>
      </c>
      <c r="B29" s="267"/>
      <c r="C29" s="267"/>
      <c r="D29" s="267" t="s">
        <v>89</v>
      </c>
      <c r="E29" s="265">
        <v>64.41</v>
      </c>
      <c r="F29" s="268"/>
      <c r="G29" s="265">
        <v>64.41</v>
      </c>
      <c r="H29" s="265"/>
      <c r="I29" s="265"/>
      <c r="J29" s="265"/>
    </row>
    <row r="30" ht="19.5" customHeight="1" spans="1:10">
      <c r="A30" s="267">
        <v>2079999</v>
      </c>
      <c r="B30" s="267"/>
      <c r="C30" s="267"/>
      <c r="D30" s="267" t="s">
        <v>89</v>
      </c>
      <c r="E30" s="265">
        <v>64.41</v>
      </c>
      <c r="F30" s="268"/>
      <c r="G30" s="265">
        <v>64.41</v>
      </c>
      <c r="H30" s="265"/>
      <c r="I30" s="265"/>
      <c r="J30" s="265"/>
    </row>
    <row r="31" ht="19.5" customHeight="1" spans="1:10">
      <c r="A31" s="267">
        <v>208</v>
      </c>
      <c r="B31" s="267"/>
      <c r="C31" s="267"/>
      <c r="D31" s="267" t="s">
        <v>90</v>
      </c>
      <c r="E31" s="265">
        <v>228.07</v>
      </c>
      <c r="F31" s="265">
        <v>226.91</v>
      </c>
      <c r="G31" s="265">
        <v>1.16</v>
      </c>
      <c r="H31" s="265"/>
      <c r="I31" s="265"/>
      <c r="J31" s="265"/>
    </row>
    <row r="32" ht="19.5" customHeight="1" spans="1:10">
      <c r="A32" s="267">
        <v>20805</v>
      </c>
      <c r="B32" s="267"/>
      <c r="C32" s="267"/>
      <c r="D32" s="267" t="s">
        <v>91</v>
      </c>
      <c r="E32" s="265">
        <v>221.86</v>
      </c>
      <c r="F32" s="268">
        <v>220.7</v>
      </c>
      <c r="G32" s="265">
        <v>1.16</v>
      </c>
      <c r="H32" s="265"/>
      <c r="I32" s="265"/>
      <c r="J32" s="265"/>
    </row>
    <row r="33" ht="19.5" customHeight="1" spans="1:10">
      <c r="A33" s="267">
        <v>2080501</v>
      </c>
      <c r="B33" s="267"/>
      <c r="C33" s="267"/>
      <c r="D33" s="267" t="s">
        <v>92</v>
      </c>
      <c r="E33" s="265">
        <v>28.71</v>
      </c>
      <c r="F33" s="265">
        <v>27.55</v>
      </c>
      <c r="G33" s="265">
        <v>1.16</v>
      </c>
      <c r="H33" s="265"/>
      <c r="I33" s="265"/>
      <c r="J33" s="265"/>
    </row>
    <row r="34" ht="19.5" customHeight="1" spans="1:10">
      <c r="A34" s="267">
        <v>2080502</v>
      </c>
      <c r="B34" s="267"/>
      <c r="C34" s="267"/>
      <c r="D34" s="267" t="s">
        <v>93</v>
      </c>
      <c r="E34" s="265">
        <v>70.66</v>
      </c>
      <c r="F34" s="265">
        <v>70.66</v>
      </c>
      <c r="G34" s="265"/>
      <c r="H34" s="265"/>
      <c r="I34" s="265"/>
      <c r="J34" s="265"/>
    </row>
    <row r="35" ht="19.5" customHeight="1" spans="1:10">
      <c r="A35" s="267">
        <v>2080505</v>
      </c>
      <c r="B35" s="267"/>
      <c r="C35" s="267"/>
      <c r="D35" s="267" t="s">
        <v>94</v>
      </c>
      <c r="E35" s="265">
        <v>102.72</v>
      </c>
      <c r="F35" s="265">
        <v>102.72</v>
      </c>
      <c r="G35" s="265"/>
      <c r="H35" s="265"/>
      <c r="I35" s="265"/>
      <c r="J35" s="265"/>
    </row>
    <row r="36" ht="19.5" customHeight="1" spans="1:10">
      <c r="A36" s="267">
        <v>2080506</v>
      </c>
      <c r="B36" s="267"/>
      <c r="C36" s="267"/>
      <c r="D36" s="267" t="s">
        <v>95</v>
      </c>
      <c r="E36" s="265">
        <v>19.77</v>
      </c>
      <c r="F36" s="265">
        <v>19.77</v>
      </c>
      <c r="G36" s="265"/>
      <c r="H36" s="265"/>
      <c r="I36" s="265"/>
      <c r="J36" s="265"/>
    </row>
    <row r="37" ht="19.5" customHeight="1" spans="1:10">
      <c r="A37" s="267">
        <v>20808</v>
      </c>
      <c r="B37" s="267"/>
      <c r="C37" s="267"/>
      <c r="D37" s="267" t="s">
        <v>96</v>
      </c>
      <c r="E37" s="265">
        <v>6.21</v>
      </c>
      <c r="F37" s="265">
        <v>6.21</v>
      </c>
      <c r="G37" s="265"/>
      <c r="H37" s="265"/>
      <c r="I37" s="265"/>
      <c r="J37" s="265"/>
    </row>
    <row r="38" ht="19.5" customHeight="1" spans="1:10">
      <c r="A38" s="267">
        <v>2080801</v>
      </c>
      <c r="B38" s="267"/>
      <c r="C38" s="267"/>
      <c r="D38" s="267" t="s">
        <v>97</v>
      </c>
      <c r="E38" s="265">
        <v>6.21</v>
      </c>
      <c r="F38" s="265">
        <v>6.21</v>
      </c>
      <c r="G38" s="265"/>
      <c r="H38" s="265"/>
      <c r="I38" s="265"/>
      <c r="J38" s="265"/>
    </row>
    <row r="39" ht="19.5" customHeight="1" spans="1:10">
      <c r="A39" s="267">
        <v>210</v>
      </c>
      <c r="B39" s="267"/>
      <c r="C39" s="267"/>
      <c r="D39" s="267" t="s">
        <v>98</v>
      </c>
      <c r="E39" s="265">
        <v>871.82</v>
      </c>
      <c r="F39" s="265">
        <v>102.97</v>
      </c>
      <c r="G39" s="265">
        <v>768.85</v>
      </c>
      <c r="H39" s="265"/>
      <c r="I39" s="265"/>
      <c r="J39" s="265"/>
    </row>
    <row r="40" ht="19.5" customHeight="1" spans="1:10">
      <c r="A40" s="267">
        <v>21004</v>
      </c>
      <c r="B40" s="267"/>
      <c r="C40" s="267"/>
      <c r="D40" s="267" t="s">
        <v>99</v>
      </c>
      <c r="E40" s="265">
        <v>768.85</v>
      </c>
      <c r="F40" s="265"/>
      <c r="G40" s="265">
        <v>768.85</v>
      </c>
      <c r="H40" s="265"/>
      <c r="I40" s="265"/>
      <c r="J40" s="265"/>
    </row>
    <row r="41" ht="19.5" customHeight="1" spans="1:10">
      <c r="A41" s="267">
        <v>2100410</v>
      </c>
      <c r="B41" s="267"/>
      <c r="C41" s="267"/>
      <c r="D41" s="267" t="s">
        <v>100</v>
      </c>
      <c r="E41" s="265">
        <v>768.85</v>
      </c>
      <c r="F41" s="265"/>
      <c r="G41" s="265">
        <v>768.85</v>
      </c>
      <c r="H41" s="265"/>
      <c r="I41" s="265"/>
      <c r="J41" s="265"/>
    </row>
    <row r="42" ht="19.5" customHeight="1" spans="1:10">
      <c r="A42" s="267">
        <v>21011</v>
      </c>
      <c r="B42" s="267"/>
      <c r="C42" s="267"/>
      <c r="D42" s="267" t="s">
        <v>101</v>
      </c>
      <c r="E42" s="265">
        <v>102.97</v>
      </c>
      <c r="F42" s="265">
        <v>102.97</v>
      </c>
      <c r="G42" s="265"/>
      <c r="H42" s="265"/>
      <c r="I42" s="265"/>
      <c r="J42" s="265"/>
    </row>
    <row r="43" ht="19.5" customHeight="1" spans="1:10">
      <c r="A43" s="267">
        <v>2101101</v>
      </c>
      <c r="B43" s="267"/>
      <c r="C43" s="267"/>
      <c r="D43" s="267" t="s">
        <v>102</v>
      </c>
      <c r="E43" s="265">
        <v>27.24</v>
      </c>
      <c r="F43" s="265">
        <v>27.24</v>
      </c>
      <c r="G43" s="265"/>
      <c r="H43" s="265"/>
      <c r="I43" s="265"/>
      <c r="J43" s="265"/>
    </row>
    <row r="44" ht="19.5" customHeight="1" spans="1:10">
      <c r="A44" s="267">
        <v>2101102</v>
      </c>
      <c r="B44" s="267"/>
      <c r="C44" s="267"/>
      <c r="D44" s="267" t="s">
        <v>103</v>
      </c>
      <c r="E44" s="265">
        <v>26.16</v>
      </c>
      <c r="F44" s="265">
        <v>26.16</v>
      </c>
      <c r="G44" s="265"/>
      <c r="H44" s="265"/>
      <c r="I44" s="265"/>
      <c r="J44" s="265"/>
    </row>
    <row r="45" ht="19.5" customHeight="1" spans="1:10">
      <c r="A45" s="267">
        <v>2101103</v>
      </c>
      <c r="B45" s="267"/>
      <c r="C45" s="267"/>
      <c r="D45" s="267" t="s">
        <v>104</v>
      </c>
      <c r="E45" s="265">
        <v>45.29</v>
      </c>
      <c r="F45" s="265">
        <v>45.29</v>
      </c>
      <c r="G45" s="265"/>
      <c r="H45" s="265"/>
      <c r="I45" s="265"/>
      <c r="J45" s="265"/>
    </row>
    <row r="46" ht="19.5" customHeight="1" spans="1:10">
      <c r="A46" s="267">
        <v>2101199</v>
      </c>
      <c r="B46" s="267"/>
      <c r="C46" s="267"/>
      <c r="D46" s="267" t="s">
        <v>105</v>
      </c>
      <c r="E46" s="265">
        <v>4.28</v>
      </c>
      <c r="F46" s="265">
        <v>4.28</v>
      </c>
      <c r="G46" s="265"/>
      <c r="H46" s="265"/>
      <c r="I46" s="265"/>
      <c r="J46" s="265"/>
    </row>
    <row r="47" ht="19.5" customHeight="1" spans="1:10">
      <c r="A47" s="267">
        <v>212</v>
      </c>
      <c r="B47" s="267"/>
      <c r="C47" s="267"/>
      <c r="D47" s="267" t="s">
        <v>106</v>
      </c>
      <c r="E47" s="268">
        <v>30</v>
      </c>
      <c r="F47" s="268"/>
      <c r="G47" s="268">
        <v>30</v>
      </c>
      <c r="H47" s="265"/>
      <c r="I47" s="265"/>
      <c r="J47" s="265"/>
    </row>
    <row r="48" ht="19.5" customHeight="1" spans="1:10">
      <c r="A48" s="267">
        <v>21208</v>
      </c>
      <c r="B48" s="267"/>
      <c r="C48" s="267"/>
      <c r="D48" s="267" t="s">
        <v>107</v>
      </c>
      <c r="E48" s="268">
        <v>30</v>
      </c>
      <c r="F48" s="268"/>
      <c r="G48" s="268">
        <v>30</v>
      </c>
      <c r="H48" s="265"/>
      <c r="I48" s="265"/>
      <c r="J48" s="265"/>
    </row>
    <row r="49" ht="19.5" customHeight="1" spans="1:10">
      <c r="A49" s="267">
        <v>2120816</v>
      </c>
      <c r="B49" s="267"/>
      <c r="C49" s="267"/>
      <c r="D49" s="267" t="s">
        <v>108</v>
      </c>
      <c r="E49" s="268">
        <v>30</v>
      </c>
      <c r="F49" s="268"/>
      <c r="G49" s="268">
        <v>30</v>
      </c>
      <c r="H49" s="265"/>
      <c r="I49" s="265"/>
      <c r="J49" s="265"/>
    </row>
    <row r="50" ht="19.5" customHeight="1" spans="1:10">
      <c r="A50" s="267">
        <v>221</v>
      </c>
      <c r="B50" s="267"/>
      <c r="C50" s="267"/>
      <c r="D50" s="267" t="s">
        <v>109</v>
      </c>
      <c r="E50" s="265">
        <v>111.54</v>
      </c>
      <c r="F50" s="265">
        <v>111.54</v>
      </c>
      <c r="G50" s="265"/>
      <c r="H50" s="265"/>
      <c r="I50" s="265"/>
      <c r="J50" s="265"/>
    </row>
    <row r="51" ht="19.5" customHeight="1" spans="1:10">
      <c r="A51" s="267">
        <v>22102</v>
      </c>
      <c r="B51" s="267"/>
      <c r="C51" s="267"/>
      <c r="D51" s="267" t="s">
        <v>110</v>
      </c>
      <c r="E51" s="265">
        <v>111.54</v>
      </c>
      <c r="F51" s="265">
        <v>111.54</v>
      </c>
      <c r="G51" s="265"/>
      <c r="H51" s="265"/>
      <c r="I51" s="265"/>
      <c r="J51" s="265"/>
    </row>
    <row r="52" ht="19.5" customHeight="1" spans="1:10">
      <c r="A52" s="267">
        <v>2210201</v>
      </c>
      <c r="B52" s="267"/>
      <c r="C52" s="267"/>
      <c r="D52" s="267" t="s">
        <v>111</v>
      </c>
      <c r="E52" s="265">
        <v>111.54</v>
      </c>
      <c r="F52" s="265">
        <v>111.54</v>
      </c>
      <c r="G52" s="265"/>
      <c r="H52" s="265"/>
      <c r="I52" s="265"/>
      <c r="J52" s="265"/>
    </row>
    <row r="53" ht="19.5" customHeight="1" spans="1:10">
      <c r="A53" s="267" t="s">
        <v>120</v>
      </c>
      <c r="B53" s="267"/>
      <c r="C53" s="267"/>
      <c r="D53" s="267"/>
      <c r="E53" s="267"/>
      <c r="F53" s="267"/>
      <c r="G53" s="267"/>
      <c r="H53" s="267"/>
      <c r="I53" s="267"/>
      <c r="J53" s="267"/>
    </row>
  </sheetData>
  <mergeCells count="5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J53"/>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5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view="pageBreakPreview" zoomScaleNormal="100" workbookViewId="0">
      <pane ySplit="7" topLeftCell="A8" activePane="bottomLeft" state="frozen"/>
      <selection/>
      <selection pane="bottomLeft" activeCell="F14" sqref="F14"/>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252" t="s">
        <v>121</v>
      </c>
    </row>
    <row r="2" ht="14.25" spans="9:9">
      <c r="I2" s="239" t="s">
        <v>122</v>
      </c>
    </row>
    <row r="3" ht="14.25" spans="1:9">
      <c r="A3" s="239" t="s">
        <v>2</v>
      </c>
      <c r="I3" s="239" t="s">
        <v>3</v>
      </c>
    </row>
    <row r="4" ht="19.5" customHeight="1" spans="1:9">
      <c r="A4" s="240" t="s">
        <v>123</v>
      </c>
      <c r="B4" s="240"/>
      <c r="C4" s="240"/>
      <c r="D4" s="240" t="s">
        <v>124</v>
      </c>
      <c r="E4" s="240"/>
      <c r="F4" s="240"/>
      <c r="G4" s="240"/>
      <c r="H4" s="240"/>
      <c r="I4" s="240"/>
    </row>
    <row r="5" ht="19.5" customHeight="1" spans="1:9">
      <c r="A5" s="247" t="s">
        <v>125</v>
      </c>
      <c r="B5" s="247" t="s">
        <v>7</v>
      </c>
      <c r="C5" s="247" t="s">
        <v>126</v>
      </c>
      <c r="D5" s="247" t="s">
        <v>127</v>
      </c>
      <c r="E5" s="247" t="s">
        <v>7</v>
      </c>
      <c r="F5" s="240" t="s">
        <v>69</v>
      </c>
      <c r="G5" s="247" t="s">
        <v>128</v>
      </c>
      <c r="H5" s="247" t="s">
        <v>129</v>
      </c>
      <c r="I5" s="247" t="s">
        <v>130</v>
      </c>
    </row>
    <row r="6" ht="19.5" customHeight="1" spans="1:9">
      <c r="A6" s="247"/>
      <c r="B6" s="247"/>
      <c r="C6" s="247"/>
      <c r="D6" s="247"/>
      <c r="E6" s="247"/>
      <c r="F6" s="240" t="s">
        <v>64</v>
      </c>
      <c r="G6" s="247" t="s">
        <v>128</v>
      </c>
      <c r="H6" s="247"/>
      <c r="I6" s="247"/>
    </row>
    <row r="7" ht="19.5" customHeight="1" spans="1:9">
      <c r="A7" s="240" t="s">
        <v>131</v>
      </c>
      <c r="B7" s="240"/>
      <c r="C7" s="240">
        <v>1</v>
      </c>
      <c r="D7" s="240" t="s">
        <v>131</v>
      </c>
      <c r="E7" s="240"/>
      <c r="F7" s="240">
        <v>2</v>
      </c>
      <c r="G7" s="240">
        <v>3</v>
      </c>
      <c r="H7" s="240">
        <v>4</v>
      </c>
      <c r="I7" s="240">
        <v>5</v>
      </c>
    </row>
    <row r="8" ht="19.5" customHeight="1" spans="1:9">
      <c r="A8" s="241" t="s">
        <v>132</v>
      </c>
      <c r="B8" s="240">
        <v>1</v>
      </c>
      <c r="C8" s="257">
        <v>3201.4</v>
      </c>
      <c r="D8" s="241" t="s">
        <v>12</v>
      </c>
      <c r="E8" s="240">
        <v>33</v>
      </c>
      <c r="F8" s="243">
        <v>0.88</v>
      </c>
      <c r="G8" s="243">
        <v>0.88</v>
      </c>
      <c r="H8" s="243"/>
      <c r="I8" s="243"/>
    </row>
    <row r="9" ht="19.5" customHeight="1" spans="1:9">
      <c r="A9" s="241" t="s">
        <v>133</v>
      </c>
      <c r="B9" s="240">
        <v>2</v>
      </c>
      <c r="C9" s="254">
        <v>30</v>
      </c>
      <c r="D9" s="241" t="s">
        <v>14</v>
      </c>
      <c r="E9" s="240">
        <v>34</v>
      </c>
      <c r="F9" s="243"/>
      <c r="G9" s="243"/>
      <c r="H9" s="243"/>
      <c r="I9" s="243"/>
    </row>
    <row r="10" ht="19.5" customHeight="1" spans="1:9">
      <c r="A10" s="241" t="s">
        <v>134</v>
      </c>
      <c r="B10" s="240">
        <v>3</v>
      </c>
      <c r="C10" s="243"/>
      <c r="D10" s="241" t="s">
        <v>16</v>
      </c>
      <c r="E10" s="240">
        <v>35</v>
      </c>
      <c r="F10" s="243"/>
      <c r="G10" s="243"/>
      <c r="H10" s="243"/>
      <c r="I10" s="243"/>
    </row>
    <row r="11" ht="19.5" customHeight="1" spans="1:9">
      <c r="A11" s="241"/>
      <c r="B11" s="240">
        <v>4</v>
      </c>
      <c r="C11" s="243"/>
      <c r="D11" s="241" t="s">
        <v>18</v>
      </c>
      <c r="E11" s="240">
        <v>36</v>
      </c>
      <c r="F11" s="243"/>
      <c r="G11" s="243"/>
      <c r="H11" s="243"/>
      <c r="I11" s="243"/>
    </row>
    <row r="12" ht="19.5" customHeight="1" spans="1:9">
      <c r="A12" s="241"/>
      <c r="B12" s="240">
        <v>5</v>
      </c>
      <c r="C12" s="243"/>
      <c r="D12" s="241" t="s">
        <v>20</v>
      </c>
      <c r="E12" s="240">
        <v>37</v>
      </c>
      <c r="F12" s="243"/>
      <c r="G12" s="243"/>
      <c r="H12" s="243"/>
      <c r="I12" s="243"/>
    </row>
    <row r="13" ht="19.5" customHeight="1" spans="1:9">
      <c r="A13" s="241"/>
      <c r="B13" s="240">
        <v>6</v>
      </c>
      <c r="C13" s="243"/>
      <c r="D13" s="241" t="s">
        <v>22</v>
      </c>
      <c r="E13" s="240">
        <v>38</v>
      </c>
      <c r="F13" s="243">
        <v>1.36</v>
      </c>
      <c r="G13" s="243">
        <v>1.36</v>
      </c>
      <c r="H13" s="243"/>
      <c r="I13" s="243"/>
    </row>
    <row r="14" ht="19.5" customHeight="1" spans="1:9">
      <c r="A14" s="241"/>
      <c r="B14" s="240">
        <v>7</v>
      </c>
      <c r="C14" s="243"/>
      <c r="D14" s="241" t="s">
        <v>24</v>
      </c>
      <c r="E14" s="240">
        <v>39</v>
      </c>
      <c r="F14" s="257">
        <v>1987.73</v>
      </c>
      <c r="G14" s="257">
        <v>1987.73</v>
      </c>
      <c r="H14" s="243"/>
      <c r="I14" s="243"/>
    </row>
    <row r="15" ht="19.5" customHeight="1" spans="1:9">
      <c r="A15" s="241"/>
      <c r="B15" s="240">
        <v>8</v>
      </c>
      <c r="C15" s="243"/>
      <c r="D15" s="241" t="s">
        <v>26</v>
      </c>
      <c r="E15" s="240">
        <v>40</v>
      </c>
      <c r="F15" s="243">
        <v>228.07</v>
      </c>
      <c r="G15" s="243">
        <v>228.07</v>
      </c>
      <c r="H15" s="243"/>
      <c r="I15" s="243"/>
    </row>
    <row r="16" ht="19.5" customHeight="1" spans="1:9">
      <c r="A16" s="241"/>
      <c r="B16" s="240">
        <v>9</v>
      </c>
      <c r="C16" s="243"/>
      <c r="D16" s="241" t="s">
        <v>27</v>
      </c>
      <c r="E16" s="240">
        <v>41</v>
      </c>
      <c r="F16" s="243">
        <v>871.82</v>
      </c>
      <c r="G16" s="243">
        <v>871.82</v>
      </c>
      <c r="H16" s="243"/>
      <c r="I16" s="243"/>
    </row>
    <row r="17" ht="19.5" customHeight="1" spans="1:9">
      <c r="A17" s="241"/>
      <c r="B17" s="240">
        <v>10</v>
      </c>
      <c r="C17" s="243"/>
      <c r="D17" s="241" t="s">
        <v>28</v>
      </c>
      <c r="E17" s="240">
        <v>42</v>
      </c>
      <c r="F17" s="243"/>
      <c r="G17" s="243"/>
      <c r="H17" s="243"/>
      <c r="I17" s="243"/>
    </row>
    <row r="18" ht="19.5" customHeight="1" spans="1:9">
      <c r="A18" s="241"/>
      <c r="B18" s="240">
        <v>11</v>
      </c>
      <c r="C18" s="243"/>
      <c r="D18" s="241" t="s">
        <v>29</v>
      </c>
      <c r="E18" s="240">
        <v>43</v>
      </c>
      <c r="F18" s="254">
        <v>30</v>
      </c>
      <c r="G18" s="243"/>
      <c r="H18" s="254">
        <v>30</v>
      </c>
      <c r="I18" s="243"/>
    </row>
    <row r="19" ht="19.5" customHeight="1" spans="1:9">
      <c r="A19" s="241"/>
      <c r="B19" s="240">
        <v>12</v>
      </c>
      <c r="C19" s="243"/>
      <c r="D19" s="241" t="s">
        <v>30</v>
      </c>
      <c r="E19" s="240">
        <v>44</v>
      </c>
      <c r="F19" s="243"/>
      <c r="G19" s="243"/>
      <c r="H19" s="243"/>
      <c r="I19" s="243"/>
    </row>
    <row r="20" ht="19.5" customHeight="1" spans="1:9">
      <c r="A20" s="241"/>
      <c r="B20" s="240">
        <v>13</v>
      </c>
      <c r="C20" s="243"/>
      <c r="D20" s="241" t="s">
        <v>31</v>
      </c>
      <c r="E20" s="240">
        <v>45</v>
      </c>
      <c r="F20" s="243"/>
      <c r="G20" s="243"/>
      <c r="H20" s="243"/>
      <c r="I20" s="243"/>
    </row>
    <row r="21" ht="19.5" customHeight="1" spans="1:9">
      <c r="A21" s="241"/>
      <c r="B21" s="240">
        <v>14</v>
      </c>
      <c r="C21" s="243"/>
      <c r="D21" s="241" t="s">
        <v>32</v>
      </c>
      <c r="E21" s="240">
        <v>46</v>
      </c>
      <c r="F21" s="243"/>
      <c r="G21" s="243"/>
      <c r="H21" s="243"/>
      <c r="I21" s="243"/>
    </row>
    <row r="22" ht="19.5" customHeight="1" spans="1:9">
      <c r="A22" s="241"/>
      <c r="B22" s="240">
        <v>15</v>
      </c>
      <c r="C22" s="243"/>
      <c r="D22" s="241" t="s">
        <v>33</v>
      </c>
      <c r="E22" s="240">
        <v>47</v>
      </c>
      <c r="F22" s="243"/>
      <c r="G22" s="243"/>
      <c r="H22" s="243"/>
      <c r="I22" s="243"/>
    </row>
    <row r="23" ht="19.5" customHeight="1" spans="1:9">
      <c r="A23" s="241"/>
      <c r="B23" s="240">
        <v>16</v>
      </c>
      <c r="C23" s="243"/>
      <c r="D23" s="241" t="s">
        <v>34</v>
      </c>
      <c r="E23" s="240">
        <v>48</v>
      </c>
      <c r="F23" s="243"/>
      <c r="G23" s="243"/>
      <c r="H23" s="243"/>
      <c r="I23" s="243"/>
    </row>
    <row r="24" ht="19.5" customHeight="1" spans="1:9">
      <c r="A24" s="241"/>
      <c r="B24" s="240">
        <v>17</v>
      </c>
      <c r="C24" s="243"/>
      <c r="D24" s="241" t="s">
        <v>35</v>
      </c>
      <c r="E24" s="240">
        <v>49</v>
      </c>
      <c r="F24" s="243"/>
      <c r="G24" s="243"/>
      <c r="H24" s="243"/>
      <c r="I24" s="243"/>
    </row>
    <row r="25" ht="19.5" customHeight="1" spans="1:9">
      <c r="A25" s="241"/>
      <c r="B25" s="240">
        <v>18</v>
      </c>
      <c r="C25" s="243"/>
      <c r="D25" s="241" t="s">
        <v>36</v>
      </c>
      <c r="E25" s="240">
        <v>50</v>
      </c>
      <c r="F25" s="243"/>
      <c r="G25" s="243"/>
      <c r="H25" s="243"/>
      <c r="I25" s="243"/>
    </row>
    <row r="26" ht="19.5" customHeight="1" spans="1:9">
      <c r="A26" s="241"/>
      <c r="B26" s="240">
        <v>19</v>
      </c>
      <c r="C26" s="243"/>
      <c r="D26" s="241" t="s">
        <v>37</v>
      </c>
      <c r="E26" s="240">
        <v>51</v>
      </c>
      <c r="F26" s="243">
        <v>111.54</v>
      </c>
      <c r="G26" s="243">
        <v>111.54</v>
      </c>
      <c r="H26" s="243"/>
      <c r="I26" s="243"/>
    </row>
    <row r="27" ht="19.5" customHeight="1" spans="1:9">
      <c r="A27" s="241"/>
      <c r="B27" s="240">
        <v>20</v>
      </c>
      <c r="C27" s="243"/>
      <c r="D27" s="241" t="s">
        <v>38</v>
      </c>
      <c r="E27" s="240">
        <v>52</v>
      </c>
      <c r="F27" s="243"/>
      <c r="G27" s="243"/>
      <c r="H27" s="243"/>
      <c r="I27" s="243"/>
    </row>
    <row r="28" ht="19.5" customHeight="1" spans="1:9">
      <c r="A28" s="241"/>
      <c r="B28" s="240">
        <v>21</v>
      </c>
      <c r="C28" s="243"/>
      <c r="D28" s="241" t="s">
        <v>39</v>
      </c>
      <c r="E28" s="240">
        <v>53</v>
      </c>
      <c r="F28" s="243"/>
      <c r="G28" s="243"/>
      <c r="H28" s="243"/>
      <c r="I28" s="243"/>
    </row>
    <row r="29" ht="19.5" customHeight="1" spans="1:9">
      <c r="A29" s="241"/>
      <c r="B29" s="240">
        <v>22</v>
      </c>
      <c r="C29" s="243"/>
      <c r="D29" s="241" t="s">
        <v>40</v>
      </c>
      <c r="E29" s="240">
        <v>54</v>
      </c>
      <c r="F29" s="243"/>
      <c r="G29" s="243"/>
      <c r="H29" s="243"/>
      <c r="I29" s="243"/>
    </row>
    <row r="30" ht="19.5" customHeight="1" spans="1:9">
      <c r="A30" s="241"/>
      <c r="B30" s="240">
        <v>23</v>
      </c>
      <c r="C30" s="243"/>
      <c r="D30" s="241" t="s">
        <v>41</v>
      </c>
      <c r="E30" s="240">
        <v>55</v>
      </c>
      <c r="F30" s="243"/>
      <c r="G30" s="243"/>
      <c r="H30" s="243"/>
      <c r="I30" s="243"/>
    </row>
    <row r="31" ht="19.5" customHeight="1" spans="1:9">
      <c r="A31" s="241"/>
      <c r="B31" s="240">
        <v>24</v>
      </c>
      <c r="C31" s="243"/>
      <c r="D31" s="241" t="s">
        <v>42</v>
      </c>
      <c r="E31" s="240">
        <v>56</v>
      </c>
      <c r="F31" s="243"/>
      <c r="G31" s="243"/>
      <c r="H31" s="243"/>
      <c r="I31" s="243"/>
    </row>
    <row r="32" ht="19.5" customHeight="1" spans="1:9">
      <c r="A32" s="241"/>
      <c r="B32" s="240">
        <v>25</v>
      </c>
      <c r="C32" s="243"/>
      <c r="D32" s="241" t="s">
        <v>43</v>
      </c>
      <c r="E32" s="240">
        <v>57</v>
      </c>
      <c r="F32" s="243"/>
      <c r="G32" s="243"/>
      <c r="H32" s="243"/>
      <c r="I32" s="243"/>
    </row>
    <row r="33" ht="19.5" customHeight="1" spans="1:9">
      <c r="A33" s="241"/>
      <c r="B33" s="240">
        <v>26</v>
      </c>
      <c r="C33" s="243"/>
      <c r="D33" s="241" t="s">
        <v>44</v>
      </c>
      <c r="E33" s="240">
        <v>58</v>
      </c>
      <c r="F33" s="243"/>
      <c r="G33" s="243"/>
      <c r="H33" s="243"/>
      <c r="I33" s="243"/>
    </row>
    <row r="34" ht="19.5" customHeight="1" spans="1:9">
      <c r="A34" s="240" t="s">
        <v>45</v>
      </c>
      <c r="B34" s="240">
        <v>27</v>
      </c>
      <c r="C34" s="257">
        <v>3231.4</v>
      </c>
      <c r="D34" s="240" t="s">
        <v>46</v>
      </c>
      <c r="E34" s="240">
        <v>59</v>
      </c>
      <c r="F34" s="257">
        <v>3231.4</v>
      </c>
      <c r="G34" s="257">
        <v>3201.4</v>
      </c>
      <c r="H34" s="254">
        <v>30</v>
      </c>
      <c r="I34" s="243"/>
    </row>
    <row r="35" ht="19.5" customHeight="1" spans="1:9">
      <c r="A35" s="241" t="s">
        <v>135</v>
      </c>
      <c r="B35" s="240">
        <v>28</v>
      </c>
      <c r="C35" s="243">
        <v>0</v>
      </c>
      <c r="D35" s="241" t="s">
        <v>136</v>
      </c>
      <c r="E35" s="240">
        <v>60</v>
      </c>
      <c r="F35" s="243">
        <v>0</v>
      </c>
      <c r="G35" s="243">
        <v>0</v>
      </c>
      <c r="H35" s="243">
        <v>0</v>
      </c>
      <c r="I35" s="243"/>
    </row>
    <row r="36" ht="19.5" customHeight="1" spans="1:9">
      <c r="A36" s="241" t="s">
        <v>132</v>
      </c>
      <c r="B36" s="240">
        <v>29</v>
      </c>
      <c r="C36" s="243">
        <v>0</v>
      </c>
      <c r="D36" s="241"/>
      <c r="E36" s="240">
        <v>61</v>
      </c>
      <c r="F36" s="243"/>
      <c r="G36" s="243"/>
      <c r="H36" s="243"/>
      <c r="I36" s="243"/>
    </row>
    <row r="37" ht="19.5" customHeight="1" spans="1:9">
      <c r="A37" s="241" t="s">
        <v>133</v>
      </c>
      <c r="B37" s="240">
        <v>30</v>
      </c>
      <c r="C37" s="243"/>
      <c r="D37" s="240"/>
      <c r="E37" s="240">
        <v>62</v>
      </c>
      <c r="F37" s="243"/>
      <c r="G37" s="243"/>
      <c r="H37" s="243"/>
      <c r="I37" s="243"/>
    </row>
    <row r="38" ht="19.5" customHeight="1" spans="1:9">
      <c r="A38" s="241" t="s">
        <v>134</v>
      </c>
      <c r="B38" s="240">
        <v>31</v>
      </c>
      <c r="C38" s="243"/>
      <c r="D38" s="241"/>
      <c r="E38" s="240">
        <v>63</v>
      </c>
      <c r="F38" s="243"/>
      <c r="G38" s="243"/>
      <c r="H38" s="243"/>
      <c r="I38" s="243"/>
    </row>
    <row r="39" ht="19.5" customHeight="1" spans="1:9">
      <c r="A39" s="240" t="s">
        <v>51</v>
      </c>
      <c r="B39" s="240">
        <v>32</v>
      </c>
      <c r="C39" s="257">
        <v>3231.4</v>
      </c>
      <c r="D39" s="240" t="s">
        <v>51</v>
      </c>
      <c r="E39" s="240">
        <v>64</v>
      </c>
      <c r="F39" s="257">
        <v>3231.4</v>
      </c>
      <c r="G39" s="257">
        <v>3201.4</v>
      </c>
      <c r="H39" s="254">
        <v>30</v>
      </c>
      <c r="I39" s="243"/>
    </row>
    <row r="40" ht="19.5" customHeight="1" spans="1:9">
      <c r="A40" s="253" t="s">
        <v>137</v>
      </c>
      <c r="B40" s="253"/>
      <c r="C40" s="253"/>
      <c r="D40" s="253"/>
      <c r="E40" s="253"/>
      <c r="F40" s="253"/>
      <c r="G40" s="253"/>
      <c r="H40" s="253"/>
      <c r="I40" s="25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8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1"/>
  <sheetViews>
    <sheetView view="pageBreakPreview" zoomScaleNormal="100" workbookViewId="0">
      <pane xSplit="4" ySplit="9" topLeftCell="F36" activePane="bottomRight" state="frozen"/>
      <selection/>
      <selection pane="topRight"/>
      <selection pane="bottomLeft"/>
      <selection pane="bottomRight" activeCell="H42" sqref="H40 H42"/>
    </sheetView>
  </sheetViews>
  <sheetFormatPr defaultColWidth="9" defaultRowHeight="13.5"/>
  <cols>
    <col min="1" max="3" width="2.75" customWidth="1"/>
    <col min="4" max="4" width="33.7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252" t="s">
        <v>138</v>
      </c>
    </row>
    <row r="2" ht="14.25" spans="20:20">
      <c r="T2" s="239" t="s">
        <v>139</v>
      </c>
    </row>
    <row r="3" ht="14.25" spans="1:20">
      <c r="A3" s="239" t="s">
        <v>2</v>
      </c>
      <c r="S3" s="246" t="s">
        <v>3</v>
      </c>
      <c r="T3" s="246"/>
    </row>
    <row r="4" ht="19.5" customHeight="1" spans="1:20">
      <c r="A4" s="247" t="s">
        <v>6</v>
      </c>
      <c r="B4" s="247"/>
      <c r="C4" s="247"/>
      <c r="D4" s="247"/>
      <c r="E4" s="247" t="s">
        <v>140</v>
      </c>
      <c r="F4" s="247"/>
      <c r="G4" s="247"/>
      <c r="H4" s="247" t="s">
        <v>141</v>
      </c>
      <c r="I4" s="247"/>
      <c r="J4" s="247"/>
      <c r="K4" s="247" t="s">
        <v>142</v>
      </c>
      <c r="L4" s="247"/>
      <c r="M4" s="247"/>
      <c r="N4" s="247"/>
      <c r="O4" s="247"/>
      <c r="P4" s="247" t="s">
        <v>50</v>
      </c>
      <c r="Q4" s="247"/>
      <c r="R4" s="247"/>
      <c r="S4" s="247"/>
      <c r="T4" s="247"/>
    </row>
    <row r="5" ht="19.5" customHeight="1" spans="1:20">
      <c r="A5" s="247" t="s">
        <v>62</v>
      </c>
      <c r="B5" s="247"/>
      <c r="C5" s="247"/>
      <c r="D5" s="247" t="s">
        <v>63</v>
      </c>
      <c r="E5" s="247" t="s">
        <v>69</v>
      </c>
      <c r="F5" s="247" t="s">
        <v>143</v>
      </c>
      <c r="G5" s="247" t="s">
        <v>144</v>
      </c>
      <c r="H5" s="247" t="s">
        <v>69</v>
      </c>
      <c r="I5" s="247" t="s">
        <v>115</v>
      </c>
      <c r="J5" s="247" t="s">
        <v>116</v>
      </c>
      <c r="K5" s="247" t="s">
        <v>69</v>
      </c>
      <c r="L5" s="247" t="s">
        <v>115</v>
      </c>
      <c r="M5" s="247"/>
      <c r="N5" s="247" t="s">
        <v>115</v>
      </c>
      <c r="O5" s="247" t="s">
        <v>116</v>
      </c>
      <c r="P5" s="247" t="s">
        <v>69</v>
      </c>
      <c r="Q5" s="247" t="s">
        <v>143</v>
      </c>
      <c r="R5" s="247" t="s">
        <v>144</v>
      </c>
      <c r="S5" s="247" t="s">
        <v>144</v>
      </c>
      <c r="T5" s="247"/>
    </row>
    <row r="6" ht="19.5" customHeight="1" spans="1:20">
      <c r="A6" s="247"/>
      <c r="B6" s="247"/>
      <c r="C6" s="247"/>
      <c r="D6" s="247"/>
      <c r="E6" s="247"/>
      <c r="F6" s="247"/>
      <c r="G6" s="247" t="s">
        <v>64</v>
      </c>
      <c r="H6" s="247"/>
      <c r="I6" s="247" t="s">
        <v>145</v>
      </c>
      <c r="J6" s="247" t="s">
        <v>64</v>
      </c>
      <c r="K6" s="247"/>
      <c r="L6" s="247" t="s">
        <v>64</v>
      </c>
      <c r="M6" s="247" t="s">
        <v>146</v>
      </c>
      <c r="N6" s="247" t="s">
        <v>145</v>
      </c>
      <c r="O6" s="247" t="s">
        <v>64</v>
      </c>
      <c r="P6" s="247"/>
      <c r="Q6" s="247"/>
      <c r="R6" s="247" t="s">
        <v>64</v>
      </c>
      <c r="S6" s="247" t="s">
        <v>147</v>
      </c>
      <c r="T6" s="247" t="s">
        <v>148</v>
      </c>
    </row>
    <row r="7" ht="19.5" customHeight="1" spans="1:20">
      <c r="A7" s="247"/>
      <c r="B7" s="247"/>
      <c r="C7" s="247"/>
      <c r="D7" s="247"/>
      <c r="E7" s="247"/>
      <c r="F7" s="247"/>
      <c r="G7" s="247"/>
      <c r="H7" s="247"/>
      <c r="I7" s="247"/>
      <c r="J7" s="247"/>
      <c r="K7" s="247"/>
      <c r="L7" s="247"/>
      <c r="M7" s="247"/>
      <c r="N7" s="247"/>
      <c r="O7" s="247"/>
      <c r="P7" s="247"/>
      <c r="Q7" s="247"/>
      <c r="R7" s="247"/>
      <c r="S7" s="247"/>
      <c r="T7" s="247"/>
    </row>
    <row r="8" ht="19.5" customHeight="1" spans="1:20">
      <c r="A8" s="263" t="s">
        <v>66</v>
      </c>
      <c r="B8" s="263" t="s">
        <v>67</v>
      </c>
      <c r="C8" s="263" t="s">
        <v>68</v>
      </c>
      <c r="D8" s="263" t="s">
        <v>10</v>
      </c>
      <c r="E8" s="264">
        <v>1</v>
      </c>
      <c r="F8" s="264">
        <v>2</v>
      </c>
      <c r="G8" s="264">
        <v>3</v>
      </c>
      <c r="H8" s="264">
        <v>4</v>
      </c>
      <c r="I8" s="264">
        <v>5</v>
      </c>
      <c r="J8" s="264">
        <v>6</v>
      </c>
      <c r="K8" s="264">
        <v>7</v>
      </c>
      <c r="L8" s="264">
        <v>8</v>
      </c>
      <c r="M8" s="264">
        <v>9</v>
      </c>
      <c r="N8" s="264">
        <v>10</v>
      </c>
      <c r="O8" s="264">
        <v>11</v>
      </c>
      <c r="P8" s="264">
        <v>12</v>
      </c>
      <c r="Q8" s="264">
        <v>13</v>
      </c>
      <c r="R8" s="264">
        <v>14</v>
      </c>
      <c r="S8" s="264">
        <v>15</v>
      </c>
      <c r="T8" s="264">
        <v>16</v>
      </c>
    </row>
    <row r="9" ht="19.5" customHeight="1" spans="1:20">
      <c r="A9" s="263"/>
      <c r="B9" s="263"/>
      <c r="C9" s="263"/>
      <c r="D9" s="263" t="s">
        <v>69</v>
      </c>
      <c r="E9" s="265">
        <v>0</v>
      </c>
      <c r="F9" s="265">
        <v>0</v>
      </c>
      <c r="G9" s="265">
        <v>0</v>
      </c>
      <c r="H9" s="266">
        <v>3201.4</v>
      </c>
      <c r="I9" s="266">
        <f>I16+I31+I39+I47</f>
        <v>1464.2</v>
      </c>
      <c r="J9" s="266">
        <f t="shared" ref="J9:O9" si="0">J10+J13+J16+J31+J39+J47</f>
        <v>1737.2</v>
      </c>
      <c r="K9" s="266">
        <f t="shared" si="0"/>
        <v>3201.4</v>
      </c>
      <c r="L9" s="266">
        <f t="shared" si="0"/>
        <v>1464.2</v>
      </c>
      <c r="M9" s="266">
        <v>1375.92</v>
      </c>
      <c r="N9" s="266">
        <f t="shared" si="0"/>
        <v>88.28</v>
      </c>
      <c r="O9" s="266">
        <f t="shared" si="0"/>
        <v>1737.2</v>
      </c>
      <c r="P9" s="265">
        <v>0</v>
      </c>
      <c r="Q9" s="265">
        <v>0</v>
      </c>
      <c r="R9" s="265">
        <v>0</v>
      </c>
      <c r="S9" s="265">
        <v>0</v>
      </c>
      <c r="T9" s="265">
        <v>0</v>
      </c>
    </row>
    <row r="10" s="262" customFormat="1" ht="19.5" customHeight="1" spans="1:20">
      <c r="A10" s="267">
        <v>201</v>
      </c>
      <c r="B10" s="267"/>
      <c r="C10" s="267"/>
      <c r="D10" s="267" t="s">
        <v>70</v>
      </c>
      <c r="E10" s="265"/>
      <c r="F10" s="265"/>
      <c r="G10" s="265"/>
      <c r="H10" s="265">
        <v>0.88</v>
      </c>
      <c r="I10" s="265">
        <v>0</v>
      </c>
      <c r="J10" s="265">
        <v>0.88</v>
      </c>
      <c r="K10" s="265">
        <v>0.88</v>
      </c>
      <c r="L10" s="265"/>
      <c r="M10" s="265"/>
      <c r="N10" s="265"/>
      <c r="O10" s="265">
        <v>0.88</v>
      </c>
      <c r="P10" s="265">
        <v>0</v>
      </c>
      <c r="Q10" s="265">
        <v>0</v>
      </c>
      <c r="R10" s="265">
        <v>0</v>
      </c>
      <c r="S10" s="265">
        <v>0</v>
      </c>
      <c r="T10" s="265">
        <v>0</v>
      </c>
    </row>
    <row r="11" ht="19.5" customHeight="1" spans="1:20">
      <c r="A11" s="267">
        <v>20133</v>
      </c>
      <c r="B11" s="267"/>
      <c r="C11" s="267"/>
      <c r="D11" s="267" t="s">
        <v>71</v>
      </c>
      <c r="E11" s="265"/>
      <c r="F11" s="265"/>
      <c r="G11" s="265"/>
      <c r="H11" s="265">
        <v>0.88</v>
      </c>
      <c r="I11" s="265">
        <v>0</v>
      </c>
      <c r="J11" s="265">
        <v>0.88</v>
      </c>
      <c r="K11" s="265">
        <v>0.88</v>
      </c>
      <c r="L11" s="265"/>
      <c r="M11" s="265"/>
      <c r="N11" s="265"/>
      <c r="O11" s="265">
        <v>0.88</v>
      </c>
      <c r="P11" s="265">
        <v>0</v>
      </c>
      <c r="Q11" s="265">
        <v>0</v>
      </c>
      <c r="R11" s="265">
        <v>0</v>
      </c>
      <c r="S11" s="265">
        <v>0</v>
      </c>
      <c r="T11" s="265">
        <v>0</v>
      </c>
    </row>
    <row r="12" ht="19.5" customHeight="1" spans="1:20">
      <c r="A12" s="267">
        <v>2013399</v>
      </c>
      <c r="B12" s="267"/>
      <c r="C12" s="267"/>
      <c r="D12" s="267" t="s">
        <v>72</v>
      </c>
      <c r="E12" s="265"/>
      <c r="F12" s="265"/>
      <c r="G12" s="265"/>
      <c r="H12" s="265">
        <v>0.88</v>
      </c>
      <c r="I12" s="265">
        <v>0</v>
      </c>
      <c r="J12" s="265">
        <v>0.88</v>
      </c>
      <c r="K12" s="265">
        <v>0.88</v>
      </c>
      <c r="L12" s="265"/>
      <c r="M12" s="265"/>
      <c r="N12" s="265"/>
      <c r="O12" s="265">
        <v>0.88</v>
      </c>
      <c r="P12" s="265">
        <v>0</v>
      </c>
      <c r="Q12" s="265">
        <v>0</v>
      </c>
      <c r="R12" s="265">
        <v>0</v>
      </c>
      <c r="S12" s="265">
        <v>0</v>
      </c>
      <c r="T12" s="265">
        <v>0</v>
      </c>
    </row>
    <row r="13" s="262" customFormat="1" ht="19.5" customHeight="1" spans="1:20">
      <c r="A13" s="267">
        <v>206</v>
      </c>
      <c r="B13" s="267"/>
      <c r="C13" s="267"/>
      <c r="D13" s="267" t="s">
        <v>73</v>
      </c>
      <c r="E13" s="265">
        <v>0</v>
      </c>
      <c r="F13" s="265">
        <v>0</v>
      </c>
      <c r="G13" s="265">
        <v>0</v>
      </c>
      <c r="H13" s="265">
        <v>1.36</v>
      </c>
      <c r="I13" s="265">
        <v>0</v>
      </c>
      <c r="J13" s="265">
        <v>1.36</v>
      </c>
      <c r="K13" s="265">
        <v>1.36</v>
      </c>
      <c r="L13" s="265"/>
      <c r="M13" s="265"/>
      <c r="N13" s="265"/>
      <c r="O13" s="265">
        <v>1.36</v>
      </c>
      <c r="P13" s="265">
        <v>0</v>
      </c>
      <c r="Q13" s="265">
        <v>0</v>
      </c>
      <c r="R13" s="265">
        <v>0</v>
      </c>
      <c r="S13" s="265">
        <v>0</v>
      </c>
      <c r="T13" s="265">
        <v>0</v>
      </c>
    </row>
    <row r="14" ht="19.5" customHeight="1" spans="1:20">
      <c r="A14" s="267">
        <v>20604</v>
      </c>
      <c r="B14" s="267"/>
      <c r="C14" s="267"/>
      <c r="D14" s="267" t="s">
        <v>74</v>
      </c>
      <c r="E14" s="265">
        <v>0</v>
      </c>
      <c r="F14" s="265">
        <v>0</v>
      </c>
      <c r="G14" s="265">
        <v>0</v>
      </c>
      <c r="H14" s="265">
        <v>1.36</v>
      </c>
      <c r="I14" s="265">
        <v>0</v>
      </c>
      <c r="J14" s="265">
        <v>1.36</v>
      </c>
      <c r="K14" s="265">
        <v>1.36</v>
      </c>
      <c r="L14" s="265"/>
      <c r="M14" s="265"/>
      <c r="N14" s="265"/>
      <c r="O14" s="265">
        <v>1.36</v>
      </c>
      <c r="P14" s="265">
        <v>0</v>
      </c>
      <c r="Q14" s="265">
        <v>0</v>
      </c>
      <c r="R14" s="265">
        <v>0</v>
      </c>
      <c r="S14" s="265">
        <v>0</v>
      </c>
      <c r="T14" s="265">
        <v>0</v>
      </c>
    </row>
    <row r="15" ht="19.5" customHeight="1" spans="1:20">
      <c r="A15" s="267">
        <v>2060404</v>
      </c>
      <c r="B15" s="267"/>
      <c r="C15" s="267"/>
      <c r="D15" s="267" t="s">
        <v>75</v>
      </c>
      <c r="E15" s="265">
        <v>0</v>
      </c>
      <c r="F15" s="265">
        <v>0</v>
      </c>
      <c r="G15" s="265">
        <v>0</v>
      </c>
      <c r="H15" s="265">
        <v>1.36</v>
      </c>
      <c r="I15" s="265">
        <v>0</v>
      </c>
      <c r="J15" s="265">
        <v>1.36</v>
      </c>
      <c r="K15" s="265">
        <v>1.36</v>
      </c>
      <c r="L15" s="265"/>
      <c r="M15" s="265"/>
      <c r="N15" s="265"/>
      <c r="O15" s="265">
        <v>1.36</v>
      </c>
      <c r="P15" s="265">
        <v>0</v>
      </c>
      <c r="Q15" s="265">
        <v>0</v>
      </c>
      <c r="R15" s="265">
        <v>0</v>
      </c>
      <c r="S15" s="265">
        <v>0</v>
      </c>
      <c r="T15" s="265">
        <v>0</v>
      </c>
    </row>
    <row r="16" s="262" customFormat="1" ht="19.5" customHeight="1" spans="1:20">
      <c r="A16" s="267">
        <v>207</v>
      </c>
      <c r="B16" s="267"/>
      <c r="C16" s="267"/>
      <c r="D16" s="267" t="s">
        <v>76</v>
      </c>
      <c r="E16" s="265">
        <v>0</v>
      </c>
      <c r="F16" s="265">
        <v>0</v>
      </c>
      <c r="G16" s="265">
        <v>0</v>
      </c>
      <c r="H16" s="266">
        <v>1987.73</v>
      </c>
      <c r="I16" s="266">
        <f>I17+I26+I29</f>
        <v>1022.78</v>
      </c>
      <c r="J16" s="266">
        <f>J17+J26+J29</f>
        <v>964.95</v>
      </c>
      <c r="K16" s="266">
        <v>1987.73</v>
      </c>
      <c r="L16" s="266">
        <f>L17+L26+L29</f>
        <v>1022.78</v>
      </c>
      <c r="M16" s="268">
        <v>934.5</v>
      </c>
      <c r="N16" s="265">
        <f>N17+N26+N29</f>
        <v>88.28</v>
      </c>
      <c r="O16" s="265">
        <f>O17+O26+O29</f>
        <v>964.95</v>
      </c>
      <c r="P16" s="265">
        <v>0</v>
      </c>
      <c r="Q16" s="265">
        <v>0</v>
      </c>
      <c r="R16" s="265">
        <v>0</v>
      </c>
      <c r="S16" s="265">
        <v>0</v>
      </c>
      <c r="T16" s="265">
        <v>0</v>
      </c>
    </row>
    <row r="17" ht="19.5" customHeight="1" spans="1:20">
      <c r="A17" s="267">
        <v>20701</v>
      </c>
      <c r="B17" s="267"/>
      <c r="C17" s="267"/>
      <c r="D17" s="267" t="s">
        <v>77</v>
      </c>
      <c r="E17" s="265">
        <v>0</v>
      </c>
      <c r="F17" s="265">
        <v>0</v>
      </c>
      <c r="G17" s="265">
        <v>0</v>
      </c>
      <c r="H17" s="266">
        <v>1793.34</v>
      </c>
      <c r="I17" s="265">
        <f>SUM(I18:I25)</f>
        <v>899.09</v>
      </c>
      <c r="J17" s="265">
        <f>SUM(J18:J25)</f>
        <v>894.25</v>
      </c>
      <c r="K17" s="266">
        <v>1793.34</v>
      </c>
      <c r="L17" s="265">
        <v>899.09</v>
      </c>
      <c r="M17" s="265">
        <v>817.59</v>
      </c>
      <c r="N17" s="268">
        <f>SUM(N18:N25)</f>
        <v>81.5</v>
      </c>
      <c r="O17" s="265">
        <v>894.25</v>
      </c>
      <c r="P17" s="265">
        <v>0</v>
      </c>
      <c r="Q17" s="265">
        <v>0</v>
      </c>
      <c r="R17" s="265">
        <v>0</v>
      </c>
      <c r="S17" s="265">
        <v>0</v>
      </c>
      <c r="T17" s="265">
        <v>0</v>
      </c>
    </row>
    <row r="18" ht="19.5" customHeight="1" spans="1:20">
      <c r="A18" s="267">
        <v>2070101</v>
      </c>
      <c r="B18" s="267"/>
      <c r="C18" s="267"/>
      <c r="D18" s="267" t="s">
        <v>78</v>
      </c>
      <c r="E18" s="265">
        <v>0</v>
      </c>
      <c r="F18" s="265">
        <v>0</v>
      </c>
      <c r="G18" s="265">
        <v>0</v>
      </c>
      <c r="H18" s="265">
        <v>206.64</v>
      </c>
      <c r="I18" s="265">
        <v>206.64</v>
      </c>
      <c r="J18" s="265"/>
      <c r="K18" s="265">
        <v>206.64</v>
      </c>
      <c r="L18" s="265">
        <v>206.64</v>
      </c>
      <c r="M18" s="265">
        <v>181.46</v>
      </c>
      <c r="N18" s="265">
        <v>25.18</v>
      </c>
      <c r="O18" s="265"/>
      <c r="P18" s="265">
        <v>0</v>
      </c>
      <c r="Q18" s="265">
        <v>0</v>
      </c>
      <c r="R18" s="265">
        <v>0</v>
      </c>
      <c r="S18" s="265">
        <v>0</v>
      </c>
      <c r="T18" s="265">
        <v>0</v>
      </c>
    </row>
    <row r="19" ht="19.5" customHeight="1" spans="1:20">
      <c r="A19" s="267">
        <v>2070102</v>
      </c>
      <c r="B19" s="267"/>
      <c r="C19" s="267"/>
      <c r="D19" s="267" t="s">
        <v>79</v>
      </c>
      <c r="E19" s="265">
        <v>0</v>
      </c>
      <c r="F19" s="265">
        <v>0</v>
      </c>
      <c r="G19" s="265">
        <v>0</v>
      </c>
      <c r="H19" s="265">
        <v>9.32</v>
      </c>
      <c r="I19" s="265">
        <v>0</v>
      </c>
      <c r="J19" s="265">
        <v>9.32</v>
      </c>
      <c r="K19" s="265">
        <v>9.32</v>
      </c>
      <c r="L19" s="265"/>
      <c r="M19" s="265"/>
      <c r="N19" s="265"/>
      <c r="O19" s="265">
        <v>9.32</v>
      </c>
      <c r="P19" s="265">
        <v>0</v>
      </c>
      <c r="Q19" s="265">
        <v>0</v>
      </c>
      <c r="R19" s="265">
        <v>0</v>
      </c>
      <c r="S19" s="265">
        <v>0</v>
      </c>
      <c r="T19" s="265">
        <v>0</v>
      </c>
    </row>
    <row r="20" ht="19.5" customHeight="1" spans="1:20">
      <c r="A20" s="267">
        <v>2070104</v>
      </c>
      <c r="B20" s="267"/>
      <c r="C20" s="267"/>
      <c r="D20" s="267" t="s">
        <v>80</v>
      </c>
      <c r="E20" s="265">
        <v>0</v>
      </c>
      <c r="F20" s="265">
        <v>0</v>
      </c>
      <c r="G20" s="265">
        <v>0</v>
      </c>
      <c r="H20" s="265">
        <v>287.44</v>
      </c>
      <c r="I20" s="265">
        <v>254.52</v>
      </c>
      <c r="J20" s="265">
        <v>32.92</v>
      </c>
      <c r="K20" s="265">
        <v>287.44</v>
      </c>
      <c r="L20" s="265">
        <v>254.52</v>
      </c>
      <c r="M20" s="265">
        <v>235.52</v>
      </c>
      <c r="N20" s="268">
        <v>19</v>
      </c>
      <c r="O20" s="265">
        <v>32.92</v>
      </c>
      <c r="P20" s="265">
        <v>0</v>
      </c>
      <c r="Q20" s="265">
        <v>0</v>
      </c>
      <c r="R20" s="265">
        <v>0</v>
      </c>
      <c r="S20" s="265">
        <v>0</v>
      </c>
      <c r="T20" s="265">
        <v>0</v>
      </c>
    </row>
    <row r="21" ht="19.5" customHeight="1" spans="1:20">
      <c r="A21" s="267">
        <v>2070109</v>
      </c>
      <c r="B21" s="267"/>
      <c r="C21" s="267"/>
      <c r="D21" s="267" t="s">
        <v>81</v>
      </c>
      <c r="E21" s="265">
        <v>0</v>
      </c>
      <c r="F21" s="265">
        <v>0</v>
      </c>
      <c r="G21" s="265">
        <v>0</v>
      </c>
      <c r="H21" s="265">
        <v>312.85</v>
      </c>
      <c r="I21" s="265">
        <v>179.78</v>
      </c>
      <c r="J21" s="265">
        <v>133.07</v>
      </c>
      <c r="K21" s="265">
        <v>312.85</v>
      </c>
      <c r="L21" s="265">
        <v>179.78</v>
      </c>
      <c r="M21" s="265">
        <v>168.03</v>
      </c>
      <c r="N21" s="265">
        <v>11.75</v>
      </c>
      <c r="O21" s="265">
        <v>133.07</v>
      </c>
      <c r="P21" s="265">
        <v>0</v>
      </c>
      <c r="Q21" s="265">
        <v>0</v>
      </c>
      <c r="R21" s="265">
        <v>0</v>
      </c>
      <c r="S21" s="265">
        <v>0</v>
      </c>
      <c r="T21" s="265">
        <v>0</v>
      </c>
    </row>
    <row r="22" ht="19.5" customHeight="1" spans="1:20">
      <c r="A22" s="267">
        <v>2070111</v>
      </c>
      <c r="B22" s="267"/>
      <c r="C22" s="267"/>
      <c r="D22" s="267" t="s">
        <v>82</v>
      </c>
      <c r="E22" s="265">
        <v>0</v>
      </c>
      <c r="F22" s="265">
        <v>0</v>
      </c>
      <c r="G22" s="265">
        <v>0</v>
      </c>
      <c r="H22" s="265">
        <v>10.19</v>
      </c>
      <c r="I22" s="265">
        <v>0</v>
      </c>
      <c r="J22" s="265">
        <v>10.19</v>
      </c>
      <c r="K22" s="265">
        <v>10.19</v>
      </c>
      <c r="L22" s="265"/>
      <c r="M22" s="265"/>
      <c r="N22" s="265"/>
      <c r="O22" s="265">
        <v>10.19</v>
      </c>
      <c r="P22" s="265">
        <v>0</v>
      </c>
      <c r="Q22" s="265">
        <v>0</v>
      </c>
      <c r="R22" s="265">
        <v>0</v>
      </c>
      <c r="S22" s="265">
        <v>0</v>
      </c>
      <c r="T22" s="265">
        <v>0</v>
      </c>
    </row>
    <row r="23" ht="19.5" customHeight="1" spans="1:20">
      <c r="A23" s="267">
        <v>2070112</v>
      </c>
      <c r="B23" s="267"/>
      <c r="C23" s="267"/>
      <c r="D23" s="267" t="s">
        <v>83</v>
      </c>
      <c r="E23" s="265">
        <v>0</v>
      </c>
      <c r="F23" s="265">
        <v>0</v>
      </c>
      <c r="G23" s="265">
        <v>0</v>
      </c>
      <c r="H23" s="265">
        <v>311.66</v>
      </c>
      <c r="I23" s="265">
        <v>258.15</v>
      </c>
      <c r="J23" s="265">
        <v>53.51</v>
      </c>
      <c r="K23" s="265">
        <v>311.66</v>
      </c>
      <c r="L23" s="265">
        <v>258.15</v>
      </c>
      <c r="M23" s="265">
        <v>232.58</v>
      </c>
      <c r="N23" s="265">
        <v>25.57</v>
      </c>
      <c r="O23" s="265">
        <v>53.51</v>
      </c>
      <c r="P23" s="265">
        <v>0</v>
      </c>
      <c r="Q23" s="265">
        <v>0</v>
      </c>
      <c r="R23" s="265">
        <v>0</v>
      </c>
      <c r="S23" s="265">
        <v>0</v>
      </c>
      <c r="T23" s="265">
        <v>0</v>
      </c>
    </row>
    <row r="24" ht="19.5" customHeight="1" spans="1:20">
      <c r="A24" s="267">
        <v>2070113</v>
      </c>
      <c r="B24" s="267"/>
      <c r="C24" s="267"/>
      <c r="D24" s="267" t="s">
        <v>84</v>
      </c>
      <c r="E24" s="265">
        <v>0</v>
      </c>
      <c r="F24" s="265">
        <v>0</v>
      </c>
      <c r="G24" s="265">
        <v>0</v>
      </c>
      <c r="H24" s="265">
        <v>0.37</v>
      </c>
      <c r="I24" s="265"/>
      <c r="J24" s="265">
        <v>0.37</v>
      </c>
      <c r="K24" s="265">
        <v>0.37</v>
      </c>
      <c r="L24" s="265"/>
      <c r="M24" s="265"/>
      <c r="N24" s="265"/>
      <c r="O24" s="265">
        <v>0.37</v>
      </c>
      <c r="P24" s="265">
        <v>0</v>
      </c>
      <c r="Q24" s="265">
        <v>0</v>
      </c>
      <c r="R24" s="265">
        <v>0</v>
      </c>
      <c r="S24" s="265">
        <v>0</v>
      </c>
      <c r="T24" s="265">
        <v>0</v>
      </c>
    </row>
    <row r="25" ht="19.5" customHeight="1" spans="1:20">
      <c r="A25" s="267">
        <v>2070199</v>
      </c>
      <c r="B25" s="267"/>
      <c r="C25" s="267"/>
      <c r="D25" s="267" t="s">
        <v>85</v>
      </c>
      <c r="E25" s="265">
        <v>0</v>
      </c>
      <c r="F25" s="265">
        <v>0</v>
      </c>
      <c r="G25" s="265">
        <v>0</v>
      </c>
      <c r="H25" s="265">
        <v>654.87</v>
      </c>
      <c r="I25" s="265"/>
      <c r="J25" s="265">
        <v>654.87</v>
      </c>
      <c r="K25" s="265">
        <v>654.87</v>
      </c>
      <c r="L25" s="265"/>
      <c r="M25" s="265"/>
      <c r="N25" s="265"/>
      <c r="O25" s="265">
        <v>654.87</v>
      </c>
      <c r="P25" s="265">
        <v>0</v>
      </c>
      <c r="Q25" s="265">
        <v>0</v>
      </c>
      <c r="R25" s="265">
        <v>0</v>
      </c>
      <c r="S25" s="265">
        <v>0</v>
      </c>
      <c r="T25" s="265">
        <v>0</v>
      </c>
    </row>
    <row r="26" ht="19.5" customHeight="1" spans="1:20">
      <c r="A26" s="267">
        <v>20702</v>
      </c>
      <c r="B26" s="267"/>
      <c r="C26" s="267"/>
      <c r="D26" s="267" t="s">
        <v>86</v>
      </c>
      <c r="E26" s="265">
        <v>0</v>
      </c>
      <c r="F26" s="265">
        <v>0</v>
      </c>
      <c r="G26" s="265">
        <v>0</v>
      </c>
      <c r="H26" s="265">
        <v>130.01</v>
      </c>
      <c r="I26" s="265">
        <v>123.69</v>
      </c>
      <c r="J26" s="265">
        <f>J27+J28</f>
        <v>6.32</v>
      </c>
      <c r="K26" s="265">
        <v>130.01</v>
      </c>
      <c r="L26" s="265">
        <v>123.69</v>
      </c>
      <c r="M26" s="265">
        <v>116.91</v>
      </c>
      <c r="N26" s="265">
        <v>6.78</v>
      </c>
      <c r="O26" s="265">
        <f>O27+O28</f>
        <v>6.32</v>
      </c>
      <c r="P26" s="265">
        <v>0</v>
      </c>
      <c r="Q26" s="265">
        <v>0</v>
      </c>
      <c r="R26" s="265">
        <v>0</v>
      </c>
      <c r="S26" s="265">
        <v>0</v>
      </c>
      <c r="T26" s="265">
        <v>0</v>
      </c>
    </row>
    <row r="27" ht="19.5" customHeight="1" spans="1:20">
      <c r="A27" s="267">
        <v>2070204</v>
      </c>
      <c r="B27" s="267"/>
      <c r="C27" s="267"/>
      <c r="D27" s="267" t="s">
        <v>87</v>
      </c>
      <c r="E27" s="265">
        <v>0</v>
      </c>
      <c r="F27" s="265">
        <v>0</v>
      </c>
      <c r="G27" s="265">
        <v>0</v>
      </c>
      <c r="H27" s="265">
        <v>125.72</v>
      </c>
      <c r="I27" s="265">
        <v>123.69</v>
      </c>
      <c r="J27" s="265">
        <v>2.03</v>
      </c>
      <c r="K27" s="265">
        <f>L27+O27</f>
        <v>125.72</v>
      </c>
      <c r="L27" s="265">
        <v>123.69</v>
      </c>
      <c r="M27" s="265">
        <v>116.91</v>
      </c>
      <c r="N27" s="265">
        <v>6.78</v>
      </c>
      <c r="O27" s="265">
        <v>2.03</v>
      </c>
      <c r="P27" s="265">
        <v>0</v>
      </c>
      <c r="Q27" s="265">
        <v>0</v>
      </c>
      <c r="R27" s="265">
        <v>0</v>
      </c>
      <c r="S27" s="265">
        <v>0</v>
      </c>
      <c r="T27" s="265">
        <v>0</v>
      </c>
    </row>
    <row r="28" ht="19.5" customHeight="1" spans="1:20">
      <c r="A28" s="267">
        <v>2070205</v>
      </c>
      <c r="B28" s="267"/>
      <c r="C28" s="267"/>
      <c r="D28" s="267" t="s">
        <v>88</v>
      </c>
      <c r="E28" s="265">
        <v>0</v>
      </c>
      <c r="F28" s="265">
        <v>0</v>
      </c>
      <c r="G28" s="265">
        <v>0</v>
      </c>
      <c r="H28" s="265">
        <v>4.29</v>
      </c>
      <c r="I28" s="265">
        <v>0</v>
      </c>
      <c r="J28" s="265">
        <v>4.29</v>
      </c>
      <c r="K28" s="265">
        <v>4.29</v>
      </c>
      <c r="L28" s="265"/>
      <c r="M28" s="265"/>
      <c r="N28" s="265"/>
      <c r="O28" s="265">
        <v>4.29</v>
      </c>
      <c r="P28" s="265">
        <v>0</v>
      </c>
      <c r="Q28" s="265">
        <v>0</v>
      </c>
      <c r="R28" s="265">
        <v>0</v>
      </c>
      <c r="S28" s="265">
        <v>0</v>
      </c>
      <c r="T28" s="265">
        <v>0</v>
      </c>
    </row>
    <row r="29" ht="19.5" customHeight="1" spans="1:20">
      <c r="A29" s="267">
        <v>20799</v>
      </c>
      <c r="B29" s="267"/>
      <c r="C29" s="267"/>
      <c r="D29" s="267" t="s">
        <v>89</v>
      </c>
      <c r="E29" s="265">
        <v>0</v>
      </c>
      <c r="F29" s="265">
        <v>0</v>
      </c>
      <c r="G29" s="265">
        <v>0</v>
      </c>
      <c r="H29" s="265">
        <v>64.38</v>
      </c>
      <c r="I29" s="265">
        <v>0</v>
      </c>
      <c r="J29" s="265">
        <v>64.38</v>
      </c>
      <c r="K29" s="265">
        <v>64.38</v>
      </c>
      <c r="L29" s="268"/>
      <c r="M29" s="268"/>
      <c r="N29" s="268"/>
      <c r="O29" s="265">
        <v>64.38</v>
      </c>
      <c r="P29" s="265">
        <v>0</v>
      </c>
      <c r="Q29" s="265">
        <v>0</v>
      </c>
      <c r="R29" s="265">
        <v>0</v>
      </c>
      <c r="S29" s="265">
        <v>0</v>
      </c>
      <c r="T29" s="265">
        <v>0</v>
      </c>
    </row>
    <row r="30" ht="19.5" customHeight="1" spans="1:20">
      <c r="A30" s="267">
        <v>2079999</v>
      </c>
      <c r="B30" s="267"/>
      <c r="C30" s="267"/>
      <c r="D30" s="267" t="s">
        <v>89</v>
      </c>
      <c r="E30" s="265">
        <v>0</v>
      </c>
      <c r="F30" s="265">
        <v>0</v>
      </c>
      <c r="G30" s="265">
        <v>0</v>
      </c>
      <c r="H30" s="265">
        <v>64.38</v>
      </c>
      <c r="I30" s="265">
        <v>0</v>
      </c>
      <c r="J30" s="265">
        <v>64.38</v>
      </c>
      <c r="K30" s="265">
        <v>64.38</v>
      </c>
      <c r="L30" s="268"/>
      <c r="M30" s="268"/>
      <c r="N30" s="268"/>
      <c r="O30" s="265">
        <v>64.38</v>
      </c>
      <c r="P30" s="265">
        <v>0</v>
      </c>
      <c r="Q30" s="265">
        <v>0</v>
      </c>
      <c r="R30" s="265">
        <v>0</v>
      </c>
      <c r="S30" s="265">
        <v>0</v>
      </c>
      <c r="T30" s="265">
        <v>0</v>
      </c>
    </row>
    <row r="31" s="262" customFormat="1" ht="19.5" customHeight="1" spans="1:20">
      <c r="A31" s="267">
        <v>208</v>
      </c>
      <c r="B31" s="267"/>
      <c r="C31" s="267"/>
      <c r="D31" s="267" t="s">
        <v>90</v>
      </c>
      <c r="E31" s="265">
        <v>0</v>
      </c>
      <c r="F31" s="265">
        <v>0</v>
      </c>
      <c r="G31" s="265">
        <v>0</v>
      </c>
      <c r="H31" s="265">
        <v>228.07</v>
      </c>
      <c r="I31" s="265">
        <v>226.91</v>
      </c>
      <c r="J31" s="265">
        <v>1.16</v>
      </c>
      <c r="K31" s="265">
        <f>L31+O31</f>
        <v>228.07</v>
      </c>
      <c r="L31" s="265">
        <v>226.91</v>
      </c>
      <c r="M31" s="265">
        <v>226.91</v>
      </c>
      <c r="N31" s="265">
        <v>0</v>
      </c>
      <c r="O31" s="265">
        <v>1.16</v>
      </c>
      <c r="P31" s="265">
        <v>0</v>
      </c>
      <c r="Q31" s="265">
        <v>0</v>
      </c>
      <c r="R31" s="265">
        <v>0</v>
      </c>
      <c r="S31" s="265">
        <v>0</v>
      </c>
      <c r="T31" s="265">
        <v>0</v>
      </c>
    </row>
    <row r="32" ht="19.5" customHeight="1" spans="1:20">
      <c r="A32" s="267">
        <v>20805</v>
      </c>
      <c r="B32" s="267"/>
      <c r="C32" s="267"/>
      <c r="D32" s="267" t="s">
        <v>91</v>
      </c>
      <c r="E32" s="265">
        <v>0</v>
      </c>
      <c r="F32" s="265">
        <v>0</v>
      </c>
      <c r="G32" s="265">
        <v>0</v>
      </c>
      <c r="H32" s="265">
        <f>SUM(H33:H36)</f>
        <v>221.86</v>
      </c>
      <c r="I32" s="265">
        <f t="shared" ref="I32:O32" si="1">SUM(I33:I36)</f>
        <v>220.7</v>
      </c>
      <c r="J32" s="265">
        <f t="shared" si="1"/>
        <v>1.16</v>
      </c>
      <c r="K32" s="265">
        <f t="shared" ref="K32:K38" si="2">L32+O32</f>
        <v>221.86</v>
      </c>
      <c r="L32" s="265">
        <f t="shared" si="1"/>
        <v>220.7</v>
      </c>
      <c r="M32" s="265">
        <v>220.7</v>
      </c>
      <c r="N32" s="265">
        <f t="shared" si="1"/>
        <v>0</v>
      </c>
      <c r="O32" s="265">
        <f t="shared" si="1"/>
        <v>1.16</v>
      </c>
      <c r="P32" s="265">
        <v>0</v>
      </c>
      <c r="Q32" s="265">
        <v>0</v>
      </c>
      <c r="R32" s="265">
        <v>0</v>
      </c>
      <c r="S32" s="265">
        <v>0</v>
      </c>
      <c r="T32" s="265">
        <v>0</v>
      </c>
    </row>
    <row r="33" ht="19.5" customHeight="1" spans="1:20">
      <c r="A33" s="267">
        <v>2080501</v>
      </c>
      <c r="B33" s="267"/>
      <c r="C33" s="267"/>
      <c r="D33" s="267" t="s">
        <v>92</v>
      </c>
      <c r="E33" s="265">
        <v>0</v>
      </c>
      <c r="F33" s="265">
        <v>0</v>
      </c>
      <c r="G33" s="265">
        <v>0</v>
      </c>
      <c r="H33" s="265">
        <f>I33+J33</f>
        <v>28.7</v>
      </c>
      <c r="I33" s="265">
        <v>27.54</v>
      </c>
      <c r="J33" s="265">
        <v>1.16</v>
      </c>
      <c r="K33" s="265">
        <f t="shared" si="2"/>
        <v>28.7</v>
      </c>
      <c r="L33" s="265">
        <v>27.54</v>
      </c>
      <c r="M33" s="265">
        <v>27.54</v>
      </c>
      <c r="N33" s="265">
        <v>0</v>
      </c>
      <c r="O33" s="265">
        <v>1.16</v>
      </c>
      <c r="P33" s="265">
        <v>0</v>
      </c>
      <c r="Q33" s="265">
        <v>0</v>
      </c>
      <c r="R33" s="265">
        <v>0</v>
      </c>
      <c r="S33" s="265">
        <v>0</v>
      </c>
      <c r="T33" s="265">
        <v>0</v>
      </c>
    </row>
    <row r="34" ht="19.5" customHeight="1" spans="1:20">
      <c r="A34" s="267">
        <v>2080502</v>
      </c>
      <c r="B34" s="267"/>
      <c r="C34" s="267"/>
      <c r="D34" s="267" t="s">
        <v>93</v>
      </c>
      <c r="E34" s="265">
        <v>0</v>
      </c>
      <c r="F34" s="265">
        <v>0</v>
      </c>
      <c r="G34" s="265">
        <v>0</v>
      </c>
      <c r="H34" s="265">
        <f>I34+J34</f>
        <v>70.66</v>
      </c>
      <c r="I34" s="265">
        <v>70.66</v>
      </c>
      <c r="J34" s="265">
        <v>0</v>
      </c>
      <c r="K34" s="265">
        <f t="shared" si="2"/>
        <v>70.66</v>
      </c>
      <c r="L34" s="265">
        <v>70.66</v>
      </c>
      <c r="M34" s="265">
        <v>70.66</v>
      </c>
      <c r="N34" s="265">
        <v>0</v>
      </c>
      <c r="O34" s="265"/>
      <c r="P34" s="265">
        <v>0</v>
      </c>
      <c r="Q34" s="265">
        <v>0</v>
      </c>
      <c r="R34" s="265">
        <v>0</v>
      </c>
      <c r="S34" s="265">
        <v>0</v>
      </c>
      <c r="T34" s="265">
        <v>0</v>
      </c>
    </row>
    <row r="35" ht="19.5" customHeight="1" spans="1:20">
      <c r="A35" s="267">
        <v>2080505</v>
      </c>
      <c r="B35" s="267"/>
      <c r="C35" s="267"/>
      <c r="D35" s="267" t="s">
        <v>94</v>
      </c>
      <c r="E35" s="265">
        <v>0</v>
      </c>
      <c r="F35" s="265">
        <v>0</v>
      </c>
      <c r="G35" s="265">
        <v>0</v>
      </c>
      <c r="H35" s="265">
        <f>I35+J35</f>
        <v>102.72</v>
      </c>
      <c r="I35" s="265">
        <v>102.72</v>
      </c>
      <c r="J35" s="265">
        <v>0</v>
      </c>
      <c r="K35" s="265">
        <f t="shared" si="2"/>
        <v>102.72</v>
      </c>
      <c r="L35" s="265">
        <v>102.72</v>
      </c>
      <c r="M35" s="265">
        <v>102.72</v>
      </c>
      <c r="N35" s="265">
        <v>0</v>
      </c>
      <c r="O35" s="265"/>
      <c r="P35" s="265">
        <v>0</v>
      </c>
      <c r="Q35" s="265">
        <v>0</v>
      </c>
      <c r="R35" s="265">
        <v>0</v>
      </c>
      <c r="S35" s="265">
        <v>0</v>
      </c>
      <c r="T35" s="265">
        <v>0</v>
      </c>
    </row>
    <row r="36" ht="19.5" customHeight="1" spans="1:20">
      <c r="A36" s="267">
        <v>2080506</v>
      </c>
      <c r="B36" s="267"/>
      <c r="C36" s="267"/>
      <c r="D36" s="267" t="s">
        <v>95</v>
      </c>
      <c r="E36" s="265">
        <v>0</v>
      </c>
      <c r="F36" s="265">
        <v>0</v>
      </c>
      <c r="G36" s="265">
        <v>0</v>
      </c>
      <c r="H36" s="265">
        <f>I36+J36</f>
        <v>19.78</v>
      </c>
      <c r="I36" s="265">
        <v>19.78</v>
      </c>
      <c r="J36" s="265">
        <v>0</v>
      </c>
      <c r="K36" s="265">
        <f t="shared" si="2"/>
        <v>19.78</v>
      </c>
      <c r="L36" s="265">
        <v>19.78</v>
      </c>
      <c r="M36" s="265">
        <v>19.78</v>
      </c>
      <c r="N36" s="265">
        <v>0</v>
      </c>
      <c r="O36" s="265"/>
      <c r="P36" s="265">
        <v>0</v>
      </c>
      <c r="Q36" s="265">
        <v>0</v>
      </c>
      <c r="R36" s="265">
        <v>0</v>
      </c>
      <c r="S36" s="265">
        <v>0</v>
      </c>
      <c r="T36" s="265">
        <v>0</v>
      </c>
    </row>
    <row r="37" ht="19.5" customHeight="1" spans="1:20">
      <c r="A37" s="267">
        <v>20808</v>
      </c>
      <c r="B37" s="267"/>
      <c r="C37" s="267"/>
      <c r="D37" s="267" t="s">
        <v>96</v>
      </c>
      <c r="E37" s="265">
        <v>0</v>
      </c>
      <c r="F37" s="265">
        <v>0</v>
      </c>
      <c r="G37" s="265">
        <v>0</v>
      </c>
      <c r="H37" s="265">
        <v>6.21</v>
      </c>
      <c r="I37" s="265">
        <v>6.21</v>
      </c>
      <c r="J37" s="265"/>
      <c r="K37" s="265">
        <f t="shared" si="2"/>
        <v>6.21</v>
      </c>
      <c r="L37" s="265">
        <v>6.21</v>
      </c>
      <c r="M37" s="265">
        <v>6.21</v>
      </c>
      <c r="N37" s="265">
        <v>0</v>
      </c>
      <c r="O37" s="265"/>
      <c r="P37" s="265">
        <v>0</v>
      </c>
      <c r="Q37" s="265">
        <v>0</v>
      </c>
      <c r="R37" s="265">
        <v>0</v>
      </c>
      <c r="S37" s="265">
        <v>0</v>
      </c>
      <c r="T37" s="265">
        <v>0</v>
      </c>
    </row>
    <row r="38" ht="19.5" customHeight="1" spans="1:20">
      <c r="A38" s="267">
        <v>2080801</v>
      </c>
      <c r="B38" s="267"/>
      <c r="C38" s="267"/>
      <c r="D38" s="267" t="s">
        <v>97</v>
      </c>
      <c r="E38" s="265">
        <v>0</v>
      </c>
      <c r="F38" s="265">
        <v>0</v>
      </c>
      <c r="G38" s="265">
        <v>0</v>
      </c>
      <c r="H38" s="265">
        <v>6.21</v>
      </c>
      <c r="I38" s="265">
        <v>6.21</v>
      </c>
      <c r="J38" s="265"/>
      <c r="K38" s="265">
        <f t="shared" si="2"/>
        <v>6.21</v>
      </c>
      <c r="L38" s="265">
        <v>6.21</v>
      </c>
      <c r="M38" s="265">
        <v>6.21</v>
      </c>
      <c r="N38" s="265">
        <v>0</v>
      </c>
      <c r="O38" s="265"/>
      <c r="P38" s="265">
        <v>0</v>
      </c>
      <c r="Q38" s="265">
        <v>0</v>
      </c>
      <c r="R38" s="265">
        <v>0</v>
      </c>
      <c r="S38" s="265">
        <v>0</v>
      </c>
      <c r="T38" s="265">
        <v>0</v>
      </c>
    </row>
    <row r="39" s="262" customFormat="1" ht="19.5" customHeight="1" spans="1:20">
      <c r="A39" s="267">
        <v>210</v>
      </c>
      <c r="B39" s="267"/>
      <c r="C39" s="267"/>
      <c r="D39" s="267" t="s">
        <v>98</v>
      </c>
      <c r="E39" s="265">
        <v>0</v>
      </c>
      <c r="F39" s="265">
        <v>0</v>
      </c>
      <c r="G39" s="265">
        <v>0</v>
      </c>
      <c r="H39" s="265">
        <v>871.82</v>
      </c>
      <c r="I39" s="265">
        <v>102.97</v>
      </c>
      <c r="J39" s="265">
        <v>768.85</v>
      </c>
      <c r="K39" s="265">
        <v>871.82</v>
      </c>
      <c r="L39" s="265">
        <v>102.97</v>
      </c>
      <c r="M39" s="265">
        <v>102.97</v>
      </c>
      <c r="N39" s="265">
        <v>0</v>
      </c>
      <c r="O39" s="265">
        <v>768.85</v>
      </c>
      <c r="P39" s="265">
        <v>0</v>
      </c>
      <c r="Q39" s="265">
        <v>0</v>
      </c>
      <c r="R39" s="265">
        <v>0</v>
      </c>
      <c r="S39" s="265">
        <v>0</v>
      </c>
      <c r="T39" s="265">
        <v>0</v>
      </c>
    </row>
    <row r="40" ht="19.5" customHeight="1" spans="1:20">
      <c r="A40" s="267">
        <v>21004</v>
      </c>
      <c r="B40" s="267"/>
      <c r="C40" s="267"/>
      <c r="D40" s="267" t="s">
        <v>99</v>
      </c>
      <c r="E40" s="265">
        <v>0</v>
      </c>
      <c r="F40" s="265">
        <v>0</v>
      </c>
      <c r="G40" s="265">
        <v>0</v>
      </c>
      <c r="H40" s="265">
        <v>768.85</v>
      </c>
      <c r="I40" s="265"/>
      <c r="J40" s="265">
        <v>768.85</v>
      </c>
      <c r="K40" s="265">
        <v>768.85</v>
      </c>
      <c r="L40" s="265"/>
      <c r="M40" s="265"/>
      <c r="N40" s="265"/>
      <c r="O40" s="265">
        <v>768.85</v>
      </c>
      <c r="P40" s="265">
        <v>0</v>
      </c>
      <c r="Q40" s="265">
        <v>0</v>
      </c>
      <c r="R40" s="265">
        <v>0</v>
      </c>
      <c r="S40" s="265">
        <v>0</v>
      </c>
      <c r="T40" s="265">
        <v>0</v>
      </c>
    </row>
    <row r="41" ht="19.5" customHeight="1" spans="1:20">
      <c r="A41" s="267">
        <v>2100410</v>
      </c>
      <c r="B41" s="267"/>
      <c r="C41" s="267"/>
      <c r="D41" s="267" t="s">
        <v>100</v>
      </c>
      <c r="E41" s="265">
        <v>0</v>
      </c>
      <c r="F41" s="265">
        <v>0</v>
      </c>
      <c r="G41" s="265">
        <v>0</v>
      </c>
      <c r="H41" s="265">
        <v>768.85</v>
      </c>
      <c r="I41" s="265"/>
      <c r="J41" s="265">
        <v>768.85</v>
      </c>
      <c r="K41" s="265">
        <v>768.85</v>
      </c>
      <c r="L41" s="265"/>
      <c r="M41" s="265"/>
      <c r="N41" s="265"/>
      <c r="O41" s="265">
        <v>768.85</v>
      </c>
      <c r="P41" s="265">
        <v>0</v>
      </c>
      <c r="Q41" s="265">
        <v>0</v>
      </c>
      <c r="R41" s="265">
        <v>0</v>
      </c>
      <c r="S41" s="265">
        <v>0</v>
      </c>
      <c r="T41" s="265">
        <v>0</v>
      </c>
    </row>
    <row r="42" ht="19.5" customHeight="1" spans="1:20">
      <c r="A42" s="267">
        <v>21011</v>
      </c>
      <c r="B42" s="267"/>
      <c r="C42" s="267"/>
      <c r="D42" s="267" t="s">
        <v>101</v>
      </c>
      <c r="E42" s="265">
        <v>0</v>
      </c>
      <c r="F42" s="265">
        <v>0</v>
      </c>
      <c r="G42" s="265">
        <v>0</v>
      </c>
      <c r="H42" s="265">
        <v>102.97</v>
      </c>
      <c r="I42" s="265">
        <v>102.97</v>
      </c>
      <c r="J42" s="265">
        <v>0</v>
      </c>
      <c r="K42" s="265">
        <v>102.97</v>
      </c>
      <c r="L42" s="265">
        <v>102.97</v>
      </c>
      <c r="M42" s="265">
        <v>102.97</v>
      </c>
      <c r="N42" s="265">
        <v>0</v>
      </c>
      <c r="O42" s="265"/>
      <c r="P42" s="265">
        <v>0</v>
      </c>
      <c r="Q42" s="265">
        <v>0</v>
      </c>
      <c r="R42" s="265">
        <v>0</v>
      </c>
      <c r="S42" s="265">
        <v>0</v>
      </c>
      <c r="T42" s="265">
        <v>0</v>
      </c>
    </row>
    <row r="43" ht="19.5" customHeight="1" spans="1:20">
      <c r="A43" s="267">
        <v>2101101</v>
      </c>
      <c r="B43" s="267"/>
      <c r="C43" s="267"/>
      <c r="D43" s="267" t="s">
        <v>102</v>
      </c>
      <c r="E43" s="265">
        <v>0</v>
      </c>
      <c r="F43" s="265">
        <v>0</v>
      </c>
      <c r="G43" s="265">
        <v>0</v>
      </c>
      <c r="H43" s="265">
        <v>27.24</v>
      </c>
      <c r="I43" s="265">
        <v>27.24</v>
      </c>
      <c r="J43" s="265">
        <v>0</v>
      </c>
      <c r="K43" s="265">
        <v>27.24</v>
      </c>
      <c r="L43" s="265">
        <v>27.24</v>
      </c>
      <c r="M43" s="265">
        <v>27.24</v>
      </c>
      <c r="N43" s="265">
        <v>0</v>
      </c>
      <c r="O43" s="265"/>
      <c r="P43" s="265">
        <v>0</v>
      </c>
      <c r="Q43" s="265">
        <v>0</v>
      </c>
      <c r="R43" s="265">
        <v>0</v>
      </c>
      <c r="S43" s="265">
        <v>0</v>
      </c>
      <c r="T43" s="265">
        <v>0</v>
      </c>
    </row>
    <row r="44" ht="19.5" customHeight="1" spans="1:20">
      <c r="A44" s="267">
        <v>2101102</v>
      </c>
      <c r="B44" s="267"/>
      <c r="C44" s="267"/>
      <c r="D44" s="267" t="s">
        <v>103</v>
      </c>
      <c r="E44" s="265">
        <v>0</v>
      </c>
      <c r="F44" s="265">
        <v>0</v>
      </c>
      <c r="G44" s="265">
        <v>0</v>
      </c>
      <c r="H44" s="265">
        <v>26.16</v>
      </c>
      <c r="I44" s="265">
        <v>26.16</v>
      </c>
      <c r="J44" s="265">
        <v>0</v>
      </c>
      <c r="K44" s="265">
        <v>26.16</v>
      </c>
      <c r="L44" s="265">
        <v>26.16</v>
      </c>
      <c r="M44" s="265">
        <v>26.16</v>
      </c>
      <c r="N44" s="265">
        <v>0</v>
      </c>
      <c r="O44" s="265"/>
      <c r="P44" s="265">
        <v>0</v>
      </c>
      <c r="Q44" s="265">
        <v>0</v>
      </c>
      <c r="R44" s="265">
        <v>0</v>
      </c>
      <c r="S44" s="265">
        <v>0</v>
      </c>
      <c r="T44" s="265">
        <v>0</v>
      </c>
    </row>
    <row r="45" ht="19.5" customHeight="1" spans="1:20">
      <c r="A45" s="267">
        <v>2101103</v>
      </c>
      <c r="B45" s="267"/>
      <c r="C45" s="267"/>
      <c r="D45" s="267" t="s">
        <v>104</v>
      </c>
      <c r="E45" s="265">
        <v>0</v>
      </c>
      <c r="F45" s="265">
        <v>0</v>
      </c>
      <c r="G45" s="265">
        <v>0</v>
      </c>
      <c r="H45" s="265">
        <v>45.29</v>
      </c>
      <c r="I45" s="265">
        <v>45.29</v>
      </c>
      <c r="J45" s="265">
        <v>0</v>
      </c>
      <c r="K45" s="265">
        <v>45.29</v>
      </c>
      <c r="L45" s="265">
        <v>45.29</v>
      </c>
      <c r="M45" s="265">
        <v>45.29</v>
      </c>
      <c r="N45" s="265">
        <v>0</v>
      </c>
      <c r="O45" s="265"/>
      <c r="P45" s="265">
        <v>0</v>
      </c>
      <c r="Q45" s="265">
        <v>0</v>
      </c>
      <c r="R45" s="265">
        <v>0</v>
      </c>
      <c r="S45" s="265">
        <v>0</v>
      </c>
      <c r="T45" s="265">
        <v>0</v>
      </c>
    </row>
    <row r="46" ht="19.5" customHeight="1" spans="1:20">
      <c r="A46" s="267">
        <v>2101199</v>
      </c>
      <c r="B46" s="267"/>
      <c r="C46" s="267"/>
      <c r="D46" s="267" t="s">
        <v>105</v>
      </c>
      <c r="E46" s="265"/>
      <c r="F46" s="265"/>
      <c r="G46" s="265"/>
      <c r="H46" s="265">
        <v>4.28</v>
      </c>
      <c r="I46" s="265">
        <v>4.28</v>
      </c>
      <c r="J46" s="265">
        <v>0</v>
      </c>
      <c r="K46" s="265">
        <v>4.28</v>
      </c>
      <c r="L46" s="265">
        <v>4.28</v>
      </c>
      <c r="M46" s="265">
        <v>4.28</v>
      </c>
      <c r="N46" s="265">
        <v>0</v>
      </c>
      <c r="O46" s="265"/>
      <c r="P46" s="265">
        <v>0</v>
      </c>
      <c r="Q46" s="265">
        <v>0</v>
      </c>
      <c r="R46" s="265">
        <v>0</v>
      </c>
      <c r="S46" s="265">
        <v>0</v>
      </c>
      <c r="T46" s="265">
        <v>0</v>
      </c>
    </row>
    <row r="47" s="262" customFormat="1" ht="19.5" customHeight="1" spans="1:20">
      <c r="A47" s="267">
        <v>221</v>
      </c>
      <c r="B47" s="267"/>
      <c r="C47" s="267"/>
      <c r="D47" s="267" t="s">
        <v>109</v>
      </c>
      <c r="E47" s="265">
        <v>0</v>
      </c>
      <c r="F47" s="265">
        <v>0</v>
      </c>
      <c r="G47" s="265">
        <v>0</v>
      </c>
      <c r="H47" s="265">
        <v>111.54</v>
      </c>
      <c r="I47" s="265">
        <v>111.54</v>
      </c>
      <c r="J47" s="265">
        <v>0</v>
      </c>
      <c r="K47" s="265">
        <v>111.54</v>
      </c>
      <c r="L47" s="265">
        <v>111.54</v>
      </c>
      <c r="M47" s="265">
        <v>111.54</v>
      </c>
      <c r="N47" s="265">
        <v>0</v>
      </c>
      <c r="O47" s="265"/>
      <c r="P47" s="265">
        <v>0</v>
      </c>
      <c r="Q47" s="265">
        <v>0</v>
      </c>
      <c r="R47" s="265">
        <v>0</v>
      </c>
      <c r="S47" s="265">
        <v>0</v>
      </c>
      <c r="T47" s="265">
        <v>0</v>
      </c>
    </row>
    <row r="48" ht="19.5" customHeight="1" spans="1:20">
      <c r="A48" s="267">
        <v>22102</v>
      </c>
      <c r="B48" s="267"/>
      <c r="C48" s="267"/>
      <c r="D48" s="267" t="s">
        <v>110</v>
      </c>
      <c r="E48" s="265">
        <v>0</v>
      </c>
      <c r="F48" s="265">
        <v>0</v>
      </c>
      <c r="G48" s="265">
        <v>0</v>
      </c>
      <c r="H48" s="265">
        <v>111.54</v>
      </c>
      <c r="I48" s="265">
        <v>111.54</v>
      </c>
      <c r="J48" s="265">
        <v>0</v>
      </c>
      <c r="K48" s="265">
        <v>111.54</v>
      </c>
      <c r="L48" s="265">
        <v>111.54</v>
      </c>
      <c r="M48" s="265">
        <v>111.54</v>
      </c>
      <c r="N48" s="265">
        <v>0</v>
      </c>
      <c r="O48" s="265"/>
      <c r="P48" s="265">
        <v>0</v>
      </c>
      <c r="Q48" s="265">
        <v>0</v>
      </c>
      <c r="R48" s="265">
        <v>0</v>
      </c>
      <c r="S48" s="265">
        <v>0</v>
      </c>
      <c r="T48" s="265">
        <v>0</v>
      </c>
    </row>
    <row r="49" ht="19.5" customHeight="1" spans="1:20">
      <c r="A49" s="267">
        <v>2210201</v>
      </c>
      <c r="B49" s="267"/>
      <c r="C49" s="267"/>
      <c r="D49" s="267" t="s">
        <v>111</v>
      </c>
      <c r="E49" s="265">
        <v>0</v>
      </c>
      <c r="F49" s="265">
        <v>0</v>
      </c>
      <c r="G49" s="265">
        <v>0</v>
      </c>
      <c r="H49" s="265">
        <v>111.54</v>
      </c>
      <c r="I49" s="265">
        <v>111.54</v>
      </c>
      <c r="J49" s="265">
        <v>0</v>
      </c>
      <c r="K49" s="265">
        <v>111.54</v>
      </c>
      <c r="L49" s="265">
        <v>111.54</v>
      </c>
      <c r="M49" s="265">
        <v>111.54</v>
      </c>
      <c r="N49" s="265">
        <v>0</v>
      </c>
      <c r="O49" s="265"/>
      <c r="P49" s="265">
        <v>0</v>
      </c>
      <c r="Q49" s="265">
        <v>0</v>
      </c>
      <c r="R49" s="265">
        <v>0</v>
      </c>
      <c r="S49" s="265">
        <v>0</v>
      </c>
      <c r="T49" s="265">
        <v>0</v>
      </c>
    </row>
    <row r="50" ht="19.5" customHeight="1" spans="1:20">
      <c r="A50" s="267" t="s">
        <v>149</v>
      </c>
      <c r="B50" s="267"/>
      <c r="C50" s="267"/>
      <c r="D50" s="267"/>
      <c r="E50" s="267"/>
      <c r="F50" s="267"/>
      <c r="G50" s="267"/>
      <c r="H50" s="267"/>
      <c r="I50" s="267"/>
      <c r="J50" s="267"/>
      <c r="K50" s="267"/>
      <c r="L50" s="267"/>
      <c r="M50" s="267"/>
      <c r="N50" s="267"/>
      <c r="O50" s="267"/>
      <c r="P50" s="267"/>
      <c r="Q50" s="267"/>
      <c r="R50" s="267"/>
      <c r="S50" s="267"/>
      <c r="T50" s="267"/>
    </row>
    <row r="51" spans="1:20">
      <c r="A51" s="262"/>
      <c r="B51" s="262"/>
      <c r="C51" s="262"/>
      <c r="D51" s="262"/>
      <c r="E51" s="262"/>
      <c r="F51" s="262"/>
      <c r="G51" s="262"/>
      <c r="H51" s="262"/>
      <c r="I51" s="262"/>
      <c r="J51" s="262"/>
      <c r="K51" s="262"/>
      <c r="L51" s="262"/>
      <c r="M51" s="262"/>
      <c r="N51" s="262"/>
      <c r="O51" s="262"/>
      <c r="P51" s="262"/>
      <c r="Q51" s="262"/>
      <c r="R51" s="262"/>
      <c r="S51" s="262"/>
      <c r="T51" s="262"/>
    </row>
  </sheetData>
  <mergeCells count="70">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T5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8" orientation="landscape"/>
  <headerFooter/>
  <colBreaks count="1" manualBreakCount="1">
    <brk id="20" max="1048575" man="1"/>
  </colBreaks>
  <ignoredErrors>
    <ignoredError sqref="K32" formula="1"/>
    <ignoredError sqref="I32:J32 I17:J17 N32:O32 L32 N17"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view="pageBreakPreview" zoomScaleNormal="100" workbookViewId="0">
      <selection activeCell="F38" sqref="F38"/>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52" t="s">
        <v>150</v>
      </c>
    </row>
    <row r="2" ht="17" customHeight="1" spans="1:9">
      <c r="A2" s="261"/>
      <c r="B2" s="261"/>
      <c r="C2" s="261"/>
      <c r="D2" s="261"/>
      <c r="E2" s="261"/>
      <c r="F2" s="261"/>
      <c r="G2" s="261"/>
      <c r="H2" s="261"/>
      <c r="I2" s="239" t="s">
        <v>151</v>
      </c>
    </row>
    <row r="3" ht="19" customHeight="1" spans="1:9">
      <c r="A3" s="239" t="s">
        <v>2</v>
      </c>
      <c r="B3" s="261"/>
      <c r="C3" s="261"/>
      <c r="D3" s="261"/>
      <c r="E3" s="261"/>
      <c r="F3" s="261"/>
      <c r="G3" s="261"/>
      <c r="H3" s="261"/>
      <c r="I3" s="239" t="s">
        <v>3</v>
      </c>
    </row>
    <row r="4" ht="19.5" customHeight="1" spans="1:9">
      <c r="A4" s="247" t="s">
        <v>146</v>
      </c>
      <c r="B4" s="247"/>
      <c r="C4" s="247"/>
      <c r="D4" s="247" t="s">
        <v>145</v>
      </c>
      <c r="E4" s="247"/>
      <c r="F4" s="247"/>
      <c r="G4" s="247"/>
      <c r="H4" s="247"/>
      <c r="I4" s="247"/>
    </row>
    <row r="5" ht="19.5" customHeight="1" spans="1:9">
      <c r="A5" s="247" t="s">
        <v>152</v>
      </c>
      <c r="B5" s="247" t="s">
        <v>63</v>
      </c>
      <c r="C5" s="247" t="s">
        <v>8</v>
      </c>
      <c r="D5" s="247" t="s">
        <v>152</v>
      </c>
      <c r="E5" s="247" t="s">
        <v>63</v>
      </c>
      <c r="F5" s="247" t="s">
        <v>8</v>
      </c>
      <c r="G5" s="247" t="s">
        <v>152</v>
      </c>
      <c r="H5" s="247" t="s">
        <v>63</v>
      </c>
      <c r="I5" s="247" t="s">
        <v>8</v>
      </c>
    </row>
    <row r="6" ht="19.5" customHeight="1" spans="1:9">
      <c r="A6" s="247"/>
      <c r="B6" s="247"/>
      <c r="C6" s="247"/>
      <c r="D6" s="247"/>
      <c r="E6" s="247"/>
      <c r="F6" s="247"/>
      <c r="G6" s="247"/>
      <c r="H6" s="247"/>
      <c r="I6" s="247"/>
    </row>
    <row r="7" ht="19.5" customHeight="1" spans="1:9">
      <c r="A7" s="241">
        <v>301</v>
      </c>
      <c r="B7" s="241" t="s">
        <v>153</v>
      </c>
      <c r="C7" s="257">
        <v>1271.51</v>
      </c>
      <c r="D7" s="241">
        <v>302</v>
      </c>
      <c r="E7" s="241" t="s">
        <v>154</v>
      </c>
      <c r="F7" s="243">
        <v>88.28</v>
      </c>
      <c r="G7" s="241">
        <v>310</v>
      </c>
      <c r="H7" s="241" t="s">
        <v>155</v>
      </c>
      <c r="I7" s="243">
        <v>0</v>
      </c>
    </row>
    <row r="8" ht="19.5" customHeight="1" spans="1:9">
      <c r="A8" s="241">
        <v>30101</v>
      </c>
      <c r="B8" s="241" t="s">
        <v>156</v>
      </c>
      <c r="C8" s="243">
        <v>280.69</v>
      </c>
      <c r="D8" s="241">
        <v>30201</v>
      </c>
      <c r="E8" s="241" t="s">
        <v>157</v>
      </c>
      <c r="F8" s="243">
        <v>13.12</v>
      </c>
      <c r="G8" s="241">
        <v>31001</v>
      </c>
      <c r="H8" s="241" t="s">
        <v>158</v>
      </c>
      <c r="I8" s="243">
        <v>0</v>
      </c>
    </row>
    <row r="9" ht="19.5" customHeight="1" spans="1:9">
      <c r="A9" s="241">
        <v>30102</v>
      </c>
      <c r="B9" s="241" t="s">
        <v>159</v>
      </c>
      <c r="C9" s="243">
        <v>166.46</v>
      </c>
      <c r="D9" s="241">
        <v>30202</v>
      </c>
      <c r="E9" s="241" t="s">
        <v>160</v>
      </c>
      <c r="F9" s="243">
        <v>0</v>
      </c>
      <c r="G9" s="241">
        <v>31002</v>
      </c>
      <c r="H9" s="241" t="s">
        <v>161</v>
      </c>
      <c r="I9" s="243">
        <v>0</v>
      </c>
    </row>
    <row r="10" ht="19.5" customHeight="1" spans="1:9">
      <c r="A10" s="241">
        <v>30103</v>
      </c>
      <c r="B10" s="241" t="s">
        <v>162</v>
      </c>
      <c r="C10" s="243">
        <v>254.54</v>
      </c>
      <c r="D10" s="241">
        <v>30203</v>
      </c>
      <c r="E10" s="241" t="s">
        <v>163</v>
      </c>
      <c r="F10" s="243">
        <v>0</v>
      </c>
      <c r="G10" s="241">
        <v>31003</v>
      </c>
      <c r="H10" s="241" t="s">
        <v>164</v>
      </c>
      <c r="I10" s="243">
        <v>0</v>
      </c>
    </row>
    <row r="11" ht="19.5" customHeight="1" spans="1:9">
      <c r="A11" s="241">
        <v>30106</v>
      </c>
      <c r="B11" s="241" t="s">
        <v>165</v>
      </c>
      <c r="C11" s="243">
        <v>0</v>
      </c>
      <c r="D11" s="241">
        <v>30204</v>
      </c>
      <c r="E11" s="241" t="s">
        <v>166</v>
      </c>
      <c r="F11" s="243">
        <v>0</v>
      </c>
      <c r="G11" s="241">
        <v>31005</v>
      </c>
      <c r="H11" s="241" t="s">
        <v>167</v>
      </c>
      <c r="I11" s="243">
        <v>0</v>
      </c>
    </row>
    <row r="12" ht="19.5" customHeight="1" spans="1:9">
      <c r="A12" s="241">
        <v>30107</v>
      </c>
      <c r="B12" s="241" t="s">
        <v>168</v>
      </c>
      <c r="C12" s="243">
        <v>221.67</v>
      </c>
      <c r="D12" s="241">
        <v>30205</v>
      </c>
      <c r="E12" s="241" t="s">
        <v>169</v>
      </c>
      <c r="F12" s="243">
        <v>2.52</v>
      </c>
      <c r="G12" s="241">
        <v>31006</v>
      </c>
      <c r="H12" s="241" t="s">
        <v>170</v>
      </c>
      <c r="I12" s="243">
        <v>0</v>
      </c>
    </row>
    <row r="13" ht="19.5" customHeight="1" spans="1:9">
      <c r="A13" s="241">
        <v>30108</v>
      </c>
      <c r="B13" s="241" t="s">
        <v>171</v>
      </c>
      <c r="C13" s="243">
        <v>102.72</v>
      </c>
      <c r="D13" s="241">
        <v>30206</v>
      </c>
      <c r="E13" s="241" t="s">
        <v>172</v>
      </c>
      <c r="F13" s="243">
        <v>0.74</v>
      </c>
      <c r="G13" s="241">
        <v>31007</v>
      </c>
      <c r="H13" s="241" t="s">
        <v>173</v>
      </c>
      <c r="I13" s="243">
        <v>0</v>
      </c>
    </row>
    <row r="14" ht="19.5" customHeight="1" spans="1:9">
      <c r="A14" s="241">
        <v>30109</v>
      </c>
      <c r="B14" s="241" t="s">
        <v>174</v>
      </c>
      <c r="C14" s="243">
        <v>19.77</v>
      </c>
      <c r="D14" s="241">
        <v>30207</v>
      </c>
      <c r="E14" s="241" t="s">
        <v>175</v>
      </c>
      <c r="F14" s="243">
        <v>4.78</v>
      </c>
      <c r="G14" s="241">
        <v>31008</v>
      </c>
      <c r="H14" s="241" t="s">
        <v>176</v>
      </c>
      <c r="I14" s="243">
        <v>0</v>
      </c>
    </row>
    <row r="15" ht="19.5" customHeight="1" spans="1:9">
      <c r="A15" s="241">
        <v>30110</v>
      </c>
      <c r="B15" s="241" t="s">
        <v>177</v>
      </c>
      <c r="C15" s="243">
        <v>53.4</v>
      </c>
      <c r="D15" s="241">
        <v>30208</v>
      </c>
      <c r="E15" s="241" t="s">
        <v>178</v>
      </c>
      <c r="F15" s="243">
        <v>0</v>
      </c>
      <c r="G15" s="241">
        <v>31009</v>
      </c>
      <c r="H15" s="241" t="s">
        <v>179</v>
      </c>
      <c r="I15" s="243">
        <v>0</v>
      </c>
    </row>
    <row r="16" ht="19.5" customHeight="1" spans="1:9">
      <c r="A16" s="241">
        <v>30111</v>
      </c>
      <c r="B16" s="241" t="s">
        <v>180</v>
      </c>
      <c r="C16" s="243">
        <v>45.31</v>
      </c>
      <c r="D16" s="241">
        <v>30209</v>
      </c>
      <c r="E16" s="241" t="s">
        <v>181</v>
      </c>
      <c r="F16" s="243">
        <v>0</v>
      </c>
      <c r="G16" s="241">
        <v>31010</v>
      </c>
      <c r="H16" s="241" t="s">
        <v>182</v>
      </c>
      <c r="I16" s="243">
        <v>0</v>
      </c>
    </row>
    <row r="17" ht="19.5" customHeight="1" spans="1:9">
      <c r="A17" s="241">
        <v>30112</v>
      </c>
      <c r="B17" s="241" t="s">
        <v>183</v>
      </c>
      <c r="C17" s="243">
        <v>15.41</v>
      </c>
      <c r="D17" s="241">
        <v>30211</v>
      </c>
      <c r="E17" s="241" t="s">
        <v>184</v>
      </c>
      <c r="F17" s="243">
        <v>3.67</v>
      </c>
      <c r="G17" s="241">
        <v>31011</v>
      </c>
      <c r="H17" s="241" t="s">
        <v>185</v>
      </c>
      <c r="I17" s="243">
        <v>0</v>
      </c>
    </row>
    <row r="18" ht="19.5" customHeight="1" spans="1:9">
      <c r="A18" s="241">
        <v>30113</v>
      </c>
      <c r="B18" s="241" t="s">
        <v>186</v>
      </c>
      <c r="C18" s="243">
        <v>111.54</v>
      </c>
      <c r="D18" s="241">
        <v>30212</v>
      </c>
      <c r="E18" s="241" t="s">
        <v>187</v>
      </c>
      <c r="F18" s="243">
        <v>0</v>
      </c>
      <c r="G18" s="241">
        <v>31012</v>
      </c>
      <c r="H18" s="241" t="s">
        <v>188</v>
      </c>
      <c r="I18" s="243">
        <v>0</v>
      </c>
    </row>
    <row r="19" ht="19.5" customHeight="1" spans="1:9">
      <c r="A19" s="241">
        <v>30114</v>
      </c>
      <c r="B19" s="241" t="s">
        <v>189</v>
      </c>
      <c r="C19" s="243">
        <v>0</v>
      </c>
      <c r="D19" s="241">
        <v>30213</v>
      </c>
      <c r="E19" s="241" t="s">
        <v>190</v>
      </c>
      <c r="F19" s="243">
        <v>8.85</v>
      </c>
      <c r="G19" s="241">
        <v>31013</v>
      </c>
      <c r="H19" s="241" t="s">
        <v>191</v>
      </c>
      <c r="I19" s="243">
        <v>0</v>
      </c>
    </row>
    <row r="20" ht="19.5" customHeight="1" spans="1:9">
      <c r="A20" s="241">
        <v>30199</v>
      </c>
      <c r="B20" s="241" t="s">
        <v>192</v>
      </c>
      <c r="C20" s="243">
        <v>0</v>
      </c>
      <c r="D20" s="241">
        <v>30214</v>
      </c>
      <c r="E20" s="241" t="s">
        <v>193</v>
      </c>
      <c r="F20" s="243">
        <v>0</v>
      </c>
      <c r="G20" s="241">
        <v>31019</v>
      </c>
      <c r="H20" s="241" t="s">
        <v>194</v>
      </c>
      <c r="I20" s="243">
        <v>0</v>
      </c>
    </row>
    <row r="21" ht="19.5" customHeight="1" spans="1:9">
      <c r="A21" s="241">
        <v>303</v>
      </c>
      <c r="B21" s="241" t="s">
        <v>195</v>
      </c>
      <c r="C21" s="243">
        <v>104.41</v>
      </c>
      <c r="D21" s="241">
        <v>30215</v>
      </c>
      <c r="E21" s="241" t="s">
        <v>196</v>
      </c>
      <c r="F21" s="243">
        <v>0</v>
      </c>
      <c r="G21" s="241">
        <v>31021</v>
      </c>
      <c r="H21" s="241" t="s">
        <v>197</v>
      </c>
      <c r="I21" s="243">
        <v>0</v>
      </c>
    </row>
    <row r="22" ht="19.5" customHeight="1" spans="1:9">
      <c r="A22" s="241">
        <v>30301</v>
      </c>
      <c r="B22" s="241" t="s">
        <v>198</v>
      </c>
      <c r="C22" s="243">
        <v>0</v>
      </c>
      <c r="D22" s="241">
        <v>30216</v>
      </c>
      <c r="E22" s="241" t="s">
        <v>199</v>
      </c>
      <c r="F22" s="243">
        <v>0.36</v>
      </c>
      <c r="G22" s="241">
        <v>31022</v>
      </c>
      <c r="H22" s="241" t="s">
        <v>200</v>
      </c>
      <c r="I22" s="243">
        <v>0</v>
      </c>
    </row>
    <row r="23" ht="19.5" customHeight="1" spans="1:9">
      <c r="A23" s="241">
        <v>30302</v>
      </c>
      <c r="B23" s="241" t="s">
        <v>201</v>
      </c>
      <c r="C23" s="243">
        <v>0</v>
      </c>
      <c r="D23" s="241">
        <v>30217</v>
      </c>
      <c r="E23" s="241" t="s">
        <v>202</v>
      </c>
      <c r="F23" s="243">
        <v>0</v>
      </c>
      <c r="G23" s="241">
        <v>31099</v>
      </c>
      <c r="H23" s="241" t="s">
        <v>203</v>
      </c>
      <c r="I23" s="243">
        <v>0</v>
      </c>
    </row>
    <row r="24" ht="19.5" customHeight="1" spans="1:9">
      <c r="A24" s="241">
        <v>30303</v>
      </c>
      <c r="B24" s="241" t="s">
        <v>204</v>
      </c>
      <c r="C24" s="243">
        <v>0</v>
      </c>
      <c r="D24" s="241">
        <v>30218</v>
      </c>
      <c r="E24" s="241" t="s">
        <v>205</v>
      </c>
      <c r="F24" s="243">
        <v>0</v>
      </c>
      <c r="G24" s="241">
        <v>312</v>
      </c>
      <c r="H24" s="241" t="s">
        <v>206</v>
      </c>
      <c r="I24" s="243">
        <v>0</v>
      </c>
    </row>
    <row r="25" ht="19.5" customHeight="1" spans="1:9">
      <c r="A25" s="241">
        <v>30304</v>
      </c>
      <c r="B25" s="241" t="s">
        <v>207</v>
      </c>
      <c r="C25" s="243">
        <v>6.22</v>
      </c>
      <c r="D25" s="241">
        <v>30224</v>
      </c>
      <c r="E25" s="241" t="s">
        <v>208</v>
      </c>
      <c r="F25" s="243">
        <v>0</v>
      </c>
      <c r="G25" s="241">
        <v>31201</v>
      </c>
      <c r="H25" s="241" t="s">
        <v>209</v>
      </c>
      <c r="I25" s="243">
        <v>0</v>
      </c>
    </row>
    <row r="26" ht="19.5" customHeight="1" spans="1:9">
      <c r="A26" s="241">
        <v>30305</v>
      </c>
      <c r="B26" s="241" t="s">
        <v>210</v>
      </c>
      <c r="C26" s="243">
        <v>98.19</v>
      </c>
      <c r="D26" s="241">
        <v>30225</v>
      </c>
      <c r="E26" s="241" t="s">
        <v>211</v>
      </c>
      <c r="F26" s="243">
        <v>0</v>
      </c>
      <c r="G26" s="241">
        <v>31203</v>
      </c>
      <c r="H26" s="241" t="s">
        <v>212</v>
      </c>
      <c r="I26" s="243">
        <v>0</v>
      </c>
    </row>
    <row r="27" ht="19.5" customHeight="1" spans="1:9">
      <c r="A27" s="241">
        <v>30306</v>
      </c>
      <c r="B27" s="241" t="s">
        <v>213</v>
      </c>
      <c r="C27" s="243">
        <v>0</v>
      </c>
      <c r="D27" s="241">
        <v>30226</v>
      </c>
      <c r="E27" s="241" t="s">
        <v>214</v>
      </c>
      <c r="F27" s="243">
        <v>0</v>
      </c>
      <c r="G27" s="241">
        <v>31204</v>
      </c>
      <c r="H27" s="241" t="s">
        <v>215</v>
      </c>
      <c r="I27" s="243">
        <v>0</v>
      </c>
    </row>
    <row r="28" ht="19.5" customHeight="1" spans="1:9">
      <c r="A28" s="241">
        <v>30307</v>
      </c>
      <c r="B28" s="241" t="s">
        <v>216</v>
      </c>
      <c r="C28" s="243">
        <v>0</v>
      </c>
      <c r="D28" s="241">
        <v>30227</v>
      </c>
      <c r="E28" s="241" t="s">
        <v>217</v>
      </c>
      <c r="F28" s="243">
        <v>0</v>
      </c>
      <c r="G28" s="241">
        <v>31205</v>
      </c>
      <c r="H28" s="241" t="s">
        <v>218</v>
      </c>
      <c r="I28" s="243">
        <v>0</v>
      </c>
    </row>
    <row r="29" ht="19.5" customHeight="1" spans="1:9">
      <c r="A29" s="241">
        <v>30308</v>
      </c>
      <c r="B29" s="241" t="s">
        <v>219</v>
      </c>
      <c r="C29" s="243">
        <v>0</v>
      </c>
      <c r="D29" s="241">
        <v>30228</v>
      </c>
      <c r="E29" s="241" t="s">
        <v>220</v>
      </c>
      <c r="F29" s="243">
        <v>0</v>
      </c>
      <c r="G29" s="241">
        <v>31299</v>
      </c>
      <c r="H29" s="241" t="s">
        <v>221</v>
      </c>
      <c r="I29" s="243">
        <v>0</v>
      </c>
    </row>
    <row r="30" ht="19.5" customHeight="1" spans="1:9">
      <c r="A30" s="241">
        <v>30309</v>
      </c>
      <c r="B30" s="241" t="s">
        <v>222</v>
      </c>
      <c r="C30" s="243">
        <v>0</v>
      </c>
      <c r="D30" s="241">
        <v>30229</v>
      </c>
      <c r="E30" s="241" t="s">
        <v>223</v>
      </c>
      <c r="F30" s="243">
        <v>26.97</v>
      </c>
      <c r="G30" s="241">
        <v>399</v>
      </c>
      <c r="H30" s="241" t="s">
        <v>224</v>
      </c>
      <c r="I30" s="243">
        <v>0</v>
      </c>
    </row>
    <row r="31" ht="19.5" customHeight="1" spans="1:9">
      <c r="A31" s="241">
        <v>30310</v>
      </c>
      <c r="B31" s="241" t="s">
        <v>225</v>
      </c>
      <c r="C31" s="243">
        <v>0</v>
      </c>
      <c r="D31" s="241">
        <v>30231</v>
      </c>
      <c r="E31" s="241" t="s">
        <v>226</v>
      </c>
      <c r="F31" s="243">
        <v>1.01</v>
      </c>
      <c r="G31" s="241">
        <v>39907</v>
      </c>
      <c r="H31" s="241" t="s">
        <v>227</v>
      </c>
      <c r="I31" s="243">
        <v>0</v>
      </c>
    </row>
    <row r="32" ht="19.5" customHeight="1" spans="1:9">
      <c r="A32" s="241">
        <v>30311</v>
      </c>
      <c r="B32" s="241" t="s">
        <v>228</v>
      </c>
      <c r="C32" s="243">
        <v>0</v>
      </c>
      <c r="D32" s="241">
        <v>30239</v>
      </c>
      <c r="E32" s="241" t="s">
        <v>229</v>
      </c>
      <c r="F32" s="254">
        <v>26</v>
      </c>
      <c r="G32" s="241">
        <v>39908</v>
      </c>
      <c r="H32" s="241" t="s">
        <v>230</v>
      </c>
      <c r="I32" s="243">
        <v>0</v>
      </c>
    </row>
    <row r="33" ht="19.5" customHeight="1" spans="1:9">
      <c r="A33" s="241">
        <v>30399</v>
      </c>
      <c r="B33" s="241" t="s">
        <v>231</v>
      </c>
      <c r="C33" s="243">
        <v>0</v>
      </c>
      <c r="D33" s="241">
        <v>30240</v>
      </c>
      <c r="E33" s="241" t="s">
        <v>232</v>
      </c>
      <c r="F33" s="243">
        <v>0</v>
      </c>
      <c r="G33" s="241">
        <v>39909</v>
      </c>
      <c r="H33" s="241" t="s">
        <v>233</v>
      </c>
      <c r="I33" s="243">
        <v>0</v>
      </c>
    </row>
    <row r="34" ht="19.5" customHeight="1" spans="1:9">
      <c r="A34" s="241"/>
      <c r="B34" s="241"/>
      <c r="C34" s="243"/>
      <c r="D34" s="241">
        <v>30299</v>
      </c>
      <c r="E34" s="241" t="s">
        <v>234</v>
      </c>
      <c r="F34" s="243">
        <v>0.26</v>
      </c>
      <c r="G34" s="241">
        <v>39910</v>
      </c>
      <c r="H34" s="241" t="s">
        <v>235</v>
      </c>
      <c r="I34" s="243">
        <v>0</v>
      </c>
    </row>
    <row r="35" ht="19.5" customHeight="1" spans="1:9">
      <c r="A35" s="241"/>
      <c r="B35" s="241"/>
      <c r="C35" s="243"/>
      <c r="D35" s="241">
        <v>307</v>
      </c>
      <c r="E35" s="241" t="s">
        <v>236</v>
      </c>
      <c r="F35" s="243">
        <v>0</v>
      </c>
      <c r="G35" s="241">
        <v>39999</v>
      </c>
      <c r="H35" s="241" t="s">
        <v>237</v>
      </c>
      <c r="I35" s="243">
        <v>0</v>
      </c>
    </row>
    <row r="36" ht="19.5" customHeight="1" spans="1:9">
      <c r="A36" s="241"/>
      <c r="B36" s="241"/>
      <c r="C36" s="243"/>
      <c r="D36" s="241">
        <v>30701</v>
      </c>
      <c r="E36" s="241" t="s">
        <v>238</v>
      </c>
      <c r="F36" s="243">
        <v>0</v>
      </c>
      <c r="G36" s="241"/>
      <c r="H36" s="241"/>
      <c r="I36" s="243"/>
    </row>
    <row r="37" ht="19.5" customHeight="1" spans="1:9">
      <c r="A37" s="241"/>
      <c r="B37" s="241"/>
      <c r="C37" s="243"/>
      <c r="D37" s="241">
        <v>30702</v>
      </c>
      <c r="E37" s="241" t="s">
        <v>239</v>
      </c>
      <c r="F37" s="243">
        <v>0</v>
      </c>
      <c r="G37" s="241"/>
      <c r="H37" s="241"/>
      <c r="I37" s="243"/>
    </row>
    <row r="38" ht="19.5" customHeight="1" spans="1:9">
      <c r="A38" s="241"/>
      <c r="B38" s="241"/>
      <c r="C38" s="243"/>
      <c r="D38" s="241">
        <v>30703</v>
      </c>
      <c r="E38" s="241" t="s">
        <v>240</v>
      </c>
      <c r="F38" s="243">
        <v>0</v>
      </c>
      <c r="G38" s="241"/>
      <c r="H38" s="241"/>
      <c r="I38" s="243"/>
    </row>
    <row r="39" ht="19.5" customHeight="1" spans="1:9">
      <c r="A39" s="241"/>
      <c r="B39" s="241"/>
      <c r="C39" s="243"/>
      <c r="D39" s="241">
        <v>30704</v>
      </c>
      <c r="E39" s="241" t="s">
        <v>241</v>
      </c>
      <c r="F39" s="243">
        <v>0</v>
      </c>
      <c r="G39" s="241"/>
      <c r="H39" s="241"/>
      <c r="I39" s="243"/>
    </row>
    <row r="40" ht="19.5" customHeight="1" spans="1:9">
      <c r="A40" s="240" t="s">
        <v>242</v>
      </c>
      <c r="B40" s="240"/>
      <c r="C40" s="257">
        <v>1375.92</v>
      </c>
      <c r="D40" s="240" t="s">
        <v>243</v>
      </c>
      <c r="E40" s="240"/>
      <c r="F40" s="240"/>
      <c r="G40" s="240"/>
      <c r="H40" s="240"/>
      <c r="I40" s="243">
        <v>88.28</v>
      </c>
    </row>
    <row r="41" ht="19.5" customHeight="1" spans="1:9">
      <c r="A41" s="253" t="s">
        <v>244</v>
      </c>
      <c r="B41" s="253"/>
      <c r="C41" s="253"/>
      <c r="D41" s="253"/>
      <c r="E41" s="253"/>
      <c r="F41" s="253"/>
      <c r="G41" s="253"/>
      <c r="H41" s="253"/>
      <c r="I41" s="25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7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0"/>
  <sheetViews>
    <sheetView view="pageBreakPreview" zoomScaleNormal="100" topLeftCell="B15" workbookViewId="0">
      <selection activeCell="L9" sqref="F6 F34 I19 L9"/>
    </sheetView>
  </sheetViews>
  <sheetFormatPr defaultColWidth="9" defaultRowHeight="13.5"/>
  <cols>
    <col min="1" max="1" width="8.375" customWidth="1"/>
    <col min="2" max="2" width="31.87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255" t="s">
        <v>245</v>
      </c>
    </row>
    <row r="2" spans="12:12">
      <c r="L2" s="256" t="s">
        <v>246</v>
      </c>
    </row>
    <row r="3" spans="1:12">
      <c r="A3" s="256" t="s">
        <v>2</v>
      </c>
      <c r="L3" s="256" t="s">
        <v>3</v>
      </c>
    </row>
    <row r="4" ht="15" customHeight="1" spans="1:12">
      <c r="A4" s="240" t="s">
        <v>247</v>
      </c>
      <c r="B4" s="240"/>
      <c r="C4" s="240"/>
      <c r="D4" s="240"/>
      <c r="E4" s="240"/>
      <c r="F4" s="240"/>
      <c r="G4" s="240"/>
      <c r="H4" s="240"/>
      <c r="I4" s="240"/>
      <c r="J4" s="240"/>
      <c r="K4" s="240"/>
      <c r="L4" s="240"/>
    </row>
    <row r="5" ht="15" customHeight="1" spans="1:12">
      <c r="A5" s="240" t="s">
        <v>152</v>
      </c>
      <c r="B5" s="240" t="s">
        <v>63</v>
      </c>
      <c r="C5" s="240" t="s">
        <v>8</v>
      </c>
      <c r="D5" s="240" t="s">
        <v>152</v>
      </c>
      <c r="E5" s="240" t="s">
        <v>63</v>
      </c>
      <c r="F5" s="240" t="s">
        <v>8</v>
      </c>
      <c r="G5" s="240" t="s">
        <v>152</v>
      </c>
      <c r="H5" s="240" t="s">
        <v>63</v>
      </c>
      <c r="I5" s="240" t="s">
        <v>8</v>
      </c>
      <c r="J5" s="240" t="s">
        <v>152</v>
      </c>
      <c r="K5" s="240" t="s">
        <v>63</v>
      </c>
      <c r="L5" s="240" t="s">
        <v>8</v>
      </c>
    </row>
    <row r="6" ht="15" customHeight="1" spans="1:12">
      <c r="A6" s="241">
        <v>301</v>
      </c>
      <c r="B6" s="241" t="s">
        <v>153</v>
      </c>
      <c r="C6" s="243">
        <v>0</v>
      </c>
      <c r="D6" s="241">
        <v>302</v>
      </c>
      <c r="E6" s="241" t="s">
        <v>154</v>
      </c>
      <c r="F6" s="257">
        <v>1321.34</v>
      </c>
      <c r="G6" s="241">
        <v>309</v>
      </c>
      <c r="H6" s="241" t="s">
        <v>248</v>
      </c>
      <c r="I6" s="243">
        <v>0</v>
      </c>
      <c r="J6" s="241">
        <v>311</v>
      </c>
      <c r="K6" s="241" t="s">
        <v>249</v>
      </c>
      <c r="L6" s="243">
        <v>0</v>
      </c>
    </row>
    <row r="7" ht="15" customHeight="1" spans="1:12">
      <c r="A7" s="241">
        <v>30101</v>
      </c>
      <c r="B7" s="241" t="s">
        <v>156</v>
      </c>
      <c r="C7" s="243">
        <v>0</v>
      </c>
      <c r="D7" s="241">
        <v>30201</v>
      </c>
      <c r="E7" s="241" t="s">
        <v>157</v>
      </c>
      <c r="F7" s="243">
        <v>773.86</v>
      </c>
      <c r="G7" s="241">
        <v>30901</v>
      </c>
      <c r="H7" s="241" t="s">
        <v>158</v>
      </c>
      <c r="I7" s="243">
        <v>0</v>
      </c>
      <c r="J7" s="241">
        <v>31101</v>
      </c>
      <c r="K7" s="241" t="s">
        <v>209</v>
      </c>
      <c r="L7" s="243">
        <v>0</v>
      </c>
    </row>
    <row r="8" ht="15" customHeight="1" spans="1:12">
      <c r="A8" s="241">
        <v>30102</v>
      </c>
      <c r="B8" s="241" t="s">
        <v>159</v>
      </c>
      <c r="C8" s="243">
        <v>0</v>
      </c>
      <c r="D8" s="241">
        <v>30202</v>
      </c>
      <c r="E8" s="241" t="s">
        <v>160</v>
      </c>
      <c r="F8" s="243">
        <v>0</v>
      </c>
      <c r="G8" s="241">
        <v>30902</v>
      </c>
      <c r="H8" s="241" t="s">
        <v>161</v>
      </c>
      <c r="I8" s="243">
        <v>0</v>
      </c>
      <c r="J8" s="241">
        <v>31199</v>
      </c>
      <c r="K8" s="241" t="s">
        <v>221</v>
      </c>
      <c r="L8" s="243">
        <v>0</v>
      </c>
    </row>
    <row r="9" ht="15" customHeight="1" spans="1:12">
      <c r="A9" s="241">
        <v>30103</v>
      </c>
      <c r="B9" s="241" t="s">
        <v>162</v>
      </c>
      <c r="C9" s="243">
        <v>0</v>
      </c>
      <c r="D9" s="241">
        <v>30203</v>
      </c>
      <c r="E9" s="241" t="s">
        <v>163</v>
      </c>
      <c r="F9" s="243">
        <v>0</v>
      </c>
      <c r="G9" s="241">
        <v>30903</v>
      </c>
      <c r="H9" s="241" t="s">
        <v>164</v>
      </c>
      <c r="I9" s="243">
        <v>0</v>
      </c>
      <c r="J9" s="241">
        <v>312</v>
      </c>
      <c r="K9" s="241" t="s">
        <v>206</v>
      </c>
      <c r="L9" s="243">
        <v>392.29</v>
      </c>
    </row>
    <row r="10" ht="15" customHeight="1" spans="1:12">
      <c r="A10" s="241">
        <v>30106</v>
      </c>
      <c r="B10" s="241" t="s">
        <v>165</v>
      </c>
      <c r="C10" s="243">
        <v>0</v>
      </c>
      <c r="D10" s="241">
        <v>30204</v>
      </c>
      <c r="E10" s="241" t="s">
        <v>166</v>
      </c>
      <c r="F10" s="243">
        <v>0</v>
      </c>
      <c r="G10" s="241">
        <v>30905</v>
      </c>
      <c r="H10" s="241" t="s">
        <v>167</v>
      </c>
      <c r="I10" s="243">
        <v>0</v>
      </c>
      <c r="J10" s="241">
        <v>31201</v>
      </c>
      <c r="K10" s="241" t="s">
        <v>209</v>
      </c>
      <c r="L10" s="243">
        <v>0</v>
      </c>
    </row>
    <row r="11" ht="15" customHeight="1" spans="1:12">
      <c r="A11" s="241">
        <v>30107</v>
      </c>
      <c r="B11" s="241" t="s">
        <v>168</v>
      </c>
      <c r="C11" s="243">
        <v>0</v>
      </c>
      <c r="D11" s="241">
        <v>30205</v>
      </c>
      <c r="E11" s="241" t="s">
        <v>169</v>
      </c>
      <c r="F11" s="243">
        <v>0</v>
      </c>
      <c r="G11" s="241">
        <v>30906</v>
      </c>
      <c r="H11" s="241" t="s">
        <v>170</v>
      </c>
      <c r="I11" s="243">
        <v>0</v>
      </c>
      <c r="J11" s="241">
        <v>31203</v>
      </c>
      <c r="K11" s="241" t="s">
        <v>212</v>
      </c>
      <c r="L11" s="243">
        <v>0</v>
      </c>
    </row>
    <row r="12" ht="15" customHeight="1" spans="1:12">
      <c r="A12" s="241">
        <v>30108</v>
      </c>
      <c r="B12" s="241" t="s">
        <v>171</v>
      </c>
      <c r="C12" s="243">
        <v>0</v>
      </c>
      <c r="D12" s="241">
        <v>30206</v>
      </c>
      <c r="E12" s="241" t="s">
        <v>172</v>
      </c>
      <c r="F12" s="243">
        <v>0</v>
      </c>
      <c r="G12" s="241">
        <v>30907</v>
      </c>
      <c r="H12" s="241" t="s">
        <v>173</v>
      </c>
      <c r="I12" s="243">
        <v>0</v>
      </c>
      <c r="J12" s="241">
        <v>31204</v>
      </c>
      <c r="K12" s="241" t="s">
        <v>215</v>
      </c>
      <c r="L12" s="243">
        <v>392.29</v>
      </c>
    </row>
    <row r="13" ht="15" customHeight="1" spans="1:12">
      <c r="A13" s="241">
        <v>30109</v>
      </c>
      <c r="B13" s="241" t="s">
        <v>174</v>
      </c>
      <c r="C13" s="243">
        <v>0</v>
      </c>
      <c r="D13" s="241">
        <v>30207</v>
      </c>
      <c r="E13" s="241" t="s">
        <v>175</v>
      </c>
      <c r="F13" s="243">
        <v>0</v>
      </c>
      <c r="G13" s="241">
        <v>30908</v>
      </c>
      <c r="H13" s="241" t="s">
        <v>176</v>
      </c>
      <c r="I13" s="243">
        <v>0</v>
      </c>
      <c r="J13" s="241">
        <v>31205</v>
      </c>
      <c r="K13" s="241" t="s">
        <v>218</v>
      </c>
      <c r="L13" s="243">
        <v>0</v>
      </c>
    </row>
    <row r="14" ht="15" customHeight="1" spans="1:12">
      <c r="A14" s="241">
        <v>30110</v>
      </c>
      <c r="B14" s="241" t="s">
        <v>177</v>
      </c>
      <c r="C14" s="243">
        <v>0</v>
      </c>
      <c r="D14" s="241">
        <v>30208</v>
      </c>
      <c r="E14" s="241" t="s">
        <v>178</v>
      </c>
      <c r="F14" s="243">
        <v>0</v>
      </c>
      <c r="G14" s="241">
        <v>30913</v>
      </c>
      <c r="H14" s="241" t="s">
        <v>191</v>
      </c>
      <c r="I14" s="243">
        <v>0</v>
      </c>
      <c r="J14" s="241">
        <v>31299</v>
      </c>
      <c r="K14" s="241" t="s">
        <v>221</v>
      </c>
      <c r="L14" s="243">
        <v>0</v>
      </c>
    </row>
    <row r="15" ht="15" customHeight="1" spans="1:12">
      <c r="A15" s="241">
        <v>30111</v>
      </c>
      <c r="B15" s="241" t="s">
        <v>180</v>
      </c>
      <c r="C15" s="243">
        <v>0</v>
      </c>
      <c r="D15" s="241">
        <v>30209</v>
      </c>
      <c r="E15" s="241" t="s">
        <v>181</v>
      </c>
      <c r="F15" s="243">
        <v>0</v>
      </c>
      <c r="G15" s="241">
        <v>30919</v>
      </c>
      <c r="H15" s="241" t="s">
        <v>194</v>
      </c>
      <c r="I15" s="243">
        <v>0</v>
      </c>
      <c r="J15" s="241">
        <v>313</v>
      </c>
      <c r="K15" s="241" t="s">
        <v>250</v>
      </c>
      <c r="L15" s="243">
        <v>0</v>
      </c>
    </row>
    <row r="16" ht="15" customHeight="1" spans="1:12">
      <c r="A16" s="241">
        <v>30112</v>
      </c>
      <c r="B16" s="241" t="s">
        <v>183</v>
      </c>
      <c r="C16" s="243">
        <v>0</v>
      </c>
      <c r="D16" s="241">
        <v>30211</v>
      </c>
      <c r="E16" s="241" t="s">
        <v>184</v>
      </c>
      <c r="F16" s="243">
        <v>0</v>
      </c>
      <c r="G16" s="241">
        <v>30921</v>
      </c>
      <c r="H16" s="241" t="s">
        <v>197</v>
      </c>
      <c r="I16" s="243">
        <v>0</v>
      </c>
      <c r="J16" s="241">
        <v>31302</v>
      </c>
      <c r="K16" s="241" t="s">
        <v>251</v>
      </c>
      <c r="L16" s="243">
        <v>0</v>
      </c>
    </row>
    <row r="17" ht="15" customHeight="1" spans="1:12">
      <c r="A17" s="241">
        <v>30113</v>
      </c>
      <c r="B17" s="241" t="s">
        <v>186</v>
      </c>
      <c r="C17" s="243">
        <v>0</v>
      </c>
      <c r="D17" s="241">
        <v>30212</v>
      </c>
      <c r="E17" s="241" t="s">
        <v>187</v>
      </c>
      <c r="F17" s="243">
        <v>0</v>
      </c>
      <c r="G17" s="241">
        <v>30922</v>
      </c>
      <c r="H17" s="241" t="s">
        <v>200</v>
      </c>
      <c r="I17" s="243">
        <v>0</v>
      </c>
      <c r="J17" s="241">
        <v>31303</v>
      </c>
      <c r="K17" s="241" t="s">
        <v>252</v>
      </c>
      <c r="L17" s="243">
        <v>0</v>
      </c>
    </row>
    <row r="18" ht="15" customHeight="1" spans="1:12">
      <c r="A18" s="241">
        <v>30114</v>
      </c>
      <c r="B18" s="241" t="s">
        <v>189</v>
      </c>
      <c r="C18" s="243">
        <v>0</v>
      </c>
      <c r="D18" s="241">
        <v>30213</v>
      </c>
      <c r="E18" s="241" t="s">
        <v>190</v>
      </c>
      <c r="F18" s="243">
        <v>0</v>
      </c>
      <c r="G18" s="241">
        <v>30999</v>
      </c>
      <c r="H18" s="241" t="s">
        <v>253</v>
      </c>
      <c r="I18" s="243">
        <v>0</v>
      </c>
      <c r="J18" s="241">
        <v>31304</v>
      </c>
      <c r="K18" s="241" t="s">
        <v>254</v>
      </c>
      <c r="L18" s="243">
        <v>0</v>
      </c>
    </row>
    <row r="19" ht="15" customHeight="1" spans="1:12">
      <c r="A19" s="241">
        <v>30199</v>
      </c>
      <c r="B19" s="241" t="s">
        <v>192</v>
      </c>
      <c r="C19" s="243">
        <v>0</v>
      </c>
      <c r="D19" s="241">
        <v>30214</v>
      </c>
      <c r="E19" s="241" t="s">
        <v>193</v>
      </c>
      <c r="F19" s="243">
        <v>0</v>
      </c>
      <c r="G19" s="241">
        <v>310</v>
      </c>
      <c r="H19" s="241" t="s">
        <v>155</v>
      </c>
      <c r="I19" s="243">
        <v>13.37</v>
      </c>
      <c r="J19" s="241">
        <v>399</v>
      </c>
      <c r="K19" s="241" t="s">
        <v>224</v>
      </c>
      <c r="L19" s="243">
        <v>0</v>
      </c>
    </row>
    <row r="20" ht="15" customHeight="1" spans="1:12">
      <c r="A20" s="241">
        <v>303</v>
      </c>
      <c r="B20" s="241" t="s">
        <v>195</v>
      </c>
      <c r="C20" s="254">
        <v>10.2</v>
      </c>
      <c r="D20" s="241">
        <v>30215</v>
      </c>
      <c r="E20" s="241" t="s">
        <v>196</v>
      </c>
      <c r="F20" s="243">
        <v>0</v>
      </c>
      <c r="G20" s="241">
        <v>31001</v>
      </c>
      <c r="H20" s="241" t="s">
        <v>158</v>
      </c>
      <c r="I20" s="243">
        <v>0</v>
      </c>
      <c r="J20" s="241">
        <v>39907</v>
      </c>
      <c r="K20" s="241" t="s">
        <v>227</v>
      </c>
      <c r="L20" s="243">
        <v>0</v>
      </c>
    </row>
    <row r="21" ht="15" customHeight="1" spans="1:12">
      <c r="A21" s="241">
        <v>30301</v>
      </c>
      <c r="B21" s="241" t="s">
        <v>198</v>
      </c>
      <c r="C21" s="243">
        <v>0</v>
      </c>
      <c r="D21" s="241">
        <v>30216</v>
      </c>
      <c r="E21" s="241" t="s">
        <v>199</v>
      </c>
      <c r="F21" s="243">
        <v>0</v>
      </c>
      <c r="G21" s="241">
        <v>31002</v>
      </c>
      <c r="H21" s="241" t="s">
        <v>161</v>
      </c>
      <c r="I21" s="243">
        <v>1.36</v>
      </c>
      <c r="J21" s="241">
        <v>39908</v>
      </c>
      <c r="K21" s="241" t="s">
        <v>230</v>
      </c>
      <c r="L21" s="243">
        <v>0</v>
      </c>
    </row>
    <row r="22" ht="15" customHeight="1" spans="1:12">
      <c r="A22" s="241">
        <v>30302</v>
      </c>
      <c r="B22" s="241" t="s">
        <v>201</v>
      </c>
      <c r="C22" s="243">
        <v>0</v>
      </c>
      <c r="D22" s="241">
        <v>30217</v>
      </c>
      <c r="E22" s="241" t="s">
        <v>202</v>
      </c>
      <c r="F22" s="243">
        <v>0</v>
      </c>
      <c r="G22" s="241">
        <v>31003</v>
      </c>
      <c r="H22" s="241" t="s">
        <v>164</v>
      </c>
      <c r="I22" s="243">
        <v>12.01</v>
      </c>
      <c r="J22" s="241">
        <v>39909</v>
      </c>
      <c r="K22" s="241" t="s">
        <v>233</v>
      </c>
      <c r="L22" s="243">
        <v>0</v>
      </c>
    </row>
    <row r="23" ht="15" customHeight="1" spans="1:12">
      <c r="A23" s="241">
        <v>30303</v>
      </c>
      <c r="B23" s="241" t="s">
        <v>204</v>
      </c>
      <c r="C23" s="243">
        <v>0</v>
      </c>
      <c r="D23" s="241">
        <v>30218</v>
      </c>
      <c r="E23" s="241" t="s">
        <v>205</v>
      </c>
      <c r="F23" s="243">
        <v>0</v>
      </c>
      <c r="G23" s="241">
        <v>31005</v>
      </c>
      <c r="H23" s="241" t="s">
        <v>167</v>
      </c>
      <c r="I23" s="243">
        <v>0</v>
      </c>
      <c r="J23" s="241">
        <v>39910</v>
      </c>
      <c r="K23" s="241" t="s">
        <v>235</v>
      </c>
      <c r="L23" s="243">
        <v>0</v>
      </c>
    </row>
    <row r="24" ht="15" customHeight="1" spans="1:12">
      <c r="A24" s="241">
        <v>30304</v>
      </c>
      <c r="B24" s="241" t="s">
        <v>207</v>
      </c>
      <c r="C24" s="243">
        <v>0</v>
      </c>
      <c r="D24" s="241">
        <v>30224</v>
      </c>
      <c r="E24" s="241" t="s">
        <v>208</v>
      </c>
      <c r="F24" s="243">
        <v>0</v>
      </c>
      <c r="G24" s="241">
        <v>31006</v>
      </c>
      <c r="H24" s="241" t="s">
        <v>170</v>
      </c>
      <c r="I24" s="243">
        <v>0</v>
      </c>
      <c r="J24" s="241">
        <v>39999</v>
      </c>
      <c r="K24" s="241" t="s">
        <v>237</v>
      </c>
      <c r="L24" s="243">
        <v>0</v>
      </c>
    </row>
    <row r="25" ht="15" customHeight="1" spans="1:12">
      <c r="A25" s="241">
        <v>30305</v>
      </c>
      <c r="B25" s="241" t="s">
        <v>210</v>
      </c>
      <c r="C25" s="254">
        <v>10.2</v>
      </c>
      <c r="D25" s="241">
        <v>30225</v>
      </c>
      <c r="E25" s="241" t="s">
        <v>211</v>
      </c>
      <c r="F25" s="243">
        <v>0</v>
      </c>
      <c r="G25" s="241">
        <v>31007</v>
      </c>
      <c r="H25" s="241" t="s">
        <v>173</v>
      </c>
      <c r="I25" s="243">
        <v>0</v>
      </c>
      <c r="J25" s="241"/>
      <c r="K25" s="241"/>
      <c r="L25" s="242"/>
    </row>
    <row r="26" ht="15" customHeight="1" spans="1:12">
      <c r="A26" s="241">
        <v>30306</v>
      </c>
      <c r="B26" s="241" t="s">
        <v>213</v>
      </c>
      <c r="C26" s="243">
        <v>0</v>
      </c>
      <c r="D26" s="241">
        <v>30226</v>
      </c>
      <c r="E26" s="241" t="s">
        <v>214</v>
      </c>
      <c r="F26" s="243">
        <v>0</v>
      </c>
      <c r="G26" s="241">
        <v>31008</v>
      </c>
      <c r="H26" s="241" t="s">
        <v>176</v>
      </c>
      <c r="I26" s="243">
        <v>0</v>
      </c>
      <c r="J26" s="241"/>
      <c r="K26" s="241"/>
      <c r="L26" s="242"/>
    </row>
    <row r="27" ht="15" customHeight="1" spans="1:12">
      <c r="A27" s="241">
        <v>30307</v>
      </c>
      <c r="B27" s="241" t="s">
        <v>216</v>
      </c>
      <c r="C27" s="243">
        <v>0</v>
      </c>
      <c r="D27" s="241">
        <v>30227</v>
      </c>
      <c r="E27" s="241" t="s">
        <v>217</v>
      </c>
      <c r="F27" s="243">
        <v>547.48</v>
      </c>
      <c r="G27" s="241">
        <v>31009</v>
      </c>
      <c r="H27" s="241" t="s">
        <v>179</v>
      </c>
      <c r="I27" s="243">
        <v>0</v>
      </c>
      <c r="J27" s="241"/>
      <c r="K27" s="241"/>
      <c r="L27" s="242"/>
    </row>
    <row r="28" ht="15" customHeight="1" spans="1:12">
      <c r="A28" s="241">
        <v>30308</v>
      </c>
      <c r="B28" s="241" t="s">
        <v>219</v>
      </c>
      <c r="C28" s="243">
        <v>0</v>
      </c>
      <c r="D28" s="241">
        <v>30228</v>
      </c>
      <c r="E28" s="241" t="s">
        <v>220</v>
      </c>
      <c r="F28" s="243">
        <v>0</v>
      </c>
      <c r="G28" s="241">
        <v>31010</v>
      </c>
      <c r="H28" s="241" t="s">
        <v>182</v>
      </c>
      <c r="I28" s="243">
        <v>0</v>
      </c>
      <c r="J28" s="241"/>
      <c r="K28" s="241"/>
      <c r="L28" s="242"/>
    </row>
    <row r="29" ht="15" customHeight="1" spans="1:12">
      <c r="A29" s="241">
        <v>30309</v>
      </c>
      <c r="B29" s="241" t="s">
        <v>222</v>
      </c>
      <c r="C29" s="243">
        <v>0</v>
      </c>
      <c r="D29" s="241">
        <v>30229</v>
      </c>
      <c r="E29" s="241" t="s">
        <v>223</v>
      </c>
      <c r="F29" s="243">
        <v>0</v>
      </c>
      <c r="G29" s="241">
        <v>31011</v>
      </c>
      <c r="H29" s="241" t="s">
        <v>185</v>
      </c>
      <c r="I29" s="243">
        <v>0</v>
      </c>
      <c r="J29" s="241"/>
      <c r="K29" s="241"/>
      <c r="L29" s="242"/>
    </row>
    <row r="30" ht="15" customHeight="1" spans="1:12">
      <c r="A30" s="241">
        <v>30310</v>
      </c>
      <c r="B30" s="241" t="s">
        <v>225</v>
      </c>
      <c r="C30" s="243">
        <v>0</v>
      </c>
      <c r="D30" s="241">
        <v>30231</v>
      </c>
      <c r="E30" s="241" t="s">
        <v>226</v>
      </c>
      <c r="F30" s="243">
        <v>0</v>
      </c>
      <c r="G30" s="241">
        <v>31012</v>
      </c>
      <c r="H30" s="241" t="s">
        <v>188</v>
      </c>
      <c r="I30" s="243">
        <v>0</v>
      </c>
      <c r="J30" s="241"/>
      <c r="K30" s="241"/>
      <c r="L30" s="242"/>
    </row>
    <row r="31" ht="15" customHeight="1" spans="1:12">
      <c r="A31" s="241">
        <v>30311</v>
      </c>
      <c r="B31" s="241" t="s">
        <v>228</v>
      </c>
      <c r="C31" s="243">
        <v>0</v>
      </c>
      <c r="D31" s="241">
        <v>30239</v>
      </c>
      <c r="E31" s="241" t="s">
        <v>229</v>
      </c>
      <c r="F31" s="243">
        <v>0</v>
      </c>
      <c r="G31" s="241">
        <v>31013</v>
      </c>
      <c r="H31" s="241" t="s">
        <v>191</v>
      </c>
      <c r="I31" s="243">
        <v>0</v>
      </c>
      <c r="J31" s="241"/>
      <c r="K31" s="241"/>
      <c r="L31" s="242"/>
    </row>
    <row r="32" ht="15" customHeight="1" spans="1:12">
      <c r="A32" s="241">
        <v>30399</v>
      </c>
      <c r="B32" s="241" t="s">
        <v>255</v>
      </c>
      <c r="C32" s="243">
        <v>0</v>
      </c>
      <c r="D32" s="241">
        <v>30240</v>
      </c>
      <c r="E32" s="241" t="s">
        <v>232</v>
      </c>
      <c r="F32" s="243">
        <v>0</v>
      </c>
      <c r="G32" s="241">
        <v>31019</v>
      </c>
      <c r="H32" s="241" t="s">
        <v>194</v>
      </c>
      <c r="I32" s="243">
        <v>0</v>
      </c>
      <c r="J32" s="241"/>
      <c r="K32" s="241"/>
      <c r="L32" s="242"/>
    </row>
    <row r="33" ht="15" customHeight="1" spans="1:12">
      <c r="A33" s="241"/>
      <c r="B33" s="241"/>
      <c r="C33" s="242"/>
      <c r="D33" s="241">
        <v>30299</v>
      </c>
      <c r="E33" s="241" t="s">
        <v>234</v>
      </c>
      <c r="F33" s="243">
        <v>0</v>
      </c>
      <c r="G33" s="241">
        <v>31021</v>
      </c>
      <c r="H33" s="241" t="s">
        <v>197</v>
      </c>
      <c r="I33" s="243">
        <v>0</v>
      </c>
      <c r="J33" s="241"/>
      <c r="K33" s="241"/>
      <c r="L33" s="242"/>
    </row>
    <row r="34" ht="15" customHeight="1" spans="1:12">
      <c r="A34" s="241"/>
      <c r="B34" s="241"/>
      <c r="C34" s="242"/>
      <c r="D34" s="241">
        <v>307</v>
      </c>
      <c r="E34" s="241" t="s">
        <v>236</v>
      </c>
      <c r="F34" s="243">
        <v>0</v>
      </c>
      <c r="G34" s="241">
        <v>31022</v>
      </c>
      <c r="H34" s="241" t="s">
        <v>200</v>
      </c>
      <c r="I34" s="243">
        <v>0</v>
      </c>
      <c r="J34" s="241"/>
      <c r="K34" s="241"/>
      <c r="L34" s="242"/>
    </row>
    <row r="35" ht="15" customHeight="1" spans="1:12">
      <c r="A35" s="241"/>
      <c r="B35" s="241"/>
      <c r="C35" s="242"/>
      <c r="D35" s="241">
        <v>30701</v>
      </c>
      <c r="E35" s="241" t="s">
        <v>238</v>
      </c>
      <c r="F35" s="243">
        <v>0</v>
      </c>
      <c r="G35" s="241">
        <v>31099</v>
      </c>
      <c r="H35" s="241" t="s">
        <v>203</v>
      </c>
      <c r="I35" s="243">
        <v>0</v>
      </c>
      <c r="J35" s="241"/>
      <c r="K35" s="241"/>
      <c r="L35" s="242"/>
    </row>
    <row r="36" ht="15" customHeight="1" spans="1:12">
      <c r="A36" s="241"/>
      <c r="B36" s="241"/>
      <c r="C36" s="242"/>
      <c r="D36" s="241">
        <v>30702</v>
      </c>
      <c r="E36" s="241" t="s">
        <v>239</v>
      </c>
      <c r="F36" s="243">
        <v>0</v>
      </c>
      <c r="G36" s="241"/>
      <c r="H36" s="241"/>
      <c r="I36" s="242"/>
      <c r="J36" s="241"/>
      <c r="K36" s="241"/>
      <c r="L36" s="242"/>
    </row>
    <row r="37" ht="15" customHeight="1" spans="1:12">
      <c r="A37" s="241"/>
      <c r="B37" s="241"/>
      <c r="C37" s="242"/>
      <c r="D37" s="241">
        <v>30703</v>
      </c>
      <c r="E37" s="241" t="s">
        <v>240</v>
      </c>
      <c r="F37" s="243">
        <v>0</v>
      </c>
      <c r="G37" s="241"/>
      <c r="H37" s="241"/>
      <c r="I37" s="242"/>
      <c r="J37" s="241"/>
      <c r="K37" s="241"/>
      <c r="L37" s="242"/>
    </row>
    <row r="38" ht="15" customHeight="1" spans="1:12">
      <c r="A38" s="241"/>
      <c r="B38" s="241"/>
      <c r="C38" s="242"/>
      <c r="D38" s="241">
        <v>30704</v>
      </c>
      <c r="E38" s="241" t="s">
        <v>241</v>
      </c>
      <c r="F38" s="243">
        <v>0</v>
      </c>
      <c r="G38" s="241"/>
      <c r="H38" s="241"/>
      <c r="I38" s="242"/>
      <c r="J38" s="241"/>
      <c r="K38" s="241"/>
      <c r="L38" s="242"/>
    </row>
    <row r="39" ht="15" customHeight="1" spans="1:12">
      <c r="A39" s="258" t="s">
        <v>242</v>
      </c>
      <c r="B39" s="259"/>
      <c r="C39" s="254">
        <f>C6+C20</f>
        <v>10.2</v>
      </c>
      <c r="D39" s="258" t="s">
        <v>243</v>
      </c>
      <c r="E39" s="260"/>
      <c r="F39" s="260"/>
      <c r="G39" s="260"/>
      <c r="H39" s="260"/>
      <c r="I39" s="260"/>
      <c r="J39" s="260"/>
      <c r="K39" s="259"/>
      <c r="L39" s="254">
        <f>F6+I19+L9</f>
        <v>1727</v>
      </c>
    </row>
    <row r="40" ht="15" customHeight="1" spans="1:12">
      <c r="A40" s="253" t="s">
        <v>256</v>
      </c>
      <c r="B40" s="253"/>
      <c r="C40" s="253"/>
      <c r="D40" s="253"/>
      <c r="E40" s="253"/>
      <c r="F40" s="253"/>
      <c r="G40" s="253"/>
      <c r="H40" s="253"/>
      <c r="I40" s="253"/>
      <c r="J40" s="253"/>
      <c r="K40" s="253"/>
      <c r="L40" s="253"/>
    </row>
  </sheetData>
  <mergeCells count="4">
    <mergeCell ref="A4:L4"/>
    <mergeCell ref="A39:B39"/>
    <mergeCell ref="D39:K39"/>
    <mergeCell ref="A40:L40"/>
  </mergeCells>
  <pageMargins left="0.7" right="0.7" top="0.75" bottom="0.75" header="0.3" footer="0.3"/>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view="pageBreakPreview" zoomScaleNormal="100" workbookViewId="0">
      <pane xSplit="4" ySplit="9" topLeftCell="I10" activePane="bottomRight" state="frozen"/>
      <selection/>
      <selection pane="topRight"/>
      <selection pane="bottomLeft"/>
      <selection pane="bottomRight" activeCell="R18" sqref="R1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52" t="s">
        <v>257</v>
      </c>
    </row>
    <row r="2" ht="14.25" spans="20:20">
      <c r="T2" s="239" t="s">
        <v>258</v>
      </c>
    </row>
    <row r="3" ht="14.25" spans="1:20">
      <c r="A3" s="239" t="s">
        <v>2</v>
      </c>
      <c r="S3" s="246" t="s">
        <v>3</v>
      </c>
      <c r="T3" s="246"/>
    </row>
    <row r="4" ht="19.5" customHeight="1" spans="1:20">
      <c r="A4" s="247" t="s">
        <v>6</v>
      </c>
      <c r="B4" s="247"/>
      <c r="C4" s="247"/>
      <c r="D4" s="247"/>
      <c r="E4" s="247" t="s">
        <v>140</v>
      </c>
      <c r="F4" s="247"/>
      <c r="G4" s="247"/>
      <c r="H4" s="247" t="s">
        <v>141</v>
      </c>
      <c r="I4" s="247"/>
      <c r="J4" s="247"/>
      <c r="K4" s="247" t="s">
        <v>142</v>
      </c>
      <c r="L4" s="247"/>
      <c r="M4" s="247"/>
      <c r="N4" s="247"/>
      <c r="O4" s="247"/>
      <c r="P4" s="247" t="s">
        <v>50</v>
      </c>
      <c r="Q4" s="247"/>
      <c r="R4" s="247"/>
      <c r="S4" s="247"/>
      <c r="T4" s="247"/>
    </row>
    <row r="5" ht="19.5" customHeight="1" spans="1:20">
      <c r="A5" s="247" t="s">
        <v>62</v>
      </c>
      <c r="B5" s="247"/>
      <c r="C5" s="247"/>
      <c r="D5" s="247" t="s">
        <v>63</v>
      </c>
      <c r="E5" s="247" t="s">
        <v>69</v>
      </c>
      <c r="F5" s="247" t="s">
        <v>143</v>
      </c>
      <c r="G5" s="247" t="s">
        <v>144</v>
      </c>
      <c r="H5" s="247" t="s">
        <v>69</v>
      </c>
      <c r="I5" s="247" t="s">
        <v>115</v>
      </c>
      <c r="J5" s="247" t="s">
        <v>116</v>
      </c>
      <c r="K5" s="247" t="s">
        <v>69</v>
      </c>
      <c r="L5" s="247" t="s">
        <v>115</v>
      </c>
      <c r="M5" s="247"/>
      <c r="N5" s="247" t="s">
        <v>115</v>
      </c>
      <c r="O5" s="247" t="s">
        <v>116</v>
      </c>
      <c r="P5" s="247" t="s">
        <v>69</v>
      </c>
      <c r="Q5" s="247" t="s">
        <v>143</v>
      </c>
      <c r="R5" s="247" t="s">
        <v>144</v>
      </c>
      <c r="S5" s="247" t="s">
        <v>144</v>
      </c>
      <c r="T5" s="247"/>
    </row>
    <row r="6" ht="19.5" customHeight="1" spans="1:20">
      <c r="A6" s="247"/>
      <c r="B6" s="247"/>
      <c r="C6" s="247"/>
      <c r="D6" s="247"/>
      <c r="E6" s="247"/>
      <c r="F6" s="247"/>
      <c r="G6" s="247" t="s">
        <v>64</v>
      </c>
      <c r="H6" s="247"/>
      <c r="I6" s="247"/>
      <c r="J6" s="247" t="s">
        <v>64</v>
      </c>
      <c r="K6" s="247"/>
      <c r="L6" s="247" t="s">
        <v>64</v>
      </c>
      <c r="M6" s="247" t="s">
        <v>146</v>
      </c>
      <c r="N6" s="247" t="s">
        <v>145</v>
      </c>
      <c r="O6" s="247" t="s">
        <v>64</v>
      </c>
      <c r="P6" s="247"/>
      <c r="Q6" s="247"/>
      <c r="R6" s="247" t="s">
        <v>64</v>
      </c>
      <c r="S6" s="247" t="s">
        <v>147</v>
      </c>
      <c r="T6" s="247" t="s">
        <v>148</v>
      </c>
    </row>
    <row r="7" ht="19.5" customHeight="1" spans="1:20">
      <c r="A7" s="247"/>
      <c r="B7" s="247"/>
      <c r="C7" s="247"/>
      <c r="D7" s="247"/>
      <c r="E7" s="247"/>
      <c r="F7" s="247"/>
      <c r="G7" s="247"/>
      <c r="H7" s="247"/>
      <c r="I7" s="247"/>
      <c r="J7" s="247"/>
      <c r="K7" s="247"/>
      <c r="L7" s="247"/>
      <c r="M7" s="247"/>
      <c r="N7" s="247"/>
      <c r="O7" s="247"/>
      <c r="P7" s="247"/>
      <c r="Q7" s="247"/>
      <c r="R7" s="247"/>
      <c r="S7" s="247"/>
      <c r="T7" s="247"/>
    </row>
    <row r="8" ht="19.5" customHeight="1" spans="1:20">
      <c r="A8" s="247" t="s">
        <v>66</v>
      </c>
      <c r="B8" s="247" t="s">
        <v>67</v>
      </c>
      <c r="C8" s="247" t="s">
        <v>68</v>
      </c>
      <c r="D8" s="247" t="s">
        <v>10</v>
      </c>
      <c r="E8" s="240">
        <v>1</v>
      </c>
      <c r="F8" s="240">
        <v>2</v>
      </c>
      <c r="G8" s="240">
        <v>3</v>
      </c>
      <c r="H8" s="240">
        <v>4</v>
      </c>
      <c r="I8" s="240">
        <v>5</v>
      </c>
      <c r="J8" s="240">
        <v>6</v>
      </c>
      <c r="K8" s="240">
        <v>7</v>
      </c>
      <c r="L8" s="240">
        <v>8</v>
      </c>
      <c r="M8" s="240">
        <v>9</v>
      </c>
      <c r="N8" s="240">
        <v>10</v>
      </c>
      <c r="O8" s="240">
        <v>11</v>
      </c>
      <c r="P8" s="240">
        <v>12</v>
      </c>
      <c r="Q8" s="240">
        <v>13</v>
      </c>
      <c r="R8" s="240">
        <v>14</v>
      </c>
      <c r="S8" s="240">
        <v>15</v>
      </c>
      <c r="T8" s="240">
        <v>16</v>
      </c>
    </row>
    <row r="9" ht="19.5" customHeight="1" spans="1:20">
      <c r="A9" s="247"/>
      <c r="B9" s="247"/>
      <c r="C9" s="247"/>
      <c r="D9" s="247" t="s">
        <v>69</v>
      </c>
      <c r="E9" s="243"/>
      <c r="F9" s="243"/>
      <c r="G9" s="243"/>
      <c r="H9" s="254">
        <v>30</v>
      </c>
      <c r="I9" s="254">
        <v>0</v>
      </c>
      <c r="J9" s="254">
        <v>30</v>
      </c>
      <c r="K9" s="254">
        <v>30</v>
      </c>
      <c r="L9" s="243">
        <v>0</v>
      </c>
      <c r="M9" s="243">
        <v>0</v>
      </c>
      <c r="N9" s="243">
        <v>0</v>
      </c>
      <c r="O9" s="254">
        <v>30</v>
      </c>
      <c r="P9" s="243">
        <v>0</v>
      </c>
      <c r="Q9" s="243">
        <v>0</v>
      </c>
      <c r="R9" s="243">
        <v>0</v>
      </c>
      <c r="S9" s="243">
        <v>0</v>
      </c>
      <c r="T9" s="243">
        <v>0</v>
      </c>
    </row>
    <row r="10" ht="19.5" customHeight="1" spans="1:20">
      <c r="A10" s="253">
        <v>212</v>
      </c>
      <c r="B10" s="253"/>
      <c r="C10" s="253"/>
      <c r="D10" s="253" t="s">
        <v>106</v>
      </c>
      <c r="E10" s="243">
        <v>0</v>
      </c>
      <c r="F10" s="243">
        <v>0</v>
      </c>
      <c r="G10" s="243">
        <v>0</v>
      </c>
      <c r="H10" s="254">
        <v>30</v>
      </c>
      <c r="I10" s="254">
        <v>0</v>
      </c>
      <c r="J10" s="254">
        <v>30</v>
      </c>
      <c r="K10" s="254">
        <v>30</v>
      </c>
      <c r="L10" s="243">
        <v>0</v>
      </c>
      <c r="M10" s="243">
        <v>0</v>
      </c>
      <c r="N10" s="243">
        <v>0</v>
      </c>
      <c r="O10" s="254">
        <v>30</v>
      </c>
      <c r="P10" s="243">
        <v>0</v>
      </c>
      <c r="Q10" s="243">
        <v>0</v>
      </c>
      <c r="R10" s="243">
        <v>0</v>
      </c>
      <c r="S10" s="243">
        <v>0</v>
      </c>
      <c r="T10" s="243">
        <v>0</v>
      </c>
    </row>
    <row r="11" ht="19.5" customHeight="1" spans="1:20">
      <c r="A11" s="253">
        <v>21208</v>
      </c>
      <c r="B11" s="253"/>
      <c r="C11" s="253"/>
      <c r="D11" s="253" t="s">
        <v>107</v>
      </c>
      <c r="E11" s="243">
        <v>0</v>
      </c>
      <c r="F11" s="243">
        <v>0</v>
      </c>
      <c r="G11" s="243">
        <v>0</v>
      </c>
      <c r="H11" s="254">
        <v>30</v>
      </c>
      <c r="I11" s="254">
        <v>0</v>
      </c>
      <c r="J11" s="254">
        <v>30</v>
      </c>
      <c r="K11" s="254">
        <v>30</v>
      </c>
      <c r="L11" s="243">
        <v>0</v>
      </c>
      <c r="M11" s="243">
        <v>0</v>
      </c>
      <c r="N11" s="243">
        <v>0</v>
      </c>
      <c r="O11" s="254">
        <v>30</v>
      </c>
      <c r="P11" s="243">
        <v>0</v>
      </c>
      <c r="Q11" s="243">
        <v>0</v>
      </c>
      <c r="R11" s="243">
        <v>0</v>
      </c>
      <c r="S11" s="243">
        <v>0</v>
      </c>
      <c r="T11" s="243">
        <v>0</v>
      </c>
    </row>
    <row r="12" ht="19.5" customHeight="1" spans="1:20">
      <c r="A12" s="253">
        <v>2120816</v>
      </c>
      <c r="B12" s="253"/>
      <c r="C12" s="253"/>
      <c r="D12" s="253" t="s">
        <v>108</v>
      </c>
      <c r="E12" s="243">
        <v>0</v>
      </c>
      <c r="F12" s="243">
        <v>0</v>
      </c>
      <c r="G12" s="243">
        <v>0</v>
      </c>
      <c r="H12" s="254">
        <v>30</v>
      </c>
      <c r="I12" s="254">
        <v>0</v>
      </c>
      <c r="J12" s="254">
        <v>30</v>
      </c>
      <c r="K12" s="254">
        <v>30</v>
      </c>
      <c r="L12" s="243">
        <v>0</v>
      </c>
      <c r="M12" s="243">
        <v>0</v>
      </c>
      <c r="N12" s="243">
        <v>0</v>
      </c>
      <c r="O12" s="254">
        <v>30</v>
      </c>
      <c r="P12" s="243">
        <v>0</v>
      </c>
      <c r="Q12" s="243">
        <v>0</v>
      </c>
      <c r="R12" s="243">
        <v>0</v>
      </c>
      <c r="S12" s="243">
        <v>0</v>
      </c>
      <c r="T12" s="243">
        <v>0</v>
      </c>
    </row>
    <row r="13" ht="19.5" customHeight="1" spans="1:20">
      <c r="A13" s="253" t="s">
        <v>259</v>
      </c>
      <c r="B13" s="253"/>
      <c r="C13" s="253"/>
      <c r="D13" s="253"/>
      <c r="E13" s="253"/>
      <c r="F13" s="253"/>
      <c r="G13" s="253"/>
      <c r="H13" s="253"/>
      <c r="I13" s="253"/>
      <c r="J13" s="253"/>
      <c r="K13" s="253"/>
      <c r="L13" s="253"/>
      <c r="M13" s="253"/>
      <c r="N13" s="253"/>
      <c r="O13" s="253"/>
      <c r="P13" s="253"/>
      <c r="Q13" s="253"/>
      <c r="R13" s="253"/>
      <c r="S13" s="253"/>
      <c r="T13" s="253"/>
    </row>
  </sheetData>
  <mergeCells count="33">
    <mergeCell ref="S3:T3"/>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7" orientation="landscape"/>
  <headerFooter/>
  <colBreaks count="1" manualBreakCount="1">
    <brk id="20"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view="pageBreakPreview" zoomScaleNormal="100" workbookViewId="0">
      <pane xSplit="4" ySplit="9" topLeftCell="E10" activePane="bottomRight" state="frozen"/>
      <selection/>
      <selection pane="topRight"/>
      <selection pane="bottomLeft"/>
      <selection pane="bottomRight" activeCell="L17" sqref="L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52" t="s">
        <v>260</v>
      </c>
    </row>
    <row r="2" ht="14.25" spans="12:12">
      <c r="L2" s="239" t="s">
        <v>261</v>
      </c>
    </row>
    <row r="3" ht="17" customHeight="1" spans="1:12">
      <c r="A3" s="239" t="s">
        <v>2</v>
      </c>
      <c r="K3" s="246" t="s">
        <v>3</v>
      </c>
      <c r="L3" s="246"/>
    </row>
    <row r="4" ht="19.5" customHeight="1" spans="1:12">
      <c r="A4" s="247" t="s">
        <v>6</v>
      </c>
      <c r="B4" s="247"/>
      <c r="C4" s="247"/>
      <c r="D4" s="247"/>
      <c r="E4" s="247" t="s">
        <v>140</v>
      </c>
      <c r="F4" s="247"/>
      <c r="G4" s="247"/>
      <c r="H4" s="247" t="s">
        <v>141</v>
      </c>
      <c r="I4" s="247" t="s">
        <v>142</v>
      </c>
      <c r="J4" s="247" t="s">
        <v>50</v>
      </c>
      <c r="K4" s="247"/>
      <c r="L4" s="247"/>
    </row>
    <row r="5" ht="19.5" customHeight="1" spans="1:12">
      <c r="A5" s="247" t="s">
        <v>62</v>
      </c>
      <c r="B5" s="247"/>
      <c r="C5" s="247"/>
      <c r="D5" s="247" t="s">
        <v>63</v>
      </c>
      <c r="E5" s="247" t="s">
        <v>69</v>
      </c>
      <c r="F5" s="247" t="s">
        <v>262</v>
      </c>
      <c r="G5" s="247" t="s">
        <v>263</v>
      </c>
      <c r="H5" s="247"/>
      <c r="I5" s="247"/>
      <c r="J5" s="247" t="s">
        <v>69</v>
      </c>
      <c r="K5" s="247" t="s">
        <v>262</v>
      </c>
      <c r="L5" s="240" t="s">
        <v>263</v>
      </c>
    </row>
    <row r="6" ht="19.5" customHeight="1" spans="1:12">
      <c r="A6" s="247"/>
      <c r="B6" s="247"/>
      <c r="C6" s="247"/>
      <c r="D6" s="247"/>
      <c r="E6" s="247"/>
      <c r="F6" s="247"/>
      <c r="G6" s="247"/>
      <c r="H6" s="247"/>
      <c r="I6" s="247"/>
      <c r="J6" s="247"/>
      <c r="K6" s="247"/>
      <c r="L6" s="240" t="s">
        <v>147</v>
      </c>
    </row>
    <row r="7" ht="19.5" customHeight="1" spans="1:12">
      <c r="A7" s="247"/>
      <c r="B7" s="247"/>
      <c r="C7" s="247"/>
      <c r="D7" s="247"/>
      <c r="E7" s="247"/>
      <c r="F7" s="247"/>
      <c r="G7" s="247"/>
      <c r="H7" s="247"/>
      <c r="I7" s="247"/>
      <c r="J7" s="247"/>
      <c r="K7" s="247"/>
      <c r="L7" s="240"/>
    </row>
    <row r="8" ht="19.5" customHeight="1" spans="1:12">
      <c r="A8" s="247" t="s">
        <v>66</v>
      </c>
      <c r="B8" s="247" t="s">
        <v>67</v>
      </c>
      <c r="C8" s="247" t="s">
        <v>68</v>
      </c>
      <c r="D8" s="247" t="s">
        <v>10</v>
      </c>
      <c r="E8" s="240">
        <v>1</v>
      </c>
      <c r="F8" s="240">
        <v>2</v>
      </c>
      <c r="G8" s="240">
        <v>3</v>
      </c>
      <c r="H8" s="240">
        <v>4</v>
      </c>
      <c r="I8" s="240">
        <v>5</v>
      </c>
      <c r="J8" s="240">
        <v>6</v>
      </c>
      <c r="K8" s="240">
        <v>7</v>
      </c>
      <c r="L8" s="240">
        <v>8</v>
      </c>
    </row>
    <row r="9" ht="19.5" customHeight="1" spans="1:12">
      <c r="A9" s="247"/>
      <c r="B9" s="247"/>
      <c r="C9" s="247"/>
      <c r="D9" s="247" t="s">
        <v>69</v>
      </c>
      <c r="E9" s="243">
        <v>0</v>
      </c>
      <c r="F9" s="243">
        <v>0</v>
      </c>
      <c r="G9" s="243">
        <v>0</v>
      </c>
      <c r="H9" s="243">
        <v>0</v>
      </c>
      <c r="I9" s="243">
        <v>0</v>
      </c>
      <c r="J9" s="243">
        <v>0</v>
      </c>
      <c r="K9" s="243">
        <v>0</v>
      </c>
      <c r="L9" s="243">
        <v>0</v>
      </c>
    </row>
    <row r="10" ht="19.5" customHeight="1" spans="1:12">
      <c r="A10" s="253"/>
      <c r="B10" s="253"/>
      <c r="C10" s="253"/>
      <c r="D10" s="253"/>
      <c r="E10" s="243"/>
      <c r="F10" s="243"/>
      <c r="G10" s="243"/>
      <c r="H10" s="243"/>
      <c r="I10" s="243"/>
      <c r="J10" s="243"/>
      <c r="K10" s="243"/>
      <c r="L10" s="243"/>
    </row>
    <row r="11" ht="36" customHeight="1" spans="1:12">
      <c r="A11" s="244" t="s">
        <v>264</v>
      </c>
      <c r="B11" s="253"/>
      <c r="C11" s="253"/>
      <c r="D11" s="253"/>
      <c r="E11" s="253"/>
      <c r="F11" s="253"/>
      <c r="G11" s="253"/>
      <c r="H11" s="253"/>
      <c r="I11" s="253"/>
      <c r="J11" s="253"/>
      <c r="K11" s="253"/>
      <c r="L11" s="253"/>
    </row>
  </sheetData>
  <mergeCells count="19">
    <mergeCell ref="K3:L3"/>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85" orientation="landscape"/>
  <headerFooter/>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附表15项目支出绩效自评表（一）</vt:lpstr>
      <vt:lpstr>附表15项目支出绩效自评表（二）</vt:lpstr>
      <vt:lpstr>附表15项目支出绩效自评表（三）</vt:lpstr>
      <vt:lpstr>附表15项目支出绩效自评表（四）</vt:lpstr>
      <vt:lpstr>附表15项目支出绩效自评表（五）</vt:lpstr>
      <vt:lpstr>附表15项目支出绩效自评表（六）</vt:lpstr>
      <vt:lpstr>附表15项目支出绩效自评表（七）</vt:lpstr>
      <vt:lpstr>附表15项目支出绩效自评表（八）</vt:lpstr>
      <vt:lpstr>附表15项目支出绩效自评表（九）</vt:lpstr>
      <vt:lpstr>附表15项目支出绩效自评表（十）</vt:lpstr>
      <vt:lpstr>附表15项目支出绩效自评表（十一）</vt:lpstr>
      <vt:lpstr>附表15项目支出绩效自评表（十二）</vt:lpstr>
      <vt:lpstr>附表15项目支出绩效自评表（十三）</vt:lpstr>
      <vt:lpstr>附表15项目支出绩效自评表（十四）</vt:lpstr>
      <vt:lpstr>附表15项目支出绩效自评表（十五）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2024-10-12T09:27:00Z</dcterms:created>
  <dcterms:modified xsi:type="dcterms:W3CDTF">2024-11-14T07:52:33Z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2024-10-12T09:27:50.577Z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2052-12.1.0.18608</vt:lpwstr>
  </property>
  <property fmtid="{D5CDD505-2E9C-101B-9397-08002B2CF9AE}" pid="10" name="ICV">
    <vt:lpwstr>09BA42DC5A2C435EA1B380A44EEE1AC4_12</vt:lpwstr>
  </property>
</Properties>
</file>