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570" windowWidth="27735" windowHeight="1170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5">上级转移支付补助项目支出预算表11!$A:$A,上级转移支付补助项目支出预算表11!$1:$1</definedName>
    <definedName name="_xlnm.Print_Titles" localSheetId="13">'市对下转移支付绩效目标表09-2'!$A:$A,'市对下转移支付绩效目标表09-2'!$1:$1</definedName>
    <definedName name="_xlnm.Print_Titles" localSheetId="12">'市对下转移支付预算表09-1'!$A:$A,'市对下转移支付预算表09-1'!$1:$1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25725"/>
</workbook>
</file>

<file path=xl/calcChain.xml><?xml version="1.0" encoding="utf-8"?>
<calcChain xmlns="http://schemas.openxmlformats.org/spreadsheetml/2006/main">
  <c r="G6" i="17"/>
  <c r="F6"/>
  <c r="E6"/>
  <c r="A4"/>
  <c r="A3"/>
  <c r="A4" i="16"/>
  <c r="A3"/>
  <c r="A4" i="15"/>
  <c r="A3"/>
  <c r="A4" i="14"/>
  <c r="A3"/>
  <c r="A4" i="13"/>
  <c r="A3"/>
  <c r="A4" i="12"/>
  <c r="A3"/>
  <c r="A4" i="11"/>
  <c r="A3"/>
  <c r="A4" i="10"/>
  <c r="A3"/>
  <c r="A4" i="9"/>
  <c r="A3"/>
  <c r="A4" i="8"/>
  <c r="A3"/>
  <c r="A4" i="7"/>
  <c r="A3"/>
  <c r="A4" i="6"/>
  <c r="A3"/>
  <c r="A4" i="5"/>
  <c r="A3"/>
  <c r="A4" i="4"/>
  <c r="A3"/>
  <c r="A4" i="3"/>
  <c r="A3"/>
  <c r="A4" i="2"/>
  <c r="A3"/>
  <c r="A4" i="1"/>
  <c r="A3"/>
</calcChain>
</file>

<file path=xl/sharedStrings.xml><?xml version="1.0" encoding="utf-8"?>
<sst xmlns="http://schemas.openxmlformats.org/spreadsheetml/2006/main" count="710" uniqueCount="325">
  <si>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</si>
  <si>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</si>
  <si>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</si>
  <si>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</si>
  <si>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</si>
  <si>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</si>
  <si>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</si>
  <si>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</si>
  <si>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</si>
  <si>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</si>
  <si>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</si>
  <si>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</si>
  <si>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</si>
  <si>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</si>
  <si>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</si>
  <si>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</si>
  <si>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</si>
  <si>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</si>
  <si>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</si>
  <si>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</si>
  <si>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</si>
  <si>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</si>
  <si>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</si>
  <si>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</si>
  <si>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</si>
  <si>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</si>
  <si>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</si>
  <si>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</si>
  <si>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</si>
  <si>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</si>
  <si>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</si>
  <si>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</si>
  <si>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</si>
  <si>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</si>
  <si>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</si>
  <si>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</si>
  <si>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</si>
  <si>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</si>
  <si>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</si>
  <si>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</si>
  <si>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</si>
  <si>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</si>
  <si>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</si>
  <si>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</si>
  <si>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</si>
  <si>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</si>
  <si>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</si>
  <si>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</si>
  <si>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</si>
  <si>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</si>
  <si>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</si>
  <si>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</si>
  <si>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</si>
  <si>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</si>
  <si>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</si>
  <si>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</si>
  <si>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</si>
  <si>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</si>
  <si>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</si>
  <si>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</si>
  <si>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</si>
  <si>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</si>
  <si>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</si>
  <si>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</si>
  <si>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</si>
  <si>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</si>
  <si>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</si>
  <si>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</si>
  <si>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</si>
  <si>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144005002</t>
  </si>
  <si>
    <t>盘龙区生态环境保护综合执法大队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</si>
  <si>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</si>
  <si>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</si>
  <si>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</si>
  <si>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</si>
  <si>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</si>
  <si>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</si>
  <si>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</si>
  <si>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</si>
  <si>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</si>
  <si>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</si>
  <si>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</si>
  <si>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</si>
  <si>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</si>
  <si>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</si>
  <si>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</si>
  <si>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</si>
  <si>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</si>
  <si>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</si>
  <si>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</si>
  <si>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</si>
  <si>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</si>
  <si>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</si>
  <si>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</si>
  <si>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</si>
  <si>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</si>
  <si>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</si>
  <si>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</si>
  <si>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</si>
  <si>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</si>
  <si>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</si>
  <si>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</si>
  <si>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</si>
  <si>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</si>
  <si>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</si>
  <si>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</si>
  <si>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</si>
  <si>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</si>
  <si>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</si>
  <si>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</si>
  <si>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</si>
  <si>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</si>
  <si>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</si>
  <si>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</si>
  <si>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</si>
  <si>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</si>
  <si>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</si>
  <si>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21111</t>
  </si>
  <si>
    <t>污染减排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</si>
  <si>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</si>
  <si>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</si>
  <si>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</si>
  <si>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</si>
  <si>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</si>
  <si>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</si>
  <si>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</si>
  <si>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</si>
  <si>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</si>
  <si>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</si>
  <si>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</si>
  <si>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</si>
  <si>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</si>
  <si>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</si>
  <si>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</si>
  <si>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</si>
  <si>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</si>
  <si>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</si>
  <si>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</si>
  <si>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</si>
  <si>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</si>
  <si>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</si>
  <si>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</si>
  <si>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</si>
  <si>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</si>
  <si>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</si>
  <si>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</si>
  <si>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</si>
  <si>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</si>
  <si>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</si>
  <si>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</si>
  <si>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</si>
  <si>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</si>
  <si>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</si>
  <si>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</si>
  <si>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</si>
  <si>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</si>
  <si>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</si>
  <si>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</si>
  <si>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</si>
  <si>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</si>
  <si>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</si>
  <si>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</si>
  <si>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</si>
  <si>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</si>
  <si>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</si>
  <si>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</si>
  <si>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</si>
  <si>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</si>
  <si>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</si>
  <si>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</si>
  <si>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</si>
  <si>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</si>
  <si>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</si>
  <si>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</si>
  <si>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</si>
  <si>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</si>
  <si>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</si>
  <si>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</si>
  <si>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</si>
  <si>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</si>
  <si>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</si>
  <si>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</si>
  <si>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</si>
  <si>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</si>
  <si>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</si>
  <si>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</si>
  <si>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</si>
  <si>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</si>
  <si>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</si>
  <si>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</si>
  <si>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</si>
  <si>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</si>
  <si>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</si>
  <si>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530100210000000018277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</si>
  <si>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</si>
  <si>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</si>
  <si>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</si>
  <si>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</si>
  <si>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</si>
  <si>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</si>
  <si>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</si>
  <si>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530100210000000018278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</si>
  <si>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</si>
  <si>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</si>
  <si>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</si>
  <si>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</si>
  <si>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</si>
  <si>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</si>
  <si>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</si>
  <si>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</si>
  <si>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</si>
  <si>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</si>
  <si>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</si>
  <si>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530100210000000018279</t>
  </si>
  <si>
    <t>30113</t>
  </si>
  <si>
    <t>530100210000000018282</t>
  </si>
  <si>
    <t>行政人员公务交通补贴</t>
  </si>
  <si>
    <t>30239</t>
  </si>
  <si>
    <t>其他交通费用</t>
  </si>
  <si>
    <t>530100210000000018283</t>
  </si>
  <si>
    <t>工会经费</t>
  </si>
  <si>
    <t>30228</t>
  </si>
  <si>
    <t>530100210000000018284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</si>
  <si>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</si>
  <si>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</si>
  <si>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</si>
  <si>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</si>
  <si>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</si>
  <si>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</si>
  <si>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</si>
  <si>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</si>
  <si>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</si>
  <si>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</si>
  <si>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</si>
  <si>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</si>
  <si>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</si>
  <si>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</si>
  <si>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</si>
  <si>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</si>
  <si>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</si>
  <si>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</si>
  <si>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</si>
  <si>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530100231100001465107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</si>
  <si>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</si>
  <si>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</si>
  <si>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</si>
  <si>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</si>
  <si>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</si>
  <si>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</si>
  <si>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</si>
  <si>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</si>
  <si>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</si>
  <si>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</si>
  <si>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</si>
  <si>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</si>
  <si>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</si>
  <si>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</si>
  <si>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</si>
  <si>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</si>
  <si>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</si>
  <si>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</si>
  <si>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</si>
  <si>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</si>
  <si>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</si>
  <si>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</si>
  <si>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</si>
  <si>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</si>
  <si>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</si>
  <si>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</si>
  <si>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</si>
  <si>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</si>
  <si>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</si>
  <si>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</si>
  <si>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</si>
  <si>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</si>
  <si>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</si>
  <si>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</si>
  <si>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</si>
  <si>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</si>
  <si>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</si>
  <si>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</si>
  <si>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</si>
  <si>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</si>
  <si>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</si>
  <si>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</si>
  <si>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</si>
  <si>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</si>
  <si>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</si>
  <si>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</si>
  <si>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</si>
  <si>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</si>
  <si>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</si>
  <si>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</si>
  <si>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</si>
  <si>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</si>
  <si>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</si>
  <si>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</si>
  <si>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</si>
  <si>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</si>
  <si>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</si>
  <si>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</si>
  <si>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</si>
  <si>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</si>
  <si>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</si>
  <si>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</si>
  <si>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</si>
  <si>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</si>
  <si>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</si>
  <si>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</si>
  <si>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</si>
  <si>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</si>
  <si>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</si>
  <si>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</si>
  <si>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</si>
  <si>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</si>
  <si>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</si>
  <si>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</si>
  <si>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</si>
  <si>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</si>
  <si>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</si>
  <si>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</si>
  <si>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r>
      <t>备注：本单位202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年无此项预算，此表无数据。</t>
    </r>
    <phoneticPr fontId="16" type="noConversion"/>
  </si>
  <si>
    <t>备注：本单位2025年无此项预算，此表无数据。</t>
  </si>
  <si>
    <t>备注：本单位2025年无此项预算，此表无数据。</t>
    <phoneticPr fontId="16" type="noConversion"/>
  </si>
  <si>
    <r>
      <t>备注：本单位2025年无此项预算，此表无数据。</t>
    </r>
    <r>
      <rPr>
        <sz val="11"/>
        <color theme="1"/>
        <rFont val="宋体"/>
        <charset val="134"/>
        <scheme val="minor"/>
      </rPr>
      <t xml:space="preserve">
</t>
    </r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</si>
</sst>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#,##0.00;\-#,##0.00;;@"/>
    <numFmt numFmtId="177" formatCode="#,##0;\-#,##0;;@"/>
    <numFmt numFmtId="178" formatCode="yyyy\-mm\-dd"/>
    <numFmt numFmtId="179" formatCode="yyyy\-mm\-dd\ hh:mm:ss"/>
  </numFmts>
  <fonts count="19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0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21" fontId="1" fillId="0" borderId="2">
      <alignment horizontal="right" vertical="center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  <xf numFmtId="0" fontId="1" fillId="0" borderId="15">
      <alignment vertical="center"/>
    </xf>
    <xf numFmtId="0" fontId="1" fillId="0" borderId="15">
      <alignment vertical="top"/>
      <protection locked="0"/>
    </xf>
  </cellStyleXfs>
  <cellXfs count="232"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wrapText="1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1" xfId="0" applyFont="1" applyBorder="1"/>
    <xf numFmtId="0" fontId="17" fillId="0" borderId="1" xfId="0" applyFont="1" applyBorder="1"/>
    <xf numFmtId="0" fontId="18" fillId="0" borderId="15" xfId="9" applyFont="1" applyFill="1" applyBorder="1" applyAlignment="1" applyProtection="1"/>
    <xf numFmtId="0" fontId="17" fillId="0" borderId="1" xfId="0" applyFont="1" applyBorder="1" applyAlignment="1"/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/>
    </xf>
  </cellXfs>
  <cellStyles count="11">
    <cellStyle name="DateStyle" xfId="4"/>
    <cellStyle name="DateTimeStyle" xfId="5"/>
    <cellStyle name="IntegralNumberStyle" xfId="7"/>
    <cellStyle name="MoneyStyle" xfId="1"/>
    <cellStyle name="Normal" xfId="9"/>
    <cellStyle name="NumberStyle" xfId="1"/>
    <cellStyle name="PercentStyle" xfId="6"/>
    <cellStyle name="TextStyle" xfId="2"/>
    <cellStyle name="TimeStyle" xfId="3"/>
    <cellStyle name="常规" xfId="0" builtinId="0"/>
    <cellStyle name="常规 2" xfId="8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 pane="bottomLeft" activeCell="A30" sqref="A30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"/>
      <c r="B2" s="2"/>
      <c r="C2" s="2"/>
      <c r="D2" s="3" t="s">
        <v>0</v>
      </c>
    </row>
    <row r="3" spans="1:4" ht="41.25" customHeight="1">
      <c r="A3" s="93" t="str">
        <f>"2025"&amp;"年部门财务收支预算总表"</f>
        <v>2025年部门财务收支预算总表</v>
      </c>
      <c r="B3" s="94"/>
      <c r="C3" s="94"/>
      <c r="D3" s="94"/>
    </row>
    <row r="4" spans="1:4" ht="17.25" customHeight="1">
      <c r="A4" s="95" t="str">
        <f>"单位名称："&amp;"盘龙区生态环境保护综合执法大队"</f>
        <v>单位名称：盘龙区生态环境保护综合执法大队</v>
      </c>
      <c r="B4" s="96"/>
      <c r="D4" s="4" t="s">
        <v>1</v>
      </c>
    </row>
    <row r="5" spans="1:4" ht="23.25" customHeight="1">
      <c r="A5" s="97" t="s">
        <v>2</v>
      </c>
      <c r="B5" s="98"/>
      <c r="C5" s="97" t="s">
        <v>3</v>
      </c>
      <c r="D5" s="98"/>
    </row>
    <row r="6" spans="1:4" ht="24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7.25" customHeight="1">
      <c r="A7" s="6" t="s">
        <v>7</v>
      </c>
      <c r="B7" s="7">
        <v>4520647.92</v>
      </c>
      <c r="C7" s="6" t="s">
        <v>8</v>
      </c>
      <c r="D7" s="7"/>
    </row>
    <row r="8" spans="1:4" ht="17.25" customHeight="1">
      <c r="A8" s="6" t="s">
        <v>9</v>
      </c>
      <c r="B8" s="7"/>
      <c r="C8" s="6" t="s">
        <v>10</v>
      </c>
      <c r="D8" s="7"/>
    </row>
    <row r="9" spans="1:4" ht="17.25" customHeight="1">
      <c r="A9" s="6" t="s">
        <v>11</v>
      </c>
      <c r="B9" s="7"/>
      <c r="C9" s="8" t="s">
        <v>12</v>
      </c>
      <c r="D9" s="7"/>
    </row>
    <row r="10" spans="1:4" ht="17.25" customHeight="1">
      <c r="A10" s="6" t="s">
        <v>13</v>
      </c>
      <c r="B10" s="7"/>
      <c r="C10" s="8" t="s">
        <v>14</v>
      </c>
      <c r="D10" s="7"/>
    </row>
    <row r="11" spans="1:4" ht="17.25" customHeight="1">
      <c r="A11" s="6" t="s">
        <v>15</v>
      </c>
      <c r="B11" s="7"/>
      <c r="C11" s="8" t="s">
        <v>16</v>
      </c>
      <c r="D11" s="7"/>
    </row>
    <row r="12" spans="1:4" ht="17.25" customHeight="1">
      <c r="A12" s="6" t="s">
        <v>17</v>
      </c>
      <c r="B12" s="7"/>
      <c r="C12" s="8" t="s">
        <v>18</v>
      </c>
      <c r="D12" s="7"/>
    </row>
    <row r="13" spans="1:4" ht="17.25" customHeight="1">
      <c r="A13" s="6" t="s">
        <v>19</v>
      </c>
      <c r="B13" s="7"/>
      <c r="C13" s="9" t="s">
        <v>20</v>
      </c>
      <c r="D13" s="7"/>
    </row>
    <row r="14" spans="1:4" ht="17.25" customHeight="1">
      <c r="A14" s="6" t="s">
        <v>21</v>
      </c>
      <c r="B14" s="7"/>
      <c r="C14" s="9" t="s">
        <v>22</v>
      </c>
      <c r="D14" s="7">
        <v>618506</v>
      </c>
    </row>
    <row r="15" spans="1:4" ht="17.25" customHeight="1">
      <c r="A15" s="6" t="s">
        <v>23</v>
      </c>
      <c r="B15" s="7"/>
      <c r="C15" s="9" t="s">
        <v>24</v>
      </c>
      <c r="D15" s="7">
        <v>332118</v>
      </c>
    </row>
    <row r="16" spans="1:4" ht="17.25" customHeight="1">
      <c r="A16" s="6" t="s">
        <v>25</v>
      </c>
      <c r="B16" s="7"/>
      <c r="C16" s="9" t="s">
        <v>26</v>
      </c>
      <c r="D16" s="7">
        <v>3120023.92</v>
      </c>
    </row>
    <row r="17" spans="1:4" ht="17.25" customHeight="1">
      <c r="A17" s="10"/>
      <c r="B17" s="7"/>
      <c r="C17" s="9" t="s">
        <v>27</v>
      </c>
      <c r="D17" s="7"/>
    </row>
    <row r="18" spans="1:4" ht="17.25" customHeight="1">
      <c r="A18" s="11"/>
      <c r="B18" s="7"/>
      <c r="C18" s="9" t="s">
        <v>28</v>
      </c>
      <c r="D18" s="7"/>
    </row>
    <row r="19" spans="1:4" ht="17.25" customHeight="1">
      <c r="A19" s="11"/>
      <c r="B19" s="7"/>
      <c r="C19" s="9" t="s">
        <v>29</v>
      </c>
      <c r="D19" s="7"/>
    </row>
    <row r="20" spans="1:4" ht="17.25" customHeight="1">
      <c r="A20" s="11"/>
      <c r="B20" s="7"/>
      <c r="C20" s="9" t="s">
        <v>30</v>
      </c>
      <c r="D20" s="7"/>
    </row>
    <row r="21" spans="1:4" ht="17.25" customHeight="1">
      <c r="A21" s="11"/>
      <c r="B21" s="7"/>
      <c r="C21" s="9" t="s">
        <v>31</v>
      </c>
      <c r="D21" s="7"/>
    </row>
    <row r="22" spans="1:4" ht="17.25" customHeight="1">
      <c r="A22" s="11"/>
      <c r="B22" s="7"/>
      <c r="C22" s="9" t="s">
        <v>32</v>
      </c>
      <c r="D22" s="7"/>
    </row>
    <row r="23" spans="1:4" ht="17.25" customHeight="1">
      <c r="A23" s="11"/>
      <c r="B23" s="7"/>
      <c r="C23" s="9" t="s">
        <v>33</v>
      </c>
      <c r="D23" s="7"/>
    </row>
    <row r="24" spans="1:4" ht="17.25" customHeight="1">
      <c r="A24" s="11"/>
      <c r="B24" s="7"/>
      <c r="C24" s="9" t="s">
        <v>34</v>
      </c>
      <c r="D24" s="7"/>
    </row>
    <row r="25" spans="1:4" ht="17.25" customHeight="1">
      <c r="A25" s="11"/>
      <c r="B25" s="7"/>
      <c r="C25" s="9" t="s">
        <v>35</v>
      </c>
      <c r="D25" s="7">
        <v>450000</v>
      </c>
    </row>
    <row r="26" spans="1:4" ht="17.25" customHeight="1">
      <c r="A26" s="11"/>
      <c r="B26" s="7"/>
      <c r="C26" s="9" t="s">
        <v>36</v>
      </c>
      <c r="D26" s="7"/>
    </row>
    <row r="27" spans="1:4" ht="17.25" customHeight="1">
      <c r="A27" s="11"/>
      <c r="B27" s="7"/>
      <c r="C27" s="10" t="s">
        <v>37</v>
      </c>
      <c r="D27" s="7"/>
    </row>
    <row r="28" spans="1:4" ht="17.25" customHeight="1">
      <c r="A28" s="11"/>
      <c r="B28" s="7"/>
      <c r="C28" s="9" t="s">
        <v>38</v>
      </c>
      <c r="D28" s="7"/>
    </row>
    <row r="29" spans="1:4" ht="16.5" customHeight="1">
      <c r="A29" s="11"/>
      <c r="B29" s="7"/>
      <c r="C29" s="9" t="s">
        <v>39</v>
      </c>
      <c r="D29" s="7"/>
    </row>
    <row r="30" spans="1:4" ht="16.5" customHeight="1">
      <c r="A30" s="11"/>
      <c r="B30" s="7"/>
      <c r="C30" s="10" t="s">
        <v>40</v>
      </c>
      <c r="D30" s="7"/>
    </row>
    <row r="31" spans="1:4" ht="17.25" customHeight="1">
      <c r="A31" s="11"/>
      <c r="B31" s="7"/>
      <c r="C31" s="10" t="s">
        <v>41</v>
      </c>
      <c r="D31" s="7"/>
    </row>
    <row r="32" spans="1:4" ht="17.25" customHeight="1">
      <c r="A32" s="11"/>
      <c r="B32" s="7"/>
      <c r="C32" s="9" t="s">
        <v>42</v>
      </c>
      <c r="D32" s="7"/>
    </row>
    <row r="33" spans="1:4" ht="16.5" customHeight="1">
      <c r="A33" s="11" t="s">
        <v>43</v>
      </c>
      <c r="B33" s="7">
        <v>4520647.92</v>
      </c>
      <c r="C33" s="11" t="s">
        <v>44</v>
      </c>
      <c r="D33" s="7">
        <v>4520647.92</v>
      </c>
    </row>
    <row r="34" spans="1:4" ht="16.5" customHeight="1">
      <c r="A34" s="10" t="s">
        <v>45</v>
      </c>
      <c r="B34" s="7"/>
      <c r="C34" s="10" t="s">
        <v>46</v>
      </c>
      <c r="D34" s="7"/>
    </row>
    <row r="35" spans="1:4" ht="16.5" customHeight="1">
      <c r="A35" s="9" t="s">
        <v>47</v>
      </c>
      <c r="B35" s="7"/>
      <c r="C35" s="9" t="s">
        <v>47</v>
      </c>
      <c r="D35" s="7"/>
    </row>
    <row r="36" spans="1:4" ht="16.5" customHeight="1">
      <c r="A36" s="9" t="s">
        <v>48</v>
      </c>
      <c r="B36" s="7"/>
      <c r="C36" s="9" t="s">
        <v>49</v>
      </c>
      <c r="D36" s="7"/>
    </row>
    <row r="37" spans="1:4" ht="16.5" customHeight="1">
      <c r="A37" s="12" t="s">
        <v>50</v>
      </c>
      <c r="B37" s="7">
        <v>4520647.92</v>
      </c>
      <c r="C37" s="12" t="s">
        <v>51</v>
      </c>
      <c r="D37" s="7">
        <v>4520647.92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 r:id="rId1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activeCell="A30" sqref="A30"/>
      <selection pane="bottomLeft" activeCell="A11" sqref="A11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59">
        <v>1</v>
      </c>
      <c r="B2" s="60">
        <v>0</v>
      </c>
      <c r="C2" s="59">
        <v>1</v>
      </c>
      <c r="D2" s="30"/>
      <c r="E2" s="30"/>
      <c r="F2" s="52" t="s">
        <v>261</v>
      </c>
    </row>
    <row r="3" spans="1:6" ht="42" customHeight="1">
      <c r="A3" s="181" t="str">
        <f>"2025"&amp;"年部门政府性基金预算支出预算表"</f>
        <v>2025年部门政府性基金预算支出预算表</v>
      </c>
      <c r="B3" s="182" t="s">
        <v>262</v>
      </c>
      <c r="C3" s="183"/>
      <c r="D3" s="130"/>
      <c r="E3" s="130"/>
      <c r="F3" s="130"/>
    </row>
    <row r="4" spans="1:6" ht="13.5" customHeight="1">
      <c r="A4" s="165" t="str">
        <f>"单位名称："&amp;"盘龙区生态环境保护综合执法大队"</f>
        <v>单位名称：盘龙区生态环境保护综合执法大队</v>
      </c>
      <c r="B4" s="165" t="s">
        <v>263</v>
      </c>
      <c r="C4" s="187"/>
      <c r="D4" s="30"/>
      <c r="E4" s="30"/>
      <c r="F4" s="52" t="s">
        <v>1</v>
      </c>
    </row>
    <row r="5" spans="1:6" ht="19.5" customHeight="1">
      <c r="A5" s="140" t="s">
        <v>175</v>
      </c>
      <c r="B5" s="185" t="s">
        <v>72</v>
      </c>
      <c r="C5" s="140" t="s">
        <v>73</v>
      </c>
      <c r="D5" s="171" t="s">
        <v>264</v>
      </c>
      <c r="E5" s="138"/>
      <c r="F5" s="139"/>
    </row>
    <row r="6" spans="1:6" ht="18.75" customHeight="1">
      <c r="A6" s="169"/>
      <c r="B6" s="186"/>
      <c r="C6" s="169"/>
      <c r="D6" s="61" t="s">
        <v>55</v>
      </c>
      <c r="E6" s="48" t="s">
        <v>75</v>
      </c>
      <c r="F6" s="61" t="s">
        <v>76</v>
      </c>
    </row>
    <row r="7" spans="1:6" ht="18.75" customHeight="1">
      <c r="A7" s="56">
        <v>1</v>
      </c>
      <c r="B7" s="62" t="s">
        <v>83</v>
      </c>
      <c r="C7" s="56">
        <v>3</v>
      </c>
      <c r="D7" s="33">
        <v>4</v>
      </c>
      <c r="E7" s="33">
        <v>5</v>
      </c>
      <c r="F7" s="33">
        <v>6</v>
      </c>
    </row>
    <row r="8" spans="1:6" ht="21" customHeight="1">
      <c r="A8" s="16"/>
      <c r="B8" s="16"/>
      <c r="C8" s="16"/>
      <c r="D8" s="7"/>
      <c r="E8" s="7"/>
      <c r="F8" s="7"/>
    </row>
    <row r="9" spans="1:6" ht="21" customHeight="1">
      <c r="A9" s="16"/>
      <c r="B9" s="16"/>
      <c r="C9" s="16"/>
      <c r="D9" s="7"/>
      <c r="E9" s="7"/>
      <c r="F9" s="7"/>
    </row>
    <row r="10" spans="1:6" ht="18.75" customHeight="1">
      <c r="A10" s="106" t="s">
        <v>165</v>
      </c>
      <c r="B10" s="106" t="s">
        <v>165</v>
      </c>
      <c r="C10" s="184" t="s">
        <v>165</v>
      </c>
      <c r="D10" s="7"/>
      <c r="E10" s="7"/>
      <c r="F10" s="7"/>
    </row>
    <row r="11" spans="1:6" ht="14.25" customHeight="1">
      <c r="A11" s="89" t="s">
        <v>322</v>
      </c>
    </row>
  </sheetData>
  <mergeCells count="7">
    <mergeCell ref="A3:F3"/>
    <mergeCell ref="A10:C10"/>
    <mergeCell ref="D5:F5"/>
    <mergeCell ref="B5:B6"/>
    <mergeCell ref="C5:C6"/>
    <mergeCell ref="A5:A6"/>
    <mergeCell ref="A4:C4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activeCell="A30" sqref="A30"/>
      <selection pane="bottomLeft" activeCell="A12" sqref="A12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3"/>
      <c r="C2" s="43"/>
      <c r="R2" s="44"/>
      <c r="S2" s="44" t="s">
        <v>265</v>
      </c>
    </row>
    <row r="3" spans="1:19" ht="41.25" customHeight="1">
      <c r="A3" s="198" t="str">
        <f>"2025"&amp;"年部门政府采购预算表"</f>
        <v>2025年部门政府采购预算表</v>
      </c>
      <c r="B3" s="163"/>
      <c r="C3" s="163"/>
      <c r="D3" s="164"/>
      <c r="E3" s="164"/>
      <c r="F3" s="164"/>
      <c r="G3" s="164"/>
      <c r="H3" s="164"/>
      <c r="I3" s="164"/>
      <c r="J3" s="164"/>
      <c r="K3" s="164"/>
      <c r="L3" s="164"/>
      <c r="M3" s="163"/>
      <c r="N3" s="164"/>
      <c r="O3" s="164"/>
      <c r="P3" s="163"/>
      <c r="Q3" s="164"/>
      <c r="R3" s="163"/>
      <c r="S3" s="163"/>
    </row>
    <row r="4" spans="1:19" ht="18.75" customHeight="1">
      <c r="A4" s="145" t="str">
        <f>"单位名称："&amp;"盘龙区生态环境保护综合执法大队"</f>
        <v>单位名称：盘龙区生态环境保护综合执法大队</v>
      </c>
      <c r="B4" s="203"/>
      <c r="C4" s="203"/>
      <c r="D4" s="204"/>
      <c r="E4" s="204"/>
      <c r="F4" s="204"/>
      <c r="G4" s="204"/>
      <c r="H4" s="204"/>
      <c r="I4" s="46"/>
      <c r="J4" s="46"/>
      <c r="K4" s="46"/>
      <c r="L4" s="46"/>
      <c r="R4" s="63"/>
      <c r="S4" s="52" t="s">
        <v>1</v>
      </c>
    </row>
    <row r="5" spans="1:19" ht="15.75" customHeight="1">
      <c r="A5" s="174" t="s">
        <v>174</v>
      </c>
      <c r="B5" s="188" t="s">
        <v>175</v>
      </c>
      <c r="C5" s="188" t="s">
        <v>266</v>
      </c>
      <c r="D5" s="199" t="s">
        <v>267</v>
      </c>
      <c r="E5" s="199" t="s">
        <v>268</v>
      </c>
      <c r="F5" s="199" t="s">
        <v>269</v>
      </c>
      <c r="G5" s="199" t="s">
        <v>270</v>
      </c>
      <c r="H5" s="199" t="s">
        <v>271</v>
      </c>
      <c r="I5" s="202" t="s">
        <v>182</v>
      </c>
      <c r="J5" s="202"/>
      <c r="K5" s="202"/>
      <c r="L5" s="202"/>
      <c r="M5" s="157"/>
      <c r="N5" s="202"/>
      <c r="O5" s="202"/>
      <c r="P5" s="156"/>
      <c r="Q5" s="202"/>
      <c r="R5" s="157"/>
      <c r="S5" s="158"/>
    </row>
    <row r="6" spans="1:19" ht="17.25" customHeight="1">
      <c r="A6" s="177"/>
      <c r="B6" s="189"/>
      <c r="C6" s="189"/>
      <c r="D6" s="200"/>
      <c r="E6" s="200"/>
      <c r="F6" s="200"/>
      <c r="G6" s="200"/>
      <c r="H6" s="200"/>
      <c r="I6" s="200" t="s">
        <v>55</v>
      </c>
      <c r="J6" s="200" t="s">
        <v>58</v>
      </c>
      <c r="K6" s="200" t="s">
        <v>272</v>
      </c>
      <c r="L6" s="200" t="s">
        <v>273</v>
      </c>
      <c r="M6" s="205" t="s">
        <v>274</v>
      </c>
      <c r="N6" s="191" t="s">
        <v>275</v>
      </c>
      <c r="O6" s="191"/>
      <c r="P6" s="192"/>
      <c r="Q6" s="191"/>
      <c r="R6" s="193"/>
      <c r="S6" s="190"/>
    </row>
    <row r="7" spans="1:19" ht="54" customHeight="1">
      <c r="A7" s="178"/>
      <c r="B7" s="190"/>
      <c r="C7" s="190"/>
      <c r="D7" s="201"/>
      <c r="E7" s="201"/>
      <c r="F7" s="201"/>
      <c r="G7" s="201"/>
      <c r="H7" s="201"/>
      <c r="I7" s="201"/>
      <c r="J7" s="201" t="s">
        <v>57</v>
      </c>
      <c r="K7" s="201"/>
      <c r="L7" s="201"/>
      <c r="M7" s="206"/>
      <c r="N7" s="65" t="s">
        <v>57</v>
      </c>
      <c r="O7" s="65" t="s">
        <v>64</v>
      </c>
      <c r="P7" s="64" t="s">
        <v>65</v>
      </c>
      <c r="Q7" s="65" t="s">
        <v>66</v>
      </c>
      <c r="R7" s="66" t="s">
        <v>67</v>
      </c>
      <c r="S7" s="64" t="s">
        <v>68</v>
      </c>
    </row>
    <row r="8" spans="1:19" ht="18" customHeight="1">
      <c r="A8" s="67">
        <v>1</v>
      </c>
      <c r="B8" s="67" t="s">
        <v>83</v>
      </c>
      <c r="C8" s="68">
        <v>3</v>
      </c>
      <c r="D8" s="68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</row>
    <row r="9" spans="1:19" ht="21" customHeight="1">
      <c r="A9" s="69"/>
      <c r="B9" s="70"/>
      <c r="C9" s="70"/>
      <c r="D9" s="71"/>
      <c r="E9" s="71"/>
      <c r="F9" s="71"/>
      <c r="G9" s="72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21" customHeight="1">
      <c r="A10" s="207" t="s">
        <v>165</v>
      </c>
      <c r="B10" s="208"/>
      <c r="C10" s="208"/>
      <c r="D10" s="209"/>
      <c r="E10" s="209"/>
      <c r="F10" s="209"/>
      <c r="G10" s="113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21" customHeight="1">
      <c r="A11" s="194" t="s">
        <v>276</v>
      </c>
      <c r="B11" s="195"/>
      <c r="C11" s="195"/>
      <c r="D11" s="194"/>
      <c r="E11" s="194"/>
      <c r="F11" s="194"/>
      <c r="G11" s="196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</row>
    <row r="12" spans="1:19" ht="14.25" customHeight="1">
      <c r="A12" s="89" t="s">
        <v>322</v>
      </c>
    </row>
  </sheetData>
  <mergeCells count="19">
    <mergeCell ref="I6:I7"/>
    <mergeCell ref="A10:G10"/>
    <mergeCell ref="J6:J7"/>
    <mergeCell ref="C5:C7"/>
    <mergeCell ref="B5:B7"/>
    <mergeCell ref="N6:S6"/>
    <mergeCell ref="A11:S11"/>
    <mergeCell ref="A3:S3"/>
    <mergeCell ref="A5:A7"/>
    <mergeCell ref="D5:D7"/>
    <mergeCell ref="E5:E7"/>
    <mergeCell ref="F5:F7"/>
    <mergeCell ref="G5:G7"/>
    <mergeCell ref="H5:H7"/>
    <mergeCell ref="I5:S5"/>
    <mergeCell ref="K6:K7"/>
    <mergeCell ref="L6:L7"/>
    <mergeCell ref="A4:H4"/>
    <mergeCell ref="M6:M7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activeCell="A30" sqref="A30"/>
      <selection pane="bottomLeft" activeCell="A11" sqref="A11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73"/>
      <c r="B2" s="43"/>
      <c r="C2" s="43"/>
      <c r="D2" s="43"/>
      <c r="E2" s="43"/>
      <c r="F2" s="43"/>
      <c r="G2" s="43"/>
      <c r="H2" s="73"/>
      <c r="I2" s="73"/>
      <c r="J2" s="73"/>
      <c r="K2" s="73"/>
      <c r="L2" s="73"/>
      <c r="M2" s="73"/>
      <c r="N2" s="74"/>
      <c r="O2" s="73"/>
      <c r="P2" s="73"/>
      <c r="Q2" s="43"/>
      <c r="R2" s="73"/>
      <c r="S2" s="75"/>
      <c r="T2" s="75" t="s">
        <v>277</v>
      </c>
    </row>
    <row r="3" spans="1:20" ht="41.25" customHeight="1">
      <c r="A3" s="210" t="str">
        <f>"2025"&amp;"年部门政府购买服务预算表"</f>
        <v>2025年部门政府购买服务预算表</v>
      </c>
      <c r="B3" s="163"/>
      <c r="C3" s="163"/>
      <c r="D3" s="163"/>
      <c r="E3" s="163"/>
      <c r="F3" s="163"/>
      <c r="G3" s="163"/>
      <c r="H3" s="211"/>
      <c r="I3" s="211"/>
      <c r="J3" s="211"/>
      <c r="K3" s="211"/>
      <c r="L3" s="211"/>
      <c r="M3" s="211"/>
      <c r="N3" s="212"/>
      <c r="O3" s="211"/>
      <c r="P3" s="211"/>
      <c r="Q3" s="163"/>
      <c r="R3" s="211"/>
      <c r="S3" s="212"/>
      <c r="T3" s="163"/>
    </row>
    <row r="4" spans="1:20" ht="22.5" customHeight="1">
      <c r="A4" s="213" t="str">
        <f>"单位名称："&amp;"盘龙区生态环境保护综合执法大队"</f>
        <v>单位名称：盘龙区生态环境保护综合执法大队</v>
      </c>
      <c r="B4" s="203"/>
      <c r="C4" s="203"/>
      <c r="D4" s="203"/>
      <c r="E4" s="203"/>
      <c r="F4" s="203"/>
      <c r="G4" s="203"/>
      <c r="H4" s="214"/>
      <c r="I4" s="214"/>
      <c r="J4" s="76"/>
      <c r="K4" s="76"/>
      <c r="L4" s="76"/>
      <c r="M4" s="76"/>
      <c r="N4" s="74"/>
      <c r="O4" s="73"/>
      <c r="P4" s="73"/>
      <c r="Q4" s="43"/>
      <c r="R4" s="73"/>
      <c r="S4" s="77"/>
      <c r="T4" s="75" t="s">
        <v>1</v>
      </c>
    </row>
    <row r="5" spans="1:20" ht="24" customHeight="1">
      <c r="A5" s="174" t="s">
        <v>174</v>
      </c>
      <c r="B5" s="188" t="s">
        <v>175</v>
      </c>
      <c r="C5" s="188" t="s">
        <v>266</v>
      </c>
      <c r="D5" s="188" t="s">
        <v>278</v>
      </c>
      <c r="E5" s="188" t="s">
        <v>279</v>
      </c>
      <c r="F5" s="188" t="s">
        <v>280</v>
      </c>
      <c r="G5" s="188" t="s">
        <v>281</v>
      </c>
      <c r="H5" s="199" t="s">
        <v>282</v>
      </c>
      <c r="I5" s="199" t="s">
        <v>283</v>
      </c>
      <c r="J5" s="202" t="s">
        <v>182</v>
      </c>
      <c r="K5" s="202"/>
      <c r="L5" s="202"/>
      <c r="M5" s="202"/>
      <c r="N5" s="157"/>
      <c r="O5" s="202"/>
      <c r="P5" s="202"/>
      <c r="Q5" s="156"/>
      <c r="R5" s="202"/>
      <c r="S5" s="157"/>
      <c r="T5" s="158"/>
    </row>
    <row r="6" spans="1:20" ht="24" customHeight="1">
      <c r="A6" s="177"/>
      <c r="B6" s="189"/>
      <c r="C6" s="189"/>
      <c r="D6" s="189"/>
      <c r="E6" s="189"/>
      <c r="F6" s="189"/>
      <c r="G6" s="189"/>
      <c r="H6" s="200"/>
      <c r="I6" s="200"/>
      <c r="J6" s="200" t="s">
        <v>55</v>
      </c>
      <c r="K6" s="200" t="s">
        <v>58</v>
      </c>
      <c r="L6" s="200" t="s">
        <v>272</v>
      </c>
      <c r="M6" s="200" t="s">
        <v>273</v>
      </c>
      <c r="N6" s="205" t="s">
        <v>274</v>
      </c>
      <c r="O6" s="191" t="s">
        <v>275</v>
      </c>
      <c r="P6" s="191"/>
      <c r="Q6" s="192"/>
      <c r="R6" s="191"/>
      <c r="S6" s="193"/>
      <c r="T6" s="190"/>
    </row>
    <row r="7" spans="1:20" ht="54" customHeight="1">
      <c r="A7" s="178"/>
      <c r="B7" s="190"/>
      <c r="C7" s="190"/>
      <c r="D7" s="190"/>
      <c r="E7" s="190"/>
      <c r="F7" s="190"/>
      <c r="G7" s="190"/>
      <c r="H7" s="201"/>
      <c r="I7" s="201"/>
      <c r="J7" s="201"/>
      <c r="K7" s="201" t="s">
        <v>57</v>
      </c>
      <c r="L7" s="201"/>
      <c r="M7" s="201"/>
      <c r="N7" s="206"/>
      <c r="O7" s="65" t="s">
        <v>57</v>
      </c>
      <c r="P7" s="65" t="s">
        <v>64</v>
      </c>
      <c r="Q7" s="64" t="s">
        <v>65</v>
      </c>
      <c r="R7" s="65" t="s">
        <v>66</v>
      </c>
      <c r="S7" s="66" t="s">
        <v>67</v>
      </c>
      <c r="T7" s="64" t="s">
        <v>68</v>
      </c>
    </row>
    <row r="8" spans="1:20" ht="17.25" customHeight="1">
      <c r="A8" s="32">
        <v>1</v>
      </c>
      <c r="B8" s="64">
        <v>2</v>
      </c>
      <c r="C8" s="32">
        <v>3</v>
      </c>
      <c r="D8" s="32">
        <v>4</v>
      </c>
      <c r="E8" s="64">
        <v>5</v>
      </c>
      <c r="F8" s="32">
        <v>6</v>
      </c>
      <c r="G8" s="32">
        <v>7</v>
      </c>
      <c r="H8" s="64">
        <v>8</v>
      </c>
      <c r="I8" s="32">
        <v>9</v>
      </c>
      <c r="J8" s="32">
        <v>10</v>
      </c>
      <c r="K8" s="64">
        <v>11</v>
      </c>
      <c r="L8" s="32">
        <v>12</v>
      </c>
      <c r="M8" s="32">
        <v>13</v>
      </c>
      <c r="N8" s="64">
        <v>14</v>
      </c>
      <c r="O8" s="32">
        <v>15</v>
      </c>
      <c r="P8" s="32">
        <v>16</v>
      </c>
      <c r="Q8" s="64">
        <v>17</v>
      </c>
      <c r="R8" s="32">
        <v>18</v>
      </c>
      <c r="S8" s="32">
        <v>19</v>
      </c>
      <c r="T8" s="32">
        <v>20</v>
      </c>
    </row>
    <row r="9" spans="1:20" ht="21" customHeight="1">
      <c r="A9" s="69"/>
      <c r="B9" s="70"/>
      <c r="C9" s="70"/>
      <c r="D9" s="70"/>
      <c r="E9" s="70"/>
      <c r="F9" s="70"/>
      <c r="G9" s="70"/>
      <c r="H9" s="71"/>
      <c r="I9" s="71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1" customHeight="1">
      <c r="A10" s="207" t="s">
        <v>165</v>
      </c>
      <c r="B10" s="208"/>
      <c r="C10" s="208"/>
      <c r="D10" s="208"/>
      <c r="E10" s="208"/>
      <c r="F10" s="208"/>
      <c r="G10" s="208"/>
      <c r="H10" s="209"/>
      <c r="I10" s="11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4.25" customHeight="1">
      <c r="A11" s="89" t="s">
        <v>322</v>
      </c>
      <c r="F11" s="89"/>
    </row>
  </sheetData>
  <mergeCells count="19">
    <mergeCell ref="A3:T3"/>
    <mergeCell ref="A5:A7"/>
    <mergeCell ref="H5:H7"/>
    <mergeCell ref="I5:I7"/>
    <mergeCell ref="J5:T5"/>
    <mergeCell ref="L6:L7"/>
    <mergeCell ref="M6:M7"/>
    <mergeCell ref="A4:I4"/>
    <mergeCell ref="N6:N7"/>
    <mergeCell ref="J6:J7"/>
    <mergeCell ref="O6:T6"/>
    <mergeCell ref="A10:I10"/>
    <mergeCell ref="K6:K7"/>
    <mergeCell ref="B5:B7"/>
    <mergeCell ref="C5:C7"/>
    <mergeCell ref="F5:F7"/>
    <mergeCell ref="G5:G7"/>
    <mergeCell ref="D5:D7"/>
    <mergeCell ref="E5:E7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activeCell="A30" sqref="A30"/>
      <selection pane="bottomLeft" activeCell="A10" sqref="A10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28"/>
      <c r="W2" s="44"/>
      <c r="X2" s="44" t="s">
        <v>284</v>
      </c>
    </row>
    <row r="3" spans="1:24" ht="41.25" customHeight="1">
      <c r="A3" s="198" t="str">
        <f>"2025"&amp;"年市对下转移支付预算表"</f>
        <v>2025年市对下转移支付预算表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3"/>
      <c r="X3" s="163"/>
    </row>
    <row r="4" spans="1:24" ht="18" customHeight="1">
      <c r="A4" s="213" t="str">
        <f>"单位名称："&amp;"盘龙区生态环境保护综合执法大队"</f>
        <v>单位名称：盘龙区生态环境保护综合执法大队</v>
      </c>
      <c r="B4" s="214"/>
      <c r="C4" s="214"/>
      <c r="D4" s="215"/>
      <c r="E4" s="216"/>
      <c r="F4" s="216"/>
      <c r="G4" s="216"/>
      <c r="H4" s="216"/>
      <c r="I4" s="216"/>
      <c r="W4" s="63"/>
      <c r="X4" s="63" t="s">
        <v>1</v>
      </c>
    </row>
    <row r="5" spans="1:24" ht="19.5" customHeight="1">
      <c r="A5" s="179" t="s">
        <v>285</v>
      </c>
      <c r="B5" s="171" t="s">
        <v>182</v>
      </c>
      <c r="C5" s="138"/>
      <c r="D5" s="138"/>
      <c r="E5" s="171" t="s">
        <v>286</v>
      </c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56"/>
      <c r="X5" s="158"/>
    </row>
    <row r="6" spans="1:24" ht="40.5" customHeight="1">
      <c r="A6" s="141"/>
      <c r="B6" s="47" t="s">
        <v>55</v>
      </c>
      <c r="C6" s="53" t="s">
        <v>58</v>
      </c>
      <c r="D6" s="78" t="s">
        <v>272</v>
      </c>
      <c r="E6" s="40" t="s">
        <v>287</v>
      </c>
      <c r="F6" s="40" t="s">
        <v>288</v>
      </c>
      <c r="G6" s="40" t="s">
        <v>289</v>
      </c>
      <c r="H6" s="40" t="s">
        <v>290</v>
      </c>
      <c r="I6" s="40" t="s">
        <v>291</v>
      </c>
      <c r="J6" s="40" t="s">
        <v>292</v>
      </c>
      <c r="K6" s="40" t="s">
        <v>293</v>
      </c>
      <c r="L6" s="40" t="s">
        <v>294</v>
      </c>
      <c r="M6" s="40" t="s">
        <v>295</v>
      </c>
      <c r="N6" s="40" t="s">
        <v>296</v>
      </c>
      <c r="O6" s="40" t="s">
        <v>297</v>
      </c>
      <c r="P6" s="40" t="s">
        <v>298</v>
      </c>
      <c r="Q6" s="40" t="s">
        <v>299</v>
      </c>
      <c r="R6" s="40" t="s">
        <v>300</v>
      </c>
      <c r="S6" s="40" t="s">
        <v>301</v>
      </c>
      <c r="T6" s="40" t="s">
        <v>302</v>
      </c>
      <c r="U6" s="40" t="s">
        <v>303</v>
      </c>
      <c r="V6" s="40" t="s">
        <v>304</v>
      </c>
      <c r="W6" s="40" t="s">
        <v>305</v>
      </c>
      <c r="X6" s="79" t="s">
        <v>306</v>
      </c>
    </row>
    <row r="7" spans="1:24" ht="19.5" customHeight="1">
      <c r="A7" s="55">
        <v>1</v>
      </c>
      <c r="B7" s="55">
        <v>2</v>
      </c>
      <c r="C7" s="55">
        <v>3</v>
      </c>
      <c r="D7" s="37">
        <v>4</v>
      </c>
      <c r="E7" s="49">
        <v>5</v>
      </c>
      <c r="F7" s="55">
        <v>6</v>
      </c>
      <c r="G7" s="55">
        <v>7</v>
      </c>
      <c r="H7" s="37">
        <v>8</v>
      </c>
      <c r="I7" s="55">
        <v>9</v>
      </c>
      <c r="J7" s="55">
        <v>10</v>
      </c>
      <c r="K7" s="55">
        <v>11</v>
      </c>
      <c r="L7" s="37">
        <v>12</v>
      </c>
      <c r="M7" s="55">
        <v>13</v>
      </c>
      <c r="N7" s="55">
        <v>14</v>
      </c>
      <c r="O7" s="55">
        <v>15</v>
      </c>
      <c r="P7" s="37">
        <v>16</v>
      </c>
      <c r="Q7" s="55">
        <v>17</v>
      </c>
      <c r="R7" s="55">
        <v>18</v>
      </c>
      <c r="S7" s="55">
        <v>19</v>
      </c>
      <c r="T7" s="37">
        <v>20</v>
      </c>
      <c r="U7" s="37">
        <v>21</v>
      </c>
      <c r="V7" s="37">
        <v>22</v>
      </c>
      <c r="W7" s="49">
        <v>23</v>
      </c>
      <c r="X7" s="49">
        <v>24</v>
      </c>
    </row>
    <row r="8" spans="1:24" ht="19.5" customHeight="1">
      <c r="A8" s="2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9.5" customHeight="1">
      <c r="A9" s="2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4.25" customHeight="1">
      <c r="A10" s="89" t="s">
        <v>322</v>
      </c>
    </row>
  </sheetData>
  <mergeCells count="5">
    <mergeCell ref="A3:X3"/>
    <mergeCell ref="A5:A6"/>
    <mergeCell ref="B5:D5"/>
    <mergeCell ref="A4:I4"/>
    <mergeCell ref="E5:X5"/>
  </mergeCells>
  <phoneticPr fontId="16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activeCell="A30" sqref="A30"/>
      <selection pane="bottomLeft" activeCell="A9" sqref="A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44" t="s">
        <v>307</v>
      </c>
    </row>
    <row r="3" spans="1:10" ht="41.25" customHeight="1">
      <c r="A3" s="217" t="str">
        <f>"2025"&amp;"年市对下转移支付绩效目标表"</f>
        <v>2025年市对下转移支付绩效目标表</v>
      </c>
      <c r="B3" s="164"/>
      <c r="C3" s="164"/>
      <c r="D3" s="164"/>
      <c r="E3" s="164"/>
      <c r="F3" s="163"/>
      <c r="G3" s="164"/>
      <c r="H3" s="163"/>
      <c r="I3" s="163"/>
      <c r="J3" s="164"/>
    </row>
    <row r="4" spans="1:10" ht="17.25" customHeight="1">
      <c r="A4" s="165" t="str">
        <f>"单位名称："&amp;"盘龙区生态环境保护综合执法大队"</f>
        <v>单位名称：盘龙区生态环境保护综合执法大队</v>
      </c>
      <c r="B4" s="94"/>
      <c r="C4" s="94"/>
      <c r="D4" s="94"/>
      <c r="E4" s="94"/>
      <c r="F4" s="94"/>
      <c r="G4" s="94"/>
      <c r="H4" s="94"/>
    </row>
    <row r="5" spans="1:10" ht="44.25" customHeight="1">
      <c r="A5" s="54" t="s">
        <v>285</v>
      </c>
      <c r="B5" s="54" t="s">
        <v>252</v>
      </c>
      <c r="C5" s="54" t="s">
        <v>253</v>
      </c>
      <c r="D5" s="54" t="s">
        <v>254</v>
      </c>
      <c r="E5" s="54" t="s">
        <v>255</v>
      </c>
      <c r="F5" s="56" t="s">
        <v>256</v>
      </c>
      <c r="G5" s="54" t="s">
        <v>257</v>
      </c>
      <c r="H5" s="56" t="s">
        <v>258</v>
      </c>
      <c r="I5" s="56" t="s">
        <v>259</v>
      </c>
      <c r="J5" s="54" t="s">
        <v>260</v>
      </c>
    </row>
    <row r="6" spans="1:10" ht="14.25" customHeight="1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6">
        <v>6</v>
      </c>
      <c r="G6" s="54">
        <v>7</v>
      </c>
      <c r="H6" s="56">
        <v>8</v>
      </c>
      <c r="I6" s="56">
        <v>9</v>
      </c>
      <c r="J6" s="54">
        <v>10</v>
      </c>
    </row>
    <row r="7" spans="1:10" ht="42" customHeight="1">
      <c r="A7" s="25"/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25"/>
      <c r="B8" s="16"/>
      <c r="C8" s="16"/>
      <c r="D8" s="16"/>
      <c r="E8" s="25"/>
      <c r="F8" s="16"/>
      <c r="G8" s="25"/>
      <c r="H8" s="16"/>
      <c r="I8" s="16"/>
      <c r="J8" s="25"/>
    </row>
    <row r="9" spans="1:10" ht="12" customHeight="1">
      <c r="A9" s="89" t="s">
        <v>322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activeCell="A30" sqref="A30"/>
      <selection pane="bottomLeft" activeCell="A10" sqref="A10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2" t="s">
        <v>308</v>
      </c>
      <c r="B2" s="223"/>
      <c r="C2" s="223"/>
      <c r="D2" s="224"/>
      <c r="E2" s="224"/>
      <c r="F2" s="224"/>
      <c r="G2" s="223"/>
      <c r="H2" s="223"/>
      <c r="I2" s="224"/>
    </row>
    <row r="3" spans="1:9" ht="41.25" customHeight="1">
      <c r="A3" s="102" t="str">
        <f>"2025"&amp;"年新增资产配置预算表"</f>
        <v>2025年新增资产配置预算表</v>
      </c>
      <c r="B3" s="144"/>
      <c r="C3" s="144"/>
      <c r="D3" s="143"/>
      <c r="E3" s="143"/>
      <c r="F3" s="143"/>
      <c r="G3" s="144"/>
      <c r="H3" s="144"/>
      <c r="I3" s="143"/>
    </row>
    <row r="4" spans="1:9" ht="14.25" customHeight="1">
      <c r="A4" s="95" t="str">
        <f>"单位名称："&amp;"盘龙区生态环境保护综合执法大队"</f>
        <v>单位名称：盘龙区生态环境保护综合执法大队</v>
      </c>
      <c r="B4" s="225"/>
      <c r="C4" s="225"/>
      <c r="D4" s="2"/>
      <c r="F4" s="38"/>
      <c r="G4" s="23"/>
      <c r="H4" s="23"/>
      <c r="I4" s="3" t="s">
        <v>1</v>
      </c>
    </row>
    <row r="5" spans="1:9" ht="28.5" customHeight="1">
      <c r="A5" s="147" t="s">
        <v>174</v>
      </c>
      <c r="B5" s="150" t="s">
        <v>175</v>
      </c>
      <c r="C5" s="103" t="s">
        <v>309</v>
      </c>
      <c r="D5" s="147" t="s">
        <v>310</v>
      </c>
      <c r="E5" s="147" t="s">
        <v>311</v>
      </c>
      <c r="F5" s="147" t="s">
        <v>312</v>
      </c>
      <c r="G5" s="150" t="s">
        <v>313</v>
      </c>
      <c r="H5" s="226"/>
      <c r="I5" s="147"/>
    </row>
    <row r="6" spans="1:9" ht="21" customHeight="1">
      <c r="A6" s="103"/>
      <c r="B6" s="151"/>
      <c r="C6" s="151"/>
      <c r="D6" s="149"/>
      <c r="E6" s="151"/>
      <c r="F6" s="151"/>
      <c r="G6" s="40" t="s">
        <v>270</v>
      </c>
      <c r="H6" s="40" t="s">
        <v>314</v>
      </c>
      <c r="I6" s="40" t="s">
        <v>315</v>
      </c>
    </row>
    <row r="7" spans="1:9" ht="17.25" customHeight="1">
      <c r="A7" s="18" t="s">
        <v>82</v>
      </c>
      <c r="B7" s="80"/>
      <c r="C7" s="81" t="s">
        <v>83</v>
      </c>
      <c r="D7" s="18" t="s">
        <v>84</v>
      </c>
      <c r="E7" s="82" t="s">
        <v>85</v>
      </c>
      <c r="F7" s="18" t="s">
        <v>86</v>
      </c>
      <c r="G7" s="81" t="s">
        <v>87</v>
      </c>
      <c r="H7" s="19" t="s">
        <v>88</v>
      </c>
      <c r="I7" s="82" t="s">
        <v>89</v>
      </c>
    </row>
    <row r="8" spans="1:9" ht="19.5" customHeight="1">
      <c r="A8" s="20"/>
      <c r="B8" s="9"/>
      <c r="C8" s="9"/>
      <c r="D8" s="25"/>
      <c r="E8" s="16"/>
      <c r="F8" s="19"/>
      <c r="G8" s="83"/>
      <c r="H8" s="84"/>
      <c r="I8" s="84"/>
    </row>
    <row r="9" spans="1:9" ht="19.5" customHeight="1">
      <c r="A9" s="218" t="s">
        <v>55</v>
      </c>
      <c r="B9" s="219"/>
      <c r="C9" s="219"/>
      <c r="D9" s="220"/>
      <c r="E9" s="221"/>
      <c r="F9" s="221"/>
      <c r="G9" s="83"/>
      <c r="H9" s="84"/>
      <c r="I9" s="84"/>
    </row>
    <row r="10" spans="1:9" ht="14.25" customHeight="1">
      <c r="A10" s="89" t="s">
        <v>322</v>
      </c>
    </row>
  </sheetData>
  <mergeCells count="11">
    <mergeCell ref="A9:F9"/>
    <mergeCell ref="B5:B6"/>
    <mergeCell ref="A2:I2"/>
    <mergeCell ref="A3:I3"/>
    <mergeCell ref="A4:C4"/>
    <mergeCell ref="G5:I5"/>
    <mergeCell ref="F5:F6"/>
    <mergeCell ref="E5:E6"/>
    <mergeCell ref="D5:D6"/>
    <mergeCell ref="C5:C6"/>
    <mergeCell ref="A5:A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activeCell="A30" sqref="A30"/>
      <selection pane="bottomLeft" activeCell="A12" sqref="A12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51"/>
      <c r="E2" s="51"/>
      <c r="F2" s="51"/>
      <c r="G2" s="51"/>
      <c r="K2" s="44" t="s">
        <v>316</v>
      </c>
    </row>
    <row r="3" spans="1:11" ht="41.25" customHeight="1">
      <c r="A3" s="227" t="str">
        <f>"2025"&amp;"年上级转移支付补助项目支出预算表"</f>
        <v>2025年上级转移支付补助项目支出预算表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13.5" customHeight="1">
      <c r="A4" s="165" t="str">
        <f>"单位名称："&amp;"盘龙区生态环境保护综合执法大队"</f>
        <v>单位名称：盘龙区生态环境保护综合执法大队</v>
      </c>
      <c r="B4" s="166"/>
      <c r="C4" s="166"/>
      <c r="D4" s="166"/>
      <c r="E4" s="166"/>
      <c r="F4" s="166"/>
      <c r="G4" s="166"/>
      <c r="H4" s="46"/>
      <c r="I4" s="46"/>
      <c r="J4" s="46"/>
      <c r="K4" s="63" t="s">
        <v>1</v>
      </c>
    </row>
    <row r="5" spans="1:11" ht="21.75" customHeight="1">
      <c r="A5" s="161" t="s">
        <v>245</v>
      </c>
      <c r="B5" s="161" t="s">
        <v>177</v>
      </c>
      <c r="C5" s="161" t="s">
        <v>246</v>
      </c>
      <c r="D5" s="174" t="s">
        <v>178</v>
      </c>
      <c r="E5" s="174" t="s">
        <v>179</v>
      </c>
      <c r="F5" s="174" t="s">
        <v>247</v>
      </c>
      <c r="G5" s="174" t="s">
        <v>248</v>
      </c>
      <c r="H5" s="179" t="s">
        <v>55</v>
      </c>
      <c r="I5" s="171" t="s">
        <v>317</v>
      </c>
      <c r="J5" s="138"/>
      <c r="K5" s="139"/>
    </row>
    <row r="6" spans="1:11" ht="21.75" customHeight="1">
      <c r="A6" s="168"/>
      <c r="B6" s="168"/>
      <c r="C6" s="168"/>
      <c r="D6" s="177"/>
      <c r="E6" s="177"/>
      <c r="F6" s="177"/>
      <c r="G6" s="177"/>
      <c r="H6" s="159"/>
      <c r="I6" s="174" t="s">
        <v>58</v>
      </c>
      <c r="J6" s="174" t="s">
        <v>59</v>
      </c>
      <c r="K6" s="174" t="s">
        <v>60</v>
      </c>
    </row>
    <row r="7" spans="1:11" ht="40.5" customHeight="1">
      <c r="A7" s="162"/>
      <c r="B7" s="162"/>
      <c r="C7" s="162"/>
      <c r="D7" s="178"/>
      <c r="E7" s="178"/>
      <c r="F7" s="178"/>
      <c r="G7" s="178"/>
      <c r="H7" s="141"/>
      <c r="I7" s="178" t="s">
        <v>57</v>
      </c>
      <c r="J7" s="178"/>
      <c r="K7" s="178"/>
    </row>
    <row r="8" spans="1:11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49">
        <v>10</v>
      </c>
      <c r="K8" s="49">
        <v>11</v>
      </c>
    </row>
    <row r="9" spans="1:11" ht="18.75" customHeight="1">
      <c r="A9" s="25"/>
      <c r="B9" s="16"/>
      <c r="C9" s="25"/>
      <c r="D9" s="25"/>
      <c r="E9" s="25"/>
      <c r="F9" s="25"/>
      <c r="G9" s="25"/>
      <c r="H9" s="85"/>
      <c r="I9" s="86"/>
      <c r="J9" s="86"/>
      <c r="K9" s="85"/>
    </row>
    <row r="10" spans="1:11" ht="18.75" customHeight="1">
      <c r="A10" s="9"/>
      <c r="B10" s="16"/>
      <c r="C10" s="16"/>
      <c r="D10" s="16"/>
      <c r="E10" s="16"/>
      <c r="F10" s="16"/>
      <c r="G10" s="16"/>
      <c r="H10" s="87"/>
      <c r="I10" s="87"/>
      <c r="J10" s="87"/>
      <c r="K10" s="85"/>
    </row>
    <row r="11" spans="1:11" ht="18.75" customHeight="1">
      <c r="A11" s="152" t="s">
        <v>165</v>
      </c>
      <c r="B11" s="153"/>
      <c r="C11" s="153"/>
      <c r="D11" s="153"/>
      <c r="E11" s="153"/>
      <c r="F11" s="153"/>
      <c r="G11" s="119"/>
      <c r="H11" s="87"/>
      <c r="I11" s="87"/>
      <c r="J11" s="87"/>
      <c r="K11" s="85"/>
    </row>
    <row r="12" spans="1:11" ht="14.25" customHeight="1">
      <c r="A12" s="89" t="s">
        <v>322</v>
      </c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 activeCell="A30" sqref="A30"/>
      <selection pane="bottomLeft" activeCell="A12" sqref="A12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51"/>
      <c r="G2" s="44" t="s">
        <v>318</v>
      </c>
    </row>
    <row r="3" spans="1:7" ht="41.25" customHeight="1">
      <c r="A3" s="164" t="str">
        <f>"2025"&amp;"年部门项目中期规划预算表"</f>
        <v>2025年部门项目中期规划预算表</v>
      </c>
      <c r="B3" s="164"/>
      <c r="C3" s="164"/>
      <c r="D3" s="164"/>
      <c r="E3" s="164"/>
      <c r="F3" s="164"/>
      <c r="G3" s="164"/>
    </row>
    <row r="4" spans="1:7" ht="13.5" customHeight="1">
      <c r="A4" s="165" t="str">
        <f>"单位名称："&amp;"盘龙区生态环境保护综合执法大队"</f>
        <v>单位名称：盘龙区生态环境保护综合执法大队</v>
      </c>
      <c r="B4" s="166"/>
      <c r="C4" s="166"/>
      <c r="D4" s="166"/>
      <c r="E4" s="46"/>
      <c r="F4" s="46"/>
      <c r="G4" s="63" t="s">
        <v>1</v>
      </c>
    </row>
    <row r="5" spans="1:7" ht="21.75" customHeight="1">
      <c r="A5" s="161" t="s">
        <v>246</v>
      </c>
      <c r="B5" s="161" t="s">
        <v>245</v>
      </c>
      <c r="C5" s="161" t="s">
        <v>177</v>
      </c>
      <c r="D5" s="174" t="s">
        <v>319</v>
      </c>
      <c r="E5" s="171" t="s">
        <v>58</v>
      </c>
      <c r="F5" s="138"/>
      <c r="G5" s="139"/>
    </row>
    <row r="6" spans="1:7" ht="21.75" customHeight="1">
      <c r="A6" s="168"/>
      <c r="B6" s="168"/>
      <c r="C6" s="168"/>
      <c r="D6" s="177"/>
      <c r="E6" s="231" t="str">
        <f>"2025"&amp;"年"</f>
        <v>2025年</v>
      </c>
      <c r="F6" s="174" t="str">
        <f>("2025"+1)&amp;"年"</f>
        <v>2026年</v>
      </c>
      <c r="G6" s="174" t="str">
        <f>("2025"+2)&amp;"年"</f>
        <v>2027年</v>
      </c>
    </row>
    <row r="7" spans="1:7" ht="40.5" customHeight="1">
      <c r="A7" s="162"/>
      <c r="B7" s="162"/>
      <c r="C7" s="162"/>
      <c r="D7" s="178"/>
      <c r="E7" s="141"/>
      <c r="F7" s="178" t="s">
        <v>57</v>
      </c>
      <c r="G7" s="178"/>
    </row>
    <row r="8" spans="1:7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</row>
    <row r="9" spans="1:7" ht="17.25" customHeight="1">
      <c r="A9" s="16"/>
      <c r="B9" s="88"/>
      <c r="C9" s="88"/>
      <c r="D9" s="16"/>
      <c r="E9" s="87"/>
      <c r="F9" s="87"/>
      <c r="G9" s="87"/>
    </row>
    <row r="10" spans="1:7" ht="18.75" customHeight="1">
      <c r="A10" s="16"/>
      <c r="B10" s="16"/>
      <c r="C10" s="16"/>
      <c r="D10" s="16"/>
      <c r="E10" s="87"/>
      <c r="F10" s="87"/>
      <c r="G10" s="87"/>
    </row>
    <row r="11" spans="1:7" ht="18.75" customHeight="1">
      <c r="A11" s="228" t="s">
        <v>55</v>
      </c>
      <c r="B11" s="229" t="s">
        <v>320</v>
      </c>
      <c r="C11" s="229"/>
      <c r="D11" s="230"/>
      <c r="E11" s="87"/>
      <c r="F11" s="87"/>
      <c r="G11" s="87"/>
    </row>
    <row r="12" spans="1:7" ht="14.25" customHeight="1">
      <c r="A12" s="89" t="s">
        <v>322</v>
      </c>
    </row>
  </sheetData>
  <mergeCells count="11">
    <mergeCell ref="A3:G3"/>
    <mergeCell ref="A4:D4"/>
    <mergeCell ref="F6:F7"/>
    <mergeCell ref="E6:E7"/>
    <mergeCell ref="E5:G5"/>
    <mergeCell ref="A11:D11"/>
    <mergeCell ref="B5:B7"/>
    <mergeCell ref="C5:C7"/>
    <mergeCell ref="A5:A7"/>
    <mergeCell ref="G6:G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activeCell="A30" sqref="A30"/>
      <selection pane="bottomLeft" activeCell="A30" sqref="A30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01" t="s">
        <v>52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41.25" customHeight="1">
      <c r="A3" s="102" t="str">
        <f>"2025"&amp;"年部门收入预算表"</f>
        <v>2025年部门收入预算表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7.25" customHeight="1">
      <c r="A4" s="95" t="str">
        <f>"单位名称："&amp;"盘龙区生态环境保护综合执法大队"</f>
        <v>单位名称：盘龙区生态环境保护综合执法大队</v>
      </c>
      <c r="B4" s="94"/>
      <c r="S4" s="2" t="s">
        <v>1</v>
      </c>
    </row>
    <row r="5" spans="1:19" ht="21.75" customHeight="1">
      <c r="A5" s="108" t="s">
        <v>53</v>
      </c>
      <c r="B5" s="111" t="s">
        <v>54</v>
      </c>
      <c r="C5" s="111" t="s">
        <v>55</v>
      </c>
      <c r="D5" s="105" t="s">
        <v>56</v>
      </c>
      <c r="E5" s="105"/>
      <c r="F5" s="105"/>
      <c r="G5" s="105"/>
      <c r="H5" s="105"/>
      <c r="I5" s="106"/>
      <c r="J5" s="105"/>
      <c r="K5" s="105"/>
      <c r="L5" s="105"/>
      <c r="M5" s="105"/>
      <c r="N5" s="107"/>
      <c r="O5" s="105" t="s">
        <v>45</v>
      </c>
      <c r="P5" s="105"/>
      <c r="Q5" s="105"/>
      <c r="R5" s="105"/>
      <c r="S5" s="107"/>
    </row>
    <row r="6" spans="1:19" ht="27" customHeight="1">
      <c r="A6" s="109"/>
      <c r="B6" s="99"/>
      <c r="C6" s="99"/>
      <c r="D6" s="99" t="s">
        <v>57</v>
      </c>
      <c r="E6" s="99" t="s">
        <v>58</v>
      </c>
      <c r="F6" s="99" t="s">
        <v>59</v>
      </c>
      <c r="G6" s="99" t="s">
        <v>60</v>
      </c>
      <c r="H6" s="99" t="s">
        <v>61</v>
      </c>
      <c r="I6" s="114" t="s">
        <v>62</v>
      </c>
      <c r="J6" s="115"/>
      <c r="K6" s="115"/>
      <c r="L6" s="115"/>
      <c r="M6" s="115"/>
      <c r="N6" s="116"/>
      <c r="O6" s="99" t="s">
        <v>57</v>
      </c>
      <c r="P6" s="99" t="s">
        <v>58</v>
      </c>
      <c r="Q6" s="99" t="s">
        <v>59</v>
      </c>
      <c r="R6" s="99" t="s">
        <v>60</v>
      </c>
      <c r="S6" s="99" t="s">
        <v>63</v>
      </c>
    </row>
    <row r="7" spans="1:19" ht="30" customHeight="1">
      <c r="A7" s="110"/>
      <c r="B7" s="112"/>
      <c r="C7" s="113"/>
      <c r="D7" s="113"/>
      <c r="E7" s="113"/>
      <c r="F7" s="113"/>
      <c r="G7" s="113"/>
      <c r="H7" s="113"/>
      <c r="I7" s="14" t="s">
        <v>57</v>
      </c>
      <c r="J7" s="13" t="s">
        <v>64</v>
      </c>
      <c r="K7" s="13" t="s">
        <v>65</v>
      </c>
      <c r="L7" s="13" t="s">
        <v>66</v>
      </c>
      <c r="M7" s="13" t="s">
        <v>67</v>
      </c>
      <c r="N7" s="13" t="s">
        <v>68</v>
      </c>
      <c r="O7" s="100"/>
      <c r="P7" s="100"/>
      <c r="Q7" s="100"/>
      <c r="R7" s="100"/>
      <c r="S7" s="113"/>
    </row>
    <row r="8" spans="1:19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4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18" customHeight="1">
      <c r="A9" s="16" t="s">
        <v>69</v>
      </c>
      <c r="B9" s="16" t="s">
        <v>70</v>
      </c>
      <c r="C9" s="7">
        <v>4520647.92</v>
      </c>
      <c r="D9" s="7">
        <v>4520647.92</v>
      </c>
      <c r="E9" s="7">
        <v>4520647.92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8" customHeight="1">
      <c r="A10" s="103" t="s">
        <v>55</v>
      </c>
      <c r="B10" s="104"/>
      <c r="C10" s="7">
        <v>4520647.92</v>
      </c>
      <c r="D10" s="7">
        <v>4520647.92</v>
      </c>
      <c r="E10" s="7">
        <v>4520647.92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20">
    <mergeCell ref="A10:B10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S6:S7"/>
    <mergeCell ref="O6:O7"/>
    <mergeCell ref="P6:P7"/>
    <mergeCell ref="Q6:Q7"/>
    <mergeCell ref="R6:R7"/>
    <mergeCell ref="A2:S2"/>
    <mergeCell ref="A3:S3"/>
    <mergeCell ref="A4:B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 activeCell="A30" sqref="A30"/>
      <selection pane="bottomLeft" activeCell="A30" sqref="A30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7" t="s">
        <v>71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ht="41.25" customHeight="1">
      <c r="A3" s="102" t="str">
        <f>"2025"&amp;"年部门支出预算表"</f>
        <v>2025年部门支出预算表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7.25" customHeight="1">
      <c r="A4" s="95" t="str">
        <f>"单位名称："&amp;"盘龙区生态环境保护综合执法大队"</f>
        <v>单位名称：盘龙区生态环境保护综合执法大队</v>
      </c>
      <c r="B4" s="94"/>
      <c r="O4" s="2" t="s">
        <v>1</v>
      </c>
    </row>
    <row r="5" spans="1:15" ht="27" customHeight="1">
      <c r="A5" s="123" t="s">
        <v>72</v>
      </c>
      <c r="B5" s="123" t="s">
        <v>73</v>
      </c>
      <c r="C5" s="123" t="s">
        <v>55</v>
      </c>
      <c r="D5" s="125" t="s">
        <v>58</v>
      </c>
      <c r="E5" s="126"/>
      <c r="F5" s="129"/>
      <c r="G5" s="120" t="s">
        <v>59</v>
      </c>
      <c r="H5" s="120" t="s">
        <v>60</v>
      </c>
      <c r="I5" s="120" t="s">
        <v>74</v>
      </c>
      <c r="J5" s="125" t="s">
        <v>62</v>
      </c>
      <c r="K5" s="126"/>
      <c r="L5" s="126"/>
      <c r="M5" s="126"/>
      <c r="N5" s="127"/>
      <c r="O5" s="128"/>
    </row>
    <row r="6" spans="1:15" ht="42" customHeight="1">
      <c r="A6" s="124"/>
      <c r="B6" s="124"/>
      <c r="C6" s="121"/>
      <c r="D6" s="17" t="s">
        <v>57</v>
      </c>
      <c r="E6" s="17" t="s">
        <v>75</v>
      </c>
      <c r="F6" s="17" t="s">
        <v>76</v>
      </c>
      <c r="G6" s="121"/>
      <c r="H6" s="121"/>
      <c r="I6" s="122"/>
      <c r="J6" s="17" t="s">
        <v>57</v>
      </c>
      <c r="K6" s="5" t="s">
        <v>77</v>
      </c>
      <c r="L6" s="5" t="s">
        <v>78</v>
      </c>
      <c r="M6" s="5" t="s">
        <v>79</v>
      </c>
      <c r="N6" s="5" t="s">
        <v>80</v>
      </c>
      <c r="O6" s="5" t="s">
        <v>81</v>
      </c>
    </row>
    <row r="7" spans="1:15" ht="18" customHeight="1">
      <c r="A7" s="18" t="s">
        <v>82</v>
      </c>
      <c r="B7" s="18" t="s">
        <v>83</v>
      </c>
      <c r="C7" s="18" t="s">
        <v>84</v>
      </c>
      <c r="D7" s="19" t="s">
        <v>85</v>
      </c>
      <c r="E7" s="19" t="s">
        <v>86</v>
      </c>
      <c r="F7" s="19" t="s">
        <v>87</v>
      </c>
      <c r="G7" s="19" t="s">
        <v>88</v>
      </c>
      <c r="H7" s="19" t="s">
        <v>89</v>
      </c>
      <c r="I7" s="19" t="s">
        <v>90</v>
      </c>
      <c r="J7" s="19" t="s">
        <v>91</v>
      </c>
      <c r="K7" s="19" t="s">
        <v>92</v>
      </c>
      <c r="L7" s="19" t="s">
        <v>93</v>
      </c>
      <c r="M7" s="19" t="s">
        <v>94</v>
      </c>
      <c r="N7" s="18" t="s">
        <v>95</v>
      </c>
      <c r="O7" s="19" t="s">
        <v>96</v>
      </c>
    </row>
    <row r="8" spans="1:15" ht="21" customHeight="1">
      <c r="A8" s="20" t="s">
        <v>97</v>
      </c>
      <c r="B8" s="20" t="s">
        <v>98</v>
      </c>
      <c r="C8" s="7">
        <v>618506</v>
      </c>
      <c r="D8" s="7">
        <v>618506</v>
      </c>
      <c r="E8" s="7">
        <v>618506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21" customHeight="1">
      <c r="A9" s="21" t="s">
        <v>99</v>
      </c>
      <c r="B9" s="21" t="s">
        <v>100</v>
      </c>
      <c r="C9" s="7">
        <v>618506</v>
      </c>
      <c r="D9" s="7">
        <v>618506</v>
      </c>
      <c r="E9" s="7">
        <v>618506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21" customHeight="1">
      <c r="A10" s="22" t="s">
        <v>101</v>
      </c>
      <c r="B10" s="22" t="s">
        <v>102</v>
      </c>
      <c r="C10" s="7">
        <v>394506</v>
      </c>
      <c r="D10" s="7">
        <v>394506</v>
      </c>
      <c r="E10" s="7">
        <v>394506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>
      <c r="A11" s="22" t="s">
        <v>103</v>
      </c>
      <c r="B11" s="22" t="s">
        <v>104</v>
      </c>
      <c r="C11" s="7">
        <v>224000</v>
      </c>
      <c r="D11" s="7">
        <v>224000</v>
      </c>
      <c r="E11" s="7">
        <v>224000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21" customHeight="1">
      <c r="A12" s="20" t="s">
        <v>105</v>
      </c>
      <c r="B12" s="20" t="s">
        <v>106</v>
      </c>
      <c r="C12" s="7">
        <v>332118</v>
      </c>
      <c r="D12" s="7">
        <v>332118</v>
      </c>
      <c r="E12" s="7">
        <v>332118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>
      <c r="A13" s="21" t="s">
        <v>107</v>
      </c>
      <c r="B13" s="21" t="s">
        <v>108</v>
      </c>
      <c r="C13" s="7">
        <v>332118</v>
      </c>
      <c r="D13" s="7">
        <v>332118</v>
      </c>
      <c r="E13" s="7">
        <v>332118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>
      <c r="A14" s="22" t="s">
        <v>109</v>
      </c>
      <c r="B14" s="22" t="s">
        <v>110</v>
      </c>
      <c r="C14" s="7">
        <v>194760</v>
      </c>
      <c r="D14" s="7">
        <v>194760</v>
      </c>
      <c r="E14" s="7">
        <v>194760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>
      <c r="A15" s="22" t="s">
        <v>111</v>
      </c>
      <c r="B15" s="22" t="s">
        <v>112</v>
      </c>
      <c r="C15" s="7">
        <v>123120</v>
      </c>
      <c r="D15" s="7">
        <v>123120</v>
      </c>
      <c r="E15" s="7">
        <v>123120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>
      <c r="A16" s="22" t="s">
        <v>113</v>
      </c>
      <c r="B16" s="22" t="s">
        <v>114</v>
      </c>
      <c r="C16" s="7">
        <v>14238</v>
      </c>
      <c r="D16" s="7">
        <v>14238</v>
      </c>
      <c r="E16" s="7">
        <v>14238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>
      <c r="A17" s="20" t="s">
        <v>115</v>
      </c>
      <c r="B17" s="20" t="s">
        <v>116</v>
      </c>
      <c r="C17" s="7">
        <v>3120023.92</v>
      </c>
      <c r="D17" s="7">
        <v>3120023.92</v>
      </c>
      <c r="E17" s="7">
        <v>3120023.92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>
      <c r="A18" s="21" t="s">
        <v>117</v>
      </c>
      <c r="B18" s="21" t="s">
        <v>118</v>
      </c>
      <c r="C18" s="7">
        <v>3120023.92</v>
      </c>
      <c r="D18" s="7">
        <v>3120023.92</v>
      </c>
      <c r="E18" s="7">
        <v>3120023.92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>
      <c r="A19" s="22" t="s">
        <v>119</v>
      </c>
      <c r="B19" s="22" t="s">
        <v>120</v>
      </c>
      <c r="C19" s="7">
        <v>3120023.92</v>
      </c>
      <c r="D19" s="7">
        <v>3120023.92</v>
      </c>
      <c r="E19" s="7">
        <v>3120023.92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>
      <c r="A20" s="20" t="s">
        <v>121</v>
      </c>
      <c r="B20" s="20" t="s">
        <v>122</v>
      </c>
      <c r="C20" s="7">
        <v>450000</v>
      </c>
      <c r="D20" s="7">
        <v>450000</v>
      </c>
      <c r="E20" s="7">
        <v>450000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>
      <c r="A21" s="21" t="s">
        <v>123</v>
      </c>
      <c r="B21" s="21" t="s">
        <v>124</v>
      </c>
      <c r="C21" s="7">
        <v>450000</v>
      </c>
      <c r="D21" s="7">
        <v>450000</v>
      </c>
      <c r="E21" s="7">
        <v>450000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>
      <c r="A22" s="22" t="s">
        <v>125</v>
      </c>
      <c r="B22" s="22" t="s">
        <v>126</v>
      </c>
      <c r="C22" s="7">
        <v>450000</v>
      </c>
      <c r="D22" s="7">
        <v>450000</v>
      </c>
      <c r="E22" s="7">
        <v>450000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>
      <c r="A23" s="118" t="s">
        <v>55</v>
      </c>
      <c r="B23" s="119"/>
      <c r="C23" s="7">
        <v>4520647.92</v>
      </c>
      <c r="D23" s="7">
        <v>4520647.92</v>
      </c>
      <c r="E23" s="7">
        <v>4520647.92</v>
      </c>
      <c r="F23" s="7"/>
      <c r="G23" s="7"/>
      <c r="H23" s="7"/>
      <c r="I23" s="7"/>
      <c r="J23" s="7"/>
      <c r="K23" s="7"/>
      <c r="L23" s="7"/>
      <c r="M23" s="7"/>
      <c r="N23" s="7"/>
      <c r="O23" s="7"/>
    </row>
  </sheetData>
  <mergeCells count="12">
    <mergeCell ref="A2:O2"/>
    <mergeCell ref="A3:O3"/>
    <mergeCell ref="A4:B4"/>
    <mergeCell ref="A23:B23"/>
    <mergeCell ref="G5:G6"/>
    <mergeCell ref="H5:H6"/>
    <mergeCell ref="I5:I6"/>
    <mergeCell ref="C5:C6"/>
    <mergeCell ref="A5:A6"/>
    <mergeCell ref="B5:B6"/>
    <mergeCell ref="J5:O5"/>
    <mergeCell ref="D5:F5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activeCell="A30" sqref="A30"/>
      <selection pane="bottomLeft" activeCell="A30" sqref="A30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3"/>
      <c r="B2" s="2"/>
      <c r="C2" s="2"/>
      <c r="D2" s="2" t="s">
        <v>127</v>
      </c>
    </row>
    <row r="3" spans="1:4" ht="41.25" customHeight="1">
      <c r="A3" s="93" t="str">
        <f>"2025"&amp;"年部门财政拨款收支预算总表"</f>
        <v>2025年部门财政拨款收支预算总表</v>
      </c>
      <c r="B3" s="94"/>
      <c r="C3" s="94"/>
      <c r="D3" s="94"/>
    </row>
    <row r="4" spans="1:4" ht="17.25" customHeight="1">
      <c r="A4" s="95" t="str">
        <f>"单位名称："&amp;"盘龙区生态环境保护综合执法大队"</f>
        <v>单位名称：盘龙区生态环境保护综合执法大队</v>
      </c>
      <c r="B4" s="96"/>
      <c r="D4" s="2" t="s">
        <v>1</v>
      </c>
    </row>
    <row r="5" spans="1:4" ht="17.25" customHeight="1">
      <c r="A5" s="97" t="s">
        <v>2</v>
      </c>
      <c r="B5" s="98"/>
      <c r="C5" s="97" t="s">
        <v>3</v>
      </c>
      <c r="D5" s="98"/>
    </row>
    <row r="6" spans="1:4" ht="18.75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6.5" customHeight="1">
      <c r="A7" s="6" t="s">
        <v>128</v>
      </c>
      <c r="B7" s="7">
        <v>4520647.92</v>
      </c>
      <c r="C7" s="6" t="s">
        <v>129</v>
      </c>
      <c r="D7" s="7">
        <v>4520647.92</v>
      </c>
    </row>
    <row r="8" spans="1:4" ht="16.5" customHeight="1">
      <c r="A8" s="6" t="s">
        <v>130</v>
      </c>
      <c r="B8" s="7">
        <v>4520647.92</v>
      </c>
      <c r="C8" s="6" t="s">
        <v>131</v>
      </c>
      <c r="D8" s="7"/>
    </row>
    <row r="9" spans="1:4" ht="16.5" customHeight="1">
      <c r="A9" s="6" t="s">
        <v>132</v>
      </c>
      <c r="B9" s="7"/>
      <c r="C9" s="6" t="s">
        <v>133</v>
      </c>
      <c r="D9" s="7"/>
    </row>
    <row r="10" spans="1:4" ht="16.5" customHeight="1">
      <c r="A10" s="6" t="s">
        <v>134</v>
      </c>
      <c r="B10" s="7"/>
      <c r="C10" s="6" t="s">
        <v>135</v>
      </c>
      <c r="D10" s="7"/>
    </row>
    <row r="11" spans="1:4" ht="16.5" customHeight="1">
      <c r="A11" s="6" t="s">
        <v>136</v>
      </c>
      <c r="B11" s="7"/>
      <c r="C11" s="6" t="s">
        <v>137</v>
      </c>
      <c r="D11" s="7"/>
    </row>
    <row r="12" spans="1:4" ht="16.5" customHeight="1">
      <c r="A12" s="6" t="s">
        <v>130</v>
      </c>
      <c r="B12" s="7"/>
      <c r="C12" s="6" t="s">
        <v>138</v>
      </c>
      <c r="D12" s="7"/>
    </row>
    <row r="13" spans="1:4" ht="16.5" customHeight="1">
      <c r="A13" s="10" t="s">
        <v>132</v>
      </c>
      <c r="B13" s="7"/>
      <c r="C13" s="24" t="s">
        <v>139</v>
      </c>
      <c r="D13" s="7"/>
    </row>
    <row r="14" spans="1:4" ht="16.5" customHeight="1">
      <c r="A14" s="10" t="s">
        <v>134</v>
      </c>
      <c r="B14" s="7"/>
      <c r="C14" s="24" t="s">
        <v>140</v>
      </c>
      <c r="D14" s="7"/>
    </row>
    <row r="15" spans="1:4" ht="16.5" customHeight="1">
      <c r="A15" s="11"/>
      <c r="B15" s="7"/>
      <c r="C15" s="24" t="s">
        <v>141</v>
      </c>
      <c r="D15" s="7">
        <v>618506</v>
      </c>
    </row>
    <row r="16" spans="1:4" ht="16.5" customHeight="1">
      <c r="A16" s="11"/>
      <c r="B16" s="7"/>
      <c r="C16" s="24" t="s">
        <v>142</v>
      </c>
      <c r="D16" s="7">
        <v>332118</v>
      </c>
    </row>
    <row r="17" spans="1:4" ht="16.5" customHeight="1">
      <c r="A17" s="11"/>
      <c r="B17" s="7"/>
      <c r="C17" s="24" t="s">
        <v>143</v>
      </c>
      <c r="D17" s="7">
        <v>3120023.92</v>
      </c>
    </row>
    <row r="18" spans="1:4" ht="16.5" customHeight="1">
      <c r="A18" s="11"/>
      <c r="B18" s="7"/>
      <c r="C18" s="24" t="s">
        <v>144</v>
      </c>
      <c r="D18" s="7"/>
    </row>
    <row r="19" spans="1:4" ht="16.5" customHeight="1">
      <c r="A19" s="11"/>
      <c r="B19" s="7"/>
      <c r="C19" s="24" t="s">
        <v>145</v>
      </c>
      <c r="D19" s="7"/>
    </row>
    <row r="20" spans="1:4" ht="16.5" customHeight="1">
      <c r="A20" s="11"/>
      <c r="B20" s="7"/>
      <c r="C20" s="24" t="s">
        <v>146</v>
      </c>
      <c r="D20" s="7"/>
    </row>
    <row r="21" spans="1:4" ht="16.5" customHeight="1">
      <c r="A21" s="11"/>
      <c r="B21" s="7"/>
      <c r="C21" s="24" t="s">
        <v>147</v>
      </c>
      <c r="D21" s="7"/>
    </row>
    <row r="22" spans="1:4" ht="16.5" customHeight="1">
      <c r="A22" s="11"/>
      <c r="B22" s="7"/>
      <c r="C22" s="24" t="s">
        <v>148</v>
      </c>
      <c r="D22" s="7"/>
    </row>
    <row r="23" spans="1:4" ht="16.5" customHeight="1">
      <c r="A23" s="11"/>
      <c r="B23" s="7"/>
      <c r="C23" s="24" t="s">
        <v>149</v>
      </c>
      <c r="D23" s="7"/>
    </row>
    <row r="24" spans="1:4" ht="16.5" customHeight="1">
      <c r="A24" s="11"/>
      <c r="B24" s="7"/>
      <c r="C24" s="24" t="s">
        <v>150</v>
      </c>
      <c r="D24" s="7"/>
    </row>
    <row r="25" spans="1:4" ht="16.5" customHeight="1">
      <c r="A25" s="11"/>
      <c r="B25" s="7"/>
      <c r="C25" s="24" t="s">
        <v>151</v>
      </c>
      <c r="D25" s="7"/>
    </row>
    <row r="26" spans="1:4" ht="16.5" customHeight="1">
      <c r="A26" s="11"/>
      <c r="B26" s="7"/>
      <c r="C26" s="24" t="s">
        <v>152</v>
      </c>
      <c r="D26" s="7">
        <v>450000</v>
      </c>
    </row>
    <row r="27" spans="1:4" ht="16.5" customHeight="1">
      <c r="A27" s="11"/>
      <c r="B27" s="7"/>
      <c r="C27" s="24" t="s">
        <v>153</v>
      </c>
      <c r="D27" s="7"/>
    </row>
    <row r="28" spans="1:4" ht="16.5" customHeight="1">
      <c r="A28" s="11"/>
      <c r="B28" s="7"/>
      <c r="C28" s="24" t="s">
        <v>154</v>
      </c>
      <c r="D28" s="7"/>
    </row>
    <row r="29" spans="1:4" ht="16.5" customHeight="1">
      <c r="A29" s="11"/>
      <c r="B29" s="7"/>
      <c r="C29" s="24" t="s">
        <v>155</v>
      </c>
      <c r="D29" s="7"/>
    </row>
    <row r="30" spans="1:4" ht="16.5" customHeight="1">
      <c r="A30" s="11"/>
      <c r="B30" s="7"/>
      <c r="C30" s="24" t="s">
        <v>156</v>
      </c>
      <c r="D30" s="7"/>
    </row>
    <row r="31" spans="1:4" ht="16.5" customHeight="1">
      <c r="A31" s="11"/>
      <c r="B31" s="7"/>
      <c r="C31" s="24" t="s">
        <v>157</v>
      </c>
      <c r="D31" s="7"/>
    </row>
    <row r="32" spans="1:4" ht="16.5" customHeight="1">
      <c r="A32" s="11"/>
      <c r="B32" s="7"/>
      <c r="C32" s="10" t="s">
        <v>158</v>
      </c>
      <c r="D32" s="7"/>
    </row>
    <row r="33" spans="1:4" ht="16.5" customHeight="1">
      <c r="A33" s="11"/>
      <c r="B33" s="7"/>
      <c r="C33" s="10" t="s">
        <v>159</v>
      </c>
      <c r="D33" s="7"/>
    </row>
    <row r="34" spans="1:4" ht="16.5" customHeight="1">
      <c r="A34" s="11"/>
      <c r="B34" s="7"/>
      <c r="C34" s="25" t="s">
        <v>160</v>
      </c>
      <c r="D34" s="7"/>
    </row>
    <row r="35" spans="1:4" ht="15" customHeight="1">
      <c r="A35" s="12" t="s">
        <v>50</v>
      </c>
      <c r="B35" s="26">
        <v>4520647.92</v>
      </c>
      <c r="C35" s="12" t="s">
        <v>51</v>
      </c>
      <c r="D35" s="26">
        <v>4520647.92</v>
      </c>
    </row>
  </sheetData>
  <mergeCells count="4">
    <mergeCell ref="A3:D3"/>
    <mergeCell ref="A5:B5"/>
    <mergeCell ref="C5:D5"/>
    <mergeCell ref="A4:B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 activeCell="A30" sqref="A30"/>
      <selection pane="bottomLeft" activeCell="A30" sqref="A30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27"/>
      <c r="F2" s="28"/>
      <c r="G2" s="4" t="s">
        <v>161</v>
      </c>
    </row>
    <row r="3" spans="1:7" ht="41.25" customHeight="1">
      <c r="A3" s="130" t="str">
        <f>"2025"&amp;"年一般公共预算支出预算表（按功能科目分类）"</f>
        <v>2025年一般公共预算支出预算表（按功能科目分类）</v>
      </c>
      <c r="B3" s="130"/>
      <c r="C3" s="130"/>
      <c r="D3" s="130"/>
      <c r="E3" s="130"/>
      <c r="F3" s="130"/>
      <c r="G3" s="130"/>
    </row>
    <row r="4" spans="1:7" ht="18" customHeight="1">
      <c r="A4" s="29" t="str">
        <f>"单位名称："&amp;"盘龙区生态环境保护综合执法大队"</f>
        <v>单位名称：盘龙区生态环境保护综合执法大队</v>
      </c>
      <c r="F4" s="30"/>
      <c r="G4" s="4" t="s">
        <v>1</v>
      </c>
    </row>
    <row r="5" spans="1:7" ht="20.25" customHeight="1">
      <c r="A5" s="131" t="s">
        <v>162</v>
      </c>
      <c r="B5" s="132"/>
      <c r="C5" s="140" t="s">
        <v>55</v>
      </c>
      <c r="D5" s="137" t="s">
        <v>75</v>
      </c>
      <c r="E5" s="138"/>
      <c r="F5" s="139"/>
      <c r="G5" s="135" t="s">
        <v>76</v>
      </c>
    </row>
    <row r="6" spans="1:7" ht="20.25" customHeight="1">
      <c r="A6" s="31" t="s">
        <v>72</v>
      </c>
      <c r="B6" s="31" t="s">
        <v>73</v>
      </c>
      <c r="C6" s="141"/>
      <c r="D6" s="33" t="s">
        <v>57</v>
      </c>
      <c r="E6" s="33" t="s">
        <v>163</v>
      </c>
      <c r="F6" s="33" t="s">
        <v>164</v>
      </c>
      <c r="G6" s="136"/>
    </row>
    <row r="7" spans="1:7" ht="15" customHeight="1">
      <c r="A7" s="34" t="s">
        <v>82</v>
      </c>
      <c r="B7" s="34" t="s">
        <v>83</v>
      </c>
      <c r="C7" s="34" t="s">
        <v>84</v>
      </c>
      <c r="D7" s="34" t="s">
        <v>85</v>
      </c>
      <c r="E7" s="34" t="s">
        <v>86</v>
      </c>
      <c r="F7" s="34" t="s">
        <v>87</v>
      </c>
      <c r="G7" s="34" t="s">
        <v>88</v>
      </c>
    </row>
    <row r="8" spans="1:7" ht="18" customHeight="1">
      <c r="A8" s="25" t="s">
        <v>97</v>
      </c>
      <c r="B8" s="25" t="s">
        <v>98</v>
      </c>
      <c r="C8" s="7">
        <v>618506</v>
      </c>
      <c r="D8" s="7">
        <v>618506</v>
      </c>
      <c r="E8" s="7">
        <v>618506</v>
      </c>
      <c r="F8" s="7"/>
      <c r="G8" s="7"/>
    </row>
    <row r="9" spans="1:7" ht="18" customHeight="1">
      <c r="A9" s="35" t="s">
        <v>99</v>
      </c>
      <c r="B9" s="35" t="s">
        <v>100</v>
      </c>
      <c r="C9" s="7">
        <v>618506</v>
      </c>
      <c r="D9" s="7">
        <v>618506</v>
      </c>
      <c r="E9" s="7">
        <v>618506</v>
      </c>
      <c r="F9" s="7"/>
      <c r="G9" s="7"/>
    </row>
    <row r="10" spans="1:7" ht="18" customHeight="1">
      <c r="A10" s="36" t="s">
        <v>101</v>
      </c>
      <c r="B10" s="36" t="s">
        <v>102</v>
      </c>
      <c r="C10" s="7">
        <v>394506</v>
      </c>
      <c r="D10" s="7">
        <v>394506</v>
      </c>
      <c r="E10" s="7">
        <v>394506</v>
      </c>
      <c r="F10" s="7"/>
      <c r="G10" s="7"/>
    </row>
    <row r="11" spans="1:7" ht="18" customHeight="1">
      <c r="A11" s="36" t="s">
        <v>103</v>
      </c>
      <c r="B11" s="36" t="s">
        <v>104</v>
      </c>
      <c r="C11" s="7">
        <v>224000</v>
      </c>
      <c r="D11" s="7">
        <v>224000</v>
      </c>
      <c r="E11" s="7">
        <v>224000</v>
      </c>
      <c r="F11" s="7"/>
      <c r="G11" s="7"/>
    </row>
    <row r="12" spans="1:7" ht="18" customHeight="1">
      <c r="A12" s="25" t="s">
        <v>105</v>
      </c>
      <c r="B12" s="25" t="s">
        <v>106</v>
      </c>
      <c r="C12" s="7">
        <v>332118</v>
      </c>
      <c r="D12" s="7">
        <v>332118</v>
      </c>
      <c r="E12" s="7">
        <v>332118</v>
      </c>
      <c r="F12" s="7"/>
      <c r="G12" s="7"/>
    </row>
    <row r="13" spans="1:7" ht="18" customHeight="1">
      <c r="A13" s="35" t="s">
        <v>107</v>
      </c>
      <c r="B13" s="35" t="s">
        <v>108</v>
      </c>
      <c r="C13" s="7">
        <v>332118</v>
      </c>
      <c r="D13" s="7">
        <v>332118</v>
      </c>
      <c r="E13" s="7">
        <v>332118</v>
      </c>
      <c r="F13" s="7"/>
      <c r="G13" s="7"/>
    </row>
    <row r="14" spans="1:7" ht="18" customHeight="1">
      <c r="A14" s="36" t="s">
        <v>109</v>
      </c>
      <c r="B14" s="36" t="s">
        <v>110</v>
      </c>
      <c r="C14" s="7">
        <v>194760</v>
      </c>
      <c r="D14" s="7">
        <v>194760</v>
      </c>
      <c r="E14" s="7">
        <v>194760</v>
      </c>
      <c r="F14" s="7"/>
      <c r="G14" s="7"/>
    </row>
    <row r="15" spans="1:7" ht="18" customHeight="1">
      <c r="A15" s="36" t="s">
        <v>111</v>
      </c>
      <c r="B15" s="36" t="s">
        <v>112</v>
      </c>
      <c r="C15" s="7">
        <v>123120</v>
      </c>
      <c r="D15" s="7">
        <v>123120</v>
      </c>
      <c r="E15" s="7">
        <v>123120</v>
      </c>
      <c r="F15" s="7"/>
      <c r="G15" s="7"/>
    </row>
    <row r="16" spans="1:7" ht="18" customHeight="1">
      <c r="A16" s="36" t="s">
        <v>113</v>
      </c>
      <c r="B16" s="36" t="s">
        <v>114</v>
      </c>
      <c r="C16" s="7">
        <v>14238</v>
      </c>
      <c r="D16" s="7">
        <v>14238</v>
      </c>
      <c r="E16" s="7">
        <v>14238</v>
      </c>
      <c r="F16" s="7"/>
      <c r="G16" s="7"/>
    </row>
    <row r="17" spans="1:7" ht="18" customHeight="1">
      <c r="A17" s="25" t="s">
        <v>115</v>
      </c>
      <c r="B17" s="25" t="s">
        <v>116</v>
      </c>
      <c r="C17" s="7">
        <v>3120023.92</v>
      </c>
      <c r="D17" s="7">
        <v>3120023.92</v>
      </c>
      <c r="E17" s="7">
        <v>2691106</v>
      </c>
      <c r="F17" s="7">
        <v>428917.92</v>
      </c>
      <c r="G17" s="7"/>
    </row>
    <row r="18" spans="1:7" ht="18" customHeight="1">
      <c r="A18" s="35" t="s">
        <v>117</v>
      </c>
      <c r="B18" s="35" t="s">
        <v>118</v>
      </c>
      <c r="C18" s="7">
        <v>3120023.92</v>
      </c>
      <c r="D18" s="7">
        <v>3120023.92</v>
      </c>
      <c r="E18" s="7">
        <v>2691106</v>
      </c>
      <c r="F18" s="7">
        <v>428917.92</v>
      </c>
      <c r="G18" s="7"/>
    </row>
    <row r="19" spans="1:7" ht="18" customHeight="1">
      <c r="A19" s="36" t="s">
        <v>119</v>
      </c>
      <c r="B19" s="36" t="s">
        <v>120</v>
      </c>
      <c r="C19" s="7">
        <v>3120023.92</v>
      </c>
      <c r="D19" s="7">
        <v>3120023.92</v>
      </c>
      <c r="E19" s="7">
        <v>2691106</v>
      </c>
      <c r="F19" s="7">
        <v>428917.92</v>
      </c>
      <c r="G19" s="7"/>
    </row>
    <row r="20" spans="1:7" ht="18" customHeight="1">
      <c r="A20" s="25" t="s">
        <v>121</v>
      </c>
      <c r="B20" s="25" t="s">
        <v>122</v>
      </c>
      <c r="C20" s="7">
        <v>450000</v>
      </c>
      <c r="D20" s="7">
        <v>450000</v>
      </c>
      <c r="E20" s="7">
        <v>450000</v>
      </c>
      <c r="F20" s="7"/>
      <c r="G20" s="7"/>
    </row>
    <row r="21" spans="1:7" ht="18" customHeight="1">
      <c r="A21" s="35" t="s">
        <v>123</v>
      </c>
      <c r="B21" s="35" t="s">
        <v>124</v>
      </c>
      <c r="C21" s="7">
        <v>450000</v>
      </c>
      <c r="D21" s="7">
        <v>450000</v>
      </c>
      <c r="E21" s="7">
        <v>450000</v>
      </c>
      <c r="F21" s="7"/>
      <c r="G21" s="7"/>
    </row>
    <row r="22" spans="1:7" ht="18" customHeight="1">
      <c r="A22" s="36" t="s">
        <v>125</v>
      </c>
      <c r="B22" s="36" t="s">
        <v>126</v>
      </c>
      <c r="C22" s="7">
        <v>450000</v>
      </c>
      <c r="D22" s="7">
        <v>450000</v>
      </c>
      <c r="E22" s="7">
        <v>450000</v>
      </c>
      <c r="F22" s="7"/>
      <c r="G22" s="7"/>
    </row>
    <row r="23" spans="1:7" ht="18" customHeight="1">
      <c r="A23" s="133" t="s">
        <v>165</v>
      </c>
      <c r="B23" s="134" t="s">
        <v>165</v>
      </c>
      <c r="C23" s="7">
        <v>4520647.92</v>
      </c>
      <c r="D23" s="7">
        <v>4520647.92</v>
      </c>
      <c r="E23" s="7">
        <v>4091730</v>
      </c>
      <c r="F23" s="7">
        <v>428917.92</v>
      </c>
      <c r="G23" s="7"/>
    </row>
  </sheetData>
  <mergeCells count="6">
    <mergeCell ref="A3:G3"/>
    <mergeCell ref="A5:B5"/>
    <mergeCell ref="A23:B23"/>
    <mergeCell ref="G5:G6"/>
    <mergeCell ref="D5:F5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activeCell="A30" sqref="A30"/>
      <selection pane="bottomLeft" activeCell="D21" sqref="D21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38"/>
      <c r="B2" s="38"/>
      <c r="C2" s="38"/>
      <c r="D2" s="38"/>
      <c r="E2" s="23"/>
      <c r="F2" s="39" t="s">
        <v>166</v>
      </c>
    </row>
    <row r="3" spans="1:6" ht="41.25" customHeight="1">
      <c r="A3" s="142" t="str">
        <f>"2025"&amp;"年一般公共预算“三公”经费支出预算表"</f>
        <v>2025年一般公共预算“三公”经费支出预算表</v>
      </c>
      <c r="B3" s="143"/>
      <c r="C3" s="143"/>
      <c r="D3" s="143"/>
      <c r="E3" s="144"/>
      <c r="F3" s="143"/>
    </row>
    <row r="4" spans="1:6" ht="14.25" customHeight="1">
      <c r="A4" s="145" t="str">
        <f>"单位名称："&amp;"盘龙区生态环境保护综合执法大队"</f>
        <v>单位名称：盘龙区生态环境保护综合执法大队</v>
      </c>
      <c r="B4" s="146"/>
      <c r="D4" s="38"/>
      <c r="E4" s="23"/>
      <c r="F4" s="3" t="s">
        <v>1</v>
      </c>
    </row>
    <row r="5" spans="1:6" ht="27" customHeight="1">
      <c r="A5" s="147" t="s">
        <v>167</v>
      </c>
      <c r="B5" s="147" t="s">
        <v>168</v>
      </c>
      <c r="C5" s="103" t="s">
        <v>169</v>
      </c>
      <c r="D5" s="147"/>
      <c r="E5" s="150"/>
      <c r="F5" s="147" t="s">
        <v>170</v>
      </c>
    </row>
    <row r="6" spans="1:6" ht="28.5" customHeight="1">
      <c r="A6" s="148"/>
      <c r="B6" s="149"/>
      <c r="C6" s="40" t="s">
        <v>57</v>
      </c>
      <c r="D6" s="40" t="s">
        <v>171</v>
      </c>
      <c r="E6" s="40" t="s">
        <v>172</v>
      </c>
      <c r="F6" s="151"/>
    </row>
    <row r="7" spans="1:6" ht="17.25" customHeight="1">
      <c r="A7" s="19" t="s">
        <v>82</v>
      </c>
      <c r="B7" s="19" t="s">
        <v>83</v>
      </c>
      <c r="C7" s="19" t="s">
        <v>84</v>
      </c>
      <c r="D7" s="19" t="s">
        <v>85</v>
      </c>
      <c r="E7" s="19" t="s">
        <v>86</v>
      </c>
      <c r="F7" s="19" t="s">
        <v>87</v>
      </c>
    </row>
    <row r="8" spans="1:6" ht="17.25" customHeight="1">
      <c r="A8" s="7"/>
      <c r="B8" s="7"/>
      <c r="C8" s="7"/>
      <c r="D8" s="7"/>
      <c r="E8" s="7"/>
      <c r="F8" s="7"/>
    </row>
    <row r="9" spans="1:6" ht="14.25" customHeight="1">
      <c r="A9" s="90" t="s">
        <v>321</v>
      </c>
    </row>
  </sheetData>
  <mergeCells count="6">
    <mergeCell ref="A3:F3"/>
    <mergeCell ref="A4:B4"/>
    <mergeCell ref="A5:A6"/>
    <mergeCell ref="B5:B6"/>
    <mergeCell ref="C5:E5"/>
    <mergeCell ref="F5:F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34"/>
  <sheetViews>
    <sheetView showZeros="0" workbookViewId="0">
      <pane ySplit="1" topLeftCell="A17" activePane="bottomLeft" state="frozen"/>
      <selection activeCell="A30" sqref="A30"/>
      <selection pane="bottomLeft" activeCell="F43" sqref="F43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27.25" bestFit="1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27"/>
      <c r="C2" s="41"/>
      <c r="E2" s="42"/>
      <c r="F2" s="42"/>
      <c r="G2" s="42"/>
      <c r="H2" s="42"/>
      <c r="I2" s="43"/>
      <c r="J2" s="43"/>
      <c r="K2" s="43"/>
      <c r="L2" s="43"/>
      <c r="M2" s="43"/>
      <c r="N2" s="43"/>
      <c r="R2" s="43"/>
      <c r="V2" s="41"/>
      <c r="X2" s="44" t="s">
        <v>173</v>
      </c>
    </row>
    <row r="3" spans="1:24" ht="45.75" customHeight="1">
      <c r="A3" s="163" t="str">
        <f>"2025"&amp;"年部门基本支出预算表"</f>
        <v>2025年部门基本支出预算表</v>
      </c>
      <c r="B3" s="164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4"/>
      <c r="P3" s="164"/>
      <c r="Q3" s="164"/>
      <c r="R3" s="163"/>
      <c r="S3" s="163"/>
      <c r="T3" s="163"/>
      <c r="U3" s="163"/>
      <c r="V3" s="163"/>
      <c r="W3" s="163"/>
      <c r="X3" s="163"/>
    </row>
    <row r="4" spans="1:24" ht="18.75" customHeight="1">
      <c r="A4" s="165" t="str">
        <f>"单位名称："&amp;"盘龙区生态环境保护综合执法大队"</f>
        <v>单位名称：盘龙区生态环境保护综合执法大队</v>
      </c>
      <c r="B4" s="166"/>
      <c r="C4" s="167"/>
      <c r="D4" s="167"/>
      <c r="E4" s="167"/>
      <c r="F4" s="167"/>
      <c r="G4" s="167"/>
      <c r="H4" s="167"/>
      <c r="I4" s="45"/>
      <c r="J4" s="45"/>
      <c r="K4" s="45"/>
      <c r="L4" s="45"/>
      <c r="M4" s="45"/>
      <c r="N4" s="45"/>
      <c r="O4" s="46"/>
      <c r="P4" s="46"/>
      <c r="Q4" s="46"/>
      <c r="R4" s="45"/>
      <c r="V4" s="41"/>
      <c r="X4" s="44" t="s">
        <v>1</v>
      </c>
    </row>
    <row r="5" spans="1:24" ht="18" customHeight="1">
      <c r="A5" s="161" t="s">
        <v>174</v>
      </c>
      <c r="B5" s="161" t="s">
        <v>175</v>
      </c>
      <c r="C5" s="161" t="s">
        <v>176</v>
      </c>
      <c r="D5" s="161" t="s">
        <v>177</v>
      </c>
      <c r="E5" s="161" t="s">
        <v>178</v>
      </c>
      <c r="F5" s="161" t="s">
        <v>179</v>
      </c>
      <c r="G5" s="161" t="s">
        <v>180</v>
      </c>
      <c r="H5" s="161" t="s">
        <v>181</v>
      </c>
      <c r="I5" s="137" t="s">
        <v>182</v>
      </c>
      <c r="J5" s="156" t="s">
        <v>182</v>
      </c>
      <c r="K5" s="156"/>
      <c r="L5" s="156"/>
      <c r="M5" s="156"/>
      <c r="N5" s="156"/>
      <c r="O5" s="138"/>
      <c r="P5" s="138"/>
      <c r="Q5" s="138"/>
      <c r="R5" s="157" t="s">
        <v>61</v>
      </c>
      <c r="S5" s="156" t="s">
        <v>62</v>
      </c>
      <c r="T5" s="156"/>
      <c r="U5" s="156"/>
      <c r="V5" s="156"/>
      <c r="W5" s="156"/>
      <c r="X5" s="158"/>
    </row>
    <row r="6" spans="1:24" ht="18" customHeight="1">
      <c r="A6" s="168"/>
      <c r="B6" s="159"/>
      <c r="C6" s="169"/>
      <c r="D6" s="168"/>
      <c r="E6" s="168"/>
      <c r="F6" s="168"/>
      <c r="G6" s="168"/>
      <c r="H6" s="168"/>
      <c r="I6" s="140" t="s">
        <v>183</v>
      </c>
      <c r="J6" s="137" t="s">
        <v>58</v>
      </c>
      <c r="K6" s="156"/>
      <c r="L6" s="156"/>
      <c r="M6" s="156"/>
      <c r="N6" s="158"/>
      <c r="O6" s="171" t="s">
        <v>184</v>
      </c>
      <c r="P6" s="138"/>
      <c r="Q6" s="139"/>
      <c r="R6" s="161" t="s">
        <v>61</v>
      </c>
      <c r="S6" s="137" t="s">
        <v>62</v>
      </c>
      <c r="T6" s="157" t="s">
        <v>64</v>
      </c>
      <c r="U6" s="156" t="s">
        <v>62</v>
      </c>
      <c r="V6" s="157" t="s">
        <v>66</v>
      </c>
      <c r="W6" s="157" t="s">
        <v>67</v>
      </c>
      <c r="X6" s="170" t="s">
        <v>68</v>
      </c>
    </row>
    <row r="7" spans="1:24" ht="19.5" customHeight="1">
      <c r="A7" s="159"/>
      <c r="B7" s="159"/>
      <c r="C7" s="159"/>
      <c r="D7" s="159"/>
      <c r="E7" s="159"/>
      <c r="F7" s="159"/>
      <c r="G7" s="159"/>
      <c r="H7" s="159"/>
      <c r="I7" s="159"/>
      <c r="J7" s="172" t="s">
        <v>185</v>
      </c>
      <c r="K7" s="161" t="s">
        <v>186</v>
      </c>
      <c r="L7" s="161" t="s">
        <v>187</v>
      </c>
      <c r="M7" s="161" t="s">
        <v>188</v>
      </c>
      <c r="N7" s="161" t="s">
        <v>189</v>
      </c>
      <c r="O7" s="161" t="s">
        <v>58</v>
      </c>
      <c r="P7" s="161" t="s">
        <v>59</v>
      </c>
      <c r="Q7" s="161" t="s">
        <v>60</v>
      </c>
      <c r="R7" s="159"/>
      <c r="S7" s="161" t="s">
        <v>57</v>
      </c>
      <c r="T7" s="161" t="s">
        <v>64</v>
      </c>
      <c r="U7" s="161" t="s">
        <v>190</v>
      </c>
      <c r="V7" s="161" t="s">
        <v>66</v>
      </c>
      <c r="W7" s="161" t="s">
        <v>67</v>
      </c>
      <c r="X7" s="161" t="s">
        <v>68</v>
      </c>
    </row>
    <row r="8" spans="1:24" ht="37.5" customHeight="1">
      <c r="A8" s="160"/>
      <c r="B8" s="141"/>
      <c r="C8" s="160"/>
      <c r="D8" s="160"/>
      <c r="E8" s="160"/>
      <c r="F8" s="160"/>
      <c r="G8" s="160"/>
      <c r="H8" s="160"/>
      <c r="I8" s="160"/>
      <c r="J8" s="173" t="s">
        <v>57</v>
      </c>
      <c r="K8" s="162" t="s">
        <v>191</v>
      </c>
      <c r="L8" s="162" t="s">
        <v>187</v>
      </c>
      <c r="M8" s="162" t="s">
        <v>188</v>
      </c>
      <c r="N8" s="162" t="s">
        <v>189</v>
      </c>
      <c r="O8" s="162" t="s">
        <v>187</v>
      </c>
      <c r="P8" s="162" t="s">
        <v>188</v>
      </c>
      <c r="Q8" s="162" t="s">
        <v>189</v>
      </c>
      <c r="R8" s="162" t="s">
        <v>61</v>
      </c>
      <c r="S8" s="162" t="s">
        <v>57</v>
      </c>
      <c r="T8" s="162" t="s">
        <v>64</v>
      </c>
      <c r="U8" s="162" t="s">
        <v>190</v>
      </c>
      <c r="V8" s="162" t="s">
        <v>66</v>
      </c>
      <c r="W8" s="162" t="s">
        <v>67</v>
      </c>
      <c r="X8" s="162" t="s">
        <v>68</v>
      </c>
    </row>
    <row r="9" spans="1:24" ht="14.25" customHeight="1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</row>
    <row r="10" spans="1:24" ht="20.25" customHeight="1">
      <c r="A10" s="10" t="s">
        <v>192</v>
      </c>
      <c r="B10" s="10" t="s">
        <v>70</v>
      </c>
      <c r="C10" s="10" t="s">
        <v>193</v>
      </c>
      <c r="D10" s="10" t="s">
        <v>194</v>
      </c>
      <c r="E10" s="10" t="s">
        <v>119</v>
      </c>
      <c r="F10" s="10" t="s">
        <v>120</v>
      </c>
      <c r="G10" s="10" t="s">
        <v>195</v>
      </c>
      <c r="H10" s="10" t="s">
        <v>196</v>
      </c>
      <c r="I10" s="7">
        <v>731496</v>
      </c>
      <c r="J10" s="7">
        <v>731496</v>
      </c>
      <c r="K10" s="7"/>
      <c r="L10" s="7"/>
      <c r="M10" s="7">
        <v>731496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0.25" customHeight="1">
      <c r="A11" s="10" t="s">
        <v>192</v>
      </c>
      <c r="B11" s="10" t="s">
        <v>70</v>
      </c>
      <c r="C11" s="10" t="s">
        <v>193</v>
      </c>
      <c r="D11" s="10" t="s">
        <v>194</v>
      </c>
      <c r="E11" s="10" t="s">
        <v>119</v>
      </c>
      <c r="F11" s="10" t="s">
        <v>120</v>
      </c>
      <c r="G11" s="10" t="s">
        <v>197</v>
      </c>
      <c r="H11" s="10" t="s">
        <v>198</v>
      </c>
      <c r="I11" s="7">
        <v>1092972</v>
      </c>
      <c r="J11" s="7">
        <v>1092972</v>
      </c>
      <c r="K11" s="50"/>
      <c r="L11" s="50"/>
      <c r="M11" s="7">
        <v>1092972</v>
      </c>
      <c r="N11" s="50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25" customHeight="1">
      <c r="A12" s="10" t="s">
        <v>192</v>
      </c>
      <c r="B12" s="10" t="s">
        <v>70</v>
      </c>
      <c r="C12" s="10" t="s">
        <v>193</v>
      </c>
      <c r="D12" s="10" t="s">
        <v>194</v>
      </c>
      <c r="E12" s="10" t="s">
        <v>119</v>
      </c>
      <c r="F12" s="10" t="s">
        <v>120</v>
      </c>
      <c r="G12" s="10" t="s">
        <v>199</v>
      </c>
      <c r="H12" s="10" t="s">
        <v>200</v>
      </c>
      <c r="I12" s="7">
        <v>60958</v>
      </c>
      <c r="J12" s="7">
        <v>60958</v>
      </c>
      <c r="K12" s="50"/>
      <c r="L12" s="50"/>
      <c r="M12" s="7">
        <v>60958</v>
      </c>
      <c r="N12" s="50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25" customHeight="1">
      <c r="A13" s="10" t="s">
        <v>192</v>
      </c>
      <c r="B13" s="10" t="s">
        <v>70</v>
      </c>
      <c r="C13" s="10" t="s">
        <v>201</v>
      </c>
      <c r="D13" s="10" t="s">
        <v>202</v>
      </c>
      <c r="E13" s="10" t="s">
        <v>101</v>
      </c>
      <c r="F13" s="10" t="s">
        <v>102</v>
      </c>
      <c r="G13" s="10" t="s">
        <v>203</v>
      </c>
      <c r="H13" s="10" t="s">
        <v>204</v>
      </c>
      <c r="I13" s="7">
        <v>394506</v>
      </c>
      <c r="J13" s="7">
        <v>394506</v>
      </c>
      <c r="K13" s="50"/>
      <c r="L13" s="50"/>
      <c r="M13" s="7">
        <v>394506</v>
      </c>
      <c r="N13" s="50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0.25" customHeight="1">
      <c r="A14" s="10" t="s">
        <v>192</v>
      </c>
      <c r="B14" s="10" t="s">
        <v>70</v>
      </c>
      <c r="C14" s="10" t="s">
        <v>201</v>
      </c>
      <c r="D14" s="10" t="s">
        <v>202</v>
      </c>
      <c r="E14" s="10" t="s">
        <v>103</v>
      </c>
      <c r="F14" s="10" t="s">
        <v>104</v>
      </c>
      <c r="G14" s="10" t="s">
        <v>205</v>
      </c>
      <c r="H14" s="10" t="s">
        <v>206</v>
      </c>
      <c r="I14" s="7">
        <v>224000</v>
      </c>
      <c r="J14" s="7">
        <v>224000</v>
      </c>
      <c r="K14" s="50"/>
      <c r="L14" s="50"/>
      <c r="M14" s="7">
        <v>224000</v>
      </c>
      <c r="N14" s="50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0.25" customHeight="1">
      <c r="A15" s="10" t="s">
        <v>192</v>
      </c>
      <c r="B15" s="10" t="s">
        <v>70</v>
      </c>
      <c r="C15" s="10" t="s">
        <v>201</v>
      </c>
      <c r="D15" s="10" t="s">
        <v>202</v>
      </c>
      <c r="E15" s="10" t="s">
        <v>109</v>
      </c>
      <c r="F15" s="10" t="s">
        <v>110</v>
      </c>
      <c r="G15" s="10" t="s">
        <v>207</v>
      </c>
      <c r="H15" s="10" t="s">
        <v>208</v>
      </c>
      <c r="I15" s="7">
        <v>194760</v>
      </c>
      <c r="J15" s="7">
        <v>194760</v>
      </c>
      <c r="K15" s="50"/>
      <c r="L15" s="50"/>
      <c r="M15" s="7">
        <v>194760</v>
      </c>
      <c r="N15" s="50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0.25" customHeight="1">
      <c r="A16" s="10" t="s">
        <v>192</v>
      </c>
      <c r="B16" s="10" t="s">
        <v>70</v>
      </c>
      <c r="C16" s="10" t="s">
        <v>201</v>
      </c>
      <c r="D16" s="10" t="s">
        <v>202</v>
      </c>
      <c r="E16" s="10" t="s">
        <v>111</v>
      </c>
      <c r="F16" s="10" t="s">
        <v>112</v>
      </c>
      <c r="G16" s="10" t="s">
        <v>209</v>
      </c>
      <c r="H16" s="10" t="s">
        <v>210</v>
      </c>
      <c r="I16" s="7">
        <v>123120</v>
      </c>
      <c r="J16" s="7">
        <v>123120</v>
      </c>
      <c r="K16" s="50"/>
      <c r="L16" s="50"/>
      <c r="M16" s="7">
        <v>123120</v>
      </c>
      <c r="N16" s="50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0.25" customHeight="1">
      <c r="A17" s="10" t="s">
        <v>192</v>
      </c>
      <c r="B17" s="10" t="s">
        <v>70</v>
      </c>
      <c r="C17" s="10" t="s">
        <v>201</v>
      </c>
      <c r="D17" s="10" t="s">
        <v>202</v>
      </c>
      <c r="E17" s="10" t="s">
        <v>113</v>
      </c>
      <c r="F17" s="10" t="s">
        <v>114</v>
      </c>
      <c r="G17" s="10" t="s">
        <v>211</v>
      </c>
      <c r="H17" s="10" t="s">
        <v>212</v>
      </c>
      <c r="I17" s="7">
        <v>4932</v>
      </c>
      <c r="J17" s="7">
        <v>4932</v>
      </c>
      <c r="K17" s="50"/>
      <c r="L17" s="50"/>
      <c r="M17" s="7">
        <v>4932</v>
      </c>
      <c r="N17" s="50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0.25" customHeight="1">
      <c r="A18" s="10" t="s">
        <v>192</v>
      </c>
      <c r="B18" s="10" t="s">
        <v>70</v>
      </c>
      <c r="C18" s="10" t="s">
        <v>201</v>
      </c>
      <c r="D18" s="10" t="s">
        <v>202</v>
      </c>
      <c r="E18" s="10" t="s">
        <v>113</v>
      </c>
      <c r="F18" s="10" t="s">
        <v>114</v>
      </c>
      <c r="G18" s="10" t="s">
        <v>211</v>
      </c>
      <c r="H18" s="10" t="s">
        <v>212</v>
      </c>
      <c r="I18" s="7">
        <v>9306</v>
      </c>
      <c r="J18" s="7">
        <v>9306</v>
      </c>
      <c r="K18" s="50"/>
      <c r="L18" s="50"/>
      <c r="M18" s="7">
        <v>9306</v>
      </c>
      <c r="N18" s="50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0.25" customHeight="1">
      <c r="A19" s="10" t="s">
        <v>192</v>
      </c>
      <c r="B19" s="10" t="s">
        <v>70</v>
      </c>
      <c r="C19" s="10" t="s">
        <v>213</v>
      </c>
      <c r="D19" s="10" t="s">
        <v>126</v>
      </c>
      <c r="E19" s="10" t="s">
        <v>125</v>
      </c>
      <c r="F19" s="10" t="s">
        <v>126</v>
      </c>
      <c r="G19" s="10" t="s">
        <v>214</v>
      </c>
      <c r="H19" s="10" t="s">
        <v>126</v>
      </c>
      <c r="I19" s="7">
        <v>450000</v>
      </c>
      <c r="J19" s="7">
        <v>450000</v>
      </c>
      <c r="K19" s="50"/>
      <c r="L19" s="50"/>
      <c r="M19" s="7">
        <v>450000</v>
      </c>
      <c r="N19" s="50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25" customHeight="1">
      <c r="A20" s="10" t="s">
        <v>192</v>
      </c>
      <c r="B20" s="10" t="s">
        <v>70</v>
      </c>
      <c r="C20" s="10" t="s">
        <v>215</v>
      </c>
      <c r="D20" s="10" t="s">
        <v>216</v>
      </c>
      <c r="E20" s="10" t="s">
        <v>119</v>
      </c>
      <c r="F20" s="10" t="s">
        <v>120</v>
      </c>
      <c r="G20" s="10" t="s">
        <v>217</v>
      </c>
      <c r="H20" s="10" t="s">
        <v>218</v>
      </c>
      <c r="I20" s="7">
        <v>162000</v>
      </c>
      <c r="J20" s="7">
        <v>162000</v>
      </c>
      <c r="K20" s="50"/>
      <c r="L20" s="50"/>
      <c r="M20" s="7">
        <v>162000</v>
      </c>
      <c r="N20" s="50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0.25" customHeight="1">
      <c r="A21" s="10" t="s">
        <v>192</v>
      </c>
      <c r="B21" s="10" t="s">
        <v>70</v>
      </c>
      <c r="C21" s="10" t="s">
        <v>219</v>
      </c>
      <c r="D21" s="10" t="s">
        <v>220</v>
      </c>
      <c r="E21" s="10" t="s">
        <v>119</v>
      </c>
      <c r="F21" s="10" t="s">
        <v>120</v>
      </c>
      <c r="G21" s="10" t="s">
        <v>221</v>
      </c>
      <c r="H21" s="10" t="s">
        <v>220</v>
      </c>
      <c r="I21" s="7">
        <v>14629.92</v>
      </c>
      <c r="J21" s="7">
        <v>14629.92</v>
      </c>
      <c r="K21" s="50"/>
      <c r="L21" s="50"/>
      <c r="M21" s="7">
        <v>14629.92</v>
      </c>
      <c r="N21" s="50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0.25" customHeight="1">
      <c r="A22" s="10" t="s">
        <v>192</v>
      </c>
      <c r="B22" s="10" t="s">
        <v>70</v>
      </c>
      <c r="C22" s="10" t="s">
        <v>222</v>
      </c>
      <c r="D22" s="10" t="s">
        <v>223</v>
      </c>
      <c r="E22" s="10" t="s">
        <v>119</v>
      </c>
      <c r="F22" s="10" t="s">
        <v>120</v>
      </c>
      <c r="G22" s="10" t="s">
        <v>224</v>
      </c>
      <c r="H22" s="10" t="s">
        <v>225</v>
      </c>
      <c r="I22" s="7">
        <v>51282</v>
      </c>
      <c r="J22" s="7">
        <v>51282</v>
      </c>
      <c r="K22" s="50"/>
      <c r="L22" s="50"/>
      <c r="M22" s="7">
        <v>51282</v>
      </c>
      <c r="N22" s="5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0.25" customHeight="1">
      <c r="A23" s="10" t="s">
        <v>192</v>
      </c>
      <c r="B23" s="10" t="s">
        <v>70</v>
      </c>
      <c r="C23" s="10" t="s">
        <v>222</v>
      </c>
      <c r="D23" s="10" t="s">
        <v>223</v>
      </c>
      <c r="E23" s="10" t="s">
        <v>119</v>
      </c>
      <c r="F23" s="10" t="s">
        <v>120</v>
      </c>
      <c r="G23" s="10" t="s">
        <v>226</v>
      </c>
      <c r="H23" s="10" t="s">
        <v>227</v>
      </c>
      <c r="I23" s="7">
        <v>6606</v>
      </c>
      <c r="J23" s="7">
        <v>6606</v>
      </c>
      <c r="K23" s="50"/>
      <c r="L23" s="50"/>
      <c r="M23" s="7">
        <v>6606</v>
      </c>
      <c r="N23" s="50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0.25" customHeight="1">
      <c r="A24" s="10" t="s">
        <v>192</v>
      </c>
      <c r="B24" s="10" t="s">
        <v>70</v>
      </c>
      <c r="C24" s="10" t="s">
        <v>222</v>
      </c>
      <c r="D24" s="10" t="s">
        <v>223</v>
      </c>
      <c r="E24" s="10" t="s">
        <v>119</v>
      </c>
      <c r="F24" s="10" t="s">
        <v>120</v>
      </c>
      <c r="G24" s="10" t="s">
        <v>228</v>
      </c>
      <c r="H24" s="10" t="s">
        <v>229</v>
      </c>
      <c r="I24" s="7">
        <v>10206</v>
      </c>
      <c r="J24" s="7">
        <v>10206</v>
      </c>
      <c r="K24" s="50"/>
      <c r="L24" s="50"/>
      <c r="M24" s="7">
        <v>10206</v>
      </c>
      <c r="N24" s="50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0.25" customHeight="1">
      <c r="A25" s="10" t="s">
        <v>192</v>
      </c>
      <c r="B25" s="10" t="s">
        <v>70</v>
      </c>
      <c r="C25" s="10" t="s">
        <v>222</v>
      </c>
      <c r="D25" s="10" t="s">
        <v>223</v>
      </c>
      <c r="E25" s="10" t="s">
        <v>119</v>
      </c>
      <c r="F25" s="10" t="s">
        <v>120</v>
      </c>
      <c r="G25" s="10" t="s">
        <v>230</v>
      </c>
      <c r="H25" s="10" t="s">
        <v>231</v>
      </c>
      <c r="I25" s="7">
        <v>18594</v>
      </c>
      <c r="J25" s="7">
        <v>18594</v>
      </c>
      <c r="K25" s="50"/>
      <c r="L25" s="50"/>
      <c r="M25" s="7">
        <v>18594</v>
      </c>
      <c r="N25" s="50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0.25" customHeight="1">
      <c r="A26" s="10" t="s">
        <v>192</v>
      </c>
      <c r="B26" s="10" t="s">
        <v>70</v>
      </c>
      <c r="C26" s="10" t="s">
        <v>222</v>
      </c>
      <c r="D26" s="10" t="s">
        <v>223</v>
      </c>
      <c r="E26" s="10" t="s">
        <v>119</v>
      </c>
      <c r="F26" s="10" t="s">
        <v>120</v>
      </c>
      <c r="G26" s="10" t="s">
        <v>232</v>
      </c>
      <c r="H26" s="10" t="s">
        <v>233</v>
      </c>
      <c r="I26" s="7">
        <v>21600</v>
      </c>
      <c r="J26" s="7">
        <v>21600</v>
      </c>
      <c r="K26" s="50"/>
      <c r="L26" s="50"/>
      <c r="M26" s="7">
        <v>21600</v>
      </c>
      <c r="N26" s="50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0.25" customHeight="1">
      <c r="A27" s="10" t="s">
        <v>192</v>
      </c>
      <c r="B27" s="10" t="s">
        <v>70</v>
      </c>
      <c r="C27" s="10" t="s">
        <v>222</v>
      </c>
      <c r="D27" s="10" t="s">
        <v>223</v>
      </c>
      <c r="E27" s="10" t="s">
        <v>119</v>
      </c>
      <c r="F27" s="10" t="s">
        <v>120</v>
      </c>
      <c r="G27" s="10" t="s">
        <v>234</v>
      </c>
      <c r="H27" s="10" t="s">
        <v>235</v>
      </c>
      <c r="I27" s="7">
        <v>37800</v>
      </c>
      <c r="J27" s="7">
        <v>37800</v>
      </c>
      <c r="K27" s="50"/>
      <c r="L27" s="50"/>
      <c r="M27" s="7">
        <v>37800</v>
      </c>
      <c r="N27" s="50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0.25" customHeight="1">
      <c r="A28" s="10" t="s">
        <v>192</v>
      </c>
      <c r="B28" s="10" t="s">
        <v>70</v>
      </c>
      <c r="C28" s="10" t="s">
        <v>222</v>
      </c>
      <c r="D28" s="10" t="s">
        <v>223</v>
      </c>
      <c r="E28" s="10" t="s">
        <v>119</v>
      </c>
      <c r="F28" s="10" t="s">
        <v>120</v>
      </c>
      <c r="G28" s="10" t="s">
        <v>236</v>
      </c>
      <c r="H28" s="10" t="s">
        <v>237</v>
      </c>
      <c r="I28" s="7">
        <v>28800</v>
      </c>
      <c r="J28" s="7">
        <v>28800</v>
      </c>
      <c r="K28" s="50"/>
      <c r="L28" s="50"/>
      <c r="M28" s="7">
        <v>28800</v>
      </c>
      <c r="N28" s="50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0.25" customHeight="1">
      <c r="A29" s="10" t="s">
        <v>192</v>
      </c>
      <c r="B29" s="10" t="s">
        <v>70</v>
      </c>
      <c r="C29" s="10" t="s">
        <v>222</v>
      </c>
      <c r="D29" s="10" t="s">
        <v>223</v>
      </c>
      <c r="E29" s="10" t="s">
        <v>119</v>
      </c>
      <c r="F29" s="10" t="s">
        <v>120</v>
      </c>
      <c r="G29" s="10" t="s">
        <v>238</v>
      </c>
      <c r="H29" s="10" t="s">
        <v>239</v>
      </c>
      <c r="I29" s="7">
        <v>7200</v>
      </c>
      <c r="J29" s="7">
        <v>7200</v>
      </c>
      <c r="K29" s="50"/>
      <c r="L29" s="50"/>
      <c r="M29" s="7">
        <v>7200</v>
      </c>
      <c r="N29" s="50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0.25" customHeight="1">
      <c r="A30" s="10" t="s">
        <v>192</v>
      </c>
      <c r="B30" s="10" t="s">
        <v>70</v>
      </c>
      <c r="C30" s="10" t="s">
        <v>222</v>
      </c>
      <c r="D30" s="10" t="s">
        <v>223</v>
      </c>
      <c r="E30" s="10" t="s">
        <v>119</v>
      </c>
      <c r="F30" s="10" t="s">
        <v>120</v>
      </c>
      <c r="G30" s="10" t="s">
        <v>240</v>
      </c>
      <c r="H30" s="10" t="s">
        <v>241</v>
      </c>
      <c r="I30" s="7">
        <v>54000</v>
      </c>
      <c r="J30" s="7">
        <v>54000</v>
      </c>
      <c r="K30" s="50"/>
      <c r="L30" s="50"/>
      <c r="M30" s="7">
        <v>54000</v>
      </c>
      <c r="N30" s="50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0.25" customHeight="1">
      <c r="A31" s="10" t="s">
        <v>192</v>
      </c>
      <c r="B31" s="10" t="s">
        <v>70</v>
      </c>
      <c r="C31" s="10" t="s">
        <v>222</v>
      </c>
      <c r="D31" s="10" t="s">
        <v>223</v>
      </c>
      <c r="E31" s="10" t="s">
        <v>119</v>
      </c>
      <c r="F31" s="10" t="s">
        <v>120</v>
      </c>
      <c r="G31" s="10" t="s">
        <v>217</v>
      </c>
      <c r="H31" s="10" t="s">
        <v>218</v>
      </c>
      <c r="I31" s="7">
        <v>16200</v>
      </c>
      <c r="J31" s="7">
        <v>16200</v>
      </c>
      <c r="K31" s="50"/>
      <c r="L31" s="50"/>
      <c r="M31" s="7">
        <v>16200</v>
      </c>
      <c r="N31" s="50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0.25" customHeight="1">
      <c r="A32" s="10" t="s">
        <v>192</v>
      </c>
      <c r="B32" s="10" t="s">
        <v>70</v>
      </c>
      <c r="C32" s="10" t="s">
        <v>242</v>
      </c>
      <c r="D32" s="10" t="s">
        <v>243</v>
      </c>
      <c r="E32" s="10" t="s">
        <v>119</v>
      </c>
      <c r="F32" s="10" t="s">
        <v>120</v>
      </c>
      <c r="G32" s="10" t="s">
        <v>199</v>
      </c>
      <c r="H32" s="10" t="s">
        <v>200</v>
      </c>
      <c r="I32" s="7">
        <v>360000</v>
      </c>
      <c r="J32" s="7">
        <v>360000</v>
      </c>
      <c r="K32" s="50"/>
      <c r="L32" s="50"/>
      <c r="M32" s="7">
        <v>360000</v>
      </c>
      <c r="N32" s="50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0.25" customHeight="1">
      <c r="A33" s="10" t="s">
        <v>192</v>
      </c>
      <c r="B33" s="10" t="s">
        <v>70</v>
      </c>
      <c r="C33" s="10" t="s">
        <v>242</v>
      </c>
      <c r="D33" s="10" t="s">
        <v>243</v>
      </c>
      <c r="E33" s="10" t="s">
        <v>119</v>
      </c>
      <c r="F33" s="10" t="s">
        <v>120</v>
      </c>
      <c r="G33" s="10" t="s">
        <v>199</v>
      </c>
      <c r="H33" s="10" t="s">
        <v>200</v>
      </c>
      <c r="I33" s="7">
        <v>445680</v>
      </c>
      <c r="J33" s="7">
        <v>445680</v>
      </c>
      <c r="K33" s="50"/>
      <c r="L33" s="50"/>
      <c r="M33" s="7">
        <v>445680</v>
      </c>
      <c r="N33" s="50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7.25" customHeight="1">
      <c r="A34" s="152" t="s">
        <v>165</v>
      </c>
      <c r="B34" s="153"/>
      <c r="C34" s="154"/>
      <c r="D34" s="154"/>
      <c r="E34" s="154"/>
      <c r="F34" s="154"/>
      <c r="G34" s="154"/>
      <c r="H34" s="155"/>
      <c r="I34" s="7">
        <v>4520647.92</v>
      </c>
      <c r="J34" s="7">
        <v>4520647.92</v>
      </c>
      <c r="K34" s="7"/>
      <c r="L34" s="7"/>
      <c r="M34" s="7">
        <v>4520647.92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</sheetData>
  <mergeCells count="31">
    <mergeCell ref="A3:X3"/>
    <mergeCell ref="A4:H4"/>
    <mergeCell ref="A5:A8"/>
    <mergeCell ref="C5:C8"/>
    <mergeCell ref="D5:D8"/>
    <mergeCell ref="E5:E8"/>
    <mergeCell ref="F5:F8"/>
    <mergeCell ref="G5:G8"/>
    <mergeCell ref="H5:H8"/>
    <mergeCell ref="J6:N6"/>
    <mergeCell ref="R6:R8"/>
    <mergeCell ref="S6:X6"/>
    <mergeCell ref="Q7:Q8"/>
    <mergeCell ref="O6:Q6"/>
    <mergeCell ref="B5:B8"/>
    <mergeCell ref="J7:J8"/>
    <mergeCell ref="A34:H34"/>
    <mergeCell ref="I5:X5"/>
    <mergeCell ref="I6:I8"/>
    <mergeCell ref="K7:K8"/>
    <mergeCell ref="L7:L8"/>
    <mergeCell ref="M7:M8"/>
    <mergeCell ref="N7:N8"/>
    <mergeCell ref="S7:S8"/>
    <mergeCell ref="T7:T8"/>
    <mergeCell ref="U7:U8"/>
    <mergeCell ref="V7:V8"/>
    <mergeCell ref="W7:W8"/>
    <mergeCell ref="X7:X8"/>
    <mergeCell ref="O7:O8"/>
    <mergeCell ref="P7:P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 activeCell="A30" sqref="A30"/>
      <selection pane="bottomLeft" activeCell="A12" sqref="A12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27"/>
      <c r="E2" s="51"/>
      <c r="F2" s="51"/>
      <c r="G2" s="51"/>
      <c r="H2" s="51"/>
      <c r="U2" s="27"/>
      <c r="W2" s="4" t="s">
        <v>244</v>
      </c>
    </row>
    <row r="3" spans="1:23" ht="46.5" customHeight="1">
      <c r="A3" s="164" t="str">
        <f>"2025"&amp;"年部门项目支出预算表"</f>
        <v>2025年部门项目支出预算表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</row>
    <row r="4" spans="1:23" ht="13.5" customHeight="1">
      <c r="A4" s="165" t="str">
        <f>"单位名称："&amp;"盘龙区生态环境保护综合执法大队"</f>
        <v>单位名称：盘龙区生态环境保护综合执法大队</v>
      </c>
      <c r="B4" s="166"/>
      <c r="C4" s="166"/>
      <c r="D4" s="166"/>
      <c r="E4" s="166"/>
      <c r="F4" s="166"/>
      <c r="G4" s="166"/>
      <c r="H4" s="166"/>
      <c r="I4" s="46"/>
      <c r="J4" s="46"/>
      <c r="K4" s="46"/>
      <c r="L4" s="46"/>
      <c r="M4" s="46"/>
      <c r="N4" s="46"/>
      <c r="O4" s="46"/>
      <c r="P4" s="46"/>
      <c r="Q4" s="46"/>
      <c r="U4" s="27"/>
      <c r="W4" s="52" t="s">
        <v>1</v>
      </c>
    </row>
    <row r="5" spans="1:23" ht="21.75" customHeight="1">
      <c r="A5" s="161" t="s">
        <v>245</v>
      </c>
      <c r="B5" s="174" t="s">
        <v>176</v>
      </c>
      <c r="C5" s="161" t="s">
        <v>177</v>
      </c>
      <c r="D5" s="161" t="s">
        <v>246</v>
      </c>
      <c r="E5" s="174" t="s">
        <v>178</v>
      </c>
      <c r="F5" s="174" t="s">
        <v>179</v>
      </c>
      <c r="G5" s="174" t="s">
        <v>247</v>
      </c>
      <c r="H5" s="174" t="s">
        <v>248</v>
      </c>
      <c r="I5" s="179" t="s">
        <v>55</v>
      </c>
      <c r="J5" s="171" t="s">
        <v>249</v>
      </c>
      <c r="K5" s="138"/>
      <c r="L5" s="138"/>
      <c r="M5" s="139"/>
      <c r="N5" s="171" t="s">
        <v>184</v>
      </c>
      <c r="O5" s="138"/>
      <c r="P5" s="139"/>
      <c r="Q5" s="174" t="s">
        <v>61</v>
      </c>
      <c r="R5" s="171" t="s">
        <v>62</v>
      </c>
      <c r="S5" s="138"/>
      <c r="T5" s="138"/>
      <c r="U5" s="138"/>
      <c r="V5" s="138"/>
      <c r="W5" s="139"/>
    </row>
    <row r="6" spans="1:23" ht="21.75" customHeight="1">
      <c r="A6" s="168"/>
      <c r="B6" s="159"/>
      <c r="C6" s="168"/>
      <c r="D6" s="168"/>
      <c r="E6" s="177"/>
      <c r="F6" s="177"/>
      <c r="G6" s="177"/>
      <c r="H6" s="177"/>
      <c r="I6" s="159"/>
      <c r="J6" s="175" t="s">
        <v>58</v>
      </c>
      <c r="K6" s="135"/>
      <c r="L6" s="174" t="s">
        <v>59</v>
      </c>
      <c r="M6" s="174" t="s">
        <v>60</v>
      </c>
      <c r="N6" s="174" t="s">
        <v>58</v>
      </c>
      <c r="O6" s="174" t="s">
        <v>59</v>
      </c>
      <c r="P6" s="174" t="s">
        <v>60</v>
      </c>
      <c r="Q6" s="177"/>
      <c r="R6" s="174" t="s">
        <v>57</v>
      </c>
      <c r="S6" s="174" t="s">
        <v>64</v>
      </c>
      <c r="T6" s="174" t="s">
        <v>190</v>
      </c>
      <c r="U6" s="174" t="s">
        <v>66</v>
      </c>
      <c r="V6" s="174" t="s">
        <v>67</v>
      </c>
      <c r="W6" s="174" t="s">
        <v>68</v>
      </c>
    </row>
    <row r="7" spans="1:23" ht="21" customHeight="1">
      <c r="A7" s="159"/>
      <c r="B7" s="159"/>
      <c r="C7" s="159"/>
      <c r="D7" s="159"/>
      <c r="E7" s="159"/>
      <c r="F7" s="159"/>
      <c r="G7" s="159"/>
      <c r="H7" s="159"/>
      <c r="I7" s="159"/>
      <c r="J7" s="176" t="s">
        <v>57</v>
      </c>
      <c r="K7" s="136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</row>
    <row r="8" spans="1:23" ht="39.75" customHeight="1">
      <c r="A8" s="162"/>
      <c r="B8" s="141"/>
      <c r="C8" s="162"/>
      <c r="D8" s="162"/>
      <c r="E8" s="178"/>
      <c r="F8" s="178"/>
      <c r="G8" s="178"/>
      <c r="H8" s="178"/>
      <c r="I8" s="141"/>
      <c r="J8" s="54" t="s">
        <v>57</v>
      </c>
      <c r="K8" s="54" t="s">
        <v>250</v>
      </c>
      <c r="L8" s="178"/>
      <c r="M8" s="178"/>
      <c r="N8" s="178"/>
      <c r="O8" s="178"/>
      <c r="P8" s="178"/>
      <c r="Q8" s="178"/>
      <c r="R8" s="178"/>
      <c r="S8" s="178"/>
      <c r="T8" s="178"/>
      <c r="U8" s="141"/>
      <c r="V8" s="178"/>
      <c r="W8" s="178"/>
    </row>
    <row r="9" spans="1:23" ht="15" customHeight="1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55">
        <v>21</v>
      </c>
      <c r="V9" s="49">
        <v>22</v>
      </c>
      <c r="W9" s="55">
        <v>23</v>
      </c>
    </row>
    <row r="10" spans="1:23" ht="21.75" customHeight="1">
      <c r="A10" s="24"/>
      <c r="B10" s="24"/>
      <c r="C10" s="24"/>
      <c r="D10" s="24"/>
      <c r="E10" s="24"/>
      <c r="F10" s="24"/>
      <c r="G10" s="24"/>
      <c r="H10" s="2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8.75" customHeight="1">
      <c r="A11" s="152" t="s">
        <v>165</v>
      </c>
      <c r="B11" s="153"/>
      <c r="C11" s="153"/>
      <c r="D11" s="153"/>
      <c r="E11" s="153"/>
      <c r="F11" s="153"/>
      <c r="G11" s="153"/>
      <c r="H11" s="11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4.25" customHeight="1">
      <c r="A12" s="92" t="s">
        <v>324</v>
      </c>
    </row>
  </sheetData>
  <mergeCells count="28">
    <mergeCell ref="Q5:Q8"/>
    <mergeCell ref="R5:W5"/>
    <mergeCell ref="R6:R8"/>
    <mergeCell ref="S6:S8"/>
    <mergeCell ref="T6:T8"/>
    <mergeCell ref="V6:V8"/>
    <mergeCell ref="W6:W8"/>
    <mergeCell ref="J5:M5"/>
    <mergeCell ref="N5:P5"/>
    <mergeCell ref="N6:N8"/>
    <mergeCell ref="O6:O8"/>
    <mergeCell ref="P6:P8"/>
    <mergeCell ref="A11:H11"/>
    <mergeCell ref="U6:U8"/>
    <mergeCell ref="B5:B8"/>
    <mergeCell ref="J6:K7"/>
    <mergeCell ref="A3:W3"/>
    <mergeCell ref="F5:F8"/>
    <mergeCell ref="A5:A8"/>
    <mergeCell ref="C5:C8"/>
    <mergeCell ref="A4:H4"/>
    <mergeCell ref="D5:D8"/>
    <mergeCell ref="G5:G8"/>
    <mergeCell ref="H5:H8"/>
    <mergeCell ref="I5:I8"/>
    <mergeCell ref="L6:L8"/>
    <mergeCell ref="E5:E8"/>
    <mergeCell ref="M6:M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activeCell="A30" sqref="A30"/>
      <selection pane="bottomLeft" activeCell="A9" sqref="A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44" t="s">
        <v>251</v>
      </c>
    </row>
    <row r="3" spans="1:10" ht="39.75" customHeight="1">
      <c r="A3" s="180" t="str">
        <f>"2025"&amp;"年部门项目支出绩效目标表"</f>
        <v>2025年部门项目支出绩效目标表</v>
      </c>
      <c r="B3" s="164"/>
      <c r="C3" s="164"/>
      <c r="D3" s="164"/>
      <c r="E3" s="164"/>
      <c r="F3" s="163"/>
      <c r="G3" s="164"/>
      <c r="H3" s="163"/>
      <c r="I3" s="163"/>
      <c r="J3" s="164"/>
    </row>
    <row r="4" spans="1:10" ht="17.25" customHeight="1">
      <c r="A4" s="165" t="str">
        <f>"单位名称："&amp;"盘龙区生态环境保护综合执法大队"</f>
        <v>单位名称：盘龙区生态环境保护综合执法大队</v>
      </c>
      <c r="B4" s="94"/>
      <c r="C4" s="94"/>
      <c r="D4" s="94"/>
      <c r="E4" s="94"/>
      <c r="F4" s="94"/>
      <c r="G4" s="94"/>
      <c r="H4" s="94"/>
    </row>
    <row r="5" spans="1:10" ht="44.25" customHeight="1">
      <c r="A5" s="54" t="s">
        <v>177</v>
      </c>
      <c r="B5" s="54" t="s">
        <v>252</v>
      </c>
      <c r="C5" s="54" t="s">
        <v>253</v>
      </c>
      <c r="D5" s="54" t="s">
        <v>254</v>
      </c>
      <c r="E5" s="54" t="s">
        <v>255</v>
      </c>
      <c r="F5" s="56" t="s">
        <v>256</v>
      </c>
      <c r="G5" s="54" t="s">
        <v>257</v>
      </c>
      <c r="H5" s="56" t="s">
        <v>258</v>
      </c>
      <c r="I5" s="56" t="s">
        <v>259</v>
      </c>
      <c r="J5" s="54" t="s">
        <v>260</v>
      </c>
    </row>
    <row r="6" spans="1:10" ht="18.75" customHeight="1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49">
        <v>6</v>
      </c>
      <c r="G6" s="57">
        <v>7</v>
      </c>
      <c r="H6" s="49">
        <v>8</v>
      </c>
      <c r="I6" s="49">
        <v>9</v>
      </c>
      <c r="J6" s="57">
        <v>10</v>
      </c>
    </row>
    <row r="7" spans="1:10" ht="42" customHeight="1">
      <c r="A7" s="25"/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25"/>
      <c r="B8" s="16"/>
      <c r="C8" s="16"/>
      <c r="D8" s="16"/>
      <c r="E8" s="25"/>
      <c r="F8" s="16"/>
      <c r="G8" s="25"/>
      <c r="H8" s="16"/>
      <c r="I8" s="16"/>
      <c r="J8" s="25"/>
    </row>
    <row r="9" spans="1:10" ht="12" customHeight="1">
      <c r="A9" s="91" t="s">
        <v>323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上级转移支付补助项目支出预算表11!Print_Titles</vt:lpstr>
      <vt:lpstr>'市对下转移支付绩效目标表09-2'!Print_Titles</vt:lpstr>
      <vt:lpstr>'市对下转移支付预算表09-1'!Print_Titles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2025-02-08T06:27:14Z</dcterms:modified>
</cp:coreProperties>
</file>