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activeTab="2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省对下转移支付预算表09-1" sheetId="13" r:id="rId13"/>
    <sheet name="省对下转移支付绩效目标表09-2" sheetId="14" r:id="rId14"/>
    <sheet name="新增资产配置表10" sheetId="15" r:id="rId15"/>
    <sheet name="中央转移支付补助项目支出预算表11" sheetId="16" r:id="rId16"/>
    <sheet name="部门项目中期规划预算表12" sheetId="17" r:id="rId17"/>
  </sheets>
  <calcPr calcId="144525"/>
</workbook>
</file>

<file path=xl/sharedStrings.xml><?xml version="1.0" encoding="utf-8"?>
<sst xmlns="http://schemas.openxmlformats.org/spreadsheetml/2006/main" count="905" uniqueCount="356">
  <si>
    <t>预算01-1表</t>
  </si>
  <si>
    <t>2025年部门财务收支预算总表</t>
  </si>
  <si>
    <t>单位:元</t>
  </si>
  <si>
    <t>收        入</t>
  </si>
  <si>
    <t>支        出</t>
  </si>
  <si>
    <t>项      目</t>
  </si>
  <si>
    <t>预算数</t>
  </si>
  <si>
    <t>项目（按功能分类）</t>
  </si>
  <si>
    <t>一、一般公共预算拨款收入</t>
  </si>
  <si>
    <t>二、政府性基金预算拨款收入</t>
  </si>
  <si>
    <t>三、国有资本经营预算拨款收入</t>
  </si>
  <si>
    <t>四、财政专户管理资金收入</t>
  </si>
  <si>
    <t>五、单位资金</t>
  </si>
  <si>
    <t>1、事业收入</t>
  </si>
  <si>
    <t>2、事业单位经营收入</t>
  </si>
  <si>
    <t>3、上级补助收入</t>
  </si>
  <si>
    <t>4、附属单位上缴收入</t>
  </si>
  <si>
    <t>5、其他收入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</si>
  <si>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</si>
  <si>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</si>
  <si>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</si>
  <si>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</si>
  <si>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</si>
  <si>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</si>
  <si>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</si>
  <si>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</si>
  <si>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出 总 计</t>
  </si>
  <si>
    <t>预算01-2表</t>
  </si>
  <si>
    <t>2025年部门收入预算表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</si>
  <si>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</si>
  <si>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</si>
  <si>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</si>
  <si>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</si>
  <si>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</si>
  <si>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</si>
  <si>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</si>
  <si>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</si>
  <si>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</si>
  <si>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单位资金收入</t>
  </si>
  <si>
    <t>事业单位经营收入</t>
  </si>
  <si>
    <t>上级补助收入</t>
  </si>
  <si>
    <t>附属单位上缴收入</t>
  </si>
  <si>
    <t>其他收入</t>
  </si>
  <si>
    <t>使用非财政拨款结余</t>
  </si>
  <si>
    <t>事业收入</t>
  </si>
  <si>
    <t>137008006</t>
  </si>
  <si>
    <t>昆明市盘龙区审计局</t>
  </si>
  <si>
    <t>137008006001</t>
  </si>
  <si>
    <t>注：昆明市盘龙区审计局所属单位2个，本表中仅列示行政单位1个，其余1个非独立核算事业单位未列示。</t>
  </si>
  <si>
    <t>预算01-3表</t>
  </si>
  <si>
    <t>2025年部门支出预算表</t>
  </si>
  <si>
    <t>科目编码</t>
  </si>
  <si>
    <t>科目名称</t>
  </si>
  <si>
    <t>财政专户管理的支出</t>
  </si>
  <si>
    <t>单位资金</t>
  </si>
  <si>
    <t>事业支出</t>
  </si>
  <si>
    <t>事业单位
经营支出</t>
  </si>
  <si>
    <t>上级补助支出</t>
  </si>
  <si>
    <t>附属单位补助支出</t>
  </si>
  <si>
    <t>其他支出</t>
  </si>
  <si>
    <t>基本支出</t>
  </si>
  <si>
    <t>项目支出</t>
  </si>
  <si>
    <t>201</t>
  </si>
  <si>
    <t>一般公共服务支出</t>
  </si>
  <si>
    <t>20108</t>
  </si>
  <si>
    <t>审计事务</t>
  </si>
  <si>
    <t>2010801</t>
  </si>
  <si>
    <t>行政运行</t>
  </si>
  <si>
    <t>2010804</t>
  </si>
  <si>
    <t>审计业务</t>
  </si>
  <si>
    <t>2010850</t>
  </si>
  <si>
    <t>事业运行</t>
  </si>
  <si>
    <t>2010899</t>
  </si>
  <si>
    <t>其他审计事务支出</t>
  </si>
  <si>
    <t>208</t>
  </si>
  <si>
    <t>社会保障和就业支出</t>
  </si>
  <si>
    <t>20805</t>
  </si>
  <si>
    <t>行政事业单位养老支出</t>
  </si>
  <si>
    <t>2080505</t>
  </si>
  <si>
    <t>机关事业单位基本养老保险缴费支出</t>
  </si>
  <si>
    <t>20899</t>
  </si>
  <si>
    <t>其他社会保障和就业支出</t>
  </si>
  <si>
    <t>2089999</t>
  </si>
  <si>
    <t>210</t>
  </si>
  <si>
    <t>卫生健康支出</t>
  </si>
  <si>
    <t>21011</t>
  </si>
  <si>
    <t>行政事业单位医疗</t>
  </si>
  <si>
    <t>2101101</t>
  </si>
  <si>
    <t>行政单位医疗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</si>
  <si>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</si>
  <si>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</si>
  <si>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</si>
  <si>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</si>
  <si>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</si>
  <si>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</si>
  <si>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</si>
  <si>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</si>
  <si>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</si>
  <si>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</si>
  <si>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</si>
  <si>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</si>
  <si>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合  计</t>
  </si>
  <si>
    <t>预算02-1表</t>
  </si>
  <si>
    <t>2025年部门财政拨款收支预算总表</t>
  </si>
  <si>
    <t>支出功能分类科目</t>
  </si>
  <si>
    <t>一、本年收入</t>
  </si>
  <si>
    <t>一、本年支出</t>
  </si>
  <si>
    <t>（一）一般公共预算拨款</t>
  </si>
  <si>
    <t>（二）政府性基金预算拨款</t>
  </si>
  <si>
    <t>（三）国有资本经营预算拨款</t>
  </si>
  <si>
    <t>二、上年结转</t>
  </si>
  <si>
    <t>二、年终结转结余</t>
  </si>
  <si>
    <t>收 入 总 计</t>
  </si>
  <si>
    <t>预算02-2表</t>
  </si>
  <si>
    <t>2025年一般公共预算支出预算表（按功能科目分类）</t>
  </si>
  <si>
    <t>部门预算支出功能分类科目</t>
  </si>
  <si>
    <t>人员经费</t>
  </si>
  <si>
    <t>公用经费</t>
  </si>
  <si>
    <t>1</t>
  </si>
  <si>
    <t>2</t>
  </si>
  <si>
    <t>3</t>
  </si>
  <si>
    <t>5</t>
  </si>
  <si>
    <t>6</t>
  </si>
  <si>
    <t>7</t>
  </si>
  <si>
    <t>预算03表</t>
  </si>
  <si>
    <t>2025年一般公共预算“三公”经费支出预算表</t>
  </si>
  <si>
    <t>单位：元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</si>
  <si>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</si>
  <si>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</si>
  <si>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</si>
  <si>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</si>
  <si>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</si>
  <si>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</si>
  <si>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</si>
  <si>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2025年部门基本支出预算表</t>
  </si>
  <si>
    <t>单位名称</t>
  </si>
  <si>
    <t>项目代码</t>
  </si>
  <si>
    <t>项目名称</t>
  </si>
  <si>
    <t>功能科目编码</t>
  </si>
  <si>
    <t>功能科目名称</t>
  </si>
  <si>
    <t>经济科目编码</t>
  </si>
  <si>
    <t>经济科目名称</t>
  </si>
  <si>
    <t>资金来源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</si>
  <si>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</si>
  <si>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</si>
  <si>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</si>
  <si>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</si>
  <si>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</si>
  <si>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</si>
  <si>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</si>
  <si>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530000210000000027282</t>
  </si>
  <si>
    <t>行政人员支出工资</t>
  </si>
  <si>
    <t>30101</t>
  </si>
  <si>
    <t>基本工资</t>
  </si>
  <si>
    <t>30102</t>
  </si>
  <si>
    <t>津贴补贴</t>
  </si>
  <si>
    <t>30103</t>
  </si>
  <si>
    <t>奖金</t>
  </si>
  <si>
    <t>530000210000000027291</t>
  </si>
  <si>
    <t>社会保障缴费</t>
  </si>
  <si>
    <t>30108</t>
  </si>
  <si>
    <t>机关事业单位基本养老保险缴费</t>
  </si>
  <si>
    <t>30112</t>
  </si>
  <si>
    <t>其他社会保障缴费</t>
  </si>
  <si>
    <t>30110</t>
  </si>
  <si>
    <t>职工基本医疗保险缴费</t>
  </si>
  <si>
    <t>30111</t>
  </si>
  <si>
    <t>公务员医疗补助缴费</t>
  </si>
  <si>
    <t>530000210000000027297</t>
  </si>
  <si>
    <t>30113</t>
  </si>
  <si>
    <t>530000210000000027310</t>
  </si>
  <si>
    <t>30217</t>
  </si>
  <si>
    <t>530000210000000027312</t>
  </si>
  <si>
    <t>行政人员公务交通补贴</t>
  </si>
  <si>
    <t>30239</t>
  </si>
  <si>
    <t>其他交通费用</t>
  </si>
  <si>
    <t>530000210000000027313</t>
  </si>
  <si>
    <t>工会经费</t>
  </si>
  <si>
    <t>30228</t>
  </si>
  <si>
    <t>530000210000000027314</t>
  </si>
  <si>
    <t>一般公用经费</t>
  </si>
  <si>
    <t>30201</t>
  </si>
  <si>
    <t>办公费</t>
  </si>
  <si>
    <t>30202</t>
  </si>
  <si>
    <t>印刷费</t>
  </si>
  <si>
    <t>30205</t>
  </si>
  <si>
    <t>水费</t>
  </si>
  <si>
    <t>30207</t>
  </si>
  <si>
    <t>邮电费</t>
  </si>
  <si>
    <t>30211</t>
  </si>
  <si>
    <t>差旅费</t>
  </si>
  <si>
    <t>30213</t>
  </si>
  <si>
    <t>维修（护）费</t>
  </si>
  <si>
    <t>30216</t>
  </si>
  <si>
    <t>培训费</t>
  </si>
  <si>
    <t>30229</t>
  </si>
  <si>
    <t>福利费</t>
  </si>
  <si>
    <t>30299</t>
  </si>
  <si>
    <t>其他商品和服务支出</t>
  </si>
  <si>
    <t>530000241100002220665</t>
  </si>
  <si>
    <t>行政人员绩效奖</t>
  </si>
  <si>
    <t>530000210000000027391</t>
  </si>
  <si>
    <t>事业人员支出工资</t>
  </si>
  <si>
    <t>30107</t>
  </si>
  <si>
    <t>绩效工资</t>
  </si>
  <si>
    <t>530000210000000027392</t>
  </si>
  <si>
    <t>530000210000000027396</t>
  </si>
  <si>
    <t>530000210000000027415</t>
  </si>
  <si>
    <t>530000210000000027419</t>
  </si>
  <si>
    <t>预算05-1表</t>
  </si>
  <si>
    <t>2025年部门项目支出预算表</t>
  </si>
  <si>
    <t>项目分类</t>
  </si>
  <si>
    <t>项目单位</t>
  </si>
  <si>
    <t>本年拨款</t>
  </si>
  <si>
    <t>其中：本次下达</t>
  </si>
  <si>
    <t>审计业务经费</t>
  </si>
  <si>
    <t>专项业务类</t>
  </si>
  <si>
    <t>530000200000000007294</t>
  </si>
  <si>
    <t>30226</t>
  </si>
  <si>
    <t>劳务费</t>
  </si>
  <si>
    <t>30227</t>
  </si>
  <si>
    <t>委托业务费</t>
  </si>
  <si>
    <t>预算05-2表</t>
  </si>
  <si>
    <t>2025年部门项目支出绩效目标表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</si>
  <si>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</si>
  <si>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</si>
  <si>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</si>
  <si>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</si>
  <si>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</si>
  <si>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</si>
  <si>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</si>
  <si>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</si>
  <si>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</si>
  <si>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</si>
  <si>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根据2025年-2027年总体目标，我局2025年年度目标如下：
1.产出指标4个：出具审计报告数和专项审计调查报告18份，审计单位12个，提交审计信息5篇以上，审计提出建议48条；
2.效益指标2个：领导干部自然资源资产离任（任中）审计项目1个，审计建议采纳率80%以上；
3.满意度指标1个：向社会公告审计结果4篇。</t>
  </si>
  <si>
    <t>产出指标</t>
  </si>
  <si>
    <t>数量指标</t>
  </si>
  <si>
    <t>出具审计报告数和专项审计调查报告</t>
  </si>
  <si>
    <t>=</t>
  </si>
  <si>
    <t>18</t>
  </si>
  <si>
    <t>份</t>
  </si>
  <si>
    <t>定量指标</t>
  </si>
  <si>
    <t>反映正式出具审计报告或审计调查报告的数量情况。</t>
  </si>
  <si>
    <t>根据2025年-2027年总体目标，2025年年度目标如下：
围绕全区的各项目标任务，为全面提升审计工作的整体性、宏观性和建设性，根据年度审计计划，分别按规定设置产出指标、效益指标和满意度指标。</t>
  </si>
  <si>
    <t>审计单位</t>
  </si>
  <si>
    <t>&gt;=</t>
  </si>
  <si>
    <t>12</t>
  </si>
  <si>
    <t>个</t>
  </si>
  <si>
    <t>反映审计机关实施完成的审计项目的个数情况，审计和延伸审计的单位都应计数。</t>
  </si>
  <si>
    <t>提交审计信息</t>
  </si>
  <si>
    <t>篇</t>
  </si>
  <si>
    <t>反映提交的信息简报数量情况。</t>
  </si>
  <si>
    <t>审计提出建议</t>
  </si>
  <si>
    <t>48</t>
  </si>
  <si>
    <t>条</t>
  </si>
  <si>
    <t>反映审计部门提出审计建议数量。</t>
  </si>
  <si>
    <t>效益指标</t>
  </si>
  <si>
    <t>生态效益</t>
  </si>
  <si>
    <t>领导干部自然资源资产离任（任中）审计项目</t>
  </si>
  <si>
    <t>领导干部自然资源资产离任审计的问题多数不能用金额计量，只能按项目数量计量。</t>
  </si>
  <si>
    <t>可持续影响</t>
  </si>
  <si>
    <t>审计建议采纳率</t>
  </si>
  <si>
    <t>80</t>
  </si>
  <si>
    <t>%</t>
  </si>
  <si>
    <t>反映审计建议被各单位采纳情况，审计建议采纳率=被采纳审计建议数量/审计提出建议数量*100%。</t>
  </si>
  <si>
    <t>满意度指标</t>
  </si>
  <si>
    <t>服务对象满意度</t>
  </si>
  <si>
    <t>向社会公告
审计结果</t>
  </si>
  <si>
    <t>4</t>
  </si>
  <si>
    <t>反映审计机关以审计准则规定的形式，向社会公开有关经济责任审计报告、审计决定书等审计结论性文书所反映内容的公告篇数，以正式审计公告数量为准。</t>
  </si>
  <si>
    <t>预算06表</t>
  </si>
  <si>
    <t>2025年部门政府性基金预算支出预算表</t>
  </si>
  <si>
    <t>政府性基金预算支出</t>
  </si>
  <si>
    <t>注：昆明市盘龙区审计局无政府性基金收入，无使用政府性基金安排的支出，所以政府性基金预算支出预算表公开空表。</t>
  </si>
  <si>
    <t>预算07表</t>
  </si>
  <si>
    <t>2025年部门政府采购预算表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</si>
  <si>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</si>
  <si>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</si>
  <si>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</si>
  <si>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</si>
  <si>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</si>
  <si>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</si>
  <si>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</si>
  <si>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</si>
  <si>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</si>
  <si>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单位自筹</t>
  </si>
  <si>
    <t>印刷服务</t>
  </si>
  <si>
    <t>C2309019901 公文用纸、资料汇编、信封印刷服务</t>
  </si>
  <si>
    <t>项</t>
  </si>
  <si>
    <t>社会中介机构服务（固投）</t>
  </si>
  <si>
    <t>C23030000 审计服务</t>
  </si>
  <si>
    <t>预算08表</t>
  </si>
  <si>
    <t>2025年部门政府购买服务预算表</t>
  </si>
  <si>
    <t>政府购买服务项目</t>
  </si>
  <si>
    <t>政府购买服务目录</t>
  </si>
  <si>
    <t>律师咨询服务</t>
  </si>
  <si>
    <t>B0101 法律顾问服务</t>
  </si>
  <si>
    <t>社会中介机构（财政）</t>
  </si>
  <si>
    <t>B0302 审计服务</t>
  </si>
  <si>
    <t>行政资产和财务管理等相关咨询服务</t>
  </si>
  <si>
    <t>B0801 咨询服务</t>
  </si>
  <si>
    <t>B1104 印刷和出版服务</t>
  </si>
  <si>
    <t>档案服务</t>
  </si>
  <si>
    <t>B1202 档案管理服务</t>
  </si>
  <si>
    <t>预算09-1表</t>
  </si>
  <si>
    <t>2025年省对下转移支付预算表</t>
  </si>
  <si>
    <t>单位名称（项目）</t>
  </si>
  <si>
    <t>地区</t>
  </si>
  <si>
    <t>政府性基金</t>
  </si>
  <si>
    <t>昆明</t>
  </si>
  <si>
    <t>昭通</t>
  </si>
  <si>
    <t>曲靖</t>
  </si>
  <si>
    <t>玉溪</t>
  </si>
  <si>
    <t>红河</t>
  </si>
  <si>
    <t>文山</t>
  </si>
  <si>
    <t>普洱</t>
  </si>
  <si>
    <t>西双版纳</t>
  </si>
  <si>
    <t>楚雄</t>
  </si>
  <si>
    <t>大理</t>
  </si>
  <si>
    <t>保山</t>
  </si>
  <si>
    <t>德宏</t>
  </si>
  <si>
    <t>丽江</t>
  </si>
  <si>
    <t>怒江</t>
  </si>
  <si>
    <t>迪庆</t>
  </si>
  <si>
    <t>临沧</t>
  </si>
  <si>
    <t>宣威</t>
  </si>
  <si>
    <t>腾冲</t>
  </si>
  <si>
    <t>镇雄</t>
  </si>
  <si>
    <t>注：昆明市盘龙区审计局无省对下转移支付情况，所以省对下转移支付预算表公开空表。</t>
  </si>
  <si>
    <t>预算09-2表</t>
  </si>
  <si>
    <t>2025年省对下转移支付绩效目标表</t>
  </si>
  <si>
    <t>注：昆明市盘龙区审计局无省对下转移支付情况，所以省对下转移支付绩效目标表公开空表。</t>
  </si>
  <si>
    <t>预算10表</t>
  </si>
  <si>
    <t>2025年新增资产配置表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</si>
  <si>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</si>
  <si>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</si>
  <si>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</si>
  <si>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</si>
  <si>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</si>
  <si>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</si>
  <si>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</si>
  <si>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8</t>
  </si>
  <si>
    <t>注：昆明市盘龙区审计局无新增资产配置情况，所以新增资产配置表公开空表。</t>
  </si>
  <si>
    <t>预算11表</t>
  </si>
  <si>
    <t>2025年中央转移支付补助项目支出预算表</t>
  </si>
  <si>
    <t>上级补助</t>
  </si>
  <si>
    <t>注：按现行会计核算体系，昆明市盘龙区审计局无中央转移支付补助项目支出，所以中央转移支付补助项目支出预算表公开空表。</t>
  </si>
  <si>
    <t>预算12表</t>
  </si>
  <si>
    <t>2025年部门项目支出中期规划预算表</t>
  </si>
  <si>
    <t>项目级次</t>
  </si>
  <si>
    <t>2025年</t>
  </si>
  <si>
    <t>2026年</t>
  </si>
  <si>
    <t>2027年</t>
  </si>
  <si>
    <t>311 专项业务类</t>
  </si>
  <si>
    <t>本级</t>
  </si>
  <si>
    <t/>
  </si>
</sst>
</file>

<file path=xl/styles.xml><?xml version="1.0" encoding="utf-8"?>
<styleSheet xmlns="http://schemas.openxmlformats.org/spreadsheetml/2006/main">
  <numFmts count="9">
    <numFmt numFmtId="176" formatCode="yyyy/mm/dd"/>
    <numFmt numFmtId="177" formatCode="#,##0.00;\-#,##0.00;;@"/>
    <numFmt numFmtId="178" formatCode="hh:mm:ss"/>
    <numFmt numFmtId="41" formatCode="_ * #,##0_ ;_ * \-#,##0_ ;_ * &quot;-&quot;_ ;_ @_ "/>
    <numFmt numFmtId="44" formatCode="_ &quot;￥&quot;* #,##0.00_ ;_ &quot;￥&quot;* \-#,##0.00_ ;_ &quot;￥&quot;* &quot;-&quot;??_ ;_ @_ "/>
    <numFmt numFmtId="179" formatCode="#,##0;\-#,##0;;@"/>
    <numFmt numFmtId="43" formatCode="_ * #,##0.00_ ;_ * \-#,##0.00_ ;_ * &quot;-&quot;??_ ;_ @_ "/>
    <numFmt numFmtId="180" formatCode="yyyy/mm/dd\ hh:mm:ss"/>
    <numFmt numFmtId="42" formatCode="_ &quot;￥&quot;* #,##0_ ;_ &quot;￥&quot;* \-#,##0_ ;_ &quot;￥&quot;* &quot;-&quot;_ ;_ @_ "/>
  </numFmts>
  <fonts count="42">
    <font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sz val="21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9"/>
      <color theme="1"/>
      <name val="宋体"/>
      <charset val="134"/>
    </font>
    <font>
      <b/>
      <sz val="23"/>
      <color rgb="FF000000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b/>
      <sz val="19.5"/>
      <name val="宋体"/>
      <charset val="134"/>
    </font>
    <font>
      <sz val="10.5"/>
      <name val="宋体"/>
      <charset val="134"/>
    </font>
    <font>
      <sz val="9"/>
      <name val="SimSun"/>
      <charset val="134"/>
    </font>
    <font>
      <sz val="10"/>
      <color theme="1"/>
      <name val="宋体"/>
      <charset val="134"/>
      <scheme val="minor"/>
    </font>
    <font>
      <b/>
      <sz val="22"/>
      <color rgb="FF000000"/>
      <name val="宋体"/>
      <charset val="134"/>
    </font>
    <font>
      <sz val="10.5"/>
      <color rgb="FF000000"/>
      <name val="宋体"/>
      <charset val="134"/>
    </font>
    <font>
      <sz val="11"/>
      <color theme="1"/>
      <name val="宋体"/>
      <charset val="134"/>
    </font>
    <font>
      <sz val="9.75"/>
      <color rgb="FF000000"/>
      <name val="SimSun"/>
      <charset val="134"/>
    </font>
    <font>
      <b/>
      <sz val="18"/>
      <color rgb="FF000000"/>
      <name val="SimSun"/>
      <charset val="134"/>
    </font>
    <font>
      <sz val="12"/>
      <color rgb="FF000000"/>
      <name val="宋体"/>
      <charset val="134"/>
    </font>
    <font>
      <b/>
      <sz val="20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10"/>
      <color theme="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auto="1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auto="1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58">
    <xf numFmtId="0" fontId="0" fillId="0" borderId="0"/>
    <xf numFmtId="178" fontId="8" fillId="0" borderId="4">
      <alignment horizontal="right" vertical="center"/>
    </xf>
    <xf numFmtId="10" fontId="8" fillId="0" borderId="4">
      <alignment horizontal="right" vertical="center"/>
    </xf>
    <xf numFmtId="0" fontId="8" fillId="0" borderId="0">
      <alignment vertical="top"/>
      <protection locked="0"/>
    </xf>
    <xf numFmtId="179" fontId="8" fillId="0" borderId="4">
      <alignment horizontal="right" vertical="center"/>
    </xf>
    <xf numFmtId="180" fontId="8" fillId="0" borderId="4">
      <alignment horizontal="right" vertical="center"/>
    </xf>
    <xf numFmtId="0" fontId="23" fillId="20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34" fillId="22" borderId="21" applyNumberFormat="0" applyAlignment="0" applyProtection="0">
      <alignment vertical="center"/>
    </xf>
    <xf numFmtId="0" fontId="27" fillId="16" borderId="17" applyNumberFormat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32" fillId="0" borderId="19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1" fillId="0" borderId="19" applyNumberFormat="0" applyFill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9" fillId="0" borderId="18" applyNumberFormat="0" applyFill="0" applyAlignment="0" applyProtection="0">
      <alignment vertical="center"/>
    </xf>
    <xf numFmtId="0" fontId="36" fillId="0" borderId="22" applyNumberFormat="0" applyFill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33" fillId="0" borderId="20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49" fontId="8" fillId="0" borderId="4">
      <alignment horizontal="left" vertical="center" wrapText="1"/>
    </xf>
    <xf numFmtId="42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176" fontId="8" fillId="0" borderId="4">
      <alignment horizontal="right" vertical="center"/>
    </xf>
    <xf numFmtId="0" fontId="0" fillId="9" borderId="16" applyNumberFormat="0" applyFont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40" fillId="22" borderId="23" applyNumberFormat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177" fontId="8" fillId="0" borderId="4">
      <alignment horizontal="right" vertical="center"/>
    </xf>
    <xf numFmtId="0" fontId="23" fillId="7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177" fontId="8" fillId="0" borderId="4">
      <alignment horizontal="right" vertical="center"/>
    </xf>
    <xf numFmtId="44" fontId="0" fillId="0" borderId="0" applyFont="0" applyFill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41" fillId="30" borderId="23" applyNumberFormat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</cellStyleXfs>
  <cellXfs count="182">
    <xf numFmtId="0" fontId="0" fillId="0" borderId="0" xfId="0"/>
    <xf numFmtId="49" fontId="1" fillId="0" borderId="0" xfId="0" applyNumberFormat="1" applyFont="1"/>
    <xf numFmtId="0" fontId="2" fillId="0" borderId="0" xfId="0" applyFont="1" applyAlignment="1">
      <alignment horizontal="center" vertical="center"/>
    </xf>
    <xf numFmtId="0" fontId="3" fillId="0" borderId="0" xfId="0" applyFont="1" applyAlignment="1" applyProtection="1">
      <alignment horizontal="left" vertical="center"/>
      <protection locked="0"/>
    </xf>
    <xf numFmtId="0" fontId="4" fillId="0" borderId="0" xfId="0" applyFont="1" applyAlignment="1">
      <alignment horizontal="left" vertical="center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3" fillId="0" borderId="4" xfId="0" applyFont="1" applyBorder="1" applyAlignment="1" applyProtection="1">
      <alignment horizontal="left" vertical="center" wrapText="1"/>
      <protection locked="0"/>
    </xf>
    <xf numFmtId="0" fontId="3" fillId="0" borderId="4" xfId="0" applyFont="1" applyBorder="1" applyAlignment="1" applyProtection="1">
      <alignment horizontal="left" vertical="center"/>
      <protection locked="0"/>
    </xf>
    <xf numFmtId="0" fontId="3" fillId="0" borderId="5" xfId="0" applyFont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 applyProtection="1">
      <alignment horizontal="left" vertical="center" wrapText="1"/>
      <protection locked="0"/>
    </xf>
    <xf numFmtId="0" fontId="3" fillId="0" borderId="7" xfId="0" applyFont="1" applyBorder="1" applyAlignment="1" applyProtection="1">
      <alignment horizontal="left" vertical="center" wrapText="1"/>
      <protection locked="0"/>
    </xf>
    <xf numFmtId="0" fontId="1" fillId="0" borderId="0" xfId="0" applyFont="1" applyAlignment="1" applyProtection="1">
      <alignment horizontal="right" vertical="center"/>
      <protection locked="0"/>
    </xf>
    <xf numFmtId="0" fontId="4" fillId="0" borderId="0" xfId="0" applyFont="1"/>
    <xf numFmtId="0" fontId="1" fillId="0" borderId="0" xfId="0" applyFont="1" applyAlignment="1" applyProtection="1">
      <alignment horizontal="right" vertical="top"/>
      <protection locked="0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77" fontId="5" fillId="0" borderId="4" xfId="50" applyFont="1">
      <alignment horizontal="right" vertical="center"/>
    </xf>
    <xf numFmtId="0" fontId="6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left" vertical="center" wrapText="1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>
      <alignment horizontal="left" vertical="center"/>
    </xf>
    <xf numFmtId="0" fontId="7" fillId="0" borderId="8" xfId="3" applyFont="1" applyFill="1" applyBorder="1" applyAlignment="1" applyProtection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3" fillId="0" borderId="7" xfId="0" applyFont="1" applyBorder="1" applyAlignment="1">
      <alignment horizontal="left" vertical="center"/>
    </xf>
    <xf numFmtId="0" fontId="1" fillId="0" borderId="4" xfId="0" applyFont="1" applyBorder="1" applyAlignment="1" applyProtection="1">
      <alignment horizontal="center" vertical="center"/>
      <protection locked="0"/>
    </xf>
    <xf numFmtId="49" fontId="8" fillId="0" borderId="0" xfId="31" applyBorder="1">
      <alignment horizontal="left" vertical="center" wrapText="1"/>
    </xf>
    <xf numFmtId="49" fontId="9" fillId="0" borderId="0" xfId="31" applyFont="1" applyBorder="1" applyAlignment="1">
      <alignment horizontal="center" vertical="center" wrapText="1"/>
    </xf>
    <xf numFmtId="49" fontId="10" fillId="0" borderId="4" xfId="31" applyFont="1" applyAlignment="1">
      <alignment horizontal="center" vertical="center" wrapText="1"/>
    </xf>
    <xf numFmtId="49" fontId="11" fillId="0" borderId="4" xfId="31" applyFont="1" applyAlignment="1">
      <alignment horizontal="center" vertical="center" wrapText="1"/>
    </xf>
    <xf numFmtId="49" fontId="10" fillId="0" borderId="4" xfId="31" applyFont="1">
      <alignment horizontal="left" vertical="center" wrapText="1"/>
    </xf>
    <xf numFmtId="0" fontId="12" fillId="0" borderId="0" xfId="0" applyFont="1" applyAlignment="1">
      <alignment horizontal="left" vertical="center"/>
    </xf>
    <xf numFmtId="49" fontId="8" fillId="0" borderId="0" xfId="31" applyBorder="1" applyAlignment="1">
      <alignment horizontal="right" vertical="center" wrapText="1"/>
    </xf>
    <xf numFmtId="179" fontId="8" fillId="0" borderId="4" xfId="4">
      <alignment horizontal="right" vertical="center"/>
    </xf>
    <xf numFmtId="177" fontId="8" fillId="0" borderId="4" xfId="50">
      <alignment horizontal="right" vertical="center"/>
    </xf>
    <xf numFmtId="0" fontId="13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left" vertical="center" wrapText="1"/>
    </xf>
    <xf numFmtId="0" fontId="14" fillId="0" borderId="4" xfId="0" applyFont="1" applyBorder="1" applyAlignment="1">
      <alignment vertical="center" wrapText="1"/>
    </xf>
    <xf numFmtId="0" fontId="14" fillId="0" borderId="4" xfId="0" applyFont="1" applyBorder="1" applyAlignment="1" applyProtection="1">
      <alignment horizontal="left" vertical="center" wrapText="1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14" fillId="0" borderId="4" xfId="0" applyFont="1" applyBorder="1" applyAlignment="1">
      <alignment horizontal="center" vertical="center" wrapText="1"/>
    </xf>
    <xf numFmtId="0" fontId="14" fillId="0" borderId="4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right" vertical="center"/>
      <protection locked="0"/>
    </xf>
    <xf numFmtId="0" fontId="7" fillId="0" borderId="0" xfId="3" applyFont="1" applyFill="1" applyBorder="1" applyAlignment="1" applyProtection="1">
      <alignment vertical="center"/>
    </xf>
    <xf numFmtId="0" fontId="1" fillId="0" borderId="0" xfId="0" applyFont="1" applyAlignment="1">
      <alignment horizontal="right" vertical="center"/>
    </xf>
    <xf numFmtId="0" fontId="1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vertical="top" wrapText="1"/>
    </xf>
    <xf numFmtId="0" fontId="1" fillId="0" borderId="0" xfId="0" applyFont="1" applyAlignment="1">
      <alignment horizontal="right" vertical="top" wrapText="1"/>
    </xf>
    <xf numFmtId="0" fontId="4" fillId="0" borderId="9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1" fillId="0" borderId="0" xfId="0" applyFont="1" applyAlignment="1">
      <alignment vertical="top" wrapText="1"/>
    </xf>
    <xf numFmtId="0" fontId="3" fillId="0" borderId="0" xfId="0" applyFont="1" applyAlignment="1" applyProtection="1">
      <alignment horizontal="right" vertical="top"/>
      <protection locked="0"/>
    </xf>
    <xf numFmtId="0" fontId="4" fillId="0" borderId="1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4" fontId="3" fillId="0" borderId="13" xfId="0" applyNumberFormat="1" applyFont="1" applyBorder="1" applyAlignment="1" applyProtection="1">
      <alignment horizontal="right" vertical="center"/>
      <protection locked="0"/>
    </xf>
    <xf numFmtId="0" fontId="3" fillId="0" borderId="3" xfId="0" applyFont="1" applyBorder="1" applyAlignment="1">
      <alignment horizontal="left" vertical="center" wrapText="1" indent="1"/>
    </xf>
    <xf numFmtId="0" fontId="3" fillId="0" borderId="3" xfId="0" applyFont="1" applyBorder="1" applyAlignment="1">
      <alignment horizontal="left" vertical="center" wrapText="1" indent="2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3" fillId="0" borderId="0" xfId="0" applyFont="1" applyAlignment="1" applyProtection="1">
      <alignment vertical="top" wrapText="1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4" fillId="0" borderId="6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>
      <alignment horizontal="center" vertical="center" wrapText="1"/>
    </xf>
    <xf numFmtId="0" fontId="4" fillId="0" borderId="15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4" fontId="3" fillId="0" borderId="4" xfId="0" applyNumberFormat="1" applyFont="1" applyBorder="1" applyAlignment="1" applyProtection="1">
      <alignment horizontal="right" vertical="center"/>
      <protection locked="0"/>
    </xf>
    <xf numFmtId="0" fontId="3" fillId="0" borderId="0" xfId="0" applyFont="1" applyAlignment="1" applyProtection="1">
      <alignment horizontal="right" vertical="center" wrapText="1"/>
      <protection locked="0"/>
    </xf>
    <xf numFmtId="0" fontId="3" fillId="0" borderId="0" xfId="0" applyFont="1" applyAlignment="1">
      <alignment horizontal="right" vertical="center" wrapText="1"/>
    </xf>
    <xf numFmtId="0" fontId="3" fillId="0" borderId="0" xfId="0" applyFont="1" applyAlignment="1" applyProtection="1">
      <alignment horizontal="right" vertical="top" wrapText="1"/>
      <protection locked="0"/>
    </xf>
    <xf numFmtId="0" fontId="3" fillId="0" borderId="0" xfId="0" applyFont="1" applyAlignment="1">
      <alignment horizontal="right" vertical="top" wrapText="1"/>
    </xf>
    <xf numFmtId="0" fontId="4" fillId="0" borderId="7" xfId="0" applyFont="1" applyBorder="1" applyAlignment="1">
      <alignment horizontal="center" vertical="center" wrapText="1"/>
    </xf>
    <xf numFmtId="0" fontId="4" fillId="0" borderId="15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left" vertical="center"/>
    </xf>
    <xf numFmtId="0" fontId="4" fillId="0" borderId="13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 wrapText="1"/>
    </xf>
    <xf numFmtId="0" fontId="4" fillId="0" borderId="13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>
      <alignment horizontal="right" vertical="center"/>
    </xf>
    <xf numFmtId="179" fontId="5" fillId="0" borderId="4" xfId="4" applyFont="1" applyAlignment="1">
      <alignment horizontal="center" vertical="center"/>
    </xf>
    <xf numFmtId="179" fontId="5" fillId="0" borderId="4" xfId="4" applyFont="1" applyAlignment="1">
      <alignment horizontal="right" vertical="center"/>
    </xf>
    <xf numFmtId="177" fontId="5" fillId="0" borderId="4" xfId="50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top"/>
    </xf>
    <xf numFmtId="0" fontId="3" fillId="0" borderId="0" xfId="0" applyFont="1" applyAlignment="1" applyProtection="1">
      <alignment horizontal="left" vertical="center" wrapText="1"/>
      <protection locked="0"/>
    </xf>
    <xf numFmtId="0" fontId="4" fillId="0" borderId="0" xfId="0" applyFont="1" applyAlignment="1">
      <alignment horizontal="left" vertical="center" wrapText="1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right" vertical="top"/>
    </xf>
    <xf numFmtId="0" fontId="3" fillId="0" borderId="4" xfId="0" applyFont="1" applyBorder="1" applyAlignment="1">
      <alignment vertical="center" wrapText="1"/>
    </xf>
    <xf numFmtId="0" fontId="3" fillId="0" borderId="4" xfId="0" applyFont="1" applyBorder="1" applyAlignment="1">
      <alignment horizontal="left" vertical="center" wrapText="1" indent="1"/>
    </xf>
    <xf numFmtId="0" fontId="3" fillId="0" borderId="4" xfId="0" applyFont="1" applyBorder="1" applyAlignment="1">
      <alignment horizontal="left" vertical="center" wrapText="1" indent="2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left" vertical="center"/>
    </xf>
    <xf numFmtId="49" fontId="5" fillId="0" borderId="4" xfId="31" applyFont="1">
      <alignment horizontal="left" vertical="center" wrapText="1"/>
    </xf>
    <xf numFmtId="49" fontId="5" fillId="0" borderId="4" xfId="0" applyNumberFormat="1" applyFont="1" applyBorder="1" applyAlignment="1">
      <alignment horizontal="left" vertical="center" wrapText="1"/>
    </xf>
    <xf numFmtId="4" fontId="3" fillId="0" borderId="4" xfId="0" applyNumberFormat="1" applyFont="1" applyBorder="1" applyAlignment="1" applyProtection="1">
      <alignment horizontal="right" vertical="center" wrapText="1"/>
      <protection locked="0"/>
    </xf>
    <xf numFmtId="0" fontId="15" fillId="0" borderId="4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vertical="top"/>
    </xf>
    <xf numFmtId="0" fontId="16" fillId="0" borderId="4" xfId="0" applyFont="1" applyBorder="1" applyAlignment="1">
      <alignment horizontal="center" vertical="top"/>
    </xf>
    <xf numFmtId="49" fontId="5" fillId="0" borderId="4" xfId="31" applyFont="1" applyAlignment="1">
      <alignment horizontal="left" vertical="center" wrapText="1" indent="1"/>
    </xf>
    <xf numFmtId="49" fontId="5" fillId="0" borderId="4" xfId="31" applyFont="1" applyAlignment="1">
      <alignment horizontal="left" vertical="center" wrapText="1" indent="2"/>
    </xf>
    <xf numFmtId="0" fontId="15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top" wrapText="1"/>
    </xf>
    <xf numFmtId="0" fontId="17" fillId="0" borderId="0" xfId="0" applyFont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4" fontId="3" fillId="0" borderId="4" xfId="0" applyNumberFormat="1" applyFont="1" applyBorder="1" applyAlignment="1">
      <alignment horizontal="right" vertical="center"/>
    </xf>
    <xf numFmtId="4" fontId="3" fillId="0" borderId="5" xfId="0" applyNumberFormat="1" applyFont="1" applyBorder="1" applyAlignment="1">
      <alignment horizontal="right" vertical="center"/>
    </xf>
    <xf numFmtId="49" fontId="4" fillId="0" borderId="5" xfId="0" applyNumberFormat="1" applyFont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/>
    </xf>
    <xf numFmtId="49" fontId="4" fillId="0" borderId="13" xfId="0" applyNumberFormat="1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21" fillId="0" borderId="4" xfId="0" applyFont="1" applyBorder="1" applyAlignment="1">
      <alignment vertical="center"/>
    </xf>
    <xf numFmtId="4" fontId="21" fillId="0" borderId="4" xfId="0" applyNumberFormat="1" applyFont="1" applyBorder="1" applyAlignment="1" applyProtection="1">
      <alignment horizontal="right" vertical="center"/>
      <protection locked="0"/>
    </xf>
    <xf numFmtId="49" fontId="21" fillId="0" borderId="4" xfId="31" applyFont="1">
      <alignment horizontal="left" vertical="center" wrapText="1"/>
    </xf>
    <xf numFmtId="0" fontId="5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4" fontId="21" fillId="0" borderId="4" xfId="0" applyNumberFormat="1" applyFont="1" applyBorder="1" applyAlignment="1">
      <alignment horizontal="right" vertical="center"/>
    </xf>
    <xf numFmtId="0" fontId="21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/>
    </xf>
    <xf numFmtId="0" fontId="21" fillId="0" borderId="4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13" fillId="0" borderId="0" xfId="0" applyFont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1" fillId="0" borderId="6" xfId="0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3" fillId="0" borderId="4" xfId="0" applyFont="1" applyBorder="1" applyAlignment="1" applyProtection="1">
      <alignment horizontal="right" vertical="center"/>
      <protection locked="0"/>
    </xf>
    <xf numFmtId="0" fontId="12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0" borderId="6" xfId="0" applyFont="1" applyBorder="1" applyAlignment="1">
      <alignment horizontal="center" vertical="center" wrapText="1"/>
    </xf>
    <xf numFmtId="0" fontId="1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1" fillId="0" borderId="6" xfId="0" applyFont="1" applyBorder="1" applyAlignment="1" applyProtection="1">
      <alignment horizontal="center" vertical="center"/>
      <protection locked="0"/>
    </xf>
    <xf numFmtId="0" fontId="1" fillId="0" borderId="15" xfId="0" applyFont="1" applyBorder="1" applyAlignment="1">
      <alignment horizontal="center" vertical="center" wrapText="1"/>
    </xf>
    <xf numFmtId="0" fontId="1" fillId="0" borderId="15" xfId="0" applyFont="1" applyBorder="1" applyAlignment="1" applyProtection="1">
      <alignment horizontal="center" vertical="center"/>
      <protection locked="0"/>
    </xf>
    <xf numFmtId="0" fontId="1" fillId="0" borderId="13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top"/>
    </xf>
    <xf numFmtId="0" fontId="3" fillId="0" borderId="3" xfId="0" applyFont="1" applyBorder="1" applyAlignment="1">
      <alignment horizontal="left" vertical="center"/>
    </xf>
    <xf numFmtId="0" fontId="21" fillId="0" borderId="3" xfId="0" applyFont="1" applyBorder="1" applyAlignment="1">
      <alignment horizontal="center" vertical="center"/>
    </xf>
    <xf numFmtId="0" fontId="21" fillId="0" borderId="3" xfId="0" applyFont="1" applyBorder="1" applyAlignment="1">
      <alignment horizontal="left" vertical="center"/>
    </xf>
    <xf numFmtId="0" fontId="21" fillId="0" borderId="4" xfId="0" applyFont="1" applyBorder="1" applyAlignment="1">
      <alignment horizontal="left" vertical="center"/>
    </xf>
    <xf numFmtId="177" fontId="21" fillId="0" borderId="4" xfId="0" applyNumberFormat="1" applyFont="1" applyBorder="1" applyAlignment="1">
      <alignment horizontal="right" vertical="center"/>
    </xf>
    <xf numFmtId="0" fontId="5" fillId="0" borderId="3" xfId="0" applyFont="1" applyBorder="1" applyAlignment="1">
      <alignment horizontal="left" vertical="center"/>
    </xf>
    <xf numFmtId="0" fontId="21" fillId="0" borderId="3" xfId="0" applyFont="1" applyBorder="1" applyAlignment="1" applyProtection="1">
      <alignment horizontal="center" vertical="center"/>
      <protection locked="0"/>
    </xf>
  </cellXfs>
  <cellStyles count="58">
    <cellStyle name="常规" xfId="0" builtinId="0"/>
    <cellStyle name="TimeStyle" xfId="1"/>
    <cellStyle name="PercentStyle" xfId="2"/>
    <cellStyle name="Normal" xfId="3"/>
    <cellStyle name="IntegralNumberStyle" xfId="4"/>
    <cellStyle name="DateTimeStyle" xfId="5"/>
    <cellStyle name="60% - 强调文字颜色 6" xfId="6" builtinId="52"/>
    <cellStyle name="20% - 强调文字颜色 6" xfId="7" builtinId="50"/>
    <cellStyle name="输出" xfId="8" builtinId="21"/>
    <cellStyle name="检查单元格" xfId="9" builtinId="23"/>
    <cellStyle name="差" xfId="10" builtinId="27"/>
    <cellStyle name="标题 1" xfId="11" builtinId="16"/>
    <cellStyle name="解释性文本" xfId="12" builtinId="53"/>
    <cellStyle name="标题 2" xfId="13" builtinId="17"/>
    <cellStyle name="40% - 强调文字颜色 5" xfId="14" builtinId="47"/>
    <cellStyle name="千位分隔[0]" xfId="15" builtinId="6"/>
    <cellStyle name="40% - 强调文字颜色 6" xfId="16" builtinId="51"/>
    <cellStyle name="超链接" xfId="17" builtinId="8"/>
    <cellStyle name="强调文字颜色 5" xfId="18" builtinId="45"/>
    <cellStyle name="标题 3" xfId="19" builtinId="18"/>
    <cellStyle name="汇总" xfId="20" builtinId="25"/>
    <cellStyle name="20% - 强调文字颜色 1" xfId="21" builtinId="30"/>
    <cellStyle name="40% - 强调文字颜色 1" xfId="22" builtinId="31"/>
    <cellStyle name="强调文字颜色 6" xfId="23" builtinId="49"/>
    <cellStyle name="千位分隔" xfId="24" builtinId="3"/>
    <cellStyle name="标题" xfId="25" builtinId="15"/>
    <cellStyle name="已访问的超链接" xfId="26" builtinId="9"/>
    <cellStyle name="40% - 强调文字颜色 4" xfId="27" builtinId="43"/>
    <cellStyle name="链接单元格" xfId="28" builtinId="24"/>
    <cellStyle name="标题 4" xfId="29" builtinId="19"/>
    <cellStyle name="20% - 强调文字颜色 2" xfId="30" builtinId="34"/>
    <cellStyle name="TextStyle" xfId="31"/>
    <cellStyle name="货币[0]" xfId="32" builtinId="7"/>
    <cellStyle name="警告文本" xfId="33" builtinId="11"/>
    <cellStyle name="40% - 强调文字颜色 2" xfId="34" builtinId="35"/>
    <cellStyle name="DateStyle" xfId="35"/>
    <cellStyle name="注释" xfId="36" builtinId="10"/>
    <cellStyle name="60% - 强调文字颜色 3" xfId="37" builtinId="40"/>
    <cellStyle name="好" xfId="38" builtinId="26"/>
    <cellStyle name="20% - 强调文字颜色 5" xfId="39" builtinId="46"/>
    <cellStyle name="适中" xfId="40" builtinId="28"/>
    <cellStyle name="计算" xfId="41" builtinId="22"/>
    <cellStyle name="强调文字颜色 1" xfId="42" builtinId="29"/>
    <cellStyle name="60% - 强调文字颜色 4" xfId="43" builtinId="44"/>
    <cellStyle name="60% - 强调文字颜色 1" xfId="44" builtinId="32"/>
    <cellStyle name="NumberStyle" xfId="45"/>
    <cellStyle name="强调文字颜色 2" xfId="46" builtinId="33"/>
    <cellStyle name="60% - 强调文字颜色 5" xfId="47" builtinId="48"/>
    <cellStyle name="百分比" xfId="48" builtinId="5"/>
    <cellStyle name="60% - 强调文字颜色 2" xfId="49" builtinId="36"/>
    <cellStyle name="MoneyStyle" xfId="50"/>
    <cellStyle name="货币" xfId="51" builtinId="4"/>
    <cellStyle name="强调文字颜色 3" xfId="52" builtinId="37"/>
    <cellStyle name="20% - 强调文字颜色 3" xfId="53" builtinId="38"/>
    <cellStyle name="输入" xfId="54" builtinId="20"/>
    <cellStyle name="40% - 强调文字颜色 3" xfId="55" builtinId="39"/>
    <cellStyle name="强调文字颜色 4" xfId="56" builtinId="41"/>
    <cellStyle name="20% - 强调文字颜色 4" xfId="57" builtinId="4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21"/>
  <sheetViews>
    <sheetView showZeros="0" workbookViewId="0">
      <selection activeCell="C14" sqref="C14"/>
    </sheetView>
  </sheetViews>
  <sheetFormatPr defaultColWidth="8" defaultRowHeight="14.25" customHeight="1" outlineLevelCol="3"/>
  <cols>
    <col min="1" max="1" width="39.625" customWidth="1"/>
    <col min="2" max="2" width="46.375" customWidth="1"/>
    <col min="3" max="3" width="40.375" customWidth="1"/>
    <col min="4" max="4" width="50.125" customWidth="1"/>
  </cols>
  <sheetData>
    <row r="1" ht="12" customHeight="1" spans="4:4">
      <c r="D1" s="102" t="s">
        <v>0</v>
      </c>
    </row>
    <row r="2" ht="36" customHeight="1" spans="1:4">
      <c r="A2" s="43" t="s">
        <v>1</v>
      </c>
      <c r="B2" s="174"/>
      <c r="C2" s="174"/>
      <c r="D2" s="174"/>
    </row>
    <row r="3" ht="21" customHeight="1" spans="1:4">
      <c r="A3" s="93" t="str">
        <f>"单位名称："&amp;"昆明市盘龙区审计局"</f>
        <v>单位名称：昆明市盘龙区审计局</v>
      </c>
      <c r="B3" s="139"/>
      <c r="C3" s="139"/>
      <c r="D3" s="101" t="s">
        <v>2</v>
      </c>
    </row>
    <row r="4" ht="19.5" customHeight="1" spans="1:4">
      <c r="A4" s="20" t="s">
        <v>3</v>
      </c>
      <c r="B4" s="22"/>
      <c r="C4" s="20" t="s">
        <v>4</v>
      </c>
      <c r="D4" s="22"/>
    </row>
    <row r="5" ht="19.5" customHeight="1" spans="1:4">
      <c r="A5" s="23" t="s">
        <v>5</v>
      </c>
      <c r="B5" s="23" t="s">
        <v>6</v>
      </c>
      <c r="C5" s="23" t="s">
        <v>7</v>
      </c>
      <c r="D5" s="23" t="s">
        <v>6</v>
      </c>
    </row>
    <row r="6" ht="19.5" customHeight="1" spans="1:4">
      <c r="A6" s="24"/>
      <c r="B6" s="24"/>
      <c r="C6" s="24"/>
      <c r="D6" s="24"/>
    </row>
    <row r="7" ht="25.35" customHeight="1" spans="1:4">
      <c r="A7" s="150" t="s">
        <v>8</v>
      </c>
      <c r="B7" s="128">
        <v>5346823.96</v>
      </c>
      <c r="C7" s="114" t="str">
        <f>"一"&amp;"、"&amp;"一般公共服务支出"</f>
        <v>一、一般公共服务支出</v>
      </c>
      <c r="D7" s="128">
        <v>6589680.43</v>
      </c>
    </row>
    <row r="8" ht="25.35" customHeight="1" spans="1:4">
      <c r="A8" s="150" t="s">
        <v>9</v>
      </c>
      <c r="B8" s="128"/>
      <c r="C8" s="114" t="str">
        <f>"二"&amp;"、"&amp;"社会保障和就业支出"</f>
        <v>二、社会保障和就业支出</v>
      </c>
      <c r="D8" s="128">
        <v>414899.73</v>
      </c>
    </row>
    <row r="9" ht="25.35" customHeight="1" spans="1:4">
      <c r="A9" s="150" t="s">
        <v>10</v>
      </c>
      <c r="B9" s="128"/>
      <c r="C9" s="114" t="str">
        <f>"三"&amp;"、"&amp;"卫生健康支出"</f>
        <v>三、卫生健康支出</v>
      </c>
      <c r="D9" s="128">
        <v>359362.6</v>
      </c>
    </row>
    <row r="10" ht="25.35" customHeight="1" spans="1:4">
      <c r="A10" s="150" t="s">
        <v>11</v>
      </c>
      <c r="B10" s="86"/>
      <c r="C10" s="114" t="str">
        <f>"四"&amp;"、"&amp;"住房保障支出"</f>
        <v>四、住房保障支出</v>
      </c>
      <c r="D10" s="128">
        <v>342881.2</v>
      </c>
    </row>
    <row r="11" ht="25.35" customHeight="1" spans="1:4">
      <c r="A11" s="150" t="s">
        <v>12</v>
      </c>
      <c r="B11" s="128">
        <v>2360000</v>
      </c>
      <c r="C11" s="114"/>
      <c r="D11" s="128"/>
    </row>
    <row r="12" ht="25.35" customHeight="1" spans="1:4">
      <c r="A12" s="150" t="s">
        <v>13</v>
      </c>
      <c r="B12" s="86"/>
      <c r="C12" s="114"/>
      <c r="D12" s="128"/>
    </row>
    <row r="13" ht="25.35" customHeight="1" spans="1:4">
      <c r="A13" s="150" t="s">
        <v>14</v>
      </c>
      <c r="B13" s="86"/>
      <c r="C13" s="114"/>
      <c r="D13" s="128"/>
    </row>
    <row r="14" ht="25.35" customHeight="1" spans="1:4">
      <c r="A14" s="150" t="s">
        <v>15</v>
      </c>
      <c r="B14" s="86"/>
      <c r="C14" s="114"/>
      <c r="D14" s="128"/>
    </row>
    <row r="15" ht="25.35" customHeight="1" spans="1:4">
      <c r="A15" s="175" t="s">
        <v>16</v>
      </c>
      <c r="B15" s="86"/>
      <c r="C15" s="114"/>
      <c r="D15" s="128"/>
    </row>
    <row r="16" ht="25.35" customHeight="1" spans="1:4">
      <c r="A16" s="175" t="s">
        <v>17</v>
      </c>
      <c r="B16" s="128">
        <v>2360000</v>
      </c>
      <c r="C16" s="114"/>
      <c r="D16" s="128"/>
    </row>
    <row r="17" ht="25.35" customHeight="1" spans="1:4">
      <c r="A17" s="176" t="s">
        <v>18</v>
      </c>
      <c r="B17" s="146">
        <v>7706823.96</v>
      </c>
      <c r="C17" s="147" t="s">
        <v>19</v>
      </c>
      <c r="D17" s="146">
        <v>7706823.96</v>
      </c>
    </row>
    <row r="18" ht="25.35" customHeight="1" spans="1:4">
      <c r="A18" s="177" t="s">
        <v>20</v>
      </c>
      <c r="B18" s="146"/>
      <c r="C18" s="178" t="s">
        <v>21</v>
      </c>
      <c r="D18" s="179"/>
    </row>
    <row r="19" ht="25.35" customHeight="1" spans="1:4">
      <c r="A19" s="180" t="s">
        <v>22</v>
      </c>
      <c r="B19" s="128"/>
      <c r="C19" s="148" t="s">
        <v>22</v>
      </c>
      <c r="D19" s="86"/>
    </row>
    <row r="20" ht="25.35" customHeight="1" spans="1:4">
      <c r="A20" s="180" t="s">
        <v>23</v>
      </c>
      <c r="B20" s="128"/>
      <c r="C20" s="148" t="s">
        <v>24</v>
      </c>
      <c r="D20" s="86"/>
    </row>
    <row r="21" ht="25.35" customHeight="1" spans="1:4">
      <c r="A21" s="181" t="s">
        <v>25</v>
      </c>
      <c r="B21" s="146">
        <v>7706823.96</v>
      </c>
      <c r="C21" s="147" t="s">
        <v>26</v>
      </c>
      <c r="D21" s="142">
        <v>7706823.96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ageMargins left="0.75" right="0.75" top="1" bottom="1" header="0.511805555555556" footer="0.511805555555556"/>
  <pageSetup paperSize="9" scale="75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9"/>
  <sheetViews>
    <sheetView showZeros="0" zoomScale="75" zoomScaleNormal="75" workbookViewId="0">
      <selection activeCell="A12" sqref="A12"/>
    </sheetView>
  </sheetViews>
  <sheetFormatPr defaultColWidth="9.125" defaultRowHeight="14.25" customHeight="1" outlineLevelCol="5"/>
  <cols>
    <col min="1" max="1" width="29" customWidth="1"/>
    <col min="2" max="2" width="28.625" customWidth="1"/>
    <col min="3" max="3" width="31.625" customWidth="1"/>
    <col min="4" max="6" width="33.5" customWidth="1"/>
  </cols>
  <sheetData>
    <row r="1" ht="15.75" customHeight="1" spans="6:6">
      <c r="F1" s="54" t="s">
        <v>270</v>
      </c>
    </row>
    <row r="2" ht="28.5" customHeight="1" spans="1:6">
      <c r="A2" s="26" t="s">
        <v>271</v>
      </c>
      <c r="B2" s="26"/>
      <c r="C2" s="26"/>
      <c r="D2" s="26"/>
      <c r="E2" s="26"/>
      <c r="F2" s="26"/>
    </row>
    <row r="3" ht="15" customHeight="1" spans="1:6">
      <c r="A3" s="103" t="str">
        <f>"单位名称："&amp;"昆明市盘龙区审计局"</f>
        <v>单位名称：昆明市盘龙区审计局</v>
      </c>
      <c r="B3" s="104"/>
      <c r="C3" s="104"/>
      <c r="D3" s="57"/>
      <c r="E3" s="57"/>
      <c r="F3" s="107" t="s">
        <v>2</v>
      </c>
    </row>
    <row r="4" ht="18.75" customHeight="1" spans="1:6">
      <c r="A4" s="6" t="s">
        <v>135</v>
      </c>
      <c r="B4" s="6" t="s">
        <v>51</v>
      </c>
      <c r="C4" s="6" t="s">
        <v>52</v>
      </c>
      <c r="D4" s="23" t="s">
        <v>272</v>
      </c>
      <c r="E4" s="60"/>
      <c r="F4" s="60"/>
    </row>
    <row r="5" ht="30" customHeight="1" spans="1:6">
      <c r="A5" s="24"/>
      <c r="B5" s="24"/>
      <c r="C5" s="24"/>
      <c r="D5" s="23" t="s">
        <v>31</v>
      </c>
      <c r="E5" s="60" t="s">
        <v>60</v>
      </c>
      <c r="F5" s="60" t="s">
        <v>61</v>
      </c>
    </row>
    <row r="6" ht="16.5" customHeight="1" spans="1:6">
      <c r="A6" s="60">
        <v>1</v>
      </c>
      <c r="B6" s="60">
        <v>2</v>
      </c>
      <c r="C6" s="60">
        <v>3</v>
      </c>
      <c r="D6" s="60">
        <v>4</v>
      </c>
      <c r="E6" s="60">
        <v>5</v>
      </c>
      <c r="F6" s="60">
        <v>6</v>
      </c>
    </row>
    <row r="7" ht="20.25" customHeight="1" spans="1:6">
      <c r="A7" s="27"/>
      <c r="B7" s="27"/>
      <c r="C7" s="27"/>
      <c r="D7" s="25"/>
      <c r="E7" s="25"/>
      <c r="F7" s="25"/>
    </row>
    <row r="8" ht="17.25" customHeight="1" spans="1:6">
      <c r="A8" s="105" t="s">
        <v>101</v>
      </c>
      <c r="B8" s="106"/>
      <c r="C8" s="106" t="s">
        <v>101</v>
      </c>
      <c r="D8" s="25"/>
      <c r="E8" s="25"/>
      <c r="F8" s="25"/>
    </row>
    <row r="9" customHeight="1" spans="1:6">
      <c r="A9" s="30" t="s">
        <v>273</v>
      </c>
      <c r="B9" s="30"/>
      <c r="C9" s="30"/>
      <c r="D9" s="30"/>
      <c r="E9" s="30"/>
      <c r="F9" s="30"/>
    </row>
  </sheetData>
  <mergeCells count="7">
    <mergeCell ref="A2:F2"/>
    <mergeCell ref="D4:F4"/>
    <mergeCell ref="A8:C8"/>
    <mergeCell ref="A9:F9"/>
    <mergeCell ref="A4:A5"/>
    <mergeCell ref="B4:B5"/>
    <mergeCell ref="C4:C5"/>
  </mergeCells>
  <pageMargins left="0.75" right="0.75" top="1" bottom="1" header="0.511805555555556" footer="0.511805555555556"/>
  <pageSetup paperSize="9" scale="6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Q12"/>
  <sheetViews>
    <sheetView showZeros="0" workbookViewId="0">
      <selection activeCell="I21" sqref="I21"/>
    </sheetView>
  </sheetViews>
  <sheetFormatPr defaultColWidth="9.125" defaultRowHeight="14.25" customHeight="1"/>
  <cols>
    <col min="1" max="1" width="30.125" customWidth="1"/>
    <col min="2" max="2" width="21.7583333333333" customWidth="1"/>
    <col min="3" max="3" width="35.2583333333333" customWidth="1"/>
    <col min="4" max="4" width="7.75833333333333" customWidth="1"/>
    <col min="5" max="5" width="10.2583333333333" customWidth="1"/>
    <col min="6" max="11" width="14.7583333333333" customWidth="1"/>
    <col min="12" max="16" width="12.625" customWidth="1"/>
    <col min="17" max="17" width="12.125" customWidth="1"/>
  </cols>
  <sheetData>
    <row r="1" ht="13.5" customHeight="1" spans="15:17">
      <c r="O1" s="52"/>
      <c r="P1" s="52"/>
      <c r="Q1" s="101" t="s">
        <v>274</v>
      </c>
    </row>
    <row r="2" ht="27.75" customHeight="1" spans="1:17">
      <c r="A2" s="55" t="s">
        <v>275</v>
      </c>
      <c r="B2" s="26"/>
      <c r="C2" s="26"/>
      <c r="D2" s="26"/>
      <c r="E2" s="26"/>
      <c r="F2" s="26"/>
      <c r="G2" s="26"/>
      <c r="H2" s="26"/>
      <c r="I2" s="26"/>
      <c r="J2" s="26"/>
      <c r="K2" s="48"/>
      <c r="L2" s="26"/>
      <c r="M2" s="26"/>
      <c r="N2" s="26"/>
      <c r="O2" s="48"/>
      <c r="P2" s="48"/>
      <c r="Q2" s="26"/>
    </row>
    <row r="3" ht="18.75" customHeight="1" spans="1:17">
      <c r="A3" s="93" t="str">
        <f>"单位名称："&amp;"昆明市盘龙区审计局"</f>
        <v>单位名称：昆明市盘龙区审计局</v>
      </c>
      <c r="B3" s="18"/>
      <c r="C3" s="18"/>
      <c r="D3" s="18"/>
      <c r="E3" s="18"/>
      <c r="F3" s="18"/>
      <c r="G3" s="18"/>
      <c r="H3" s="18"/>
      <c r="I3" s="18"/>
      <c r="J3" s="18"/>
      <c r="O3" s="62"/>
      <c r="P3" s="62"/>
      <c r="Q3" s="102" t="s">
        <v>126</v>
      </c>
    </row>
    <row r="4" ht="15.75" customHeight="1" spans="1:17">
      <c r="A4" s="6" t="s">
        <v>276</v>
      </c>
      <c r="B4" s="65" t="s">
        <v>277</v>
      </c>
      <c r="C4" s="65" t="s">
        <v>278</v>
      </c>
      <c r="D4" s="65" t="s">
        <v>279</v>
      </c>
      <c r="E4" s="65" t="s">
        <v>280</v>
      </c>
      <c r="F4" s="65" t="s">
        <v>281</v>
      </c>
      <c r="G4" s="66" t="s">
        <v>142</v>
      </c>
      <c r="H4" s="66"/>
      <c r="I4" s="66"/>
      <c r="J4" s="66"/>
      <c r="K4" s="80"/>
      <c r="L4" s="66"/>
      <c r="M4" s="66"/>
      <c r="N4" s="66"/>
      <c r="O4" s="82"/>
      <c r="P4" s="80"/>
      <c r="Q4" s="91"/>
    </row>
    <row r="5" ht="17.25" customHeight="1" spans="1:17">
      <c r="A5" s="8"/>
      <c r="B5" s="67"/>
      <c r="C5" s="67"/>
      <c r="D5" s="67"/>
      <c r="E5" s="67"/>
      <c r="F5" s="67"/>
      <c r="G5" s="67" t="s">
        <v>31</v>
      </c>
      <c r="H5" s="67" t="s">
        <v>34</v>
      </c>
      <c r="I5" s="67" t="s">
        <v>282</v>
      </c>
      <c r="J5" s="67" t="s">
        <v>283</v>
      </c>
      <c r="K5" s="81" t="s">
        <v>284</v>
      </c>
      <c r="L5" s="83" t="s">
        <v>285</v>
      </c>
      <c r="M5" s="83"/>
      <c r="N5" s="83"/>
      <c r="O5" s="84"/>
      <c r="P5" s="92"/>
      <c r="Q5" s="68"/>
    </row>
    <row r="6" ht="54" customHeight="1" spans="1:17">
      <c r="A6" s="10"/>
      <c r="B6" s="68"/>
      <c r="C6" s="68"/>
      <c r="D6" s="68"/>
      <c r="E6" s="68"/>
      <c r="F6" s="68"/>
      <c r="G6" s="68"/>
      <c r="H6" s="68" t="s">
        <v>33</v>
      </c>
      <c r="I6" s="68"/>
      <c r="J6" s="68"/>
      <c r="K6" s="69"/>
      <c r="L6" s="68" t="s">
        <v>33</v>
      </c>
      <c r="M6" s="68" t="s">
        <v>44</v>
      </c>
      <c r="N6" s="68" t="s">
        <v>149</v>
      </c>
      <c r="O6" s="85" t="s">
        <v>40</v>
      </c>
      <c r="P6" s="69" t="s">
        <v>41</v>
      </c>
      <c r="Q6" s="68" t="s">
        <v>42</v>
      </c>
    </row>
    <row r="7" ht="15" customHeight="1" spans="1:17">
      <c r="A7" s="24">
        <v>1</v>
      </c>
      <c r="B7" s="94">
        <v>2</v>
      </c>
      <c r="C7" s="94">
        <v>3</v>
      </c>
      <c r="D7" s="94">
        <v>4</v>
      </c>
      <c r="E7" s="94">
        <v>5</v>
      </c>
      <c r="F7" s="94">
        <v>6</v>
      </c>
      <c r="G7" s="96">
        <v>7</v>
      </c>
      <c r="H7" s="96">
        <v>8</v>
      </c>
      <c r="I7" s="96">
        <v>9</v>
      </c>
      <c r="J7" s="96">
        <v>10</v>
      </c>
      <c r="K7" s="96">
        <v>11</v>
      </c>
      <c r="L7" s="96">
        <v>12</v>
      </c>
      <c r="M7" s="96">
        <v>13</v>
      </c>
      <c r="N7" s="96">
        <v>14</v>
      </c>
      <c r="O7" s="96">
        <v>15</v>
      </c>
      <c r="P7" s="96">
        <v>16</v>
      </c>
      <c r="Q7" s="96">
        <v>17</v>
      </c>
    </row>
    <row r="8" ht="21" customHeight="1" spans="1:17">
      <c r="A8" s="70" t="s">
        <v>46</v>
      </c>
      <c r="B8" s="71"/>
      <c r="C8" s="71"/>
      <c r="D8" s="71"/>
      <c r="E8" s="97"/>
      <c r="F8" s="25">
        <v>2003500</v>
      </c>
      <c r="G8" s="25">
        <v>2003500</v>
      </c>
      <c r="H8" s="25">
        <v>3500</v>
      </c>
      <c r="I8" s="25"/>
      <c r="J8" s="25"/>
      <c r="K8" s="25"/>
      <c r="L8" s="100">
        <v>2000000</v>
      </c>
      <c r="M8" s="100"/>
      <c r="N8" s="100"/>
      <c r="O8" s="100"/>
      <c r="P8" s="100"/>
      <c r="Q8" s="100">
        <v>2000000</v>
      </c>
    </row>
    <row r="9" ht="21" customHeight="1" spans="1:17">
      <c r="A9" s="73" t="s">
        <v>46</v>
      </c>
      <c r="B9" s="71"/>
      <c r="C9" s="71"/>
      <c r="D9" s="95"/>
      <c r="E9" s="98"/>
      <c r="F9" s="25">
        <v>2003500</v>
      </c>
      <c r="G9" s="25">
        <v>2003500</v>
      </c>
      <c r="H9" s="25">
        <v>3500</v>
      </c>
      <c r="I9" s="25"/>
      <c r="J9" s="25"/>
      <c r="K9" s="25"/>
      <c r="L9" s="100">
        <v>2000000</v>
      </c>
      <c r="M9" s="100"/>
      <c r="N9" s="100"/>
      <c r="O9" s="100"/>
      <c r="P9" s="100"/>
      <c r="Q9" s="100">
        <v>2000000</v>
      </c>
    </row>
    <row r="10" ht="21" customHeight="1" spans="1:17">
      <c r="A10" s="74" t="s">
        <v>215</v>
      </c>
      <c r="B10" s="71" t="s">
        <v>286</v>
      </c>
      <c r="C10" s="71" t="s">
        <v>287</v>
      </c>
      <c r="D10" s="95" t="s">
        <v>288</v>
      </c>
      <c r="E10" s="99">
        <v>17500</v>
      </c>
      <c r="F10" s="25">
        <v>3500</v>
      </c>
      <c r="G10" s="25">
        <v>3500</v>
      </c>
      <c r="H10" s="25">
        <v>3500</v>
      </c>
      <c r="I10" s="25"/>
      <c r="J10" s="25"/>
      <c r="K10" s="25"/>
      <c r="L10" s="100"/>
      <c r="M10" s="100"/>
      <c r="N10" s="100"/>
      <c r="O10" s="100"/>
      <c r="P10" s="100"/>
      <c r="Q10" s="100"/>
    </row>
    <row r="11" ht="21" customHeight="1" spans="1:17">
      <c r="A11" s="74" t="s">
        <v>215</v>
      </c>
      <c r="B11" s="71" t="s">
        <v>289</v>
      </c>
      <c r="C11" s="71" t="s">
        <v>290</v>
      </c>
      <c r="D11" s="95" t="s">
        <v>288</v>
      </c>
      <c r="E11" s="99">
        <v>20</v>
      </c>
      <c r="F11" s="25">
        <v>2000000</v>
      </c>
      <c r="G11" s="25">
        <v>2000000</v>
      </c>
      <c r="H11" s="25"/>
      <c r="I11" s="25"/>
      <c r="J11" s="25"/>
      <c r="K11" s="25"/>
      <c r="L11" s="100">
        <v>2000000</v>
      </c>
      <c r="M11" s="100"/>
      <c r="N11" s="100"/>
      <c r="O11" s="100"/>
      <c r="P11" s="100"/>
      <c r="Q11" s="100">
        <v>2000000</v>
      </c>
    </row>
    <row r="12" ht="21" customHeight="1" spans="1:17">
      <c r="A12" s="75" t="s">
        <v>101</v>
      </c>
      <c r="B12" s="76"/>
      <c r="C12" s="76"/>
      <c r="D12" s="76"/>
      <c r="E12" s="97"/>
      <c r="F12" s="25">
        <v>2003500</v>
      </c>
      <c r="G12" s="25">
        <v>2003500</v>
      </c>
      <c r="H12" s="25">
        <v>3500</v>
      </c>
      <c r="I12" s="25"/>
      <c r="J12" s="25"/>
      <c r="K12" s="25"/>
      <c r="L12" s="100">
        <v>2000000</v>
      </c>
      <c r="M12" s="100"/>
      <c r="N12" s="100"/>
      <c r="O12" s="100"/>
      <c r="P12" s="100"/>
      <c r="Q12" s="100">
        <v>2000000</v>
      </c>
    </row>
  </sheetData>
  <mergeCells count="16">
    <mergeCell ref="A2:Q2"/>
    <mergeCell ref="A3:F3"/>
    <mergeCell ref="G4:Q4"/>
    <mergeCell ref="L5:Q5"/>
    <mergeCell ref="A12:E12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ageMargins left="0.75" right="0.75" top="1" bottom="1" header="0.511805555555556" footer="0.511805555555556"/>
  <pageSetup paperSize="9" scale="4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N16"/>
  <sheetViews>
    <sheetView showZeros="0" topLeftCell="A4" workbookViewId="0">
      <selection activeCell="A16" sqref="A16:C16"/>
    </sheetView>
  </sheetViews>
  <sheetFormatPr defaultColWidth="9.125" defaultRowHeight="14.25" customHeight="1"/>
  <cols>
    <col min="1" max="1" width="31.375" customWidth="1"/>
    <col min="2" max="2" width="21.7583333333333" customWidth="1"/>
    <col min="3" max="3" width="26.7583333333333" customWidth="1"/>
    <col min="4" max="14" width="16.625" customWidth="1"/>
  </cols>
  <sheetData>
    <row r="1" ht="13.5" customHeight="1" spans="1:14">
      <c r="A1" s="61"/>
      <c r="B1" s="61"/>
      <c r="C1" s="61"/>
      <c r="D1" s="61"/>
      <c r="E1" s="61"/>
      <c r="F1" s="61"/>
      <c r="G1" s="61"/>
      <c r="H1" s="78"/>
      <c r="I1" s="61"/>
      <c r="J1" s="61"/>
      <c r="K1" s="61"/>
      <c r="L1" s="52"/>
      <c r="M1" s="87"/>
      <c r="N1" s="88" t="s">
        <v>291</v>
      </c>
    </row>
    <row r="2" ht="27.75" customHeight="1" spans="1:14">
      <c r="A2" s="55" t="s">
        <v>292</v>
      </c>
      <c r="B2" s="64"/>
      <c r="C2" s="64"/>
      <c r="D2" s="64"/>
      <c r="E2" s="64"/>
      <c r="F2" s="64"/>
      <c r="G2" s="64"/>
      <c r="H2" s="79"/>
      <c r="I2" s="64"/>
      <c r="J2" s="64"/>
      <c r="K2" s="64"/>
      <c r="L2" s="48"/>
      <c r="M2" s="79"/>
      <c r="N2" s="64"/>
    </row>
    <row r="3" ht="18.75" customHeight="1" spans="1:14">
      <c r="A3" s="56" t="str">
        <f>"单位名称："&amp;"昆明市盘龙区审计局"</f>
        <v>单位名称：昆明市盘龙区审计局</v>
      </c>
      <c r="B3" s="57"/>
      <c r="C3" s="57"/>
      <c r="D3" s="57"/>
      <c r="E3" s="57"/>
      <c r="F3" s="57"/>
      <c r="G3" s="57"/>
      <c r="H3" s="78"/>
      <c r="I3" s="61"/>
      <c r="J3" s="61"/>
      <c r="K3" s="61"/>
      <c r="L3" s="62"/>
      <c r="M3" s="89"/>
      <c r="N3" s="90" t="s">
        <v>126</v>
      </c>
    </row>
    <row r="4" ht="15.75" customHeight="1" spans="1:14">
      <c r="A4" s="6" t="s">
        <v>276</v>
      </c>
      <c r="B4" s="65" t="s">
        <v>293</v>
      </c>
      <c r="C4" s="65" t="s">
        <v>294</v>
      </c>
      <c r="D4" s="66" t="s">
        <v>142</v>
      </c>
      <c r="E4" s="66"/>
      <c r="F4" s="66"/>
      <c r="G4" s="66"/>
      <c r="H4" s="80"/>
      <c r="I4" s="66"/>
      <c r="J4" s="66"/>
      <c r="K4" s="66"/>
      <c r="L4" s="82"/>
      <c r="M4" s="80"/>
      <c r="N4" s="91"/>
    </row>
    <row r="5" ht="17.25" customHeight="1" spans="1:14">
      <c r="A5" s="8"/>
      <c r="B5" s="67"/>
      <c r="C5" s="67"/>
      <c r="D5" s="67" t="s">
        <v>31</v>
      </c>
      <c r="E5" s="67" t="s">
        <v>34</v>
      </c>
      <c r="F5" s="67" t="s">
        <v>282</v>
      </c>
      <c r="G5" s="67" t="s">
        <v>283</v>
      </c>
      <c r="H5" s="81" t="s">
        <v>284</v>
      </c>
      <c r="I5" s="83" t="s">
        <v>285</v>
      </c>
      <c r="J5" s="83"/>
      <c r="K5" s="83"/>
      <c r="L5" s="84"/>
      <c r="M5" s="92"/>
      <c r="N5" s="68"/>
    </row>
    <row r="6" ht="54" customHeight="1" spans="1:14">
      <c r="A6" s="10"/>
      <c r="B6" s="68"/>
      <c r="C6" s="68"/>
      <c r="D6" s="68"/>
      <c r="E6" s="68"/>
      <c r="F6" s="68"/>
      <c r="G6" s="68"/>
      <c r="H6" s="69"/>
      <c r="I6" s="68" t="s">
        <v>33</v>
      </c>
      <c r="J6" s="68" t="s">
        <v>44</v>
      </c>
      <c r="K6" s="68" t="s">
        <v>149</v>
      </c>
      <c r="L6" s="85" t="s">
        <v>40</v>
      </c>
      <c r="M6" s="69" t="s">
        <v>41</v>
      </c>
      <c r="N6" s="68" t="s">
        <v>42</v>
      </c>
    </row>
    <row r="7" ht="15" customHeight="1" spans="1:14">
      <c r="A7" s="10">
        <v>1</v>
      </c>
      <c r="B7" s="68">
        <v>2</v>
      </c>
      <c r="C7" s="68">
        <v>3</v>
      </c>
      <c r="D7" s="69">
        <v>4</v>
      </c>
      <c r="E7" s="69">
        <v>5</v>
      </c>
      <c r="F7" s="69">
        <v>6</v>
      </c>
      <c r="G7" s="69">
        <v>7</v>
      </c>
      <c r="H7" s="69">
        <v>8</v>
      </c>
      <c r="I7" s="69">
        <v>9</v>
      </c>
      <c r="J7" s="69">
        <v>10</v>
      </c>
      <c r="K7" s="69">
        <v>11</v>
      </c>
      <c r="L7" s="69">
        <v>12</v>
      </c>
      <c r="M7" s="69">
        <v>13</v>
      </c>
      <c r="N7" s="69">
        <v>14</v>
      </c>
    </row>
    <row r="8" ht="21" customHeight="1" spans="1:14">
      <c r="A8" s="70" t="s">
        <v>46</v>
      </c>
      <c r="B8" s="71"/>
      <c r="C8" s="71"/>
      <c r="D8" s="72">
        <v>2878500</v>
      </c>
      <c r="E8" s="72">
        <v>518500</v>
      </c>
      <c r="F8" s="72"/>
      <c r="G8" s="72"/>
      <c r="H8" s="72"/>
      <c r="I8" s="72">
        <v>2360000</v>
      </c>
      <c r="J8" s="72"/>
      <c r="K8" s="72"/>
      <c r="L8" s="86"/>
      <c r="M8" s="72"/>
      <c r="N8" s="72">
        <v>2360000</v>
      </c>
    </row>
    <row r="9" ht="21" customHeight="1" spans="1:14">
      <c r="A9" s="73" t="s">
        <v>46</v>
      </c>
      <c r="B9" s="71"/>
      <c r="C9" s="71"/>
      <c r="D9" s="72">
        <v>2878500</v>
      </c>
      <c r="E9" s="72">
        <v>518500</v>
      </c>
      <c r="F9" s="72"/>
      <c r="G9" s="72"/>
      <c r="H9" s="72"/>
      <c r="I9" s="72">
        <v>2360000</v>
      </c>
      <c r="J9" s="72"/>
      <c r="K9" s="72"/>
      <c r="L9" s="86"/>
      <c r="M9" s="72"/>
      <c r="N9" s="72">
        <v>2360000</v>
      </c>
    </row>
    <row r="10" ht="21" customHeight="1" spans="1:14">
      <c r="A10" s="74" t="s">
        <v>215</v>
      </c>
      <c r="B10" s="71" t="s">
        <v>295</v>
      </c>
      <c r="C10" s="71" t="s">
        <v>296</v>
      </c>
      <c r="D10" s="72">
        <v>20000</v>
      </c>
      <c r="E10" s="72">
        <v>20000</v>
      </c>
      <c r="F10" s="72"/>
      <c r="G10" s="72"/>
      <c r="H10" s="72"/>
      <c r="I10" s="72"/>
      <c r="J10" s="72"/>
      <c r="K10" s="72"/>
      <c r="L10" s="86"/>
      <c r="M10" s="72"/>
      <c r="N10" s="72"/>
    </row>
    <row r="11" ht="21" customHeight="1" spans="1:14">
      <c r="A11" s="74" t="s">
        <v>215</v>
      </c>
      <c r="B11" s="71" t="s">
        <v>297</v>
      </c>
      <c r="C11" s="71" t="s">
        <v>298</v>
      </c>
      <c r="D11" s="72">
        <v>360000</v>
      </c>
      <c r="E11" s="72"/>
      <c r="F11" s="72"/>
      <c r="G11" s="72"/>
      <c r="H11" s="72"/>
      <c r="I11" s="72">
        <v>360000</v>
      </c>
      <c r="J11" s="72"/>
      <c r="K11" s="72"/>
      <c r="L11" s="86"/>
      <c r="M11" s="72"/>
      <c r="N11" s="72">
        <v>360000</v>
      </c>
    </row>
    <row r="12" ht="21" customHeight="1" spans="1:14">
      <c r="A12" s="74" t="s">
        <v>215</v>
      </c>
      <c r="B12" s="71" t="s">
        <v>289</v>
      </c>
      <c r="C12" s="71" t="s">
        <v>298</v>
      </c>
      <c r="D12" s="72">
        <v>2000000</v>
      </c>
      <c r="E12" s="72"/>
      <c r="F12" s="72"/>
      <c r="G12" s="72"/>
      <c r="H12" s="72"/>
      <c r="I12" s="72">
        <v>2000000</v>
      </c>
      <c r="J12" s="72"/>
      <c r="K12" s="72"/>
      <c r="L12" s="86"/>
      <c r="M12" s="72"/>
      <c r="N12" s="72">
        <v>2000000</v>
      </c>
    </row>
    <row r="13" ht="36.95" customHeight="1" spans="1:14">
      <c r="A13" s="74" t="s">
        <v>215</v>
      </c>
      <c r="B13" s="71" t="s">
        <v>299</v>
      </c>
      <c r="C13" s="71" t="s">
        <v>300</v>
      </c>
      <c r="D13" s="72">
        <v>395000</v>
      </c>
      <c r="E13" s="72">
        <v>395000</v>
      </c>
      <c r="F13" s="72"/>
      <c r="G13" s="72"/>
      <c r="H13" s="72"/>
      <c r="I13" s="72"/>
      <c r="J13" s="72"/>
      <c r="K13" s="72"/>
      <c r="L13" s="86"/>
      <c r="M13" s="72"/>
      <c r="N13" s="72"/>
    </row>
    <row r="14" ht="21" customHeight="1" spans="1:14">
      <c r="A14" s="74" t="s">
        <v>215</v>
      </c>
      <c r="B14" s="71" t="s">
        <v>286</v>
      </c>
      <c r="C14" s="71" t="s">
        <v>301</v>
      </c>
      <c r="D14" s="72">
        <v>3500</v>
      </c>
      <c r="E14" s="72">
        <v>3500</v>
      </c>
      <c r="F14" s="72"/>
      <c r="G14" s="72"/>
      <c r="H14" s="72"/>
      <c r="I14" s="72"/>
      <c r="J14" s="72"/>
      <c r="K14" s="72"/>
      <c r="L14" s="86"/>
      <c r="M14" s="72"/>
      <c r="N14" s="72"/>
    </row>
    <row r="15" ht="21" customHeight="1" spans="1:14">
      <c r="A15" s="74" t="s">
        <v>215</v>
      </c>
      <c r="B15" s="71" t="s">
        <v>302</v>
      </c>
      <c r="C15" s="71" t="s">
        <v>303</v>
      </c>
      <c r="D15" s="72">
        <v>100000</v>
      </c>
      <c r="E15" s="72">
        <v>100000</v>
      </c>
      <c r="F15" s="72"/>
      <c r="G15" s="72"/>
      <c r="H15" s="72"/>
      <c r="I15" s="72"/>
      <c r="J15" s="72"/>
      <c r="K15" s="72"/>
      <c r="L15" s="86"/>
      <c r="M15" s="72"/>
      <c r="N15" s="72"/>
    </row>
    <row r="16" ht="21" customHeight="1" spans="1:14">
      <c r="A16" s="75" t="s">
        <v>101</v>
      </c>
      <c r="B16" s="76"/>
      <c r="C16" s="77"/>
      <c r="D16" s="72">
        <v>2878500</v>
      </c>
      <c r="E16" s="72">
        <v>518500</v>
      </c>
      <c r="F16" s="72"/>
      <c r="G16" s="72"/>
      <c r="H16" s="72"/>
      <c r="I16" s="72">
        <v>2360000</v>
      </c>
      <c r="J16" s="72"/>
      <c r="K16" s="72"/>
      <c r="L16" s="86"/>
      <c r="M16" s="72"/>
      <c r="N16" s="72">
        <v>2360000</v>
      </c>
    </row>
  </sheetData>
  <mergeCells count="13">
    <mergeCell ref="A2:N2"/>
    <mergeCell ref="A3:C3"/>
    <mergeCell ref="D4:N4"/>
    <mergeCell ref="I5:N5"/>
    <mergeCell ref="A16:C16"/>
    <mergeCell ref="A4:A6"/>
    <mergeCell ref="B4:B6"/>
    <mergeCell ref="C4:C6"/>
    <mergeCell ref="D5:D6"/>
    <mergeCell ref="E5:E6"/>
    <mergeCell ref="F5:F6"/>
    <mergeCell ref="G5:G6"/>
    <mergeCell ref="H5:H6"/>
  </mergeCells>
  <pageMargins left="0.75" right="0.75" top="1" bottom="1" header="0.511805555555556" footer="0.511805555555556"/>
  <pageSetup paperSize="9" scale="5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W9"/>
  <sheetViews>
    <sheetView showZeros="0" workbookViewId="0">
      <selection activeCell="A12" sqref="A12"/>
    </sheetView>
  </sheetViews>
  <sheetFormatPr defaultColWidth="9.125" defaultRowHeight="14.25" customHeight="1"/>
  <cols>
    <col min="1" max="1" width="42" customWidth="1"/>
    <col min="2" max="15" width="17.125" customWidth="1"/>
    <col min="16" max="23" width="17" customWidth="1"/>
  </cols>
  <sheetData>
    <row r="1" ht="13.5" customHeight="1" spans="4:23">
      <c r="D1" s="54"/>
      <c r="W1" s="52" t="s">
        <v>304</v>
      </c>
    </row>
    <row r="2" ht="27.75" customHeight="1" spans="1:23">
      <c r="A2" s="55" t="s">
        <v>305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</row>
    <row r="3" ht="18" customHeight="1" spans="1:23">
      <c r="A3" s="56" t="str">
        <f>"单位名称："&amp;"昆明市盘龙区审计局"</f>
        <v>单位名称：昆明市盘龙区审计局</v>
      </c>
      <c r="B3" s="57"/>
      <c r="C3" s="57"/>
      <c r="D3" s="58"/>
      <c r="E3" s="61"/>
      <c r="F3" s="61"/>
      <c r="G3" s="61"/>
      <c r="H3" s="61"/>
      <c r="I3" s="61"/>
      <c r="W3" s="62" t="s">
        <v>126</v>
      </c>
    </row>
    <row r="4" ht="19.5" customHeight="1" spans="1:23">
      <c r="A4" s="23" t="s">
        <v>306</v>
      </c>
      <c r="B4" s="20" t="s">
        <v>142</v>
      </c>
      <c r="C4" s="21"/>
      <c r="D4" s="21"/>
      <c r="E4" s="20" t="s">
        <v>307</v>
      </c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63"/>
    </row>
    <row r="5" ht="40.5" customHeight="1" spans="1:23">
      <c r="A5" s="24"/>
      <c r="B5" s="31" t="s">
        <v>31</v>
      </c>
      <c r="C5" s="6" t="s">
        <v>34</v>
      </c>
      <c r="D5" s="59" t="s">
        <v>308</v>
      </c>
      <c r="E5" s="60" t="s">
        <v>309</v>
      </c>
      <c r="F5" s="60" t="s">
        <v>310</v>
      </c>
      <c r="G5" s="60" t="s">
        <v>311</v>
      </c>
      <c r="H5" s="60" t="s">
        <v>312</v>
      </c>
      <c r="I5" s="60" t="s">
        <v>313</v>
      </c>
      <c r="J5" s="60" t="s">
        <v>314</v>
      </c>
      <c r="K5" s="60" t="s">
        <v>315</v>
      </c>
      <c r="L5" s="60" t="s">
        <v>316</v>
      </c>
      <c r="M5" s="60" t="s">
        <v>317</v>
      </c>
      <c r="N5" s="60" t="s">
        <v>318</v>
      </c>
      <c r="O5" s="60" t="s">
        <v>319</v>
      </c>
      <c r="P5" s="60" t="s">
        <v>320</v>
      </c>
      <c r="Q5" s="60" t="s">
        <v>321</v>
      </c>
      <c r="R5" s="60" t="s">
        <v>322</v>
      </c>
      <c r="S5" s="60" t="s">
        <v>323</v>
      </c>
      <c r="T5" s="60" t="s">
        <v>324</v>
      </c>
      <c r="U5" s="60" t="s">
        <v>325</v>
      </c>
      <c r="V5" s="60" t="s">
        <v>326</v>
      </c>
      <c r="W5" s="60" t="s">
        <v>327</v>
      </c>
    </row>
    <row r="6" ht="19.5" customHeight="1" spans="1:23">
      <c r="A6" s="60">
        <v>1</v>
      </c>
      <c r="B6" s="60">
        <v>2</v>
      </c>
      <c r="C6" s="60">
        <v>3</v>
      </c>
      <c r="D6" s="20">
        <v>4</v>
      </c>
      <c r="E6" s="60">
        <v>5</v>
      </c>
      <c r="F6" s="60">
        <v>6</v>
      </c>
      <c r="G6" s="60">
        <v>7</v>
      </c>
      <c r="H6" s="20">
        <v>8</v>
      </c>
      <c r="I6" s="60">
        <v>9</v>
      </c>
      <c r="J6" s="60">
        <v>10</v>
      </c>
      <c r="K6" s="60">
        <v>11</v>
      </c>
      <c r="L6" s="20">
        <v>12</v>
      </c>
      <c r="M6" s="60">
        <v>13</v>
      </c>
      <c r="N6" s="60">
        <v>14</v>
      </c>
      <c r="O6" s="60">
        <v>15</v>
      </c>
      <c r="P6" s="20">
        <v>16</v>
      </c>
      <c r="Q6" s="60">
        <v>17</v>
      </c>
      <c r="R6" s="60">
        <v>18</v>
      </c>
      <c r="S6" s="60">
        <v>19</v>
      </c>
      <c r="T6" s="20">
        <v>20</v>
      </c>
      <c r="U6" s="20">
        <v>21</v>
      </c>
      <c r="V6" s="20">
        <v>22</v>
      </c>
      <c r="W6" s="60">
        <v>23</v>
      </c>
    </row>
    <row r="7" ht="28.35" customHeight="1" spans="1:23">
      <c r="A7" s="27"/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</row>
    <row r="8" ht="29.85" customHeight="1" spans="1:23">
      <c r="A8" s="27"/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</row>
    <row r="9" customHeight="1" spans="1:23">
      <c r="A9" s="30" t="s">
        <v>328</v>
      </c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</row>
  </sheetData>
  <mergeCells count="6">
    <mergeCell ref="A2:W2"/>
    <mergeCell ref="A3:I3"/>
    <mergeCell ref="B4:D4"/>
    <mergeCell ref="E4:W4"/>
    <mergeCell ref="A9:W9"/>
    <mergeCell ref="A4:A5"/>
  </mergeCells>
  <pageMargins left="0.75" right="0.75" top="1" bottom="1" header="0.511805555555556" footer="0.511805555555556"/>
  <pageSetup paperSize="9" scale="31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8"/>
  <sheetViews>
    <sheetView showZeros="0" workbookViewId="0">
      <selection activeCell="A14" sqref="A14"/>
    </sheetView>
  </sheetViews>
  <sheetFormatPr defaultColWidth="9.125" defaultRowHeight="12" customHeight="1" outlineLevelRow="7"/>
  <cols>
    <col min="1" max="1" width="34.2583333333333" customWidth="1"/>
    <col min="2" max="2" width="29" customWidth="1"/>
    <col min="3" max="3" width="16.375" customWidth="1"/>
    <col min="4" max="4" width="15.625" customWidth="1"/>
    <col min="5" max="5" width="23.625" customWidth="1"/>
    <col min="6" max="6" width="11.2583333333333" customWidth="1"/>
    <col min="7" max="7" width="14.875" customWidth="1"/>
    <col min="8" max="8" width="10.875" customWidth="1"/>
    <col min="9" max="9" width="13.375" customWidth="1"/>
    <col min="10" max="10" width="32" customWidth="1"/>
  </cols>
  <sheetData>
    <row r="1" customHeight="1" spans="10:10">
      <c r="J1" s="52" t="s">
        <v>329</v>
      </c>
    </row>
    <row r="2" ht="28.5" customHeight="1" spans="1:10">
      <c r="A2" s="43" t="s">
        <v>330</v>
      </c>
      <c r="B2" s="26"/>
      <c r="C2" s="26"/>
      <c r="D2" s="26"/>
      <c r="E2" s="26"/>
      <c r="F2" s="48"/>
      <c r="G2" s="26"/>
      <c r="H2" s="48"/>
      <c r="I2" s="48"/>
      <c r="J2" s="26"/>
    </row>
    <row r="3" ht="17.25" customHeight="1" spans="1:1">
      <c r="A3" s="3" t="str">
        <f>"单位名称："&amp;"昆明市盘龙区审计局"</f>
        <v>单位名称：昆明市盘龙区审计局</v>
      </c>
    </row>
    <row r="4" ht="44.25" customHeight="1" spans="1:10">
      <c r="A4" s="44" t="s">
        <v>224</v>
      </c>
      <c r="B4" s="44" t="s">
        <v>225</v>
      </c>
      <c r="C4" s="44" t="s">
        <v>226</v>
      </c>
      <c r="D4" s="44" t="s">
        <v>227</v>
      </c>
      <c r="E4" s="44" t="s">
        <v>228</v>
      </c>
      <c r="F4" s="49" t="s">
        <v>229</v>
      </c>
      <c r="G4" s="44" t="s">
        <v>230</v>
      </c>
      <c r="H4" s="49" t="s">
        <v>231</v>
      </c>
      <c r="I4" s="49" t="s">
        <v>232</v>
      </c>
      <c r="J4" s="44" t="s">
        <v>233</v>
      </c>
    </row>
    <row r="5" ht="14.25" customHeight="1" spans="1:10">
      <c r="A5" s="44">
        <v>1</v>
      </c>
      <c r="B5" s="44">
        <v>2</v>
      </c>
      <c r="C5" s="44">
        <v>3</v>
      </c>
      <c r="D5" s="44">
        <v>4</v>
      </c>
      <c r="E5" s="44">
        <v>5</v>
      </c>
      <c r="F5" s="49">
        <v>6</v>
      </c>
      <c r="G5" s="44">
        <v>7</v>
      </c>
      <c r="H5" s="49">
        <v>8</v>
      </c>
      <c r="I5" s="49">
        <v>9</v>
      </c>
      <c r="J5" s="44">
        <v>10</v>
      </c>
    </row>
    <row r="6" ht="42" customHeight="1" spans="1:10">
      <c r="A6" s="45"/>
      <c r="B6" s="46"/>
      <c r="C6" s="46"/>
      <c r="D6" s="46"/>
      <c r="E6" s="50"/>
      <c r="F6" s="51"/>
      <c r="G6" s="50"/>
      <c r="H6" s="51"/>
      <c r="I6" s="51"/>
      <c r="J6" s="50"/>
    </row>
    <row r="7" ht="42" customHeight="1" spans="1:10">
      <c r="A7" s="45"/>
      <c r="B7" s="47"/>
      <c r="C7" s="47"/>
      <c r="D7" s="47"/>
      <c r="E7" s="45"/>
      <c r="F7" s="47"/>
      <c r="G7" s="45"/>
      <c r="H7" s="47"/>
      <c r="I7" s="47"/>
      <c r="J7" s="45"/>
    </row>
    <row r="8" customHeight="1" spans="1:11">
      <c r="A8" s="30" t="s">
        <v>331</v>
      </c>
      <c r="B8" s="30"/>
      <c r="C8" s="30"/>
      <c r="D8" s="30"/>
      <c r="E8" s="30"/>
      <c r="F8" s="30"/>
      <c r="G8" s="30"/>
      <c r="H8" s="30"/>
      <c r="I8" s="30"/>
      <c r="J8" s="30"/>
      <c r="K8" s="53"/>
    </row>
  </sheetData>
  <mergeCells count="3">
    <mergeCell ref="A2:J2"/>
    <mergeCell ref="A3:H3"/>
    <mergeCell ref="A8:J8"/>
  </mergeCells>
  <pageMargins left="0.75" right="0.75" top="1" bottom="1" header="0.511805555555556" footer="0.511805555555556"/>
  <pageSetup paperSize="9" scale="65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H9"/>
  <sheetViews>
    <sheetView showZeros="0" workbookViewId="0">
      <selection activeCell="B10" sqref="B10"/>
    </sheetView>
  </sheetViews>
  <sheetFormatPr defaultColWidth="8.875" defaultRowHeight="15" customHeight="1" outlineLevelCol="7"/>
  <cols>
    <col min="1" max="1" width="36" customWidth="1"/>
    <col min="2" max="2" width="19.7583333333333" customWidth="1"/>
    <col min="3" max="3" width="33.375" customWidth="1"/>
    <col min="4" max="4" width="34.7583333333333" customWidth="1"/>
    <col min="5" max="5" width="14.5" customWidth="1"/>
    <col min="6" max="6" width="17.125" customWidth="1"/>
    <col min="7" max="7" width="17.375" customWidth="1"/>
    <col min="8" max="8" width="28.375" customWidth="1"/>
  </cols>
  <sheetData>
    <row r="1" ht="18.75" customHeight="1" spans="1:8">
      <c r="A1" s="34"/>
      <c r="B1" s="34"/>
      <c r="C1" s="34"/>
      <c r="D1" s="34"/>
      <c r="E1" s="34"/>
      <c r="F1" s="34"/>
      <c r="G1" s="34"/>
      <c r="H1" s="40" t="s">
        <v>332</v>
      </c>
    </row>
    <row r="2" ht="30.6" customHeight="1" spans="1:8">
      <c r="A2" s="35" t="s">
        <v>333</v>
      </c>
      <c r="B2" s="35"/>
      <c r="C2" s="35"/>
      <c r="D2" s="35"/>
      <c r="E2" s="35"/>
      <c r="F2" s="35"/>
      <c r="G2" s="35"/>
      <c r="H2" s="35"/>
    </row>
    <row r="3" ht="18.75" customHeight="1" spans="1:8">
      <c r="A3" s="34" t="str">
        <f>"单位名称："&amp;"昆明市盘龙区审计局"</f>
        <v>单位名称：昆明市盘龙区审计局</v>
      </c>
      <c r="B3" s="34"/>
      <c r="C3" s="34"/>
      <c r="D3" s="34"/>
      <c r="E3" s="34"/>
      <c r="F3" s="34"/>
      <c r="G3" s="34"/>
      <c r="H3" s="34"/>
    </row>
    <row r="4" ht="18.75" customHeight="1" spans="1:8">
      <c r="A4" s="36" t="s">
        <v>135</v>
      </c>
      <c r="B4" s="36" t="s">
        <v>334</v>
      </c>
      <c r="C4" s="36" t="s">
        <v>335</v>
      </c>
      <c r="D4" s="36" t="s">
        <v>336</v>
      </c>
      <c r="E4" s="36" t="s">
        <v>337</v>
      </c>
      <c r="F4" s="36" t="s">
        <v>338</v>
      </c>
      <c r="G4" s="36"/>
      <c r="H4" s="36"/>
    </row>
    <row r="5" ht="18.75" customHeight="1" spans="1:8">
      <c r="A5" s="36"/>
      <c r="B5" s="36"/>
      <c r="C5" s="36"/>
      <c r="D5" s="36"/>
      <c r="E5" s="36"/>
      <c r="F5" s="36" t="s">
        <v>280</v>
      </c>
      <c r="G5" s="36" t="s">
        <v>339</v>
      </c>
      <c r="H5" s="36" t="s">
        <v>340</v>
      </c>
    </row>
    <row r="6" ht="18.75" customHeight="1" spans="1:8">
      <c r="A6" s="37" t="s">
        <v>118</v>
      </c>
      <c r="B6" s="37" t="s">
        <v>119</v>
      </c>
      <c r="C6" s="37" t="s">
        <v>120</v>
      </c>
      <c r="D6" s="37" t="s">
        <v>268</v>
      </c>
      <c r="E6" s="37" t="s">
        <v>121</v>
      </c>
      <c r="F6" s="37" t="s">
        <v>122</v>
      </c>
      <c r="G6" s="37" t="s">
        <v>123</v>
      </c>
      <c r="H6" s="37" t="s">
        <v>341</v>
      </c>
    </row>
    <row r="7" ht="29.85" customHeight="1" spans="1:8">
      <c r="A7" s="38"/>
      <c r="B7" s="38"/>
      <c r="C7" s="38"/>
      <c r="D7" s="38"/>
      <c r="E7" s="36"/>
      <c r="F7" s="41"/>
      <c r="G7" s="42"/>
      <c r="H7" s="42"/>
    </row>
    <row r="8" ht="20.1" customHeight="1" spans="1:8">
      <c r="A8" s="36" t="s">
        <v>31</v>
      </c>
      <c r="B8" s="36"/>
      <c r="C8" s="36"/>
      <c r="D8" s="36"/>
      <c r="E8" s="36"/>
      <c r="F8" s="41"/>
      <c r="G8" s="42"/>
      <c r="H8" s="42"/>
    </row>
    <row r="9" customHeight="1" spans="1:8">
      <c r="A9" s="39" t="s">
        <v>342</v>
      </c>
      <c r="B9" s="39"/>
      <c r="C9" s="39"/>
      <c r="D9" s="39"/>
      <c r="E9" s="39"/>
      <c r="F9" s="39"/>
      <c r="G9" s="39"/>
      <c r="H9" s="39"/>
    </row>
  </sheetData>
  <mergeCells count="9">
    <mergeCell ref="A2:H2"/>
    <mergeCell ref="F4:H4"/>
    <mergeCell ref="A8:E8"/>
    <mergeCell ref="A9:H9"/>
    <mergeCell ref="A4:A5"/>
    <mergeCell ref="B4:B5"/>
    <mergeCell ref="C4:C5"/>
    <mergeCell ref="D4:D5"/>
    <mergeCell ref="E4:E5"/>
  </mergeCells>
  <pageMargins left="0.75" right="0.75" top="1" bottom="1" header="0.511805555555556" footer="0.511805555555556"/>
  <pageSetup paperSize="9" scale="65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11"/>
  <sheetViews>
    <sheetView showZeros="0" zoomScale="75" zoomScaleNormal="75" workbookViewId="0">
      <selection activeCell="C18" sqref="C18"/>
    </sheetView>
  </sheetViews>
  <sheetFormatPr defaultColWidth="9.125" defaultRowHeight="14.25" customHeight="1"/>
  <cols>
    <col min="1" max="1" width="16.375" customWidth="1"/>
    <col min="2" max="2" width="29" customWidth="1"/>
    <col min="3" max="3" width="23.875" customWidth="1"/>
    <col min="4" max="7" width="19.625" customWidth="1"/>
    <col min="8" max="8" width="15.375" customWidth="1"/>
    <col min="9" max="11" width="19.625" customWidth="1"/>
  </cols>
  <sheetData>
    <row r="1" ht="13.5" customHeight="1" spans="4:11">
      <c r="D1" s="1"/>
      <c r="E1" s="1"/>
      <c r="F1" s="1"/>
      <c r="G1" s="1"/>
      <c r="K1" s="17" t="s">
        <v>343</v>
      </c>
    </row>
    <row r="2" ht="27.75" customHeight="1" spans="1:11">
      <c r="A2" s="26" t="s">
        <v>344</v>
      </c>
      <c r="B2" s="26"/>
      <c r="C2" s="26"/>
      <c r="D2" s="26"/>
      <c r="E2" s="26"/>
      <c r="F2" s="26"/>
      <c r="G2" s="26"/>
      <c r="H2" s="26"/>
      <c r="I2" s="26"/>
      <c r="J2" s="26"/>
      <c r="K2" s="26"/>
    </row>
    <row r="3" ht="13.5" customHeight="1" spans="1:11">
      <c r="A3" s="3" t="str">
        <f>"单位名称："&amp;"昆明市盘龙区审计局"</f>
        <v>单位名称：昆明市盘龙区审计局</v>
      </c>
      <c r="B3" s="4"/>
      <c r="C3" s="4"/>
      <c r="D3" s="4"/>
      <c r="E3" s="4"/>
      <c r="F3" s="4"/>
      <c r="G3" s="4"/>
      <c r="H3" s="18"/>
      <c r="I3" s="18"/>
      <c r="J3" s="18"/>
      <c r="K3" s="19" t="s">
        <v>126</v>
      </c>
    </row>
    <row r="4" ht="21.75" customHeight="1" spans="1:11">
      <c r="A4" s="5" t="s">
        <v>211</v>
      </c>
      <c r="B4" s="5" t="s">
        <v>137</v>
      </c>
      <c r="C4" s="5" t="s">
        <v>212</v>
      </c>
      <c r="D4" s="6" t="s">
        <v>138</v>
      </c>
      <c r="E4" s="6" t="s">
        <v>139</v>
      </c>
      <c r="F4" s="6" t="s">
        <v>140</v>
      </c>
      <c r="G4" s="6" t="s">
        <v>141</v>
      </c>
      <c r="H4" s="23" t="s">
        <v>31</v>
      </c>
      <c r="I4" s="20" t="s">
        <v>345</v>
      </c>
      <c r="J4" s="21"/>
      <c r="K4" s="22"/>
    </row>
    <row r="5" ht="21.75" customHeight="1" spans="1:11">
      <c r="A5" s="7"/>
      <c r="B5" s="7"/>
      <c r="C5" s="7"/>
      <c r="D5" s="8"/>
      <c r="E5" s="8"/>
      <c r="F5" s="8"/>
      <c r="G5" s="8"/>
      <c r="H5" s="31"/>
      <c r="I5" s="6" t="s">
        <v>34</v>
      </c>
      <c r="J5" s="6" t="s">
        <v>35</v>
      </c>
      <c r="K5" s="6" t="s">
        <v>36</v>
      </c>
    </row>
    <row r="6" ht="40.5" customHeight="1" spans="1:11">
      <c r="A6" s="9"/>
      <c r="B6" s="9"/>
      <c r="C6" s="9"/>
      <c r="D6" s="10"/>
      <c r="E6" s="10"/>
      <c r="F6" s="10"/>
      <c r="G6" s="10"/>
      <c r="H6" s="24"/>
      <c r="I6" s="10" t="s">
        <v>33</v>
      </c>
      <c r="J6" s="10"/>
      <c r="K6" s="10"/>
    </row>
    <row r="7" ht="15" customHeight="1" spans="1:11">
      <c r="A7" s="11">
        <v>1</v>
      </c>
      <c r="B7" s="11">
        <v>2</v>
      </c>
      <c r="C7" s="11">
        <v>3</v>
      </c>
      <c r="D7" s="11">
        <v>4</v>
      </c>
      <c r="E7" s="11">
        <v>5</v>
      </c>
      <c r="F7" s="11">
        <v>6</v>
      </c>
      <c r="G7" s="11">
        <v>7</v>
      </c>
      <c r="H7" s="11">
        <v>8</v>
      </c>
      <c r="I7" s="11">
        <v>9</v>
      </c>
      <c r="J7" s="33">
        <v>10</v>
      </c>
      <c r="K7" s="33">
        <v>11</v>
      </c>
    </row>
    <row r="8" ht="30.6" customHeight="1" spans="1:11">
      <c r="A8" s="27"/>
      <c r="B8" s="12"/>
      <c r="C8" s="27"/>
      <c r="D8" s="27"/>
      <c r="E8" s="27"/>
      <c r="F8" s="27"/>
      <c r="G8" s="27"/>
      <c r="H8" s="25"/>
      <c r="I8" s="25"/>
      <c r="J8" s="25"/>
      <c r="K8" s="25"/>
    </row>
    <row r="9" ht="30.6" customHeight="1" spans="1:11">
      <c r="A9" s="12"/>
      <c r="B9" s="12"/>
      <c r="C9" s="12"/>
      <c r="D9" s="12"/>
      <c r="E9" s="12"/>
      <c r="F9" s="12"/>
      <c r="G9" s="12"/>
      <c r="H9" s="25"/>
      <c r="I9" s="25"/>
      <c r="J9" s="25"/>
      <c r="K9" s="25"/>
    </row>
    <row r="10" ht="18.75" customHeight="1" spans="1:11">
      <c r="A10" s="28" t="s">
        <v>101</v>
      </c>
      <c r="B10" s="29"/>
      <c r="C10" s="29"/>
      <c r="D10" s="29"/>
      <c r="E10" s="29"/>
      <c r="F10" s="29"/>
      <c r="G10" s="32"/>
      <c r="H10" s="25"/>
      <c r="I10" s="25"/>
      <c r="J10" s="25"/>
      <c r="K10" s="25"/>
    </row>
    <row r="11" customHeight="1" spans="1:11">
      <c r="A11" s="30" t="s">
        <v>346</v>
      </c>
      <c r="B11" s="30"/>
      <c r="C11" s="30"/>
      <c r="D11" s="30"/>
      <c r="E11" s="30"/>
      <c r="F11" s="30"/>
      <c r="G11" s="30"/>
      <c r="H11" s="30"/>
      <c r="I11" s="30"/>
      <c r="J11" s="30"/>
      <c r="K11" s="30"/>
    </row>
  </sheetData>
  <mergeCells count="16">
    <mergeCell ref="A2:K2"/>
    <mergeCell ref="A3:G3"/>
    <mergeCell ref="I4:K4"/>
    <mergeCell ref="A10:G10"/>
    <mergeCell ref="A11:K11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ageMargins left="0.75" right="0.75" top="1" bottom="1" header="0.511805555555556" footer="0.511805555555556"/>
  <pageSetup paperSize="9" scale="5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10"/>
  <sheetViews>
    <sheetView showZeros="0" workbookViewId="0">
      <selection activeCell="C15" sqref="C15"/>
    </sheetView>
  </sheetViews>
  <sheetFormatPr defaultColWidth="9.125" defaultRowHeight="14.25" customHeight="1" outlineLevelCol="6"/>
  <cols>
    <col min="1" max="1" width="37.7583333333333" customWidth="1"/>
    <col min="2" max="2" width="28" customWidth="1"/>
    <col min="3" max="3" width="37.625" customWidth="1"/>
    <col min="4" max="4" width="17" customWidth="1"/>
    <col min="5" max="7" width="27" customWidth="1"/>
  </cols>
  <sheetData>
    <row r="1" ht="13.5" customHeight="1" spans="4:7">
      <c r="D1" s="1"/>
      <c r="G1" s="17" t="s">
        <v>347</v>
      </c>
    </row>
    <row r="2" ht="27.75" customHeight="1" spans="1:7">
      <c r="A2" s="2" t="s">
        <v>348</v>
      </c>
      <c r="B2" s="2"/>
      <c r="C2" s="2"/>
      <c r="D2" s="2"/>
      <c r="E2" s="2"/>
      <c r="F2" s="2"/>
      <c r="G2" s="2"/>
    </row>
    <row r="3" ht="13.5" customHeight="1" spans="1:7">
      <c r="A3" s="3" t="str">
        <f>"单位名称："&amp;"昆明市盘龙区审计局"</f>
        <v>单位名称：昆明市盘龙区审计局</v>
      </c>
      <c r="B3" s="4"/>
      <c r="C3" s="4"/>
      <c r="D3" s="4"/>
      <c r="E3" s="18"/>
      <c r="F3" s="18"/>
      <c r="G3" s="19" t="s">
        <v>126</v>
      </c>
    </row>
    <row r="4" ht="21.75" customHeight="1" spans="1:7">
      <c r="A4" s="5" t="s">
        <v>212</v>
      </c>
      <c r="B4" s="5" t="s">
        <v>211</v>
      </c>
      <c r="C4" s="5" t="s">
        <v>137</v>
      </c>
      <c r="D4" s="6" t="s">
        <v>349</v>
      </c>
      <c r="E4" s="20" t="s">
        <v>34</v>
      </c>
      <c r="F4" s="21"/>
      <c r="G4" s="22"/>
    </row>
    <row r="5" ht="21.75" customHeight="1" spans="1:7">
      <c r="A5" s="7"/>
      <c r="B5" s="7"/>
      <c r="C5" s="7"/>
      <c r="D5" s="8"/>
      <c r="E5" s="23" t="s">
        <v>350</v>
      </c>
      <c r="F5" s="6" t="s">
        <v>351</v>
      </c>
      <c r="G5" s="6" t="s">
        <v>352</v>
      </c>
    </row>
    <row r="6" ht="40.5" customHeight="1" spans="1:7">
      <c r="A6" s="9"/>
      <c r="B6" s="9"/>
      <c r="C6" s="9"/>
      <c r="D6" s="10"/>
      <c r="E6" s="24"/>
      <c r="F6" s="10" t="s">
        <v>33</v>
      </c>
      <c r="G6" s="10"/>
    </row>
    <row r="7" ht="15" customHeight="1" spans="1:7">
      <c r="A7" s="11">
        <v>1</v>
      </c>
      <c r="B7" s="11">
        <v>2</v>
      </c>
      <c r="C7" s="11">
        <v>3</v>
      </c>
      <c r="D7" s="11">
        <v>4</v>
      </c>
      <c r="E7" s="11">
        <v>5</v>
      </c>
      <c r="F7" s="11">
        <v>6</v>
      </c>
      <c r="G7" s="11">
        <v>7</v>
      </c>
    </row>
    <row r="8" ht="29.85" customHeight="1" spans="1:7">
      <c r="A8" s="12" t="s">
        <v>46</v>
      </c>
      <c r="B8" s="13"/>
      <c r="C8" s="13"/>
      <c r="D8" s="12"/>
      <c r="E8" s="25">
        <v>807100</v>
      </c>
      <c r="F8" s="25">
        <v>807100</v>
      </c>
      <c r="G8" s="25">
        <v>807100</v>
      </c>
    </row>
    <row r="9" ht="29.85" customHeight="1" spans="1:7">
      <c r="A9" s="12"/>
      <c r="B9" s="12" t="s">
        <v>353</v>
      </c>
      <c r="C9" s="12" t="s">
        <v>215</v>
      </c>
      <c r="D9" s="12" t="s">
        <v>354</v>
      </c>
      <c r="E9" s="25">
        <v>807100</v>
      </c>
      <c r="F9" s="25">
        <v>807100</v>
      </c>
      <c r="G9" s="25">
        <v>807100</v>
      </c>
    </row>
    <row r="10" ht="18.75" customHeight="1" spans="1:7">
      <c r="A10" s="14" t="s">
        <v>31</v>
      </c>
      <c r="B10" s="15" t="s">
        <v>355</v>
      </c>
      <c r="C10" s="15"/>
      <c r="D10" s="16"/>
      <c r="E10" s="25">
        <v>807100</v>
      </c>
      <c r="F10" s="25">
        <v>807100</v>
      </c>
      <c r="G10" s="25">
        <v>807100</v>
      </c>
    </row>
  </sheetData>
  <mergeCells count="11">
    <mergeCell ref="A2:G2"/>
    <mergeCell ref="A3:D3"/>
    <mergeCell ref="E4:G4"/>
    <mergeCell ref="A10:D10"/>
    <mergeCell ref="A4:A6"/>
    <mergeCell ref="B4:B6"/>
    <mergeCell ref="C4:C6"/>
    <mergeCell ref="D4:D6"/>
    <mergeCell ref="E5:E6"/>
    <mergeCell ref="F5:F6"/>
    <mergeCell ref="G5:G6"/>
  </mergeCells>
  <pageMargins left="0.75" right="0.75" top="1" bottom="1" header="0.511805555555556" footer="0.511805555555556"/>
  <pageSetup paperSize="9" scale="65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1"/>
  <sheetViews>
    <sheetView showZeros="0" topLeftCell="G1" workbookViewId="0">
      <selection activeCell="B14" sqref="B14"/>
    </sheetView>
  </sheetViews>
  <sheetFormatPr defaultColWidth="8" defaultRowHeight="14.25" customHeight="1"/>
  <cols>
    <col min="1" max="1" width="21.125" customWidth="1"/>
    <col min="2" max="2" width="35.2583333333333" customWidth="1"/>
    <col min="3" max="19" width="16.125" customWidth="1"/>
  </cols>
  <sheetData>
    <row r="1" ht="12" customHeight="1" spans="10:18">
      <c r="J1" s="164"/>
      <c r="R1" s="17" t="s">
        <v>27</v>
      </c>
    </row>
    <row r="2" ht="36" customHeight="1" spans="1:19">
      <c r="A2" s="152" t="s">
        <v>28</v>
      </c>
      <c r="B2" s="26"/>
      <c r="C2" s="26"/>
      <c r="D2" s="26"/>
      <c r="E2" s="26"/>
      <c r="F2" s="26"/>
      <c r="G2" s="26"/>
      <c r="H2" s="26"/>
      <c r="I2" s="26"/>
      <c r="J2" s="48"/>
      <c r="K2" s="26"/>
      <c r="L2" s="26"/>
      <c r="M2" s="26"/>
      <c r="N2" s="26"/>
      <c r="O2" s="26"/>
      <c r="P2" s="26"/>
      <c r="Q2" s="26"/>
      <c r="R2" s="26"/>
      <c r="S2" s="26"/>
    </row>
    <row r="3" ht="20.25" customHeight="1" spans="1:19">
      <c r="A3" s="93" t="str">
        <f>"单位名称："&amp;"昆明市盘龙区审计局"</f>
        <v>单位名称：昆明市盘龙区审计局</v>
      </c>
      <c r="B3" s="18"/>
      <c r="C3" s="18"/>
      <c r="D3" s="18"/>
      <c r="E3" s="18"/>
      <c r="F3" s="18"/>
      <c r="G3" s="18"/>
      <c r="H3" s="18"/>
      <c r="I3" s="18"/>
      <c r="J3" s="165"/>
      <c r="K3" s="18"/>
      <c r="L3" s="18"/>
      <c r="M3" s="18"/>
      <c r="N3" s="19"/>
      <c r="O3" s="19"/>
      <c r="P3" s="19"/>
      <c r="Q3" s="19"/>
      <c r="R3" s="19" t="s">
        <v>2</v>
      </c>
      <c r="S3" s="19" t="s">
        <v>2</v>
      </c>
    </row>
    <row r="4" ht="18.75" customHeight="1" spans="1:19">
      <c r="A4" s="153" t="s">
        <v>29</v>
      </c>
      <c r="B4" s="154" t="s">
        <v>30</v>
      </c>
      <c r="C4" s="154" t="s">
        <v>31</v>
      </c>
      <c r="D4" s="155" t="s">
        <v>32</v>
      </c>
      <c r="E4" s="163"/>
      <c r="F4" s="163"/>
      <c r="G4" s="163"/>
      <c r="H4" s="163"/>
      <c r="I4" s="163"/>
      <c r="J4" s="166"/>
      <c r="K4" s="163"/>
      <c r="L4" s="163"/>
      <c r="M4" s="163"/>
      <c r="N4" s="171"/>
      <c r="O4" s="171" t="s">
        <v>20</v>
      </c>
      <c r="P4" s="171"/>
      <c r="Q4" s="171"/>
      <c r="R4" s="171"/>
      <c r="S4" s="171"/>
    </row>
    <row r="5" ht="18" customHeight="1" spans="1:19">
      <c r="A5" s="156"/>
      <c r="B5" s="157"/>
      <c r="C5" s="157"/>
      <c r="D5" s="157" t="s">
        <v>33</v>
      </c>
      <c r="E5" s="157" t="s">
        <v>34</v>
      </c>
      <c r="F5" s="157" t="s">
        <v>35</v>
      </c>
      <c r="G5" s="157" t="s">
        <v>36</v>
      </c>
      <c r="H5" s="157" t="s">
        <v>37</v>
      </c>
      <c r="I5" s="167" t="s">
        <v>38</v>
      </c>
      <c r="J5" s="168"/>
      <c r="K5" s="167" t="s">
        <v>39</v>
      </c>
      <c r="L5" s="167" t="s">
        <v>40</v>
      </c>
      <c r="M5" s="167" t="s">
        <v>41</v>
      </c>
      <c r="N5" s="172" t="s">
        <v>42</v>
      </c>
      <c r="O5" s="173" t="s">
        <v>33</v>
      </c>
      <c r="P5" s="173" t="s">
        <v>34</v>
      </c>
      <c r="Q5" s="173" t="s">
        <v>35</v>
      </c>
      <c r="R5" s="173" t="s">
        <v>36</v>
      </c>
      <c r="S5" s="173" t="s">
        <v>43</v>
      </c>
    </row>
    <row r="6" ht="29.25" customHeight="1" spans="1:19">
      <c r="A6" s="158"/>
      <c r="B6" s="159"/>
      <c r="C6" s="159"/>
      <c r="D6" s="159"/>
      <c r="E6" s="159"/>
      <c r="F6" s="159"/>
      <c r="G6" s="159"/>
      <c r="H6" s="159"/>
      <c r="I6" s="169" t="s">
        <v>33</v>
      </c>
      <c r="J6" s="169" t="s">
        <v>44</v>
      </c>
      <c r="K6" s="169" t="s">
        <v>39</v>
      </c>
      <c r="L6" s="169" t="s">
        <v>40</v>
      </c>
      <c r="M6" s="169" t="s">
        <v>41</v>
      </c>
      <c r="N6" s="169" t="s">
        <v>42</v>
      </c>
      <c r="O6" s="169"/>
      <c r="P6" s="169"/>
      <c r="Q6" s="169"/>
      <c r="R6" s="169"/>
      <c r="S6" s="169"/>
    </row>
    <row r="7" ht="16.5" customHeight="1" spans="1:19">
      <c r="A7" s="136">
        <v>1</v>
      </c>
      <c r="B7" s="11">
        <v>2</v>
      </c>
      <c r="C7" s="11">
        <v>3</v>
      </c>
      <c r="D7" s="11">
        <v>4</v>
      </c>
      <c r="E7" s="136">
        <v>5</v>
      </c>
      <c r="F7" s="11">
        <v>6</v>
      </c>
      <c r="G7" s="11">
        <v>7</v>
      </c>
      <c r="H7" s="136">
        <v>8</v>
      </c>
      <c r="I7" s="11">
        <v>9</v>
      </c>
      <c r="J7" s="33">
        <v>10</v>
      </c>
      <c r="K7" s="33">
        <v>11</v>
      </c>
      <c r="L7" s="170">
        <v>12</v>
      </c>
      <c r="M7" s="33">
        <v>13</v>
      </c>
      <c r="N7" s="33">
        <v>14</v>
      </c>
      <c r="O7" s="33">
        <v>15</v>
      </c>
      <c r="P7" s="33">
        <v>16</v>
      </c>
      <c r="Q7" s="33">
        <v>17</v>
      </c>
      <c r="R7" s="33">
        <v>18</v>
      </c>
      <c r="S7" s="33">
        <v>19</v>
      </c>
    </row>
    <row r="8" ht="31.35" customHeight="1" spans="1:19">
      <c r="A8" s="27" t="s">
        <v>45</v>
      </c>
      <c r="B8" s="27" t="s">
        <v>46</v>
      </c>
      <c r="C8" s="25">
        <v>7706823.96</v>
      </c>
      <c r="D8" s="128">
        <v>7706823.96</v>
      </c>
      <c r="E8" s="86">
        <v>5346823.96</v>
      </c>
      <c r="F8" s="86"/>
      <c r="G8" s="86"/>
      <c r="H8" s="86"/>
      <c r="I8" s="86">
        <v>2360000</v>
      </c>
      <c r="J8" s="86"/>
      <c r="K8" s="86"/>
      <c r="L8" s="86"/>
      <c r="M8" s="86"/>
      <c r="N8" s="86">
        <v>2360000</v>
      </c>
      <c r="O8" s="86"/>
      <c r="P8" s="86"/>
      <c r="Q8" s="86"/>
      <c r="R8" s="86"/>
      <c r="S8" s="86"/>
    </row>
    <row r="9" ht="31.35" customHeight="1" spans="1:19">
      <c r="A9" s="109" t="s">
        <v>47</v>
      </c>
      <c r="B9" s="109" t="s">
        <v>46</v>
      </c>
      <c r="C9" s="25">
        <v>7706823.96</v>
      </c>
      <c r="D9" s="128">
        <v>7706823.96</v>
      </c>
      <c r="E9" s="86">
        <v>5346823.96</v>
      </c>
      <c r="F9" s="86"/>
      <c r="G9" s="86"/>
      <c r="H9" s="86"/>
      <c r="I9" s="86">
        <v>2360000</v>
      </c>
      <c r="J9" s="86"/>
      <c r="K9" s="86"/>
      <c r="L9" s="86"/>
      <c r="M9" s="86"/>
      <c r="N9" s="86">
        <v>2360000</v>
      </c>
      <c r="O9" s="86"/>
      <c r="P9" s="86"/>
      <c r="Q9" s="86"/>
      <c r="R9" s="86"/>
      <c r="S9" s="86"/>
    </row>
    <row r="10" ht="16.5" customHeight="1" spans="1:19">
      <c r="A10" s="112" t="s">
        <v>31</v>
      </c>
      <c r="B10" s="160"/>
      <c r="C10" s="128">
        <v>7706823.96</v>
      </c>
      <c r="D10" s="128">
        <v>7706823.96</v>
      </c>
      <c r="E10" s="86">
        <v>5346823.96</v>
      </c>
      <c r="F10" s="86"/>
      <c r="G10" s="86"/>
      <c r="H10" s="86"/>
      <c r="I10" s="86">
        <v>2360000</v>
      </c>
      <c r="J10" s="86"/>
      <c r="K10" s="86"/>
      <c r="L10" s="86"/>
      <c r="M10" s="86"/>
      <c r="N10" s="86">
        <v>2360000</v>
      </c>
      <c r="O10" s="86"/>
      <c r="P10" s="86"/>
      <c r="Q10" s="86"/>
      <c r="R10" s="86"/>
      <c r="S10" s="86"/>
    </row>
    <row r="11" customHeight="1" spans="1:19">
      <c r="A11" s="161" t="s">
        <v>48</v>
      </c>
      <c r="B11" s="162"/>
      <c r="C11" s="162"/>
      <c r="D11" s="162"/>
      <c r="E11" s="162"/>
      <c r="F11" s="162"/>
      <c r="G11" s="162"/>
      <c r="H11" s="162"/>
      <c r="I11" s="162"/>
      <c r="J11" s="162"/>
      <c r="K11" s="162"/>
      <c r="L11" s="162"/>
      <c r="M11" s="162"/>
      <c r="N11" s="162"/>
      <c r="O11" s="162"/>
      <c r="P11" s="162"/>
      <c r="Q11" s="162"/>
      <c r="R11" s="162"/>
      <c r="S11" s="162"/>
    </row>
  </sheetData>
  <mergeCells count="21">
    <mergeCell ref="R1:S1"/>
    <mergeCell ref="A2:S2"/>
    <mergeCell ref="A3:D3"/>
    <mergeCell ref="R3:S3"/>
    <mergeCell ref="D4:N4"/>
    <mergeCell ref="O4:S4"/>
    <mergeCell ref="I5:N5"/>
    <mergeCell ref="A11:S11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</mergeCells>
  <pageMargins left="0.75" right="0.75" top="1" bottom="1" header="0.511805555555556" footer="0.511805555555556"/>
  <pageSetup paperSize="9" scale="4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O27"/>
  <sheetViews>
    <sheetView showZeros="0" tabSelected="1" workbookViewId="0">
      <selection activeCell="R12" sqref="R12"/>
    </sheetView>
  </sheetViews>
  <sheetFormatPr defaultColWidth="9.125" defaultRowHeight="14.25" customHeight="1"/>
  <cols>
    <col min="1" max="1" width="14.2583333333333" customWidth="1"/>
    <col min="2" max="2" width="32.625" customWidth="1"/>
    <col min="3" max="6" width="18.875" customWidth="1"/>
    <col min="7" max="7" width="20.5" customWidth="1"/>
    <col min="8" max="9" width="18.875" customWidth="1"/>
    <col min="10" max="10" width="17.875" customWidth="1"/>
    <col min="11" max="15" width="18.875" customWidth="1"/>
  </cols>
  <sheetData>
    <row r="1" ht="15.75" customHeight="1" spans="15:15">
      <c r="O1" s="54" t="s">
        <v>49</v>
      </c>
    </row>
    <row r="2" ht="28.5" customHeight="1" spans="1:15">
      <c r="A2" s="26" t="s">
        <v>50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</row>
    <row r="3" ht="15" customHeight="1" spans="1:15">
      <c r="A3" s="103" t="str">
        <f>"单位名称："&amp;"昆明市盘龙区审计局"</f>
        <v>单位名称：昆明市盘龙区审计局</v>
      </c>
      <c r="B3" s="104"/>
      <c r="C3" s="57"/>
      <c r="D3" s="57"/>
      <c r="E3" s="57"/>
      <c r="F3" s="57"/>
      <c r="G3" s="18"/>
      <c r="H3" s="57"/>
      <c r="I3" s="57"/>
      <c r="J3" s="18"/>
      <c r="K3" s="57"/>
      <c r="L3" s="57"/>
      <c r="M3" s="18"/>
      <c r="N3" s="18"/>
      <c r="O3" s="107" t="s">
        <v>2</v>
      </c>
    </row>
    <row r="4" ht="18.75" customHeight="1" spans="1:15">
      <c r="A4" s="6" t="s">
        <v>51</v>
      </c>
      <c r="B4" s="6" t="s">
        <v>52</v>
      </c>
      <c r="C4" s="23" t="s">
        <v>31</v>
      </c>
      <c r="D4" s="60" t="s">
        <v>34</v>
      </c>
      <c r="E4" s="60"/>
      <c r="F4" s="60"/>
      <c r="G4" s="151" t="s">
        <v>35</v>
      </c>
      <c r="H4" s="6" t="s">
        <v>36</v>
      </c>
      <c r="I4" s="6" t="s">
        <v>53</v>
      </c>
      <c r="J4" s="20" t="s">
        <v>54</v>
      </c>
      <c r="K4" s="66" t="s">
        <v>55</v>
      </c>
      <c r="L4" s="66" t="s">
        <v>56</v>
      </c>
      <c r="M4" s="66" t="s">
        <v>57</v>
      </c>
      <c r="N4" s="66" t="s">
        <v>58</v>
      </c>
      <c r="O4" s="91" t="s">
        <v>59</v>
      </c>
    </row>
    <row r="5" ht="30" customHeight="1" spans="1:15">
      <c r="A5" s="24"/>
      <c r="B5" s="24"/>
      <c r="C5" s="24"/>
      <c r="D5" s="60" t="s">
        <v>33</v>
      </c>
      <c r="E5" s="60" t="s">
        <v>60</v>
      </c>
      <c r="F5" s="60" t="s">
        <v>61</v>
      </c>
      <c r="G5" s="24"/>
      <c r="H5" s="24"/>
      <c r="I5" s="24"/>
      <c r="J5" s="60" t="s">
        <v>33</v>
      </c>
      <c r="K5" s="85" t="s">
        <v>55</v>
      </c>
      <c r="L5" s="85" t="s">
        <v>56</v>
      </c>
      <c r="M5" s="85" t="s">
        <v>57</v>
      </c>
      <c r="N5" s="85" t="s">
        <v>58</v>
      </c>
      <c r="O5" s="85" t="s">
        <v>59</v>
      </c>
    </row>
    <row r="6" ht="16.5" customHeight="1" spans="1:15">
      <c r="A6" s="60">
        <v>1</v>
      </c>
      <c r="B6" s="60">
        <v>2</v>
      </c>
      <c r="C6" s="60">
        <v>3</v>
      </c>
      <c r="D6" s="60">
        <v>4</v>
      </c>
      <c r="E6" s="60">
        <v>5</v>
      </c>
      <c r="F6" s="60">
        <v>6</v>
      </c>
      <c r="G6" s="60">
        <v>7</v>
      </c>
      <c r="H6" s="49">
        <v>8</v>
      </c>
      <c r="I6" s="49">
        <v>9</v>
      </c>
      <c r="J6" s="49">
        <v>10</v>
      </c>
      <c r="K6" s="49">
        <v>11</v>
      </c>
      <c r="L6" s="49">
        <v>12</v>
      </c>
      <c r="M6" s="49">
        <v>13</v>
      </c>
      <c r="N6" s="49">
        <v>14</v>
      </c>
      <c r="O6" s="60">
        <v>15</v>
      </c>
    </row>
    <row r="7" ht="20.25" customHeight="1" spans="1:15">
      <c r="A7" s="27" t="s">
        <v>62</v>
      </c>
      <c r="B7" s="27" t="s">
        <v>63</v>
      </c>
      <c r="C7" s="128">
        <v>6589680.43</v>
      </c>
      <c r="D7" s="128">
        <v>4229680.43</v>
      </c>
      <c r="E7" s="128">
        <v>3422580.43</v>
      </c>
      <c r="F7" s="128">
        <v>807100</v>
      </c>
      <c r="G7" s="86"/>
      <c r="H7" s="128"/>
      <c r="I7" s="128"/>
      <c r="J7" s="128">
        <v>2360000</v>
      </c>
      <c r="K7" s="128"/>
      <c r="L7" s="128"/>
      <c r="M7" s="86"/>
      <c r="N7" s="128"/>
      <c r="O7" s="128">
        <v>2360000</v>
      </c>
    </row>
    <row r="8" ht="20.25" customHeight="1" spans="1:15">
      <c r="A8" s="109" t="s">
        <v>64</v>
      </c>
      <c r="B8" s="109" t="s">
        <v>65</v>
      </c>
      <c r="C8" s="128">
        <v>6589680.43</v>
      </c>
      <c r="D8" s="128">
        <v>4229680.43</v>
      </c>
      <c r="E8" s="128">
        <v>3422580.43</v>
      </c>
      <c r="F8" s="128">
        <v>807100</v>
      </c>
      <c r="G8" s="86"/>
      <c r="H8" s="128"/>
      <c r="I8" s="128"/>
      <c r="J8" s="128">
        <v>2360000</v>
      </c>
      <c r="K8" s="128"/>
      <c r="L8" s="128"/>
      <c r="M8" s="86"/>
      <c r="N8" s="128"/>
      <c r="O8" s="128">
        <v>2360000</v>
      </c>
    </row>
    <row r="9" ht="20.25" customHeight="1" spans="1:15">
      <c r="A9" s="110" t="s">
        <v>66</v>
      </c>
      <c r="B9" s="110" t="s">
        <v>67</v>
      </c>
      <c r="C9" s="128">
        <v>2236625.82</v>
      </c>
      <c r="D9" s="128">
        <v>2236625.82</v>
      </c>
      <c r="E9" s="128">
        <v>2236625.82</v>
      </c>
      <c r="F9" s="128"/>
      <c r="G9" s="86"/>
      <c r="H9" s="128"/>
      <c r="I9" s="128"/>
      <c r="J9" s="128"/>
      <c r="K9" s="128"/>
      <c r="L9" s="128"/>
      <c r="M9" s="86"/>
      <c r="N9" s="128"/>
      <c r="O9" s="128"/>
    </row>
    <row r="10" ht="20.25" customHeight="1" spans="1:15">
      <c r="A10" s="110" t="s">
        <v>68</v>
      </c>
      <c r="B10" s="110" t="s">
        <v>69</v>
      </c>
      <c r="C10" s="128">
        <v>807100</v>
      </c>
      <c r="D10" s="128">
        <v>807100</v>
      </c>
      <c r="E10" s="128"/>
      <c r="F10" s="128">
        <v>807100</v>
      </c>
      <c r="G10" s="86"/>
      <c r="H10" s="128"/>
      <c r="I10" s="128"/>
      <c r="J10" s="128"/>
      <c r="K10" s="128"/>
      <c r="L10" s="128"/>
      <c r="M10" s="86"/>
      <c r="N10" s="128"/>
      <c r="O10" s="128"/>
    </row>
    <row r="11" ht="20.25" customHeight="1" spans="1:15">
      <c r="A11" s="110" t="s">
        <v>70</v>
      </c>
      <c r="B11" s="110" t="s">
        <v>71</v>
      </c>
      <c r="C11" s="128">
        <v>1185954.61</v>
      </c>
      <c r="D11" s="128">
        <v>1185954.61</v>
      </c>
      <c r="E11" s="128">
        <v>1185954.61</v>
      </c>
      <c r="F11" s="128"/>
      <c r="G11" s="86"/>
      <c r="H11" s="128"/>
      <c r="I11" s="128"/>
      <c r="J11" s="128"/>
      <c r="K11" s="128"/>
      <c r="L11" s="128"/>
      <c r="M11" s="86"/>
      <c r="N11" s="128"/>
      <c r="O11" s="128"/>
    </row>
    <row r="12" ht="20.25" customHeight="1" spans="1:15">
      <c r="A12" s="110" t="s">
        <v>72</v>
      </c>
      <c r="B12" s="110" t="s">
        <v>73</v>
      </c>
      <c r="C12" s="128">
        <v>2360000</v>
      </c>
      <c r="D12" s="128"/>
      <c r="E12" s="128"/>
      <c r="F12" s="128"/>
      <c r="G12" s="86"/>
      <c r="H12" s="128"/>
      <c r="I12" s="128"/>
      <c r="J12" s="128">
        <v>2360000</v>
      </c>
      <c r="K12" s="128"/>
      <c r="L12" s="128"/>
      <c r="M12" s="86"/>
      <c r="N12" s="128"/>
      <c r="O12" s="128">
        <v>2360000</v>
      </c>
    </row>
    <row r="13" ht="20.25" customHeight="1" spans="1:15">
      <c r="A13" s="27" t="s">
        <v>74</v>
      </c>
      <c r="B13" s="27" t="s">
        <v>75</v>
      </c>
      <c r="C13" s="128">
        <v>414899.73</v>
      </c>
      <c r="D13" s="128">
        <v>414899.73</v>
      </c>
      <c r="E13" s="128">
        <v>414899.73</v>
      </c>
      <c r="F13" s="128"/>
      <c r="G13" s="86"/>
      <c r="H13" s="128"/>
      <c r="I13" s="128"/>
      <c r="J13" s="128"/>
      <c r="K13" s="128"/>
      <c r="L13" s="128"/>
      <c r="M13" s="86"/>
      <c r="N13" s="128"/>
      <c r="O13" s="128"/>
    </row>
    <row r="14" ht="20.25" customHeight="1" spans="1:15">
      <c r="A14" s="109" t="s">
        <v>76</v>
      </c>
      <c r="B14" s="109" t="s">
        <v>77</v>
      </c>
      <c r="C14" s="128">
        <v>404918.08</v>
      </c>
      <c r="D14" s="128">
        <v>404918.08</v>
      </c>
      <c r="E14" s="128">
        <v>404918.08</v>
      </c>
      <c r="F14" s="128"/>
      <c r="G14" s="86"/>
      <c r="H14" s="128"/>
      <c r="I14" s="128"/>
      <c r="J14" s="128"/>
      <c r="K14" s="128"/>
      <c r="L14" s="128"/>
      <c r="M14" s="86"/>
      <c r="N14" s="128"/>
      <c r="O14" s="128"/>
    </row>
    <row r="15" ht="20.25" customHeight="1" spans="1:15">
      <c r="A15" s="110" t="s">
        <v>78</v>
      </c>
      <c r="B15" s="110" t="s">
        <v>79</v>
      </c>
      <c r="C15" s="128">
        <v>404918.08</v>
      </c>
      <c r="D15" s="128">
        <v>404918.08</v>
      </c>
      <c r="E15" s="128">
        <v>404918.08</v>
      </c>
      <c r="F15" s="128"/>
      <c r="G15" s="86"/>
      <c r="H15" s="128"/>
      <c r="I15" s="128"/>
      <c r="J15" s="128"/>
      <c r="K15" s="128"/>
      <c r="L15" s="128"/>
      <c r="M15" s="86"/>
      <c r="N15" s="128"/>
      <c r="O15" s="128"/>
    </row>
    <row r="16" ht="20.25" customHeight="1" spans="1:15">
      <c r="A16" s="109" t="s">
        <v>80</v>
      </c>
      <c r="B16" s="109" t="s">
        <v>81</v>
      </c>
      <c r="C16" s="128">
        <v>9981.65</v>
      </c>
      <c r="D16" s="128">
        <v>9981.65</v>
      </c>
      <c r="E16" s="128">
        <v>9981.65</v>
      </c>
      <c r="F16" s="128"/>
      <c r="G16" s="86"/>
      <c r="H16" s="128"/>
      <c r="I16" s="128"/>
      <c r="J16" s="128"/>
      <c r="K16" s="128"/>
      <c r="L16" s="128"/>
      <c r="M16" s="86"/>
      <c r="N16" s="128"/>
      <c r="O16" s="128"/>
    </row>
    <row r="17" ht="20.25" customHeight="1" spans="1:15">
      <c r="A17" s="110" t="s">
        <v>82</v>
      </c>
      <c r="B17" s="110" t="s">
        <v>81</v>
      </c>
      <c r="C17" s="128">
        <v>9981.65</v>
      </c>
      <c r="D17" s="128">
        <v>9981.65</v>
      </c>
      <c r="E17" s="128">
        <v>9981.65</v>
      </c>
      <c r="F17" s="128"/>
      <c r="G17" s="86"/>
      <c r="H17" s="128"/>
      <c r="I17" s="128"/>
      <c r="J17" s="128"/>
      <c r="K17" s="128"/>
      <c r="L17" s="128"/>
      <c r="M17" s="86"/>
      <c r="N17" s="128"/>
      <c r="O17" s="128"/>
    </row>
    <row r="18" ht="20.25" customHeight="1" spans="1:15">
      <c r="A18" s="27" t="s">
        <v>83</v>
      </c>
      <c r="B18" s="27" t="s">
        <v>84</v>
      </c>
      <c r="C18" s="128">
        <v>359362.6</v>
      </c>
      <c r="D18" s="128">
        <v>359362.6</v>
      </c>
      <c r="E18" s="128">
        <v>359362.6</v>
      </c>
      <c r="F18" s="128"/>
      <c r="G18" s="86"/>
      <c r="H18" s="128"/>
      <c r="I18" s="128"/>
      <c r="J18" s="128"/>
      <c r="K18" s="128"/>
      <c r="L18" s="128"/>
      <c r="M18" s="86"/>
      <c r="N18" s="128"/>
      <c r="O18" s="128"/>
    </row>
    <row r="19" ht="20.25" customHeight="1" spans="1:15">
      <c r="A19" s="109" t="s">
        <v>85</v>
      </c>
      <c r="B19" s="109" t="s">
        <v>86</v>
      </c>
      <c r="C19" s="128">
        <v>359362.6</v>
      </c>
      <c r="D19" s="128">
        <v>359362.6</v>
      </c>
      <c r="E19" s="128">
        <v>359362.6</v>
      </c>
      <c r="F19" s="128"/>
      <c r="G19" s="86"/>
      <c r="H19" s="128"/>
      <c r="I19" s="128"/>
      <c r="J19" s="128"/>
      <c r="K19" s="128"/>
      <c r="L19" s="128"/>
      <c r="M19" s="86"/>
      <c r="N19" s="128"/>
      <c r="O19" s="128"/>
    </row>
    <row r="20" ht="20.25" customHeight="1" spans="1:15">
      <c r="A20" s="110" t="s">
        <v>87</v>
      </c>
      <c r="B20" s="110" t="s">
        <v>88</v>
      </c>
      <c r="C20" s="128">
        <v>128892.06</v>
      </c>
      <c r="D20" s="128">
        <v>128892.06</v>
      </c>
      <c r="E20" s="128">
        <v>128892.06</v>
      </c>
      <c r="F20" s="128"/>
      <c r="G20" s="86"/>
      <c r="H20" s="128"/>
      <c r="I20" s="128"/>
      <c r="J20" s="128"/>
      <c r="K20" s="128"/>
      <c r="L20" s="128"/>
      <c r="M20" s="86"/>
      <c r="N20" s="128"/>
      <c r="O20" s="128"/>
    </row>
    <row r="21" ht="20.25" customHeight="1" spans="1:15">
      <c r="A21" s="110" t="s">
        <v>89</v>
      </c>
      <c r="B21" s="110" t="s">
        <v>90</v>
      </c>
      <c r="C21" s="128">
        <v>71036.25</v>
      </c>
      <c r="D21" s="128">
        <v>71036.25</v>
      </c>
      <c r="E21" s="128">
        <v>71036.25</v>
      </c>
      <c r="F21" s="128"/>
      <c r="G21" s="86"/>
      <c r="H21" s="128"/>
      <c r="I21" s="128"/>
      <c r="J21" s="128"/>
      <c r="K21" s="128"/>
      <c r="L21" s="128"/>
      <c r="M21" s="86"/>
      <c r="N21" s="128"/>
      <c r="O21" s="128"/>
    </row>
    <row r="22" ht="20.25" customHeight="1" spans="1:15">
      <c r="A22" s="110" t="s">
        <v>91</v>
      </c>
      <c r="B22" s="110" t="s">
        <v>92</v>
      </c>
      <c r="C22" s="128">
        <v>141349.09</v>
      </c>
      <c r="D22" s="128">
        <v>141349.09</v>
      </c>
      <c r="E22" s="128">
        <v>141349.09</v>
      </c>
      <c r="F22" s="128"/>
      <c r="G22" s="86"/>
      <c r="H22" s="128"/>
      <c r="I22" s="128"/>
      <c r="J22" s="128"/>
      <c r="K22" s="128"/>
      <c r="L22" s="128"/>
      <c r="M22" s="86"/>
      <c r="N22" s="128"/>
      <c r="O22" s="128"/>
    </row>
    <row r="23" ht="20.25" customHeight="1" spans="1:15">
      <c r="A23" s="110" t="s">
        <v>93</v>
      </c>
      <c r="B23" s="110" t="s">
        <v>94</v>
      </c>
      <c r="C23" s="128">
        <v>18085.2</v>
      </c>
      <c r="D23" s="128">
        <v>18085.2</v>
      </c>
      <c r="E23" s="128">
        <v>18085.2</v>
      </c>
      <c r="F23" s="128"/>
      <c r="G23" s="86"/>
      <c r="H23" s="128"/>
      <c r="I23" s="128"/>
      <c r="J23" s="128"/>
      <c r="K23" s="128"/>
      <c r="L23" s="128"/>
      <c r="M23" s="86"/>
      <c r="N23" s="128"/>
      <c r="O23" s="128"/>
    </row>
    <row r="24" ht="20.25" customHeight="1" spans="1:15">
      <c r="A24" s="27" t="s">
        <v>95</v>
      </c>
      <c r="B24" s="27" t="s">
        <v>96</v>
      </c>
      <c r="C24" s="128">
        <v>342881.2</v>
      </c>
      <c r="D24" s="128">
        <v>342881.2</v>
      </c>
      <c r="E24" s="128">
        <v>342881.2</v>
      </c>
      <c r="F24" s="128"/>
      <c r="G24" s="86"/>
      <c r="H24" s="128"/>
      <c r="I24" s="128"/>
      <c r="J24" s="128"/>
      <c r="K24" s="128"/>
      <c r="L24" s="128"/>
      <c r="M24" s="86"/>
      <c r="N24" s="128"/>
      <c r="O24" s="128"/>
    </row>
    <row r="25" ht="20.25" customHeight="1" spans="1:15">
      <c r="A25" s="109" t="s">
        <v>97</v>
      </c>
      <c r="B25" s="109" t="s">
        <v>98</v>
      </c>
      <c r="C25" s="128">
        <v>342881.2</v>
      </c>
      <c r="D25" s="128">
        <v>342881.2</v>
      </c>
      <c r="E25" s="128">
        <v>342881.2</v>
      </c>
      <c r="F25" s="128"/>
      <c r="G25" s="86"/>
      <c r="H25" s="128"/>
      <c r="I25" s="128"/>
      <c r="J25" s="128"/>
      <c r="K25" s="128"/>
      <c r="L25" s="128"/>
      <c r="M25" s="86"/>
      <c r="N25" s="128"/>
      <c r="O25" s="128"/>
    </row>
    <row r="26" ht="20.25" customHeight="1" spans="1:15">
      <c r="A26" s="110" t="s">
        <v>99</v>
      </c>
      <c r="B26" s="110" t="s">
        <v>100</v>
      </c>
      <c r="C26" s="128">
        <v>342881.2</v>
      </c>
      <c r="D26" s="128">
        <v>342881.2</v>
      </c>
      <c r="E26" s="128">
        <v>342881.2</v>
      </c>
      <c r="F26" s="128"/>
      <c r="G26" s="86"/>
      <c r="H26" s="128"/>
      <c r="I26" s="128"/>
      <c r="J26" s="128"/>
      <c r="K26" s="128"/>
      <c r="L26" s="128"/>
      <c r="M26" s="86"/>
      <c r="N26" s="128"/>
      <c r="O26" s="128"/>
    </row>
    <row r="27" ht="17.25" customHeight="1" spans="1:15">
      <c r="A27" s="105" t="s">
        <v>101</v>
      </c>
      <c r="B27" s="106" t="s">
        <v>101</v>
      </c>
      <c r="C27" s="128">
        <v>7706823.96</v>
      </c>
      <c r="D27" s="128">
        <v>5346823.96</v>
      </c>
      <c r="E27" s="128">
        <v>4539723.96</v>
      </c>
      <c r="F27" s="128">
        <v>807100</v>
      </c>
      <c r="G27" s="86"/>
      <c r="H27" s="128"/>
      <c r="I27" s="128"/>
      <c r="J27" s="128">
        <v>2360000</v>
      </c>
      <c r="K27" s="128"/>
      <c r="L27" s="128"/>
      <c r="M27" s="86"/>
      <c r="N27" s="128"/>
      <c r="O27" s="128">
        <v>2360000</v>
      </c>
    </row>
  </sheetData>
  <mergeCells count="11">
    <mergeCell ref="A2:O2"/>
    <mergeCell ref="A3:L3"/>
    <mergeCell ref="D4:F4"/>
    <mergeCell ref="J4:O4"/>
    <mergeCell ref="A27:B27"/>
    <mergeCell ref="A4:A5"/>
    <mergeCell ref="B4:B5"/>
    <mergeCell ref="C4:C5"/>
    <mergeCell ref="G4:G5"/>
    <mergeCell ref="H4:H5"/>
    <mergeCell ref="I4:I5"/>
  </mergeCells>
  <pageMargins left="0.75" right="0.75" top="1" bottom="1" header="0.511805555555556" footer="0.511805555555556"/>
  <pageSetup paperSize="9" scale="45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16"/>
  <sheetViews>
    <sheetView showZeros="0" topLeftCell="A16" workbookViewId="0">
      <selection activeCell="D7" sqref="D7:D16"/>
    </sheetView>
  </sheetViews>
  <sheetFormatPr defaultColWidth="9.125" defaultRowHeight="14.25" customHeight="1" outlineLevelCol="3"/>
  <cols>
    <col min="1" max="1" width="49.2583333333333" customWidth="1"/>
    <col min="2" max="2" width="43.375" customWidth="1"/>
    <col min="3" max="3" width="48.625" customWidth="1"/>
    <col min="4" max="4" width="41.125" customWidth="1"/>
  </cols>
  <sheetData>
    <row r="1" customHeight="1" spans="4:4">
      <c r="D1" s="101" t="s">
        <v>102</v>
      </c>
    </row>
    <row r="2" ht="31.5" customHeight="1" spans="1:4">
      <c r="A2" s="43" t="s">
        <v>103</v>
      </c>
      <c r="B2" s="138"/>
      <c r="C2" s="138"/>
      <c r="D2" s="138"/>
    </row>
    <row r="3" ht="17.25" customHeight="1" spans="1:4">
      <c r="A3" s="3" t="str">
        <f>"单位名称："&amp;"昆明市盘龙区审计局"</f>
        <v>单位名称：昆明市盘龙区审计局</v>
      </c>
      <c r="B3" s="139"/>
      <c r="C3" s="139"/>
      <c r="D3" s="102" t="s">
        <v>2</v>
      </c>
    </row>
    <row r="4" ht="24.6" customHeight="1" spans="1:4">
      <c r="A4" s="20" t="s">
        <v>3</v>
      </c>
      <c r="B4" s="22"/>
      <c r="C4" s="20" t="s">
        <v>4</v>
      </c>
      <c r="D4" s="22"/>
    </row>
    <row r="5" ht="15.6" customHeight="1" spans="1:4">
      <c r="A5" s="23" t="s">
        <v>5</v>
      </c>
      <c r="B5" s="140" t="s">
        <v>6</v>
      </c>
      <c r="C5" s="23" t="s">
        <v>104</v>
      </c>
      <c r="D5" s="140" t="s">
        <v>6</v>
      </c>
    </row>
    <row r="6" ht="14.1" customHeight="1" spans="1:4">
      <c r="A6" s="24"/>
      <c r="B6" s="10"/>
      <c r="C6" s="24"/>
      <c r="D6" s="10"/>
    </row>
    <row r="7" ht="29.1" customHeight="1" spans="1:4">
      <c r="A7" s="141" t="s">
        <v>105</v>
      </c>
      <c r="B7" s="142">
        <v>5346823.96</v>
      </c>
      <c r="C7" s="143" t="s">
        <v>106</v>
      </c>
      <c r="D7" s="142">
        <v>5346823.96</v>
      </c>
    </row>
    <row r="8" ht="29.1" customHeight="1" spans="1:4">
      <c r="A8" s="144" t="s">
        <v>107</v>
      </c>
      <c r="B8" s="86">
        <v>5346823.96</v>
      </c>
      <c r="C8" s="114" t="str">
        <f>"（一）"&amp;"一般公共服务支出"</f>
        <v>（一）一般公共服务支出</v>
      </c>
      <c r="D8" s="86">
        <v>4229680.43</v>
      </c>
    </row>
    <row r="9" ht="29.1" customHeight="1" spans="1:4">
      <c r="A9" s="144" t="s">
        <v>108</v>
      </c>
      <c r="B9" s="86"/>
      <c r="C9" s="114" t="str">
        <f>"（二）"&amp;"社会保障和就业支出"</f>
        <v>（二）社会保障和就业支出</v>
      </c>
      <c r="D9" s="86">
        <v>414899.73</v>
      </c>
    </row>
    <row r="10" ht="29.1" customHeight="1" spans="1:4">
      <c r="A10" s="144" t="s">
        <v>109</v>
      </c>
      <c r="B10" s="86"/>
      <c r="C10" s="114" t="str">
        <f>"（三）"&amp;"卫生健康支出"</f>
        <v>（三）卫生健康支出</v>
      </c>
      <c r="D10" s="86">
        <v>359362.6</v>
      </c>
    </row>
    <row r="11" ht="29.1" customHeight="1" spans="1:4">
      <c r="A11" s="145" t="s">
        <v>110</v>
      </c>
      <c r="B11" s="146"/>
      <c r="C11" s="114" t="str">
        <f>"（四）"&amp;"住房保障支出"</f>
        <v>（四）住房保障支出</v>
      </c>
      <c r="D11" s="86">
        <v>342881.2</v>
      </c>
    </row>
    <row r="12" ht="29.1" customHeight="1" spans="1:4">
      <c r="A12" s="144" t="s">
        <v>107</v>
      </c>
      <c r="B12" s="128"/>
      <c r="C12" s="147"/>
      <c r="D12" s="146"/>
    </row>
    <row r="13" ht="29.1" customHeight="1" spans="1:4">
      <c r="A13" s="148" t="s">
        <v>108</v>
      </c>
      <c r="B13" s="128"/>
      <c r="C13" s="147"/>
      <c r="D13" s="146"/>
    </row>
    <row r="14" ht="29.1" customHeight="1" spans="1:4">
      <c r="A14" s="148" t="s">
        <v>109</v>
      </c>
      <c r="B14" s="146"/>
      <c r="C14" s="147"/>
      <c r="D14" s="146"/>
    </row>
    <row r="15" ht="29.1" customHeight="1" spans="1:4">
      <c r="A15" s="149"/>
      <c r="B15" s="146"/>
      <c r="C15" s="150" t="s">
        <v>111</v>
      </c>
      <c r="D15" s="146"/>
    </row>
    <row r="16" ht="29.1" customHeight="1" spans="1:4">
      <c r="A16" s="149" t="s">
        <v>112</v>
      </c>
      <c r="B16" s="146">
        <v>5346823.96</v>
      </c>
      <c r="C16" s="147" t="s">
        <v>26</v>
      </c>
      <c r="D16" s="146">
        <v>5346823.96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ageMargins left="0.75" right="0.75" top="1" bottom="1" header="0.511805555555556" footer="0.511805555555556"/>
  <pageSetup paperSize="9" scale="72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26"/>
  <sheetViews>
    <sheetView showZeros="0" topLeftCell="A10" workbookViewId="0">
      <selection activeCell="D12" sqref="D12"/>
    </sheetView>
  </sheetViews>
  <sheetFormatPr defaultColWidth="9.125" defaultRowHeight="14.25" customHeight="1" outlineLevelCol="6"/>
  <cols>
    <col min="1" max="1" width="20.125" customWidth="1"/>
    <col min="2" max="2" width="37.375" customWidth="1"/>
    <col min="3" max="3" width="24.2583333333333" customWidth="1"/>
    <col min="4" max="6" width="25" customWidth="1"/>
    <col min="7" max="7" width="24.2583333333333" customWidth="1"/>
  </cols>
  <sheetData>
    <row r="1" ht="12" customHeight="1" spans="4:7">
      <c r="D1" s="119"/>
      <c r="F1" s="54"/>
      <c r="G1" s="54" t="s">
        <v>113</v>
      </c>
    </row>
    <row r="2" ht="39" customHeight="1" spans="1:7">
      <c r="A2" s="2" t="s">
        <v>114</v>
      </c>
      <c r="B2" s="2"/>
      <c r="C2" s="2"/>
      <c r="D2" s="2"/>
      <c r="E2" s="2"/>
      <c r="F2" s="2"/>
      <c r="G2" s="2"/>
    </row>
    <row r="3" ht="18" customHeight="1" spans="1:7">
      <c r="A3" s="3" t="str">
        <f>"单位名称："&amp;"昆明市盘龙区审计局"</f>
        <v>单位名称：昆明市盘龙区审计局</v>
      </c>
      <c r="F3" s="107"/>
      <c r="G3" s="107" t="s">
        <v>2</v>
      </c>
    </row>
    <row r="4" ht="20.25" customHeight="1" spans="1:7">
      <c r="A4" s="130" t="s">
        <v>115</v>
      </c>
      <c r="B4" s="131"/>
      <c r="C4" s="132" t="s">
        <v>31</v>
      </c>
      <c r="D4" s="21" t="s">
        <v>60</v>
      </c>
      <c r="E4" s="21"/>
      <c r="F4" s="22"/>
      <c r="G4" s="132" t="s">
        <v>61</v>
      </c>
    </row>
    <row r="5" ht="20.25" customHeight="1" spans="1:7">
      <c r="A5" s="133" t="s">
        <v>51</v>
      </c>
      <c r="B5" s="134" t="s">
        <v>52</v>
      </c>
      <c r="C5" s="94"/>
      <c r="D5" s="94" t="s">
        <v>33</v>
      </c>
      <c r="E5" s="94" t="s">
        <v>116</v>
      </c>
      <c r="F5" s="94" t="s">
        <v>117</v>
      </c>
      <c r="G5" s="94"/>
    </row>
    <row r="6" ht="13.5" customHeight="1" spans="1:7">
      <c r="A6" s="135" t="s">
        <v>118</v>
      </c>
      <c r="B6" s="135" t="s">
        <v>119</v>
      </c>
      <c r="C6" s="135" t="s">
        <v>120</v>
      </c>
      <c r="D6" s="60">
        <v>4</v>
      </c>
      <c r="E6" s="135" t="s">
        <v>121</v>
      </c>
      <c r="F6" s="135" t="s">
        <v>122</v>
      </c>
      <c r="G6" s="135" t="s">
        <v>123</v>
      </c>
    </row>
    <row r="7" ht="18" customHeight="1" spans="1:7">
      <c r="A7" s="27" t="s">
        <v>62</v>
      </c>
      <c r="B7" s="27" t="s">
        <v>63</v>
      </c>
      <c r="C7" s="25">
        <v>4229680.43</v>
      </c>
      <c r="D7" s="25">
        <v>3422580.43</v>
      </c>
      <c r="E7" s="25">
        <v>2992583.25</v>
      </c>
      <c r="F7" s="25">
        <v>429997.18</v>
      </c>
      <c r="G7" s="25">
        <v>807100</v>
      </c>
    </row>
    <row r="8" ht="18" customHeight="1" spans="1:7">
      <c r="A8" s="27" t="s">
        <v>64</v>
      </c>
      <c r="B8" s="109" t="s">
        <v>65</v>
      </c>
      <c r="C8" s="25">
        <v>4229680.43</v>
      </c>
      <c r="D8" s="25">
        <v>3422580.43</v>
      </c>
      <c r="E8" s="25">
        <v>2992583.25</v>
      </c>
      <c r="F8" s="25">
        <v>429997.18</v>
      </c>
      <c r="G8" s="25">
        <v>807100</v>
      </c>
    </row>
    <row r="9" ht="18" customHeight="1" spans="1:7">
      <c r="A9" s="27" t="s">
        <v>66</v>
      </c>
      <c r="B9" s="110" t="s">
        <v>67</v>
      </c>
      <c r="C9" s="25">
        <v>2236625.82</v>
      </c>
      <c r="D9" s="25">
        <v>2236625.82</v>
      </c>
      <c r="E9" s="25">
        <v>1907630.25</v>
      </c>
      <c r="F9" s="25">
        <v>328995.57</v>
      </c>
      <c r="G9" s="25"/>
    </row>
    <row r="10" ht="18" customHeight="1" spans="1:7">
      <c r="A10" s="27" t="s">
        <v>68</v>
      </c>
      <c r="B10" s="110" t="s">
        <v>69</v>
      </c>
      <c r="C10" s="25">
        <v>807100</v>
      </c>
      <c r="D10" s="25"/>
      <c r="E10" s="25"/>
      <c r="F10" s="25"/>
      <c r="G10" s="25">
        <v>807100</v>
      </c>
    </row>
    <row r="11" ht="18" customHeight="1" spans="1:7">
      <c r="A11" s="27" t="s">
        <v>70</v>
      </c>
      <c r="B11" s="110" t="s">
        <v>71</v>
      </c>
      <c r="C11" s="25">
        <v>1185954.61</v>
      </c>
      <c r="D11" s="25">
        <v>1185954.61</v>
      </c>
      <c r="E11" s="25">
        <v>1084953</v>
      </c>
      <c r="F11" s="25">
        <v>101001.61</v>
      </c>
      <c r="G11" s="25"/>
    </row>
    <row r="12" ht="18" customHeight="1" spans="1:7">
      <c r="A12" s="27" t="s">
        <v>74</v>
      </c>
      <c r="B12" s="27" t="s">
        <v>75</v>
      </c>
      <c r="C12" s="25">
        <v>414899.73</v>
      </c>
      <c r="D12" s="25">
        <v>414899.73</v>
      </c>
      <c r="E12" s="25">
        <v>414899.73</v>
      </c>
      <c r="F12" s="25"/>
      <c r="G12" s="25"/>
    </row>
    <row r="13" ht="18" customHeight="1" spans="1:7">
      <c r="A13" s="27" t="s">
        <v>76</v>
      </c>
      <c r="B13" s="109" t="s">
        <v>77</v>
      </c>
      <c r="C13" s="25">
        <v>404918.08</v>
      </c>
      <c r="D13" s="25">
        <v>404918.08</v>
      </c>
      <c r="E13" s="25">
        <v>404918.08</v>
      </c>
      <c r="F13" s="25"/>
      <c r="G13" s="25"/>
    </row>
    <row r="14" ht="18" customHeight="1" spans="1:7">
      <c r="A14" s="27" t="s">
        <v>78</v>
      </c>
      <c r="B14" s="110" t="s">
        <v>79</v>
      </c>
      <c r="C14" s="25">
        <v>404918.08</v>
      </c>
      <c r="D14" s="25">
        <v>404918.08</v>
      </c>
      <c r="E14" s="25">
        <v>404918.08</v>
      </c>
      <c r="F14" s="25"/>
      <c r="G14" s="25"/>
    </row>
    <row r="15" ht="18" customHeight="1" spans="1:7">
      <c r="A15" s="27" t="s">
        <v>80</v>
      </c>
      <c r="B15" s="109" t="s">
        <v>81</v>
      </c>
      <c r="C15" s="25">
        <v>9981.65</v>
      </c>
      <c r="D15" s="25">
        <v>9981.65</v>
      </c>
      <c r="E15" s="25">
        <v>9981.65</v>
      </c>
      <c r="F15" s="25"/>
      <c r="G15" s="25"/>
    </row>
    <row r="16" ht="18" customHeight="1" spans="1:7">
      <c r="A16" s="27" t="s">
        <v>82</v>
      </c>
      <c r="B16" s="110" t="s">
        <v>81</v>
      </c>
      <c r="C16" s="25">
        <v>9981.65</v>
      </c>
      <c r="D16" s="25">
        <v>9981.65</v>
      </c>
      <c r="E16" s="25">
        <v>9981.65</v>
      </c>
      <c r="F16" s="25"/>
      <c r="G16" s="25"/>
    </row>
    <row r="17" ht="18" customHeight="1" spans="1:7">
      <c r="A17" s="27" t="s">
        <v>83</v>
      </c>
      <c r="B17" s="27" t="s">
        <v>84</v>
      </c>
      <c r="C17" s="25">
        <v>359362.6</v>
      </c>
      <c r="D17" s="25">
        <v>359362.6</v>
      </c>
      <c r="E17" s="25">
        <v>359362.6</v>
      </c>
      <c r="F17" s="25"/>
      <c r="G17" s="25"/>
    </row>
    <row r="18" ht="18" customHeight="1" spans="1:7">
      <c r="A18" s="27" t="s">
        <v>85</v>
      </c>
      <c r="B18" s="109" t="s">
        <v>86</v>
      </c>
      <c r="C18" s="25">
        <v>359362.6</v>
      </c>
      <c r="D18" s="25">
        <v>359362.6</v>
      </c>
      <c r="E18" s="25">
        <v>359362.6</v>
      </c>
      <c r="F18" s="25"/>
      <c r="G18" s="25"/>
    </row>
    <row r="19" ht="18" customHeight="1" spans="1:7">
      <c r="A19" s="27" t="s">
        <v>87</v>
      </c>
      <c r="B19" s="110" t="s">
        <v>88</v>
      </c>
      <c r="C19" s="25">
        <v>128892.06</v>
      </c>
      <c r="D19" s="25">
        <v>128892.06</v>
      </c>
      <c r="E19" s="25">
        <v>128892.06</v>
      </c>
      <c r="F19" s="25"/>
      <c r="G19" s="25"/>
    </row>
    <row r="20" ht="18" customHeight="1" spans="1:7">
      <c r="A20" s="27" t="s">
        <v>89</v>
      </c>
      <c r="B20" s="110" t="s">
        <v>90</v>
      </c>
      <c r="C20" s="25">
        <v>71036.25</v>
      </c>
      <c r="D20" s="25">
        <v>71036.25</v>
      </c>
      <c r="E20" s="25">
        <v>71036.25</v>
      </c>
      <c r="F20" s="25"/>
      <c r="G20" s="25"/>
    </row>
    <row r="21" ht="18" customHeight="1" spans="1:7">
      <c r="A21" s="27" t="s">
        <v>91</v>
      </c>
      <c r="B21" s="110" t="s">
        <v>92</v>
      </c>
      <c r="C21" s="25">
        <v>141349.09</v>
      </c>
      <c r="D21" s="25">
        <v>141349.09</v>
      </c>
      <c r="E21" s="25">
        <v>141349.09</v>
      </c>
      <c r="F21" s="25"/>
      <c r="G21" s="25"/>
    </row>
    <row r="22" ht="18" customHeight="1" spans="1:7">
      <c r="A22" s="27" t="s">
        <v>93</v>
      </c>
      <c r="B22" s="110" t="s">
        <v>94</v>
      </c>
      <c r="C22" s="25">
        <v>18085.2</v>
      </c>
      <c r="D22" s="25">
        <v>18085.2</v>
      </c>
      <c r="E22" s="25">
        <v>18085.2</v>
      </c>
      <c r="F22" s="25"/>
      <c r="G22" s="25"/>
    </row>
    <row r="23" ht="18" customHeight="1" spans="1:7">
      <c r="A23" s="27" t="s">
        <v>95</v>
      </c>
      <c r="B23" s="27" t="s">
        <v>96</v>
      </c>
      <c r="C23" s="25">
        <v>342881.2</v>
      </c>
      <c r="D23" s="25">
        <v>342881.2</v>
      </c>
      <c r="E23" s="25">
        <v>342881.2</v>
      </c>
      <c r="F23" s="25"/>
      <c r="G23" s="25"/>
    </row>
    <row r="24" ht="18" customHeight="1" spans="1:7">
      <c r="A24" s="27" t="s">
        <v>97</v>
      </c>
      <c r="B24" s="109" t="s">
        <v>98</v>
      </c>
      <c r="C24" s="25">
        <v>342881.2</v>
      </c>
      <c r="D24" s="25">
        <v>342881.2</v>
      </c>
      <c r="E24" s="25">
        <v>342881.2</v>
      </c>
      <c r="F24" s="25"/>
      <c r="G24" s="25"/>
    </row>
    <row r="25" ht="18" customHeight="1" spans="1:7">
      <c r="A25" s="27" t="s">
        <v>99</v>
      </c>
      <c r="B25" s="110" t="s">
        <v>100</v>
      </c>
      <c r="C25" s="25">
        <v>342881.2</v>
      </c>
      <c r="D25" s="25">
        <v>342881.2</v>
      </c>
      <c r="E25" s="25">
        <v>342881.2</v>
      </c>
      <c r="F25" s="25"/>
      <c r="G25" s="25"/>
    </row>
    <row r="26" ht="18" customHeight="1" spans="1:7">
      <c r="A26" s="136" t="s">
        <v>101</v>
      </c>
      <c r="B26" s="137" t="s">
        <v>101</v>
      </c>
      <c r="C26" s="25">
        <v>5346823.96</v>
      </c>
      <c r="D26" s="25">
        <v>4539723.96</v>
      </c>
      <c r="E26" s="25">
        <v>4109726.78</v>
      </c>
      <c r="F26" s="25">
        <v>429997.18</v>
      </c>
      <c r="G26" s="25">
        <v>807100</v>
      </c>
    </row>
  </sheetData>
  <mergeCells count="7">
    <mergeCell ref="A2:G2"/>
    <mergeCell ref="A3:E3"/>
    <mergeCell ref="A4:B4"/>
    <mergeCell ref="D4:F4"/>
    <mergeCell ref="A26:B26"/>
    <mergeCell ref="C4:C5"/>
    <mergeCell ref="G4:G5"/>
  </mergeCells>
  <pageMargins left="0.75" right="0.75" top="1" bottom="1" header="0.511805555555556" footer="0.511805555555556"/>
  <pageSetup paperSize="9" scale="73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7"/>
  <sheetViews>
    <sheetView showZeros="0" workbookViewId="0">
      <selection activeCell="A7" sqref="A7:F7"/>
    </sheetView>
  </sheetViews>
  <sheetFormatPr defaultColWidth="9.125" defaultRowHeight="14.25" customHeight="1" outlineLevelRow="6" outlineLevelCol="5"/>
  <cols>
    <col min="1" max="1" width="27.375" customWidth="1"/>
    <col min="2" max="6" width="31.125" customWidth="1"/>
  </cols>
  <sheetData>
    <row r="1" ht="12" customHeight="1" spans="1:6">
      <c r="A1" s="124"/>
      <c r="B1" s="124"/>
      <c r="C1" s="61"/>
      <c r="F1" s="58" t="s">
        <v>124</v>
      </c>
    </row>
    <row r="2" ht="25.5" customHeight="1" spans="1:6">
      <c r="A2" s="125" t="s">
        <v>125</v>
      </c>
      <c r="B2" s="125"/>
      <c r="C2" s="125"/>
      <c r="D2" s="125"/>
      <c r="E2" s="125"/>
      <c r="F2" s="125"/>
    </row>
    <row r="3" ht="15.75" customHeight="1" spans="1:6">
      <c r="A3" s="3" t="str">
        <f>"单位名称："&amp;"昆明市盘龙区审计局"</f>
        <v>单位名称：昆明市盘龙区审计局</v>
      </c>
      <c r="B3" s="124"/>
      <c r="C3" s="61"/>
      <c r="F3" s="58" t="s">
        <v>126</v>
      </c>
    </row>
    <row r="4" ht="19.5" customHeight="1" spans="1:6">
      <c r="A4" s="6" t="s">
        <v>127</v>
      </c>
      <c r="B4" s="23" t="s">
        <v>128</v>
      </c>
      <c r="C4" s="20" t="s">
        <v>129</v>
      </c>
      <c r="D4" s="21"/>
      <c r="E4" s="22"/>
      <c r="F4" s="23" t="s">
        <v>130</v>
      </c>
    </row>
    <row r="5" ht="19.5" customHeight="1" spans="1:6">
      <c r="A5" s="10"/>
      <c r="B5" s="24"/>
      <c r="C5" s="60" t="s">
        <v>33</v>
      </c>
      <c r="D5" s="60" t="s">
        <v>131</v>
      </c>
      <c r="E5" s="60" t="s">
        <v>132</v>
      </c>
      <c r="F5" s="24"/>
    </row>
    <row r="6" ht="18.75" customHeight="1" spans="1:6">
      <c r="A6" s="126">
        <v>1</v>
      </c>
      <c r="B6" s="126">
        <v>2</v>
      </c>
      <c r="C6" s="127">
        <v>3</v>
      </c>
      <c r="D6" s="126">
        <v>4</v>
      </c>
      <c r="E6" s="126">
        <v>5</v>
      </c>
      <c r="F6" s="126">
        <v>6</v>
      </c>
    </row>
    <row r="7" ht="18.75" customHeight="1" spans="1:6">
      <c r="A7" s="128">
        <v>8500</v>
      </c>
      <c r="B7" s="128"/>
      <c r="C7" s="129"/>
      <c r="D7" s="128"/>
      <c r="E7" s="128"/>
      <c r="F7" s="128">
        <v>8500</v>
      </c>
    </row>
  </sheetData>
  <mergeCells count="6">
    <mergeCell ref="A2:F2"/>
    <mergeCell ref="A3:D3"/>
    <mergeCell ref="C4:E4"/>
    <mergeCell ref="A4:A5"/>
    <mergeCell ref="B4:B5"/>
    <mergeCell ref="F4:F5"/>
  </mergeCells>
  <pageMargins left="0.75" right="0.75" top="1" bottom="1" header="0.511805555555556" footer="0.511805555555556"/>
  <pageSetup paperSize="9" scale="72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W54"/>
  <sheetViews>
    <sheetView showZeros="0" topLeftCell="A19" workbookViewId="0">
      <selection activeCell="E24" sqref="E24"/>
    </sheetView>
  </sheetViews>
  <sheetFormatPr defaultColWidth="9.125" defaultRowHeight="14.25" customHeight="1"/>
  <cols>
    <col min="1" max="1" width="28.7583333333333" customWidth="1"/>
    <col min="2" max="2" width="23.875" customWidth="1"/>
    <col min="3" max="3" width="34.125" customWidth="1"/>
    <col min="4" max="4" width="14.625" customWidth="1"/>
    <col min="5" max="5" width="44.125" customWidth="1"/>
    <col min="6" max="6" width="14.7583333333333" customWidth="1"/>
    <col min="7" max="7" width="45.875" customWidth="1"/>
    <col min="8" max="13" width="15.375" customWidth="1"/>
    <col min="14" max="16" width="14.7583333333333" customWidth="1"/>
    <col min="17" max="17" width="14.875" customWidth="1"/>
    <col min="18" max="23" width="15" customWidth="1"/>
  </cols>
  <sheetData>
    <row r="1" ht="13.5" customHeight="1" spans="4:23">
      <c r="D1" s="1"/>
      <c r="E1" s="1"/>
      <c r="F1" s="1"/>
      <c r="G1" s="1"/>
      <c r="U1" s="119"/>
      <c r="W1" s="54" t="s">
        <v>133</v>
      </c>
    </row>
    <row r="2" ht="27.75" customHeight="1" spans="1:23">
      <c r="A2" s="26" t="s">
        <v>134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</row>
    <row r="3" ht="13.5" customHeight="1" spans="1:23">
      <c r="A3" s="3" t="str">
        <f>"单位名称："&amp;"昆明市盘龙区审计局"</f>
        <v>单位名称：昆明市盘龙区审计局</v>
      </c>
      <c r="B3" s="4"/>
      <c r="C3" s="4"/>
      <c r="D3" s="4"/>
      <c r="E3" s="4"/>
      <c r="F3" s="4"/>
      <c r="G3" s="4"/>
      <c r="H3" s="18"/>
      <c r="I3" s="18"/>
      <c r="J3" s="18"/>
      <c r="K3" s="18"/>
      <c r="L3" s="18"/>
      <c r="M3" s="18"/>
      <c r="N3" s="18"/>
      <c r="O3" s="18"/>
      <c r="P3" s="18"/>
      <c r="Q3" s="18"/>
      <c r="U3" s="119"/>
      <c r="W3" s="107" t="s">
        <v>126</v>
      </c>
    </row>
    <row r="4" ht="21.75" customHeight="1" spans="1:23">
      <c r="A4" s="5" t="s">
        <v>135</v>
      </c>
      <c r="B4" s="5" t="s">
        <v>136</v>
      </c>
      <c r="C4" s="5" t="s">
        <v>137</v>
      </c>
      <c r="D4" s="6" t="s">
        <v>138</v>
      </c>
      <c r="E4" s="6" t="s">
        <v>139</v>
      </c>
      <c r="F4" s="6" t="s">
        <v>140</v>
      </c>
      <c r="G4" s="6" t="s">
        <v>141</v>
      </c>
      <c r="H4" s="60" t="s">
        <v>142</v>
      </c>
      <c r="I4" s="60"/>
      <c r="J4" s="60"/>
      <c r="K4" s="60"/>
      <c r="L4" s="117"/>
      <c r="M4" s="117"/>
      <c r="N4" s="117"/>
      <c r="O4" s="117"/>
      <c r="P4" s="117"/>
      <c r="Q4" s="44"/>
      <c r="R4" s="60"/>
      <c r="S4" s="60"/>
      <c r="T4" s="60"/>
      <c r="U4" s="60"/>
      <c r="V4" s="60"/>
      <c r="W4" s="60"/>
    </row>
    <row r="5" ht="21.75" customHeight="1" spans="1:23">
      <c r="A5" s="7"/>
      <c r="B5" s="7"/>
      <c r="C5" s="7"/>
      <c r="D5" s="8"/>
      <c r="E5" s="8"/>
      <c r="F5" s="8"/>
      <c r="G5" s="8"/>
      <c r="H5" s="60" t="s">
        <v>31</v>
      </c>
      <c r="I5" s="44" t="s">
        <v>34</v>
      </c>
      <c r="J5" s="44"/>
      <c r="K5" s="44"/>
      <c r="L5" s="117"/>
      <c r="M5" s="117"/>
      <c r="N5" s="117" t="s">
        <v>143</v>
      </c>
      <c r="O5" s="117"/>
      <c r="P5" s="117"/>
      <c r="Q5" s="44" t="s">
        <v>37</v>
      </c>
      <c r="R5" s="60" t="s">
        <v>54</v>
      </c>
      <c r="S5" s="44"/>
      <c r="T5" s="44"/>
      <c r="U5" s="44"/>
      <c r="V5" s="44"/>
      <c r="W5" s="44"/>
    </row>
    <row r="6" ht="15" customHeight="1" spans="1:23">
      <c r="A6" s="9"/>
      <c r="B6" s="9"/>
      <c r="C6" s="9"/>
      <c r="D6" s="10"/>
      <c r="E6" s="10"/>
      <c r="F6" s="10"/>
      <c r="G6" s="10"/>
      <c r="H6" s="60"/>
      <c r="I6" s="44" t="s">
        <v>144</v>
      </c>
      <c r="J6" s="44" t="s">
        <v>145</v>
      </c>
      <c r="K6" s="44" t="s">
        <v>146</v>
      </c>
      <c r="L6" s="123" t="s">
        <v>147</v>
      </c>
      <c r="M6" s="123" t="s">
        <v>148</v>
      </c>
      <c r="N6" s="123" t="s">
        <v>34</v>
      </c>
      <c r="O6" s="123" t="s">
        <v>35</v>
      </c>
      <c r="P6" s="123" t="s">
        <v>36</v>
      </c>
      <c r="Q6" s="44"/>
      <c r="R6" s="44" t="s">
        <v>33</v>
      </c>
      <c r="S6" s="44" t="s">
        <v>44</v>
      </c>
      <c r="T6" s="44" t="s">
        <v>149</v>
      </c>
      <c r="U6" s="44" t="s">
        <v>40</v>
      </c>
      <c r="V6" s="44" t="s">
        <v>41</v>
      </c>
      <c r="W6" s="44" t="s">
        <v>42</v>
      </c>
    </row>
    <row r="7" ht="27.75" customHeight="1" spans="1:23">
      <c r="A7" s="9"/>
      <c r="B7" s="9"/>
      <c r="C7" s="9"/>
      <c r="D7" s="10"/>
      <c r="E7" s="10"/>
      <c r="F7" s="10"/>
      <c r="G7" s="10"/>
      <c r="H7" s="60"/>
      <c r="I7" s="44"/>
      <c r="J7" s="44"/>
      <c r="K7" s="44"/>
      <c r="L7" s="123"/>
      <c r="M7" s="123"/>
      <c r="N7" s="123"/>
      <c r="O7" s="123"/>
      <c r="P7" s="123"/>
      <c r="Q7" s="44"/>
      <c r="R7" s="44"/>
      <c r="S7" s="44"/>
      <c r="T7" s="44"/>
      <c r="U7" s="44"/>
      <c r="V7" s="44"/>
      <c r="W7" s="44"/>
    </row>
    <row r="8" ht="15" customHeight="1" spans="1:23">
      <c r="A8" s="120">
        <v>1</v>
      </c>
      <c r="B8" s="120">
        <v>2</v>
      </c>
      <c r="C8" s="120">
        <v>3</v>
      </c>
      <c r="D8" s="120">
        <v>4</v>
      </c>
      <c r="E8" s="120">
        <v>5</v>
      </c>
      <c r="F8" s="120">
        <v>6</v>
      </c>
      <c r="G8" s="120">
        <v>7</v>
      </c>
      <c r="H8" s="120">
        <v>8</v>
      </c>
      <c r="I8" s="120">
        <v>9</v>
      </c>
      <c r="J8" s="120">
        <v>10</v>
      </c>
      <c r="K8" s="120">
        <v>11</v>
      </c>
      <c r="L8" s="120">
        <v>12</v>
      </c>
      <c r="M8" s="120">
        <v>13</v>
      </c>
      <c r="N8" s="120">
        <v>14</v>
      </c>
      <c r="O8" s="120">
        <v>15</v>
      </c>
      <c r="P8" s="120">
        <v>16</v>
      </c>
      <c r="Q8" s="120">
        <v>17</v>
      </c>
      <c r="R8" s="120">
        <v>18</v>
      </c>
      <c r="S8" s="120">
        <v>19</v>
      </c>
      <c r="T8" s="120">
        <v>20</v>
      </c>
      <c r="U8" s="120">
        <v>21</v>
      </c>
      <c r="V8" s="120">
        <v>22</v>
      </c>
      <c r="W8" s="120">
        <v>23</v>
      </c>
    </row>
    <row r="9" ht="18.75" customHeight="1" spans="1:23">
      <c r="A9" s="114" t="s">
        <v>46</v>
      </c>
      <c r="B9" s="115"/>
      <c r="C9" s="114"/>
      <c r="D9" s="114"/>
      <c r="E9" s="114"/>
      <c r="F9" s="114"/>
      <c r="G9" s="114"/>
      <c r="H9" s="25">
        <v>4539723.96</v>
      </c>
      <c r="I9" s="25">
        <v>4539723.96</v>
      </c>
      <c r="J9" s="25">
        <v>1148494.93</v>
      </c>
      <c r="K9" s="25"/>
      <c r="L9" s="25">
        <v>3391229.03</v>
      </c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</row>
    <row r="10" ht="31.35" customHeight="1" spans="1:23">
      <c r="A10" s="121" t="s">
        <v>46</v>
      </c>
      <c r="B10" s="115"/>
      <c r="C10" s="114"/>
      <c r="D10" s="114"/>
      <c r="E10" s="114"/>
      <c r="F10" s="114"/>
      <c r="G10" s="114"/>
      <c r="H10" s="25">
        <v>4539723.96</v>
      </c>
      <c r="I10" s="25">
        <v>4539723.96</v>
      </c>
      <c r="J10" s="25">
        <v>1148494.93</v>
      </c>
      <c r="K10" s="25"/>
      <c r="L10" s="25">
        <v>3391229.03</v>
      </c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</row>
    <row r="11" ht="31.35" customHeight="1" spans="1:23">
      <c r="A11" s="122" t="s">
        <v>46</v>
      </c>
      <c r="B11" s="115" t="s">
        <v>150</v>
      </c>
      <c r="C11" s="114" t="s">
        <v>151</v>
      </c>
      <c r="D11" s="114" t="s">
        <v>66</v>
      </c>
      <c r="E11" s="114" t="s">
        <v>67</v>
      </c>
      <c r="F11" s="114" t="s">
        <v>152</v>
      </c>
      <c r="G11" s="114" t="s">
        <v>153</v>
      </c>
      <c r="H11" s="25">
        <v>621595.8</v>
      </c>
      <c r="I11" s="25">
        <v>621595.8</v>
      </c>
      <c r="J11" s="25">
        <v>155398.95</v>
      </c>
      <c r="K11" s="25"/>
      <c r="L11" s="25">
        <v>466196.85</v>
      </c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</row>
    <row r="12" ht="31.35" customHeight="1" spans="1:23">
      <c r="A12" s="122" t="s">
        <v>46</v>
      </c>
      <c r="B12" s="115" t="s">
        <v>150</v>
      </c>
      <c r="C12" s="114" t="s">
        <v>151</v>
      </c>
      <c r="D12" s="114" t="s">
        <v>66</v>
      </c>
      <c r="E12" s="114" t="s">
        <v>67</v>
      </c>
      <c r="F12" s="114" t="s">
        <v>154</v>
      </c>
      <c r="G12" s="114" t="s">
        <v>155</v>
      </c>
      <c r="H12" s="25">
        <v>868870.8</v>
      </c>
      <c r="I12" s="25">
        <v>868870.8</v>
      </c>
      <c r="J12" s="25">
        <v>217217.7</v>
      </c>
      <c r="K12" s="25"/>
      <c r="L12" s="25">
        <v>651653.1</v>
      </c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</row>
    <row r="13" ht="31.35" customHeight="1" spans="1:23">
      <c r="A13" s="122" t="s">
        <v>46</v>
      </c>
      <c r="B13" s="115" t="s">
        <v>150</v>
      </c>
      <c r="C13" s="114" t="s">
        <v>151</v>
      </c>
      <c r="D13" s="114" t="s">
        <v>66</v>
      </c>
      <c r="E13" s="114" t="s">
        <v>67</v>
      </c>
      <c r="F13" s="114" t="s">
        <v>156</v>
      </c>
      <c r="G13" s="114" t="s">
        <v>157</v>
      </c>
      <c r="H13" s="25">
        <v>56299.65</v>
      </c>
      <c r="I13" s="25">
        <v>56299.65</v>
      </c>
      <c r="J13" s="25">
        <v>14074.91</v>
      </c>
      <c r="K13" s="25"/>
      <c r="L13" s="25">
        <v>42224.74</v>
      </c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</row>
    <row r="14" ht="31.35" customHeight="1" spans="1:23">
      <c r="A14" s="122" t="s">
        <v>46</v>
      </c>
      <c r="B14" s="115" t="s">
        <v>158</v>
      </c>
      <c r="C14" s="114" t="s">
        <v>159</v>
      </c>
      <c r="D14" s="114" t="s">
        <v>78</v>
      </c>
      <c r="E14" s="114" t="s">
        <v>79</v>
      </c>
      <c r="F14" s="114" t="s">
        <v>160</v>
      </c>
      <c r="G14" s="114" t="s">
        <v>161</v>
      </c>
      <c r="H14" s="25">
        <v>261047.2</v>
      </c>
      <c r="I14" s="25">
        <v>261047.2</v>
      </c>
      <c r="J14" s="25">
        <v>65261.8</v>
      </c>
      <c r="K14" s="25"/>
      <c r="L14" s="25">
        <v>195785.4</v>
      </c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</row>
    <row r="15" ht="31.35" customHeight="1" spans="1:23">
      <c r="A15" s="122" t="s">
        <v>46</v>
      </c>
      <c r="B15" s="115" t="s">
        <v>158</v>
      </c>
      <c r="C15" s="114" t="s">
        <v>159</v>
      </c>
      <c r="D15" s="114" t="s">
        <v>82</v>
      </c>
      <c r="E15" s="114" t="s">
        <v>81</v>
      </c>
      <c r="F15" s="114" t="s">
        <v>162</v>
      </c>
      <c r="G15" s="114" t="s">
        <v>163</v>
      </c>
      <c r="H15" s="25">
        <v>2575.73</v>
      </c>
      <c r="I15" s="25">
        <v>2575.73</v>
      </c>
      <c r="J15" s="25">
        <v>643.93</v>
      </c>
      <c r="K15" s="25"/>
      <c r="L15" s="25">
        <v>1931.8</v>
      </c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</row>
    <row r="16" ht="31.35" customHeight="1" spans="1:23">
      <c r="A16" s="122" t="s">
        <v>46</v>
      </c>
      <c r="B16" s="115" t="s">
        <v>158</v>
      </c>
      <c r="C16" s="114" t="s">
        <v>159</v>
      </c>
      <c r="D16" s="114" t="s">
        <v>87</v>
      </c>
      <c r="E16" s="114" t="s">
        <v>88</v>
      </c>
      <c r="F16" s="114" t="s">
        <v>164</v>
      </c>
      <c r="G16" s="114" t="s">
        <v>165</v>
      </c>
      <c r="H16" s="25">
        <v>128892.06</v>
      </c>
      <c r="I16" s="25">
        <v>128892.06</v>
      </c>
      <c r="J16" s="25">
        <v>32223.02</v>
      </c>
      <c r="K16" s="25"/>
      <c r="L16" s="25">
        <v>96669.04</v>
      </c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</row>
    <row r="17" ht="31.35" customHeight="1" spans="1:23">
      <c r="A17" s="122" t="s">
        <v>46</v>
      </c>
      <c r="B17" s="115" t="s">
        <v>158</v>
      </c>
      <c r="C17" s="114" t="s">
        <v>159</v>
      </c>
      <c r="D17" s="114" t="s">
        <v>91</v>
      </c>
      <c r="E17" s="114" t="s">
        <v>92</v>
      </c>
      <c r="F17" s="114" t="s">
        <v>166</v>
      </c>
      <c r="G17" s="114" t="s">
        <v>167</v>
      </c>
      <c r="H17" s="25">
        <v>96389.44</v>
      </c>
      <c r="I17" s="25">
        <v>96389.44</v>
      </c>
      <c r="J17" s="25">
        <v>24097.36</v>
      </c>
      <c r="K17" s="25"/>
      <c r="L17" s="25">
        <v>72292.08</v>
      </c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</row>
    <row r="18" ht="31.35" customHeight="1" spans="1:23">
      <c r="A18" s="122" t="s">
        <v>46</v>
      </c>
      <c r="B18" s="115" t="s">
        <v>158</v>
      </c>
      <c r="C18" s="114" t="s">
        <v>159</v>
      </c>
      <c r="D18" s="114" t="s">
        <v>93</v>
      </c>
      <c r="E18" s="114" t="s">
        <v>94</v>
      </c>
      <c r="F18" s="114" t="s">
        <v>162</v>
      </c>
      <c r="G18" s="114" t="s">
        <v>163</v>
      </c>
      <c r="H18" s="25">
        <v>12918</v>
      </c>
      <c r="I18" s="25">
        <v>12918</v>
      </c>
      <c r="J18" s="25">
        <v>12918</v>
      </c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</row>
    <row r="19" ht="31.35" customHeight="1" spans="1:23">
      <c r="A19" s="122" t="s">
        <v>46</v>
      </c>
      <c r="B19" s="115" t="s">
        <v>168</v>
      </c>
      <c r="C19" s="114" t="s">
        <v>100</v>
      </c>
      <c r="D19" s="114" t="s">
        <v>99</v>
      </c>
      <c r="E19" s="114" t="s">
        <v>100</v>
      </c>
      <c r="F19" s="114" t="s">
        <v>169</v>
      </c>
      <c r="G19" s="114" t="s">
        <v>100</v>
      </c>
      <c r="H19" s="25">
        <v>239586.71</v>
      </c>
      <c r="I19" s="25">
        <v>239586.71</v>
      </c>
      <c r="J19" s="25">
        <v>59896.68</v>
      </c>
      <c r="K19" s="25"/>
      <c r="L19" s="25">
        <v>179690.03</v>
      </c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</row>
    <row r="20" ht="31.35" customHeight="1" spans="1:23">
      <c r="A20" s="122" t="s">
        <v>46</v>
      </c>
      <c r="B20" s="115" t="s">
        <v>170</v>
      </c>
      <c r="C20" s="114" t="s">
        <v>130</v>
      </c>
      <c r="D20" s="114" t="s">
        <v>66</v>
      </c>
      <c r="E20" s="114" t="s">
        <v>67</v>
      </c>
      <c r="F20" s="114" t="s">
        <v>171</v>
      </c>
      <c r="G20" s="114" t="s">
        <v>130</v>
      </c>
      <c r="H20" s="25">
        <v>8500</v>
      </c>
      <c r="I20" s="25">
        <v>8500</v>
      </c>
      <c r="J20" s="25">
        <v>2125</v>
      </c>
      <c r="K20" s="25"/>
      <c r="L20" s="25">
        <v>6375</v>
      </c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</row>
    <row r="21" ht="31.35" customHeight="1" spans="1:23">
      <c r="A21" s="122" t="s">
        <v>46</v>
      </c>
      <c r="B21" s="115" t="s">
        <v>172</v>
      </c>
      <c r="C21" s="114" t="s">
        <v>173</v>
      </c>
      <c r="D21" s="114" t="s">
        <v>66</v>
      </c>
      <c r="E21" s="114" t="s">
        <v>67</v>
      </c>
      <c r="F21" s="114" t="s">
        <v>174</v>
      </c>
      <c r="G21" s="114" t="s">
        <v>175</v>
      </c>
      <c r="H21" s="25">
        <v>124740</v>
      </c>
      <c r="I21" s="25">
        <v>124740</v>
      </c>
      <c r="J21" s="25">
        <v>31185</v>
      </c>
      <c r="K21" s="25"/>
      <c r="L21" s="25">
        <v>93555</v>
      </c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</row>
    <row r="22" ht="31.35" customHeight="1" spans="1:23">
      <c r="A22" s="122" t="s">
        <v>46</v>
      </c>
      <c r="B22" s="115" t="s">
        <v>176</v>
      </c>
      <c r="C22" s="114" t="s">
        <v>177</v>
      </c>
      <c r="D22" s="114" t="s">
        <v>66</v>
      </c>
      <c r="E22" s="114" t="s">
        <v>67</v>
      </c>
      <c r="F22" s="114" t="s">
        <v>178</v>
      </c>
      <c r="G22" s="114" t="s">
        <v>177</v>
      </c>
      <c r="H22" s="25">
        <v>36250.1</v>
      </c>
      <c r="I22" s="25">
        <v>36250.1</v>
      </c>
      <c r="J22" s="25">
        <v>9062.53</v>
      </c>
      <c r="K22" s="25"/>
      <c r="L22" s="25">
        <v>27187.57</v>
      </c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</row>
    <row r="23" ht="31.35" customHeight="1" spans="1:23">
      <c r="A23" s="122" t="s">
        <v>46</v>
      </c>
      <c r="B23" s="115" t="s">
        <v>179</v>
      </c>
      <c r="C23" s="114" t="s">
        <v>180</v>
      </c>
      <c r="D23" s="114" t="s">
        <v>66</v>
      </c>
      <c r="E23" s="114" t="s">
        <v>67</v>
      </c>
      <c r="F23" s="114" t="s">
        <v>181</v>
      </c>
      <c r="G23" s="114" t="s">
        <v>182</v>
      </c>
      <c r="H23" s="25">
        <v>49318.32</v>
      </c>
      <c r="I23" s="25">
        <v>49318.32</v>
      </c>
      <c r="J23" s="25">
        <v>12329.58</v>
      </c>
      <c r="K23" s="25"/>
      <c r="L23" s="25">
        <v>36988.74</v>
      </c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</row>
    <row r="24" ht="31.35" customHeight="1" spans="1:23">
      <c r="A24" s="122" t="s">
        <v>46</v>
      </c>
      <c r="B24" s="115" t="s">
        <v>179</v>
      </c>
      <c r="C24" s="114" t="s">
        <v>180</v>
      </c>
      <c r="D24" s="114" t="s">
        <v>66</v>
      </c>
      <c r="E24" s="114" t="s">
        <v>67</v>
      </c>
      <c r="F24" s="114" t="s">
        <v>183</v>
      </c>
      <c r="G24" s="114" t="s">
        <v>184</v>
      </c>
      <c r="H24" s="25">
        <v>4894.38</v>
      </c>
      <c r="I24" s="25">
        <v>4894.38</v>
      </c>
      <c r="J24" s="25">
        <v>1223.6</v>
      </c>
      <c r="K24" s="25"/>
      <c r="L24" s="25">
        <v>3670.78</v>
      </c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</row>
    <row r="25" ht="31.35" customHeight="1" spans="1:23">
      <c r="A25" s="122" t="s">
        <v>46</v>
      </c>
      <c r="B25" s="115" t="s">
        <v>179</v>
      </c>
      <c r="C25" s="114" t="s">
        <v>180</v>
      </c>
      <c r="D25" s="114" t="s">
        <v>66</v>
      </c>
      <c r="E25" s="114" t="s">
        <v>67</v>
      </c>
      <c r="F25" s="114" t="s">
        <v>185</v>
      </c>
      <c r="G25" s="114" t="s">
        <v>186</v>
      </c>
      <c r="H25" s="25">
        <v>7626.53</v>
      </c>
      <c r="I25" s="25">
        <v>7626.53</v>
      </c>
      <c r="J25" s="25">
        <v>1906.63</v>
      </c>
      <c r="K25" s="25"/>
      <c r="L25" s="25">
        <v>5719.9</v>
      </c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</row>
    <row r="26" ht="31.35" customHeight="1" spans="1:23">
      <c r="A26" s="122" t="s">
        <v>46</v>
      </c>
      <c r="B26" s="115" t="s">
        <v>179</v>
      </c>
      <c r="C26" s="114" t="s">
        <v>180</v>
      </c>
      <c r="D26" s="114" t="s">
        <v>66</v>
      </c>
      <c r="E26" s="114" t="s">
        <v>67</v>
      </c>
      <c r="F26" s="114" t="s">
        <v>187</v>
      </c>
      <c r="G26" s="114" t="s">
        <v>188</v>
      </c>
      <c r="H26" s="25">
        <v>3503.95</v>
      </c>
      <c r="I26" s="25">
        <v>3503.95</v>
      </c>
      <c r="J26" s="25">
        <v>875.99</v>
      </c>
      <c r="K26" s="25"/>
      <c r="L26" s="25">
        <v>2627.96</v>
      </c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</row>
    <row r="27" ht="31.35" customHeight="1" spans="1:23">
      <c r="A27" s="122" t="s">
        <v>46</v>
      </c>
      <c r="B27" s="115" t="s">
        <v>179</v>
      </c>
      <c r="C27" s="114" t="s">
        <v>180</v>
      </c>
      <c r="D27" s="114" t="s">
        <v>66</v>
      </c>
      <c r="E27" s="114" t="s">
        <v>67</v>
      </c>
      <c r="F27" s="114" t="s">
        <v>189</v>
      </c>
      <c r="G27" s="114" t="s">
        <v>190</v>
      </c>
      <c r="H27" s="25">
        <v>27460.4</v>
      </c>
      <c r="I27" s="25">
        <v>27460.4</v>
      </c>
      <c r="J27" s="25">
        <v>6865.1</v>
      </c>
      <c r="K27" s="25"/>
      <c r="L27" s="25">
        <v>20595.3</v>
      </c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</row>
    <row r="28" ht="31.35" customHeight="1" spans="1:23">
      <c r="A28" s="122" t="s">
        <v>46</v>
      </c>
      <c r="B28" s="115" t="s">
        <v>179</v>
      </c>
      <c r="C28" s="114" t="s">
        <v>180</v>
      </c>
      <c r="D28" s="114" t="s">
        <v>66</v>
      </c>
      <c r="E28" s="114" t="s">
        <v>67</v>
      </c>
      <c r="F28" s="114" t="s">
        <v>191</v>
      </c>
      <c r="G28" s="114" t="s">
        <v>192</v>
      </c>
      <c r="H28" s="25">
        <v>3565.3</v>
      </c>
      <c r="I28" s="25">
        <v>3565.3</v>
      </c>
      <c r="J28" s="25">
        <v>891.33</v>
      </c>
      <c r="K28" s="25"/>
      <c r="L28" s="25">
        <v>2673.97</v>
      </c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</row>
    <row r="29" ht="31.35" customHeight="1" spans="1:23">
      <c r="A29" s="122" t="s">
        <v>46</v>
      </c>
      <c r="B29" s="115" t="s">
        <v>179</v>
      </c>
      <c r="C29" s="114" t="s">
        <v>180</v>
      </c>
      <c r="D29" s="114" t="s">
        <v>66</v>
      </c>
      <c r="E29" s="114" t="s">
        <v>67</v>
      </c>
      <c r="F29" s="114" t="s">
        <v>193</v>
      </c>
      <c r="G29" s="114" t="s">
        <v>194</v>
      </c>
      <c r="H29" s="25">
        <v>11375.3</v>
      </c>
      <c r="I29" s="25">
        <v>11375.3</v>
      </c>
      <c r="J29" s="25">
        <v>2843.83</v>
      </c>
      <c r="K29" s="25"/>
      <c r="L29" s="25">
        <v>8531.47</v>
      </c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</row>
    <row r="30" ht="31.35" customHeight="1" spans="1:23">
      <c r="A30" s="122" t="s">
        <v>46</v>
      </c>
      <c r="B30" s="115" t="s">
        <v>179</v>
      </c>
      <c r="C30" s="114" t="s">
        <v>180</v>
      </c>
      <c r="D30" s="114" t="s">
        <v>66</v>
      </c>
      <c r="E30" s="114" t="s">
        <v>67</v>
      </c>
      <c r="F30" s="114" t="s">
        <v>195</v>
      </c>
      <c r="G30" s="114" t="s">
        <v>196</v>
      </c>
      <c r="H30" s="25">
        <v>36250.1</v>
      </c>
      <c r="I30" s="25">
        <v>36250.1</v>
      </c>
      <c r="J30" s="25">
        <v>9062.53</v>
      </c>
      <c r="K30" s="25"/>
      <c r="L30" s="25">
        <v>27187.57</v>
      </c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</row>
    <row r="31" ht="31.35" customHeight="1" spans="1:23">
      <c r="A31" s="122" t="s">
        <v>46</v>
      </c>
      <c r="B31" s="115" t="s">
        <v>179</v>
      </c>
      <c r="C31" s="114" t="s">
        <v>180</v>
      </c>
      <c r="D31" s="114" t="s">
        <v>66</v>
      </c>
      <c r="E31" s="114" t="s">
        <v>67</v>
      </c>
      <c r="F31" s="114" t="s">
        <v>174</v>
      </c>
      <c r="G31" s="114" t="s">
        <v>175</v>
      </c>
      <c r="H31" s="25">
        <v>11880</v>
      </c>
      <c r="I31" s="25">
        <v>11880</v>
      </c>
      <c r="J31" s="25">
        <v>2970</v>
      </c>
      <c r="K31" s="25"/>
      <c r="L31" s="25">
        <v>8910</v>
      </c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</row>
    <row r="32" ht="31.35" customHeight="1" spans="1:23">
      <c r="A32" s="122" t="s">
        <v>46</v>
      </c>
      <c r="B32" s="115" t="s">
        <v>179</v>
      </c>
      <c r="C32" s="114" t="s">
        <v>180</v>
      </c>
      <c r="D32" s="114" t="s">
        <v>66</v>
      </c>
      <c r="E32" s="114" t="s">
        <v>67</v>
      </c>
      <c r="F32" s="114" t="s">
        <v>197</v>
      </c>
      <c r="G32" s="114" t="s">
        <v>198</v>
      </c>
      <c r="H32" s="25">
        <v>3631.19</v>
      </c>
      <c r="I32" s="25">
        <v>3631.19</v>
      </c>
      <c r="J32" s="25">
        <v>907.8</v>
      </c>
      <c r="K32" s="25"/>
      <c r="L32" s="25">
        <v>2723.39</v>
      </c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</row>
    <row r="33" ht="31.35" customHeight="1" spans="1:23">
      <c r="A33" s="122" t="s">
        <v>46</v>
      </c>
      <c r="B33" s="115" t="s">
        <v>199</v>
      </c>
      <c r="C33" s="114" t="s">
        <v>200</v>
      </c>
      <c r="D33" s="114" t="s">
        <v>66</v>
      </c>
      <c r="E33" s="114" t="s">
        <v>67</v>
      </c>
      <c r="F33" s="114" t="s">
        <v>156</v>
      </c>
      <c r="G33" s="114" t="s">
        <v>157</v>
      </c>
      <c r="H33" s="25">
        <v>360864</v>
      </c>
      <c r="I33" s="25">
        <v>360864</v>
      </c>
      <c r="J33" s="25">
        <v>90216</v>
      </c>
      <c r="K33" s="25"/>
      <c r="L33" s="25">
        <v>270648</v>
      </c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</row>
    <row r="34" ht="31.35" customHeight="1" spans="1:23">
      <c r="A34" s="122" t="s">
        <v>46</v>
      </c>
      <c r="B34" s="115" t="s">
        <v>201</v>
      </c>
      <c r="C34" s="114" t="s">
        <v>202</v>
      </c>
      <c r="D34" s="114" t="s">
        <v>70</v>
      </c>
      <c r="E34" s="114" t="s">
        <v>71</v>
      </c>
      <c r="F34" s="114" t="s">
        <v>152</v>
      </c>
      <c r="G34" s="114" t="s">
        <v>153</v>
      </c>
      <c r="H34" s="25">
        <v>344268</v>
      </c>
      <c r="I34" s="25">
        <v>344268</v>
      </c>
      <c r="J34" s="25">
        <v>86067</v>
      </c>
      <c r="K34" s="25"/>
      <c r="L34" s="25">
        <v>258201</v>
      </c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</row>
    <row r="35" ht="31.35" customHeight="1" spans="1:23">
      <c r="A35" s="122" t="s">
        <v>46</v>
      </c>
      <c r="B35" s="115" t="s">
        <v>201</v>
      </c>
      <c r="C35" s="114" t="s">
        <v>202</v>
      </c>
      <c r="D35" s="114" t="s">
        <v>70</v>
      </c>
      <c r="E35" s="114" t="s">
        <v>71</v>
      </c>
      <c r="F35" s="114" t="s">
        <v>154</v>
      </c>
      <c r="G35" s="114" t="s">
        <v>155</v>
      </c>
      <c r="H35" s="25">
        <v>23760</v>
      </c>
      <c r="I35" s="25">
        <v>23760</v>
      </c>
      <c r="J35" s="25">
        <v>5940</v>
      </c>
      <c r="K35" s="25"/>
      <c r="L35" s="25">
        <v>17820</v>
      </c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</row>
    <row r="36" ht="31.35" customHeight="1" spans="1:23">
      <c r="A36" s="122" t="s">
        <v>46</v>
      </c>
      <c r="B36" s="115" t="s">
        <v>201</v>
      </c>
      <c r="C36" s="114" t="s">
        <v>202</v>
      </c>
      <c r="D36" s="114" t="s">
        <v>70</v>
      </c>
      <c r="E36" s="114" t="s">
        <v>71</v>
      </c>
      <c r="F36" s="114" t="s">
        <v>156</v>
      </c>
      <c r="G36" s="114" t="s">
        <v>157</v>
      </c>
      <c r="H36" s="25">
        <v>28689</v>
      </c>
      <c r="I36" s="25">
        <v>28689</v>
      </c>
      <c r="J36" s="25">
        <v>7172.25</v>
      </c>
      <c r="K36" s="25"/>
      <c r="L36" s="25">
        <v>21516.75</v>
      </c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</row>
    <row r="37" ht="31.35" customHeight="1" spans="1:23">
      <c r="A37" s="122" t="s">
        <v>46</v>
      </c>
      <c r="B37" s="115" t="s">
        <v>201</v>
      </c>
      <c r="C37" s="114" t="s">
        <v>202</v>
      </c>
      <c r="D37" s="114" t="s">
        <v>70</v>
      </c>
      <c r="E37" s="114" t="s">
        <v>71</v>
      </c>
      <c r="F37" s="114" t="s">
        <v>203</v>
      </c>
      <c r="G37" s="114" t="s">
        <v>204</v>
      </c>
      <c r="H37" s="25">
        <v>688236</v>
      </c>
      <c r="I37" s="25">
        <v>688236</v>
      </c>
      <c r="J37" s="25">
        <v>172059</v>
      </c>
      <c r="K37" s="25"/>
      <c r="L37" s="25">
        <v>516177</v>
      </c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</row>
    <row r="38" ht="31.35" customHeight="1" spans="1:23">
      <c r="A38" s="122" t="s">
        <v>46</v>
      </c>
      <c r="B38" s="115" t="s">
        <v>205</v>
      </c>
      <c r="C38" s="114" t="s">
        <v>159</v>
      </c>
      <c r="D38" s="114" t="s">
        <v>78</v>
      </c>
      <c r="E38" s="114" t="s">
        <v>79</v>
      </c>
      <c r="F38" s="114" t="s">
        <v>160</v>
      </c>
      <c r="G38" s="114" t="s">
        <v>161</v>
      </c>
      <c r="H38" s="25">
        <v>143870.88</v>
      </c>
      <c r="I38" s="25">
        <v>143870.88</v>
      </c>
      <c r="J38" s="25">
        <v>35967.72</v>
      </c>
      <c r="K38" s="25"/>
      <c r="L38" s="25">
        <v>107903.16</v>
      </c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</row>
    <row r="39" ht="31.35" customHeight="1" spans="1:23">
      <c r="A39" s="122" t="s">
        <v>46</v>
      </c>
      <c r="B39" s="115" t="s">
        <v>205</v>
      </c>
      <c r="C39" s="114" t="s">
        <v>159</v>
      </c>
      <c r="D39" s="114" t="s">
        <v>82</v>
      </c>
      <c r="E39" s="114" t="s">
        <v>81</v>
      </c>
      <c r="F39" s="114" t="s">
        <v>162</v>
      </c>
      <c r="G39" s="114" t="s">
        <v>163</v>
      </c>
      <c r="H39" s="25">
        <v>7405.92</v>
      </c>
      <c r="I39" s="25">
        <v>7405.92</v>
      </c>
      <c r="J39" s="25">
        <v>1851.48</v>
      </c>
      <c r="K39" s="25"/>
      <c r="L39" s="25">
        <v>5554.44</v>
      </c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</row>
    <row r="40" ht="31.35" customHeight="1" spans="1:23">
      <c r="A40" s="122" t="s">
        <v>46</v>
      </c>
      <c r="B40" s="115" t="s">
        <v>205</v>
      </c>
      <c r="C40" s="114" t="s">
        <v>159</v>
      </c>
      <c r="D40" s="114" t="s">
        <v>89</v>
      </c>
      <c r="E40" s="114" t="s">
        <v>90</v>
      </c>
      <c r="F40" s="114" t="s">
        <v>164</v>
      </c>
      <c r="G40" s="114" t="s">
        <v>165</v>
      </c>
      <c r="H40" s="25">
        <v>71036.25</v>
      </c>
      <c r="I40" s="25">
        <v>71036.25</v>
      </c>
      <c r="J40" s="25">
        <v>17759.06</v>
      </c>
      <c r="K40" s="25"/>
      <c r="L40" s="25">
        <v>53277.19</v>
      </c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</row>
    <row r="41" ht="31.35" customHeight="1" spans="1:23">
      <c r="A41" s="122" t="s">
        <v>46</v>
      </c>
      <c r="B41" s="115" t="s">
        <v>205</v>
      </c>
      <c r="C41" s="114" t="s">
        <v>159</v>
      </c>
      <c r="D41" s="114" t="s">
        <v>91</v>
      </c>
      <c r="E41" s="114" t="s">
        <v>92</v>
      </c>
      <c r="F41" s="114" t="s">
        <v>166</v>
      </c>
      <c r="G41" s="114" t="s">
        <v>167</v>
      </c>
      <c r="H41" s="25">
        <v>44959.65</v>
      </c>
      <c r="I41" s="25">
        <v>44959.65</v>
      </c>
      <c r="J41" s="25">
        <v>11239.91</v>
      </c>
      <c r="K41" s="25"/>
      <c r="L41" s="25">
        <v>33719.74</v>
      </c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</row>
    <row r="42" ht="31.35" customHeight="1" spans="1:23">
      <c r="A42" s="122" t="s">
        <v>46</v>
      </c>
      <c r="B42" s="115" t="s">
        <v>205</v>
      </c>
      <c r="C42" s="114" t="s">
        <v>159</v>
      </c>
      <c r="D42" s="114" t="s">
        <v>93</v>
      </c>
      <c r="E42" s="114" t="s">
        <v>94</v>
      </c>
      <c r="F42" s="114" t="s">
        <v>162</v>
      </c>
      <c r="G42" s="114" t="s">
        <v>163</v>
      </c>
      <c r="H42" s="25">
        <v>5167.2</v>
      </c>
      <c r="I42" s="25">
        <v>5167.2</v>
      </c>
      <c r="J42" s="25">
        <v>5167.2</v>
      </c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</row>
    <row r="43" ht="31.35" customHeight="1" spans="1:23">
      <c r="A43" s="122" t="s">
        <v>46</v>
      </c>
      <c r="B43" s="115" t="s">
        <v>206</v>
      </c>
      <c r="C43" s="114" t="s">
        <v>100</v>
      </c>
      <c r="D43" s="114" t="s">
        <v>99</v>
      </c>
      <c r="E43" s="114" t="s">
        <v>100</v>
      </c>
      <c r="F43" s="114" t="s">
        <v>169</v>
      </c>
      <c r="G43" s="114" t="s">
        <v>100</v>
      </c>
      <c r="H43" s="25">
        <v>103294.49</v>
      </c>
      <c r="I43" s="25">
        <v>103294.49</v>
      </c>
      <c r="J43" s="25">
        <v>25823.62</v>
      </c>
      <c r="K43" s="25"/>
      <c r="L43" s="25">
        <v>77470.87</v>
      </c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</row>
    <row r="44" ht="31.35" customHeight="1" spans="1:23">
      <c r="A44" s="122" t="s">
        <v>46</v>
      </c>
      <c r="B44" s="115" t="s">
        <v>207</v>
      </c>
      <c r="C44" s="114" t="s">
        <v>177</v>
      </c>
      <c r="D44" s="114" t="s">
        <v>70</v>
      </c>
      <c r="E44" s="114" t="s">
        <v>71</v>
      </c>
      <c r="F44" s="114" t="s">
        <v>178</v>
      </c>
      <c r="G44" s="114" t="s">
        <v>177</v>
      </c>
      <c r="H44" s="25">
        <v>21699.06</v>
      </c>
      <c r="I44" s="25">
        <v>21699.06</v>
      </c>
      <c r="J44" s="25">
        <v>5424.77</v>
      </c>
      <c r="K44" s="25"/>
      <c r="L44" s="25">
        <v>16274.29</v>
      </c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</row>
    <row r="45" ht="31.35" customHeight="1" spans="1:23">
      <c r="A45" s="122" t="s">
        <v>46</v>
      </c>
      <c r="B45" s="115" t="s">
        <v>208</v>
      </c>
      <c r="C45" s="114" t="s">
        <v>180</v>
      </c>
      <c r="D45" s="114" t="s">
        <v>70</v>
      </c>
      <c r="E45" s="114" t="s">
        <v>71</v>
      </c>
      <c r="F45" s="114" t="s">
        <v>181</v>
      </c>
      <c r="G45" s="114" t="s">
        <v>182</v>
      </c>
      <c r="H45" s="25">
        <v>12672.11</v>
      </c>
      <c r="I45" s="25">
        <v>12672.11</v>
      </c>
      <c r="J45" s="25">
        <v>3168.03</v>
      </c>
      <c r="K45" s="25"/>
      <c r="L45" s="25">
        <v>9504.08</v>
      </c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</row>
    <row r="46" ht="31.35" customHeight="1" spans="1:23">
      <c r="A46" s="122" t="s">
        <v>46</v>
      </c>
      <c r="B46" s="115" t="s">
        <v>208</v>
      </c>
      <c r="C46" s="114" t="s">
        <v>180</v>
      </c>
      <c r="D46" s="114" t="s">
        <v>70</v>
      </c>
      <c r="E46" s="114" t="s">
        <v>71</v>
      </c>
      <c r="F46" s="114" t="s">
        <v>183</v>
      </c>
      <c r="G46" s="114" t="s">
        <v>184</v>
      </c>
      <c r="H46" s="25">
        <v>1416.2</v>
      </c>
      <c r="I46" s="25">
        <v>1416.2</v>
      </c>
      <c r="J46" s="25">
        <v>354.05</v>
      </c>
      <c r="K46" s="25"/>
      <c r="L46" s="25">
        <v>1062.15</v>
      </c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</row>
    <row r="47" ht="31.35" customHeight="1" spans="1:23">
      <c r="A47" s="122" t="s">
        <v>46</v>
      </c>
      <c r="B47" s="115" t="s">
        <v>208</v>
      </c>
      <c r="C47" s="114" t="s">
        <v>180</v>
      </c>
      <c r="D47" s="114" t="s">
        <v>70</v>
      </c>
      <c r="E47" s="114" t="s">
        <v>71</v>
      </c>
      <c r="F47" s="114" t="s">
        <v>185</v>
      </c>
      <c r="G47" s="114" t="s">
        <v>186</v>
      </c>
      <c r="H47" s="25">
        <v>2002.16</v>
      </c>
      <c r="I47" s="25">
        <v>2002.16</v>
      </c>
      <c r="J47" s="25">
        <v>500.54</v>
      </c>
      <c r="K47" s="25"/>
      <c r="L47" s="25">
        <v>1501.62</v>
      </c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</row>
    <row r="48" ht="31.35" customHeight="1" spans="1:23">
      <c r="A48" s="122" t="s">
        <v>46</v>
      </c>
      <c r="B48" s="115" t="s">
        <v>208</v>
      </c>
      <c r="C48" s="114" t="s">
        <v>180</v>
      </c>
      <c r="D48" s="114" t="s">
        <v>70</v>
      </c>
      <c r="E48" s="114" t="s">
        <v>71</v>
      </c>
      <c r="F48" s="114" t="s">
        <v>187</v>
      </c>
      <c r="G48" s="114" t="s">
        <v>188</v>
      </c>
      <c r="H48" s="25">
        <v>3894.48</v>
      </c>
      <c r="I48" s="25">
        <v>3894.48</v>
      </c>
      <c r="J48" s="25">
        <v>973.62</v>
      </c>
      <c r="K48" s="25"/>
      <c r="L48" s="25">
        <v>2920.86</v>
      </c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</row>
    <row r="49" ht="31.35" customHeight="1" spans="1:23">
      <c r="A49" s="122" t="s">
        <v>46</v>
      </c>
      <c r="B49" s="115" t="s">
        <v>208</v>
      </c>
      <c r="C49" s="114" t="s">
        <v>180</v>
      </c>
      <c r="D49" s="114" t="s">
        <v>70</v>
      </c>
      <c r="E49" s="114" t="s">
        <v>71</v>
      </c>
      <c r="F49" s="114" t="s">
        <v>189</v>
      </c>
      <c r="G49" s="114" t="s">
        <v>190</v>
      </c>
      <c r="H49" s="25">
        <v>30520.8</v>
      </c>
      <c r="I49" s="25">
        <v>30520.8</v>
      </c>
      <c r="J49" s="25">
        <v>7630.2</v>
      </c>
      <c r="K49" s="25"/>
      <c r="L49" s="25">
        <v>22890.6</v>
      </c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25"/>
    </row>
    <row r="50" ht="31.35" customHeight="1" spans="1:23">
      <c r="A50" s="122" t="s">
        <v>46</v>
      </c>
      <c r="B50" s="115" t="s">
        <v>208</v>
      </c>
      <c r="C50" s="114" t="s">
        <v>180</v>
      </c>
      <c r="D50" s="114" t="s">
        <v>70</v>
      </c>
      <c r="E50" s="114" t="s">
        <v>71</v>
      </c>
      <c r="F50" s="114" t="s">
        <v>191</v>
      </c>
      <c r="G50" s="114" t="s">
        <v>192</v>
      </c>
      <c r="H50" s="25">
        <v>935.96</v>
      </c>
      <c r="I50" s="25">
        <v>935.96</v>
      </c>
      <c r="J50" s="25">
        <v>233.99</v>
      </c>
      <c r="K50" s="25"/>
      <c r="L50" s="25">
        <v>701.97</v>
      </c>
      <c r="M50" s="25"/>
      <c r="N50" s="25"/>
      <c r="O50" s="25"/>
      <c r="P50" s="25"/>
      <c r="Q50" s="25"/>
      <c r="R50" s="25"/>
      <c r="S50" s="25"/>
      <c r="T50" s="25"/>
      <c r="U50" s="25"/>
      <c r="V50" s="25"/>
      <c r="W50" s="25"/>
    </row>
    <row r="51" ht="31.35" customHeight="1" spans="1:23">
      <c r="A51" s="122" t="s">
        <v>46</v>
      </c>
      <c r="B51" s="115" t="s">
        <v>208</v>
      </c>
      <c r="C51" s="114" t="s">
        <v>180</v>
      </c>
      <c r="D51" s="114" t="s">
        <v>70</v>
      </c>
      <c r="E51" s="114" t="s">
        <v>71</v>
      </c>
      <c r="F51" s="114" t="s">
        <v>193</v>
      </c>
      <c r="G51" s="114" t="s">
        <v>194</v>
      </c>
      <c r="H51" s="25">
        <v>2559.7</v>
      </c>
      <c r="I51" s="25">
        <v>2559.7</v>
      </c>
      <c r="J51" s="25">
        <v>639.93</v>
      </c>
      <c r="K51" s="25"/>
      <c r="L51" s="25">
        <v>1919.77</v>
      </c>
      <c r="M51" s="25"/>
      <c r="N51" s="25"/>
      <c r="O51" s="25"/>
      <c r="P51" s="25"/>
      <c r="Q51" s="25"/>
      <c r="R51" s="25"/>
      <c r="S51" s="25"/>
      <c r="T51" s="25"/>
      <c r="U51" s="25"/>
      <c r="V51" s="25"/>
      <c r="W51" s="25"/>
    </row>
    <row r="52" ht="31.35" customHeight="1" spans="1:23">
      <c r="A52" s="122" t="s">
        <v>46</v>
      </c>
      <c r="B52" s="115" t="s">
        <v>208</v>
      </c>
      <c r="C52" s="114" t="s">
        <v>180</v>
      </c>
      <c r="D52" s="114" t="s">
        <v>70</v>
      </c>
      <c r="E52" s="114" t="s">
        <v>71</v>
      </c>
      <c r="F52" s="114" t="s">
        <v>195</v>
      </c>
      <c r="G52" s="114" t="s">
        <v>196</v>
      </c>
      <c r="H52" s="25">
        <v>21699.06</v>
      </c>
      <c r="I52" s="25">
        <v>21699.06</v>
      </c>
      <c r="J52" s="25">
        <v>5424.77</v>
      </c>
      <c r="K52" s="25"/>
      <c r="L52" s="25">
        <v>16274.29</v>
      </c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</row>
    <row r="53" ht="31.35" customHeight="1" spans="1:23">
      <c r="A53" s="122" t="s">
        <v>46</v>
      </c>
      <c r="B53" s="115" t="s">
        <v>208</v>
      </c>
      <c r="C53" s="114" t="s">
        <v>180</v>
      </c>
      <c r="D53" s="114" t="s">
        <v>70</v>
      </c>
      <c r="E53" s="114" t="s">
        <v>71</v>
      </c>
      <c r="F53" s="114" t="s">
        <v>197</v>
      </c>
      <c r="G53" s="114" t="s">
        <v>198</v>
      </c>
      <c r="H53" s="25">
        <v>3602.08</v>
      </c>
      <c r="I53" s="25">
        <v>3602.08</v>
      </c>
      <c r="J53" s="25">
        <v>900.52</v>
      </c>
      <c r="K53" s="25"/>
      <c r="L53" s="25">
        <v>2701.56</v>
      </c>
      <c r="M53" s="25"/>
      <c r="N53" s="25"/>
      <c r="O53" s="25"/>
      <c r="P53" s="25"/>
      <c r="Q53" s="25"/>
      <c r="R53" s="25"/>
      <c r="S53" s="25"/>
      <c r="T53" s="25"/>
      <c r="U53" s="25"/>
      <c r="V53" s="25"/>
      <c r="W53" s="25"/>
    </row>
    <row r="54" ht="18.75" customHeight="1" spans="1:23">
      <c r="A54" s="28" t="s">
        <v>101</v>
      </c>
      <c r="B54" s="29"/>
      <c r="C54" s="29"/>
      <c r="D54" s="29"/>
      <c r="E54" s="29"/>
      <c r="F54" s="29"/>
      <c r="G54" s="32"/>
      <c r="H54" s="25">
        <v>4539723.96</v>
      </c>
      <c r="I54" s="25">
        <v>4539723.96</v>
      </c>
      <c r="J54" s="25">
        <v>1148494.93</v>
      </c>
      <c r="K54" s="25"/>
      <c r="L54" s="25">
        <v>3391229.03</v>
      </c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25"/>
    </row>
  </sheetData>
  <mergeCells count="30">
    <mergeCell ref="A2:W2"/>
    <mergeCell ref="A3:G3"/>
    <mergeCell ref="H4:W4"/>
    <mergeCell ref="I5:M5"/>
    <mergeCell ref="N5:P5"/>
    <mergeCell ref="R5:W5"/>
    <mergeCell ref="A54:G54"/>
    <mergeCell ref="A4:A7"/>
    <mergeCell ref="B4:B7"/>
    <mergeCell ref="C4:C7"/>
    <mergeCell ref="D4:D7"/>
    <mergeCell ref="E4:E7"/>
    <mergeCell ref="F4:F7"/>
    <mergeCell ref="G4:G7"/>
    <mergeCell ref="H5:H7"/>
    <mergeCell ref="I6:I7"/>
    <mergeCell ref="J6:J7"/>
    <mergeCell ref="K6:K7"/>
    <mergeCell ref="L6:L7"/>
    <mergeCell ref="M6:M7"/>
    <mergeCell ref="N6:N7"/>
    <mergeCell ref="O6:O7"/>
    <mergeCell ref="P6:P7"/>
    <mergeCell ref="Q5:Q7"/>
    <mergeCell ref="R6:R7"/>
    <mergeCell ref="S6:S7"/>
    <mergeCell ref="T6:T7"/>
    <mergeCell ref="U6:U7"/>
    <mergeCell ref="V6:V7"/>
    <mergeCell ref="W6:W7"/>
  </mergeCells>
  <pageMargins left="0.75" right="0.75" top="1" bottom="1" header="0.511805555555556" footer="0.511805555555556"/>
  <pageSetup paperSize="9" scale="28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W15"/>
  <sheetViews>
    <sheetView showZeros="0" topLeftCell="A7" workbookViewId="0">
      <selection activeCell="X11" sqref="X11"/>
    </sheetView>
  </sheetViews>
  <sheetFormatPr defaultColWidth="9.125" defaultRowHeight="14.25" customHeight="1"/>
  <cols>
    <col min="1" max="1" width="14.625" customWidth="1"/>
    <col min="2" max="2" width="21" customWidth="1"/>
    <col min="3" max="3" width="15.5" customWidth="1"/>
    <col min="4" max="4" width="23.875" customWidth="1"/>
    <col min="5" max="5" width="15.625" customWidth="1"/>
    <col min="6" max="6" width="19.7583333333333" customWidth="1"/>
    <col min="7" max="7" width="14.875" customWidth="1"/>
    <col min="8" max="8" width="19.7583333333333" customWidth="1"/>
    <col min="9" max="16" width="14.125" customWidth="1"/>
    <col min="17" max="17" width="13.625" customWidth="1"/>
    <col min="18" max="23" width="15.125" customWidth="1"/>
  </cols>
  <sheetData>
    <row r="1" ht="13.5" customHeight="1" spans="5:23">
      <c r="E1" s="1"/>
      <c r="F1" s="1"/>
      <c r="G1" s="1"/>
      <c r="H1" s="1"/>
      <c r="U1" s="119"/>
      <c r="W1" s="54" t="s">
        <v>209</v>
      </c>
    </row>
    <row r="2" ht="27.75" customHeight="1" spans="1:23">
      <c r="A2" s="26" t="s">
        <v>210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</row>
    <row r="3" ht="13.5" customHeight="1" spans="1:23">
      <c r="A3" s="3" t="str">
        <f t="shared" ref="A3:B3" si="0">"单位名称："&amp;"昆明市盘龙区审计局"</f>
        <v>单位名称：昆明市盘龙区审计局</v>
      </c>
      <c r="B3" s="113" t="str">
        <f t="shared" si="0"/>
        <v>单位名称：昆明市盘龙区审计局</v>
      </c>
      <c r="C3" s="113"/>
      <c r="D3" s="113"/>
      <c r="E3" s="113"/>
      <c r="F3" s="113"/>
      <c r="G3" s="113"/>
      <c r="H3" s="113"/>
      <c r="I3" s="113"/>
      <c r="J3" s="18"/>
      <c r="K3" s="18"/>
      <c r="L3" s="18"/>
      <c r="M3" s="18"/>
      <c r="N3" s="18"/>
      <c r="O3" s="18"/>
      <c r="P3" s="18"/>
      <c r="Q3" s="18"/>
      <c r="U3" s="119"/>
      <c r="W3" s="107" t="s">
        <v>126</v>
      </c>
    </row>
    <row r="4" ht="21.75" customHeight="1" spans="1:23">
      <c r="A4" s="5" t="s">
        <v>211</v>
      </c>
      <c r="B4" s="5" t="s">
        <v>136</v>
      </c>
      <c r="C4" s="5" t="s">
        <v>137</v>
      </c>
      <c r="D4" s="5" t="s">
        <v>212</v>
      </c>
      <c r="E4" s="6" t="s">
        <v>138</v>
      </c>
      <c r="F4" s="6" t="s">
        <v>139</v>
      </c>
      <c r="G4" s="6" t="s">
        <v>140</v>
      </c>
      <c r="H4" s="6" t="s">
        <v>141</v>
      </c>
      <c r="I4" s="60" t="s">
        <v>31</v>
      </c>
      <c r="J4" s="60" t="s">
        <v>213</v>
      </c>
      <c r="K4" s="60"/>
      <c r="L4" s="60"/>
      <c r="M4" s="60"/>
      <c r="N4" s="117" t="s">
        <v>143</v>
      </c>
      <c r="O4" s="117"/>
      <c r="P4" s="117"/>
      <c r="Q4" s="6" t="s">
        <v>37</v>
      </c>
      <c r="R4" s="20" t="s">
        <v>54</v>
      </c>
      <c r="S4" s="21"/>
      <c r="T4" s="21"/>
      <c r="U4" s="21"/>
      <c r="V4" s="21"/>
      <c r="W4" s="22"/>
    </row>
    <row r="5" ht="21.75" customHeight="1" spans="1:23">
      <c r="A5" s="7"/>
      <c r="B5" s="7"/>
      <c r="C5" s="7"/>
      <c r="D5" s="7"/>
      <c r="E5" s="8"/>
      <c r="F5" s="8"/>
      <c r="G5" s="8"/>
      <c r="H5" s="8"/>
      <c r="I5" s="60"/>
      <c r="J5" s="44" t="s">
        <v>34</v>
      </c>
      <c r="K5" s="44"/>
      <c r="L5" s="44" t="s">
        <v>35</v>
      </c>
      <c r="M5" s="44" t="s">
        <v>36</v>
      </c>
      <c r="N5" s="118" t="s">
        <v>34</v>
      </c>
      <c r="O5" s="118" t="s">
        <v>35</v>
      </c>
      <c r="P5" s="118" t="s">
        <v>36</v>
      </c>
      <c r="Q5" s="8"/>
      <c r="R5" s="6" t="s">
        <v>33</v>
      </c>
      <c r="S5" s="6" t="s">
        <v>44</v>
      </c>
      <c r="T5" s="6" t="s">
        <v>149</v>
      </c>
      <c r="U5" s="6" t="s">
        <v>40</v>
      </c>
      <c r="V5" s="6" t="s">
        <v>41</v>
      </c>
      <c r="W5" s="6" t="s">
        <v>42</v>
      </c>
    </row>
    <row r="6" ht="40.5" customHeight="1" spans="1:23">
      <c r="A6" s="9"/>
      <c r="B6" s="9"/>
      <c r="C6" s="9"/>
      <c r="D6" s="9"/>
      <c r="E6" s="10"/>
      <c r="F6" s="10"/>
      <c r="G6" s="10"/>
      <c r="H6" s="10"/>
      <c r="I6" s="60"/>
      <c r="J6" s="44" t="s">
        <v>33</v>
      </c>
      <c r="K6" s="44" t="s">
        <v>214</v>
      </c>
      <c r="L6" s="44"/>
      <c r="M6" s="44"/>
      <c r="N6" s="10"/>
      <c r="O6" s="10"/>
      <c r="P6" s="10"/>
      <c r="Q6" s="10"/>
      <c r="R6" s="10"/>
      <c r="S6" s="10"/>
      <c r="T6" s="10"/>
      <c r="U6" s="24"/>
      <c r="V6" s="10"/>
      <c r="W6" s="10"/>
    </row>
    <row r="7" ht="15" customHeight="1" spans="1:23">
      <c r="A7" s="11">
        <v>1</v>
      </c>
      <c r="B7" s="11">
        <v>2</v>
      </c>
      <c r="C7" s="11">
        <v>3</v>
      </c>
      <c r="D7" s="11">
        <v>4</v>
      </c>
      <c r="E7" s="11">
        <v>5</v>
      </c>
      <c r="F7" s="11">
        <v>6</v>
      </c>
      <c r="G7" s="11">
        <v>7</v>
      </c>
      <c r="H7" s="11">
        <v>8</v>
      </c>
      <c r="I7" s="11">
        <v>9</v>
      </c>
      <c r="J7" s="11">
        <v>10</v>
      </c>
      <c r="K7" s="11">
        <v>11</v>
      </c>
      <c r="L7" s="11">
        <v>12</v>
      </c>
      <c r="M7" s="11">
        <v>13</v>
      </c>
      <c r="N7" s="11">
        <v>14</v>
      </c>
      <c r="O7" s="11">
        <v>15</v>
      </c>
      <c r="P7" s="11">
        <v>16</v>
      </c>
      <c r="Q7" s="11">
        <v>17</v>
      </c>
      <c r="R7" s="11">
        <v>18</v>
      </c>
      <c r="S7" s="11">
        <v>19</v>
      </c>
      <c r="T7" s="11">
        <v>20</v>
      </c>
      <c r="U7" s="11">
        <v>21</v>
      </c>
      <c r="V7" s="11">
        <v>22</v>
      </c>
      <c r="W7" s="11">
        <v>23</v>
      </c>
    </row>
    <row r="8" ht="32.85" customHeight="1" spans="1:23">
      <c r="A8" s="114"/>
      <c r="B8" s="115"/>
      <c r="C8" s="114" t="s">
        <v>215</v>
      </c>
      <c r="D8" s="114"/>
      <c r="E8" s="114"/>
      <c r="F8" s="114"/>
      <c r="G8" s="114"/>
      <c r="H8" s="114"/>
      <c r="I8" s="116">
        <v>3167100</v>
      </c>
      <c r="J8" s="116">
        <v>807100</v>
      </c>
      <c r="K8" s="116">
        <v>807100</v>
      </c>
      <c r="L8" s="116"/>
      <c r="M8" s="116"/>
      <c r="N8" s="116"/>
      <c r="O8" s="116"/>
      <c r="P8" s="116"/>
      <c r="Q8" s="116"/>
      <c r="R8" s="116">
        <v>2360000</v>
      </c>
      <c r="S8" s="116"/>
      <c r="T8" s="116"/>
      <c r="U8" s="86"/>
      <c r="V8" s="116"/>
      <c r="W8" s="116">
        <v>2360000</v>
      </c>
    </row>
    <row r="9" ht="32.85" customHeight="1" spans="1:23">
      <c r="A9" s="114" t="s">
        <v>216</v>
      </c>
      <c r="B9" s="115" t="s">
        <v>217</v>
      </c>
      <c r="C9" s="114" t="s">
        <v>215</v>
      </c>
      <c r="D9" s="114" t="s">
        <v>46</v>
      </c>
      <c r="E9" s="114" t="s">
        <v>68</v>
      </c>
      <c r="F9" s="114" t="s">
        <v>69</v>
      </c>
      <c r="G9" s="114" t="s">
        <v>183</v>
      </c>
      <c r="H9" s="114" t="s">
        <v>184</v>
      </c>
      <c r="I9" s="116">
        <v>3500</v>
      </c>
      <c r="J9" s="116">
        <v>3500</v>
      </c>
      <c r="K9" s="116">
        <v>3500</v>
      </c>
      <c r="L9" s="116"/>
      <c r="M9" s="116"/>
      <c r="N9" s="116"/>
      <c r="O9" s="116"/>
      <c r="P9" s="116"/>
      <c r="Q9" s="116"/>
      <c r="R9" s="116"/>
      <c r="S9" s="116"/>
      <c r="T9" s="116"/>
      <c r="U9" s="86"/>
      <c r="V9" s="116"/>
      <c r="W9" s="116"/>
    </row>
    <row r="10" ht="32.85" customHeight="1" spans="1:23">
      <c r="A10" s="114" t="s">
        <v>216</v>
      </c>
      <c r="B10" s="115" t="s">
        <v>217</v>
      </c>
      <c r="C10" s="114" t="s">
        <v>215</v>
      </c>
      <c r="D10" s="114" t="s">
        <v>46</v>
      </c>
      <c r="E10" s="114" t="s">
        <v>68</v>
      </c>
      <c r="F10" s="114" t="s">
        <v>69</v>
      </c>
      <c r="G10" s="114" t="s">
        <v>189</v>
      </c>
      <c r="H10" s="114" t="s">
        <v>190</v>
      </c>
      <c r="I10" s="116">
        <v>250000</v>
      </c>
      <c r="J10" s="116">
        <v>250000</v>
      </c>
      <c r="K10" s="116">
        <v>250000</v>
      </c>
      <c r="L10" s="116"/>
      <c r="M10" s="116"/>
      <c r="N10" s="116"/>
      <c r="O10" s="116"/>
      <c r="P10" s="116"/>
      <c r="Q10" s="116"/>
      <c r="R10" s="116"/>
      <c r="S10" s="116"/>
      <c r="T10" s="116"/>
      <c r="U10" s="86"/>
      <c r="V10" s="116"/>
      <c r="W10" s="116"/>
    </row>
    <row r="11" ht="32.85" customHeight="1" spans="1:23">
      <c r="A11" s="114" t="s">
        <v>216</v>
      </c>
      <c r="B11" s="115" t="s">
        <v>217</v>
      </c>
      <c r="C11" s="114" t="s">
        <v>215</v>
      </c>
      <c r="D11" s="114" t="s">
        <v>46</v>
      </c>
      <c r="E11" s="114" t="s">
        <v>68</v>
      </c>
      <c r="F11" s="114" t="s">
        <v>69</v>
      </c>
      <c r="G11" s="114" t="s">
        <v>191</v>
      </c>
      <c r="H11" s="114" t="s">
        <v>192</v>
      </c>
      <c r="I11" s="116">
        <v>138600</v>
      </c>
      <c r="J11" s="116">
        <v>138600</v>
      </c>
      <c r="K11" s="116">
        <v>138600</v>
      </c>
      <c r="L11" s="116"/>
      <c r="M11" s="116"/>
      <c r="N11" s="116"/>
      <c r="O11" s="116"/>
      <c r="P11" s="116"/>
      <c r="Q11" s="116"/>
      <c r="R11" s="116"/>
      <c r="S11" s="116"/>
      <c r="T11" s="116"/>
      <c r="U11" s="86"/>
      <c r="V11" s="116"/>
      <c r="W11" s="116"/>
    </row>
    <row r="12" ht="32.85" customHeight="1" spans="1:23">
      <c r="A12" s="114" t="s">
        <v>216</v>
      </c>
      <c r="B12" s="115" t="s">
        <v>217</v>
      </c>
      <c r="C12" s="114" t="s">
        <v>215</v>
      </c>
      <c r="D12" s="114" t="s">
        <v>46</v>
      </c>
      <c r="E12" s="114" t="s">
        <v>68</v>
      </c>
      <c r="F12" s="114" t="s">
        <v>69</v>
      </c>
      <c r="G12" s="114" t="s">
        <v>218</v>
      </c>
      <c r="H12" s="114" t="s">
        <v>219</v>
      </c>
      <c r="I12" s="116">
        <v>208250</v>
      </c>
      <c r="J12" s="116">
        <v>208250</v>
      </c>
      <c r="K12" s="116">
        <v>208250</v>
      </c>
      <c r="L12" s="116"/>
      <c r="M12" s="116"/>
      <c r="N12" s="116"/>
      <c r="O12" s="116"/>
      <c r="P12" s="116"/>
      <c r="Q12" s="116"/>
      <c r="R12" s="116"/>
      <c r="S12" s="116"/>
      <c r="T12" s="116"/>
      <c r="U12" s="86"/>
      <c r="V12" s="116"/>
      <c r="W12" s="116"/>
    </row>
    <row r="13" ht="32.85" customHeight="1" spans="1:23">
      <c r="A13" s="114" t="s">
        <v>216</v>
      </c>
      <c r="B13" s="115" t="s">
        <v>217</v>
      </c>
      <c r="C13" s="114" t="s">
        <v>215</v>
      </c>
      <c r="D13" s="114" t="s">
        <v>46</v>
      </c>
      <c r="E13" s="114" t="s">
        <v>68</v>
      </c>
      <c r="F13" s="114" t="s">
        <v>69</v>
      </c>
      <c r="G13" s="114" t="s">
        <v>197</v>
      </c>
      <c r="H13" s="114" t="s">
        <v>198</v>
      </c>
      <c r="I13" s="116">
        <v>206750</v>
      </c>
      <c r="J13" s="116">
        <v>206750</v>
      </c>
      <c r="K13" s="116">
        <v>206750</v>
      </c>
      <c r="L13" s="116"/>
      <c r="M13" s="116"/>
      <c r="N13" s="116"/>
      <c r="O13" s="116"/>
      <c r="P13" s="116"/>
      <c r="Q13" s="116"/>
      <c r="R13" s="116"/>
      <c r="S13" s="116"/>
      <c r="T13" s="116"/>
      <c r="U13" s="86"/>
      <c r="V13" s="116"/>
      <c r="W13" s="116"/>
    </row>
    <row r="14" ht="32.85" customHeight="1" spans="1:23">
      <c r="A14" s="114" t="s">
        <v>216</v>
      </c>
      <c r="B14" s="115" t="s">
        <v>217</v>
      </c>
      <c r="C14" s="114" t="s">
        <v>215</v>
      </c>
      <c r="D14" s="114" t="s">
        <v>46</v>
      </c>
      <c r="E14" s="114" t="s">
        <v>72</v>
      </c>
      <c r="F14" s="114" t="s">
        <v>73</v>
      </c>
      <c r="G14" s="114" t="s">
        <v>220</v>
      </c>
      <c r="H14" s="114" t="s">
        <v>221</v>
      </c>
      <c r="I14" s="116">
        <v>2360000</v>
      </c>
      <c r="J14" s="116"/>
      <c r="K14" s="116"/>
      <c r="L14" s="116"/>
      <c r="M14" s="116"/>
      <c r="N14" s="116"/>
      <c r="O14" s="116"/>
      <c r="P14" s="116"/>
      <c r="Q14" s="116"/>
      <c r="R14" s="116">
        <v>2360000</v>
      </c>
      <c r="S14" s="116"/>
      <c r="T14" s="116"/>
      <c r="U14" s="86"/>
      <c r="V14" s="116"/>
      <c r="W14" s="116">
        <v>2360000</v>
      </c>
    </row>
    <row r="15" ht="18.75" customHeight="1" spans="1:23">
      <c r="A15" s="28" t="s">
        <v>101</v>
      </c>
      <c r="B15" s="29"/>
      <c r="C15" s="29"/>
      <c r="D15" s="29"/>
      <c r="E15" s="29"/>
      <c r="F15" s="29"/>
      <c r="G15" s="29"/>
      <c r="H15" s="32"/>
      <c r="I15" s="116">
        <v>3167100</v>
      </c>
      <c r="J15" s="116">
        <v>807100</v>
      </c>
      <c r="K15" s="116">
        <v>807100</v>
      </c>
      <c r="L15" s="116"/>
      <c r="M15" s="116"/>
      <c r="N15" s="116"/>
      <c r="O15" s="116"/>
      <c r="P15" s="116"/>
      <c r="Q15" s="116"/>
      <c r="R15" s="116">
        <v>2360000</v>
      </c>
      <c r="S15" s="116"/>
      <c r="T15" s="116"/>
      <c r="U15" s="86"/>
      <c r="V15" s="116"/>
      <c r="W15" s="116">
        <v>2360000</v>
      </c>
    </row>
  </sheetData>
  <mergeCells count="28">
    <mergeCell ref="A2:W2"/>
    <mergeCell ref="A3:I3"/>
    <mergeCell ref="J4:M4"/>
    <mergeCell ref="N4:P4"/>
    <mergeCell ref="R4:W4"/>
    <mergeCell ref="J5:K5"/>
    <mergeCell ref="A15:H15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L5:L6"/>
    <mergeCell ref="M5:M6"/>
    <mergeCell ref="N5:N6"/>
    <mergeCell ref="O5:O6"/>
    <mergeCell ref="P5:P6"/>
    <mergeCell ref="Q4:Q6"/>
    <mergeCell ref="R5:R6"/>
    <mergeCell ref="S5:S6"/>
    <mergeCell ref="T5:T6"/>
    <mergeCell ref="U5:U6"/>
    <mergeCell ref="V5:V6"/>
    <mergeCell ref="W5:W6"/>
  </mergeCells>
  <pageMargins left="0.75" right="0.75" top="1" bottom="1" header="0.511805555555556" footer="0.511805555555556"/>
  <pageSetup paperSize="9" scale="36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14"/>
  <sheetViews>
    <sheetView showZeros="0" topLeftCell="A10" workbookViewId="0">
      <selection activeCell="G8" sqref="G8:G14"/>
    </sheetView>
  </sheetViews>
  <sheetFormatPr defaultColWidth="9.125" defaultRowHeight="12" customHeight="1"/>
  <cols>
    <col min="1" max="1" width="18.625" customWidth="1"/>
    <col min="2" max="2" width="29" customWidth="1"/>
    <col min="3" max="3" width="17.125" customWidth="1"/>
    <col min="4" max="4" width="21" customWidth="1"/>
    <col min="5" max="5" width="23.625" customWidth="1"/>
    <col min="6" max="6" width="11.2583333333333" customWidth="1"/>
    <col min="7" max="7" width="10.375" customWidth="1"/>
    <col min="8" max="8" width="9.375" customWidth="1"/>
    <col min="9" max="9" width="13.375" customWidth="1"/>
    <col min="10" max="10" width="27.5" customWidth="1"/>
  </cols>
  <sheetData>
    <row r="1" customHeight="1" spans="10:10">
      <c r="J1" s="52" t="s">
        <v>222</v>
      </c>
    </row>
    <row r="2" ht="28.5" customHeight="1" spans="1:10">
      <c r="A2" s="43" t="s">
        <v>223</v>
      </c>
      <c r="B2" s="26"/>
      <c r="C2" s="26"/>
      <c r="D2" s="26"/>
      <c r="E2" s="26"/>
      <c r="F2" s="48"/>
      <c r="G2" s="26"/>
      <c r="H2" s="48"/>
      <c r="I2" s="48"/>
      <c r="J2" s="26"/>
    </row>
    <row r="3" ht="15" customHeight="1" spans="1:1">
      <c r="A3" s="3" t="str">
        <f>"单位名称："&amp;"昆明市盘龙区审计局"</f>
        <v>单位名称：昆明市盘龙区审计局</v>
      </c>
    </row>
    <row r="4" ht="14.25" customHeight="1" spans="1:10">
      <c r="A4" s="44" t="s">
        <v>224</v>
      </c>
      <c r="B4" s="44" t="s">
        <v>225</v>
      </c>
      <c r="C4" s="44" t="s">
        <v>226</v>
      </c>
      <c r="D4" s="44" t="s">
        <v>227</v>
      </c>
      <c r="E4" s="44" t="s">
        <v>228</v>
      </c>
      <c r="F4" s="49" t="s">
        <v>229</v>
      </c>
      <c r="G4" s="44" t="s">
        <v>230</v>
      </c>
      <c r="H4" s="49" t="s">
        <v>231</v>
      </c>
      <c r="I4" s="49" t="s">
        <v>232</v>
      </c>
      <c r="J4" s="44" t="s">
        <v>233</v>
      </c>
    </row>
    <row r="5" ht="14.25" customHeight="1" spans="1:10">
      <c r="A5" s="44">
        <v>1</v>
      </c>
      <c r="B5" s="44">
        <v>2</v>
      </c>
      <c r="C5" s="44">
        <v>3</v>
      </c>
      <c r="D5" s="44">
        <v>4</v>
      </c>
      <c r="E5" s="44">
        <v>5</v>
      </c>
      <c r="F5" s="49">
        <v>6</v>
      </c>
      <c r="G5" s="44">
        <v>7</v>
      </c>
      <c r="H5" s="49">
        <v>8</v>
      </c>
      <c r="I5" s="49">
        <v>9</v>
      </c>
      <c r="J5" s="44">
        <v>10</v>
      </c>
    </row>
    <row r="6" ht="15" customHeight="1" spans="1:10">
      <c r="A6" s="27" t="s">
        <v>46</v>
      </c>
      <c r="B6" s="108"/>
      <c r="C6" s="108"/>
      <c r="D6" s="108"/>
      <c r="E6" s="111"/>
      <c r="F6" s="112"/>
      <c r="G6" s="111"/>
      <c r="H6" s="112"/>
      <c r="I6" s="112"/>
      <c r="J6" s="111"/>
    </row>
    <row r="7" ht="33.75" customHeight="1" spans="1:10">
      <c r="A7" s="109" t="s">
        <v>46</v>
      </c>
      <c r="B7" s="12"/>
      <c r="C7" s="12"/>
      <c r="D7" s="12"/>
      <c r="E7" s="27"/>
      <c r="F7" s="12"/>
      <c r="G7" s="27"/>
      <c r="H7" s="12"/>
      <c r="I7" s="12"/>
      <c r="J7" s="27"/>
    </row>
    <row r="8" ht="47.1" customHeight="1" spans="1:10">
      <c r="A8" s="110" t="s">
        <v>215</v>
      </c>
      <c r="B8" s="12" t="s">
        <v>234</v>
      </c>
      <c r="C8" s="12" t="s">
        <v>235</v>
      </c>
      <c r="D8" s="12" t="s">
        <v>236</v>
      </c>
      <c r="E8" s="27" t="s">
        <v>237</v>
      </c>
      <c r="F8" s="12" t="s">
        <v>238</v>
      </c>
      <c r="G8" s="27" t="s">
        <v>239</v>
      </c>
      <c r="H8" s="12" t="s">
        <v>240</v>
      </c>
      <c r="I8" s="12" t="s">
        <v>241</v>
      </c>
      <c r="J8" s="27" t="s">
        <v>242</v>
      </c>
    </row>
    <row r="9" ht="48.95" customHeight="1" spans="1:10">
      <c r="A9" s="110" t="s">
        <v>215</v>
      </c>
      <c r="B9" s="12" t="s">
        <v>243</v>
      </c>
      <c r="C9" s="12" t="s">
        <v>235</v>
      </c>
      <c r="D9" s="12" t="s">
        <v>236</v>
      </c>
      <c r="E9" s="27" t="s">
        <v>244</v>
      </c>
      <c r="F9" s="12" t="s">
        <v>245</v>
      </c>
      <c r="G9" s="27" t="s">
        <v>246</v>
      </c>
      <c r="H9" s="12" t="s">
        <v>247</v>
      </c>
      <c r="I9" s="12" t="s">
        <v>241</v>
      </c>
      <c r="J9" s="27" t="s">
        <v>248</v>
      </c>
    </row>
    <row r="10" ht="36" customHeight="1" spans="1:10">
      <c r="A10" s="110" t="s">
        <v>215</v>
      </c>
      <c r="B10" s="12" t="s">
        <v>243</v>
      </c>
      <c r="C10" s="12" t="s">
        <v>235</v>
      </c>
      <c r="D10" s="12" t="s">
        <v>236</v>
      </c>
      <c r="E10" s="27" t="s">
        <v>249</v>
      </c>
      <c r="F10" s="12" t="s">
        <v>245</v>
      </c>
      <c r="G10" s="27" t="s">
        <v>121</v>
      </c>
      <c r="H10" s="12" t="s">
        <v>250</v>
      </c>
      <c r="I10" s="12" t="s">
        <v>241</v>
      </c>
      <c r="J10" s="27" t="s">
        <v>251</v>
      </c>
    </row>
    <row r="11" ht="39.95" customHeight="1" spans="1:10">
      <c r="A11" s="110" t="s">
        <v>215</v>
      </c>
      <c r="B11" s="12" t="s">
        <v>243</v>
      </c>
      <c r="C11" s="12" t="s">
        <v>235</v>
      </c>
      <c r="D11" s="12" t="s">
        <v>236</v>
      </c>
      <c r="E11" s="27" t="s">
        <v>252</v>
      </c>
      <c r="F11" s="12" t="s">
        <v>245</v>
      </c>
      <c r="G11" s="27" t="s">
        <v>253</v>
      </c>
      <c r="H11" s="12" t="s">
        <v>254</v>
      </c>
      <c r="I11" s="12" t="s">
        <v>241</v>
      </c>
      <c r="J11" s="27" t="s">
        <v>255</v>
      </c>
    </row>
    <row r="12" ht="53.1" customHeight="1" spans="1:10">
      <c r="A12" s="110" t="s">
        <v>215</v>
      </c>
      <c r="B12" s="12" t="s">
        <v>243</v>
      </c>
      <c r="C12" s="12" t="s">
        <v>256</v>
      </c>
      <c r="D12" s="12" t="s">
        <v>257</v>
      </c>
      <c r="E12" s="27" t="s">
        <v>258</v>
      </c>
      <c r="F12" s="12" t="s">
        <v>245</v>
      </c>
      <c r="G12" s="27" t="s">
        <v>118</v>
      </c>
      <c r="H12" s="12" t="s">
        <v>247</v>
      </c>
      <c r="I12" s="12" t="s">
        <v>241</v>
      </c>
      <c r="J12" s="27" t="s">
        <v>259</v>
      </c>
    </row>
    <row r="13" ht="51" customHeight="1" spans="1:10">
      <c r="A13" s="110" t="s">
        <v>215</v>
      </c>
      <c r="B13" s="12" t="s">
        <v>243</v>
      </c>
      <c r="C13" s="12" t="s">
        <v>256</v>
      </c>
      <c r="D13" s="12" t="s">
        <v>260</v>
      </c>
      <c r="E13" s="27" t="s">
        <v>261</v>
      </c>
      <c r="F13" s="12" t="s">
        <v>245</v>
      </c>
      <c r="G13" s="27" t="s">
        <v>262</v>
      </c>
      <c r="H13" s="12" t="s">
        <v>263</v>
      </c>
      <c r="I13" s="12" t="s">
        <v>241</v>
      </c>
      <c r="J13" s="27" t="s">
        <v>264</v>
      </c>
    </row>
    <row r="14" ht="78" customHeight="1" spans="1:10">
      <c r="A14" s="110" t="s">
        <v>215</v>
      </c>
      <c r="B14" s="12" t="s">
        <v>243</v>
      </c>
      <c r="C14" s="12" t="s">
        <v>265</v>
      </c>
      <c r="D14" s="12" t="s">
        <v>266</v>
      </c>
      <c r="E14" s="27" t="s">
        <v>267</v>
      </c>
      <c r="F14" s="12" t="s">
        <v>245</v>
      </c>
      <c r="G14" s="27" t="s">
        <v>268</v>
      </c>
      <c r="H14" s="12" t="s">
        <v>250</v>
      </c>
      <c r="I14" s="12" t="s">
        <v>241</v>
      </c>
      <c r="J14" s="27" t="s">
        <v>269</v>
      </c>
    </row>
  </sheetData>
  <mergeCells count="4">
    <mergeCell ref="A2:J2"/>
    <mergeCell ref="A3:H3"/>
    <mergeCell ref="A8:A14"/>
    <mergeCell ref="B8:B14"/>
  </mergeCells>
  <pageMargins left="0.75" right="0.75" top="1" bottom="1" header="0.511805555555556" footer="0.511805555555556"/>
  <pageSetup paperSize="9" scale="73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省对下转移支付预算表09-1</vt:lpstr>
      <vt:lpstr>省对下转移支付绩效目标表09-2</vt:lpstr>
      <vt:lpstr>新增资产配置表10</vt:lpstr>
      <vt:lpstr>中央转移支付补助项目支出预算表11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2025-02-09T10:57:00Z</dcterms:created>
  <dcterms:modified xsi:type="dcterms:W3CDTF">2025-02-17T11:06:59Z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2052-11.8.2.10607</vt:lpwstr>
  </property>
  <property fmtid="{D5CDD505-2E9C-101B-9397-08002B2CF9AE}" pid="3" name="ICV">
    <vt:lpwstr>15122EF012E14451B0C4DDE501D81A60_12</vt:lpwstr>
  </property>
</Properties>
</file>