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tabRatio="882" firstSheet="11" activeTab="1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部门政府采购预算表07!#REF!,部门政府采购预算表07!$1:$1</definedName>
    <definedName name="_xlnm.Print_Titles" localSheetId="11">部门政府购买服务预算表08!#REF!,部门政府购买服务预算表08!$1:$1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'区对下转移支付绩效目标表09-2'!$A:$A,'区对下转移支付绩效目标表09-2'!$1:$1</definedName>
    <definedName name="_xlnm.Print_Titles" localSheetId="12">'区对下转移支付预算表09-1'!$A:$A,'区对下转移支付预算表09-1'!$1:$1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新增资产配置表10!$A:$A,新增资产配置表10!#REF!</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<sst xmlns="http://schemas.openxmlformats.org/spreadsheetml/2006/main" count="1791" uniqueCount="589">
  <si>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</si>
  <si>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</si>
  <si>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</si>
  <si>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</si>
  <si>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</si>
  <si>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</si>
  <si>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</si>
  <si>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</si>
  <si>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</si>
  <si>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</si>
  <si>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</si>
  <si>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</si>
  <si>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</si>
  <si>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</si>
  <si>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</si>
  <si>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</si>
  <si>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</si>
  <si>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</si>
  <si>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</si>
  <si>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</si>
  <si>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</si>
  <si>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</si>
  <si>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</si>
  <si>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</si>
  <si>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</si>
  <si>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</si>
  <si>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</si>
  <si>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</si>
  <si>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</si>
  <si>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</si>
  <si>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</si>
  <si>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</si>
  <si>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</si>
  <si>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</si>
  <si>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</si>
  <si>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</si>
  <si>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</si>
  <si>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</si>
  <si>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</si>
  <si>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</si>
  <si>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</si>
  <si>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</si>
  <si>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</si>
  <si>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</si>
  <si>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</si>
  <si>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</si>
  <si>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</si>
  <si>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</si>
  <si>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</si>
  <si>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</si>
  <si>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</si>
  <si>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</si>
  <si>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</si>
  <si>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</si>
  <si>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</si>
  <si>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</si>
  <si>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</si>
  <si>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</si>
  <si>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</si>
  <si>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</si>
  <si>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</si>
  <si>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</si>
  <si>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</si>
  <si>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</si>
  <si>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</si>
  <si>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</si>
  <si>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</si>
  <si>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</si>
  <si>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</si>
  <si>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556001</t>
  </si>
  <si>
    <t>昆明市盘龙区人民政府龙泉街道办事处</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</si>
  <si>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</si>
  <si>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</si>
  <si>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</si>
  <si>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</si>
  <si>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</si>
  <si>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</si>
  <si>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</si>
  <si>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</si>
  <si>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</si>
  <si>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</si>
  <si>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</si>
  <si>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</si>
  <si>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</si>
  <si>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</si>
  <si>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</si>
  <si>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</si>
  <si>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</si>
  <si>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</si>
  <si>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</si>
  <si>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</si>
  <si>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</si>
  <si>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</si>
  <si>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</si>
  <si>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</si>
  <si>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</si>
  <si>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</si>
  <si>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</si>
  <si>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</si>
  <si>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</si>
  <si>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</si>
  <si>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2010108</t>
  </si>
  <si>
    <t>代表工作</t>
  </si>
  <si>
    <t>20103</t>
  </si>
  <si>
    <t>政府办公厅（室）及相关机构事务</t>
  </si>
  <si>
    <t>2010301</t>
  </si>
  <si>
    <t>行政运行</t>
  </si>
  <si>
    <t>2010302</t>
  </si>
  <si>
    <t>一般行政管理事务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</si>
  <si>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</si>
  <si>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</si>
  <si>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</si>
  <si>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</si>
  <si>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</si>
  <si>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</si>
  <si>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</si>
  <si>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</si>
  <si>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</si>
  <si>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</si>
  <si>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</si>
  <si>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</si>
  <si>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</si>
  <si>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</si>
  <si>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</si>
  <si>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</si>
  <si>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20809</t>
  </si>
  <si>
    <t>退役安置</t>
  </si>
  <si>
    <t>2080905</t>
  </si>
  <si>
    <t>军队转业干部安置</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</si>
  <si>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</si>
  <si>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</si>
  <si>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</si>
  <si>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</si>
  <si>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</si>
  <si>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</si>
  <si>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</si>
  <si>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</si>
  <si>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</si>
  <si>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</si>
  <si>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</si>
  <si>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</si>
  <si>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</si>
  <si>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</si>
  <si>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21205</t>
  </si>
  <si>
    <t>城乡社区环境卫生</t>
  </si>
  <si>
    <t>2120501</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</si>
  <si>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</si>
  <si>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</si>
  <si>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</si>
  <si>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</si>
  <si>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</si>
  <si>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</si>
  <si>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</si>
  <si>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</si>
  <si>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</si>
  <si>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</si>
  <si>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</si>
  <si>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</si>
  <si>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</si>
  <si>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</si>
  <si>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</si>
  <si>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</si>
  <si>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</si>
  <si>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</si>
  <si>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</si>
  <si>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</si>
  <si>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</si>
  <si>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</si>
  <si>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</si>
  <si>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</si>
  <si>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</si>
  <si>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</si>
  <si>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</si>
  <si>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</si>
  <si>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</si>
  <si>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</si>
  <si>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</si>
  <si>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</si>
  <si>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</si>
  <si>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</si>
  <si>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</si>
  <si>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</si>
  <si>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</si>
  <si>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</si>
  <si>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</si>
  <si>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</si>
  <si>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</si>
  <si>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</si>
  <si>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</si>
  <si>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</si>
  <si>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</si>
  <si>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</si>
  <si>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</si>
  <si>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</si>
  <si>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</si>
  <si>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</si>
  <si>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</si>
  <si>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</si>
  <si>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</si>
  <si>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</si>
  <si>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</si>
  <si>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</si>
  <si>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</si>
  <si>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</si>
  <si>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</si>
  <si>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</si>
  <si>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</si>
  <si>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</si>
  <si>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</si>
  <si>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</si>
  <si>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</si>
  <si>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</si>
  <si>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</si>
  <si>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</si>
  <si>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</si>
  <si>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</si>
  <si>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16</t>
  </si>
  <si>
    <t>17</t>
  </si>
  <si>
    <t>18</t>
  </si>
  <si>
    <t>19</t>
  </si>
  <si>
    <t>20</t>
  </si>
  <si>
    <t>21</t>
  </si>
  <si>
    <t>22</t>
  </si>
  <si>
    <t>23</t>
  </si>
  <si>
    <t>24</t>
  </si>
  <si>
    <t>530103210000000001504</t>
  </si>
  <si>
    <t>行政人员支出工资</t>
  </si>
  <si>
    <t>30101</t>
  </si>
  <si>
    <t>基本工资</t>
  </si>
  <si>
    <t>30102</t>
  </si>
  <si>
    <t>津贴补贴</t>
  </si>
  <si>
    <t>30103</t>
  </si>
  <si>
    <t>奖金</t>
  </si>
  <si>
    <t>530103210000000001505</t>
  </si>
  <si>
    <t>事业人员支出工资</t>
  </si>
  <si>
    <t>30107</t>
  </si>
  <si>
    <t>绩效工资</t>
  </si>
  <si>
    <t>530103210000000001506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</si>
  <si>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</si>
  <si>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</si>
  <si>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</si>
  <si>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</si>
  <si>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</si>
  <si>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</si>
  <si>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</si>
  <si>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</si>
  <si>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</si>
  <si>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</si>
  <si>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</si>
  <si>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530103210000000001507</t>
  </si>
  <si>
    <t>30113</t>
  </si>
  <si>
    <t>530103210000000001509</t>
  </si>
  <si>
    <t>公车购置及运维费</t>
  </si>
  <si>
    <t>30231</t>
  </si>
  <si>
    <t>公务用车运行维护费</t>
  </si>
  <si>
    <t>530103210000000001510</t>
  </si>
  <si>
    <t>行政人员公务交通补贴</t>
  </si>
  <si>
    <t>30239</t>
  </si>
  <si>
    <t>其他交通费用</t>
  </si>
  <si>
    <t>530103210000000004784</t>
  </si>
  <si>
    <t>对个人和家庭的补助</t>
  </si>
  <si>
    <t>30305</t>
  </si>
  <si>
    <t>生活补助</t>
  </si>
  <si>
    <t>530103210000000004785</t>
  </si>
  <si>
    <t>公共交通经费</t>
  </si>
  <si>
    <t>530103210000000004788</t>
  </si>
  <si>
    <t>工会经费</t>
  </si>
  <si>
    <t>30228</t>
  </si>
  <si>
    <t>530103210000000004790</t>
  </si>
  <si>
    <t>一般公用经费</t>
  </si>
  <si>
    <t>30201</t>
  </si>
  <si>
    <t>办公费</t>
  </si>
  <si>
    <t>30205</t>
  </si>
  <si>
    <t>水费</t>
  </si>
  <si>
    <t>30206</t>
  </si>
  <si>
    <t>电费</t>
  </si>
  <si>
    <t>30207</t>
  </si>
  <si>
    <t>邮电费</t>
  </si>
  <si>
    <t>30211</t>
  </si>
  <si>
    <t>差旅费</t>
  </si>
  <si>
    <t>30213</t>
  </si>
  <si>
    <t>维修（护）费</t>
  </si>
  <si>
    <t>30216</t>
  </si>
  <si>
    <t>培训费</t>
  </si>
  <si>
    <t>30229</t>
  </si>
  <si>
    <t>福利费</t>
  </si>
  <si>
    <t>530103231100001394215</t>
  </si>
  <si>
    <t>行政单位津贴补贴</t>
  </si>
  <si>
    <t>530103231100001394216</t>
  </si>
  <si>
    <t>事业人员绩效奖励</t>
  </si>
  <si>
    <t>530103231100001394218</t>
  </si>
  <si>
    <t>村（社区）公用经费</t>
  </si>
  <si>
    <t>530103231100001394220</t>
  </si>
  <si>
    <t>离退休工会活动经费</t>
  </si>
  <si>
    <t>530103231100001394231</t>
  </si>
  <si>
    <t>行政人员绩效奖励</t>
  </si>
  <si>
    <t>530103231100001394232</t>
  </si>
  <si>
    <t>离退休人员支出</t>
  </si>
  <si>
    <t>530103231100001394234</t>
  </si>
  <si>
    <t>村（社区）干部及西部志愿者补助</t>
  </si>
  <si>
    <t>30226</t>
  </si>
  <si>
    <t>劳务费</t>
  </si>
  <si>
    <t>530103231100001394236</t>
  </si>
  <si>
    <t>其他村（社区）小组干部补助</t>
  </si>
  <si>
    <t>530103241100002359493</t>
  </si>
  <si>
    <t>其他人员支出</t>
  </si>
  <si>
    <t>30199</t>
  </si>
  <si>
    <t>其他工资福利支出</t>
  </si>
  <si>
    <t>530103251100003871197</t>
  </si>
  <si>
    <t>其他生活补助</t>
  </si>
  <si>
    <t>530103251100003871198</t>
  </si>
  <si>
    <t>其他财政补助人员劳务费</t>
  </si>
  <si>
    <t>预算05-1表</t>
  </si>
  <si>
    <t>项目分类</t>
  </si>
  <si>
    <t>项目单位</t>
  </si>
  <si>
    <t>经济科目编码</t>
  </si>
  <si>
    <t>经济科目名称</t>
  </si>
  <si>
    <t>本年拨款</t>
  </si>
  <si>
    <t>事业单位
经营收入</t>
  </si>
  <si>
    <t>其中：本次下达</t>
  </si>
  <si>
    <t>专项业务类</t>
  </si>
  <si>
    <t>530103210000000001800</t>
  </si>
  <si>
    <t>龙泉街道办公楼租金专项经费</t>
  </si>
  <si>
    <t>30214</t>
  </si>
  <si>
    <t>租赁费</t>
  </si>
  <si>
    <t>530103210000000001929</t>
  </si>
  <si>
    <t>龙川桥公园、金汁河上坝第三居民小组段绿化工程建设租地补助资金</t>
  </si>
  <si>
    <t>530103231100001505058</t>
  </si>
  <si>
    <t>机关食堂补助经费</t>
  </si>
  <si>
    <t>30227</t>
  </si>
  <si>
    <t>委托业务费</t>
  </si>
  <si>
    <t>530103241100002485302</t>
  </si>
  <si>
    <t>街道运转经费</t>
  </si>
  <si>
    <t>530103251100003881879</t>
  </si>
  <si>
    <t>司家营办公用房装修经费</t>
  </si>
  <si>
    <t>530103251100004004962</t>
  </si>
  <si>
    <t>代表活动专项经费</t>
  </si>
  <si>
    <t>民生类</t>
  </si>
  <si>
    <t>530103231100001646828</t>
  </si>
  <si>
    <t>离退休干部党组织工作经费</t>
  </si>
  <si>
    <t>预算05-2表</t>
  </si>
  <si>
    <t>单位名称、项目名称</t>
  </si>
  <si>
    <t>项目年度绩效目标</t>
  </si>
  <si>
    <t>一级指标</t>
  </si>
  <si>
    <t>二级指标</t>
  </si>
  <si>
    <t>三级指标</t>
  </si>
  <si>
    <t>指标性质</t>
  </si>
  <si>
    <t>指标值</t>
  </si>
  <si>
    <t>度量单位</t>
  </si>
  <si>
    <t>指标属性</t>
  </si>
  <si>
    <t>指标内容</t>
  </si>
  <si>
    <t>依据《关于认真学习宣传贯彻党的二十大精神的实施方案》《盘龙区基层党建工作方案》《盘龙区委社会工作部工作要点》《盘龙区城乡居民基本养老保险业务工作要点》《盘龙区环卫一体化作业质量管理评价办法》等，为龙泉街道13个科室提供日常运转经费保障，预计采购饮用水4000桶，制作宣传资料30次，做好龙泉街道各项持续性服务工作，包含街道宣传、日常办公，后勤保障等日常工作，提供有效就业岗位数，增加就业人员经济收入效就业岗位数，全心全意为服务民众，提高社会公众满意度，维护党和政府的形象。</t>
  </si>
  <si>
    <t>产出指标</t>
  </si>
  <si>
    <t>数量指标</t>
  </si>
  <si>
    <t>经费保障科室</t>
  </si>
  <si>
    <t>=</t>
  </si>
  <si>
    <t>个</t>
  </si>
  <si>
    <t>定量指标</t>
  </si>
  <si>
    <t>为街道13个科室顺利开展各项工作提供办公用品、办公设备、车辆保障等全方位保障</t>
  </si>
  <si>
    <t>依据《关于拨付街道各级工会经费的请示》《关于认真学习宣传贯彻党的二十大精神的实施方案》《盘龙区龙泉街道开展铸牢中华民族共同体意识主题教育实践活动全覆盖的实施方案》《关于民族团结进步创建工作实施方案》等，为龙泉街道13个科室提供日常运转经费保障，预计采购饮用水4000桶，制作宣传资料30次，做好龙泉街道各项持续性服务工作，包含街道宣传、日常办公，后勤保障等日常工作，提供有效就业岗位数，增加就业人员经济收入效就业岗位数，全心全意为服务民众，提高社会公众满意度，维护党和政府的形象。</t>
  </si>
  <si>
    <t>饮用水</t>
  </si>
  <si>
    <t>&gt;=</t>
  </si>
  <si>
    <t>4000</t>
  </si>
  <si>
    <t>桶</t>
  </si>
  <si>
    <t>饮用水大于等于4000桶</t>
  </si>
  <si>
    <t>宣传材料制作</t>
  </si>
  <si>
    <t>30</t>
  </si>
  <si>
    <t>次</t>
  </si>
  <si>
    <t>宣传材料制作不少于30次</t>
  </si>
  <si>
    <t>质量指标</t>
  </si>
  <si>
    <t>计划目标完成率</t>
  </si>
  <si>
    <t>100</t>
  </si>
  <si>
    <t>%</t>
  </si>
  <si>
    <t>计划目标完成率达100%</t>
  </si>
  <si>
    <t>时效指标</t>
  </si>
  <si>
    <t>项目完成及时性</t>
  </si>
  <si>
    <t>&lt;=</t>
  </si>
  <si>
    <t>年度内</t>
  </si>
  <si>
    <t>年</t>
  </si>
  <si>
    <t>年度内完成计划工作</t>
  </si>
  <si>
    <t>成本指标</t>
  </si>
  <si>
    <t>经济成本指标</t>
  </si>
  <si>
    <t>预算批复数</t>
  </si>
  <si>
    <t>元</t>
  </si>
  <si>
    <t>成本小于预算批复数</t>
  </si>
  <si>
    <t>效益指标</t>
  </si>
  <si>
    <t>经济效益</t>
  </si>
  <si>
    <t>提供就业岗位数，增加就业人员经济收入</t>
  </si>
  <si>
    <t>有效保障</t>
  </si>
  <si>
    <t>是/否</t>
  </si>
  <si>
    <t>定性指标</t>
  </si>
  <si>
    <t>全年提供有效就业岗位数，增加就业人员经济收入效就业岗位数</t>
  </si>
  <si>
    <t>社会效益</t>
  </si>
  <si>
    <t>为民众服务，维护党和政府的形象</t>
  </si>
  <si>
    <t>有效维护</t>
  </si>
  <si>
    <t>全力以赴做好各项社会、经济、民生工作，全心全意为服务民众，维护党和政府的形象</t>
  </si>
  <si>
    <t>可持续影响</t>
  </si>
  <si>
    <t>持续性服务工作</t>
  </si>
  <si>
    <t>持续提供</t>
  </si>
  <si>
    <t>做好各项持续性服务工作，持续为辖区民众提供各项服务</t>
  </si>
  <si>
    <t>满意度指标</t>
  </si>
  <si>
    <t>服务对象满意度</t>
  </si>
  <si>
    <t>社会公众满意度</t>
  </si>
  <si>
    <t>90</t>
  </si>
  <si>
    <t>社会公众满意度达到90%以上</t>
  </si>
  <si>
    <t>工作人员满意度</t>
  </si>
  <si>
    <t>工作人员满意度达到90%以上</t>
  </si>
  <si>
    <t>龙泉街道无办公用房，故租赁昆明市盘龙区国有资产经营投资集团有限公司位于盘龙区宝云路山水润城韵园西南门独栋商业体作为办公场所，租赁办公场所3521.74平方米。使街道办事处有工作阵地，使广大干部职工能够安心工作，保质保量完成全面工作，促进各项事业持续发展，为街道经济社会发展做贡献，做好各项社会、经济、民生工作，全心全意为服务民众，维护党和政府的形象。</t>
  </si>
  <si>
    <t>办公场所租赁面积</t>
  </si>
  <si>
    <t>3521.74</t>
  </si>
  <si>
    <t>平方米</t>
  </si>
  <si>
    <t>租赁办公场所3521.74平方米</t>
  </si>
  <si>
    <t>支付完成率</t>
  </si>
  <si>
    <t>支付完成率=100%</t>
  </si>
  <si>
    <t>租金支付及时率</t>
  </si>
  <si>
    <t>支付及时率=100%，2025年12月前，按合同约定支付房租</t>
  </si>
  <si>
    <t>1307552</t>
  </si>
  <si>
    <t>经济成本小于等于1307552元</t>
  </si>
  <si>
    <t>街道办全部经济效益</t>
  </si>
  <si>
    <t>有效增长</t>
  </si>
  <si>
    <t>辅助街道完成街道办全部经济效益事项</t>
  </si>
  <si>
    <t>维护党和政府的形象</t>
  </si>
  <si>
    <t>做好各项社会、经济、民生工作，全心全意为服务民众，维护党和政府的形象</t>
  </si>
  <si>
    <t>促进各项事业发展，保质保量完成全面工作</t>
  </si>
  <si>
    <t>持续促进</t>
  </si>
  <si>
    <t>保质保量完成全面工作，促进各项事业持续发展</t>
  </si>
  <si>
    <t>部门员工满意度</t>
  </si>
  <si>
    <t>&gt;</t>
  </si>
  <si>
    <t>部门员工满意度大于90%</t>
  </si>
  <si>
    <t>切实加强全区机关事业单位离退休干部党组织建设，准确把握离退休干部党组织工作开展情况，按上级部门要求按发放标准及时发放离退休干部人员工作补贴，补贴离退干部党组织书记1人，离退休干部党组织委员3人，做好龙泉街道离退休干部党支部党建工作，保障龙泉街道退休人员生活，维持社会稳定，促进社会和谐发展，提高人民群众幸福感。</t>
  </si>
  <si>
    <t>补贴书记</t>
  </si>
  <si>
    <t>人</t>
  </si>
  <si>
    <t>离退干部党组织书记工作补贴1人</t>
  </si>
  <si>
    <t>补贴委员</t>
  </si>
  <si>
    <t>离退休干部党组织委员的离退休干部党员工作补贴3人</t>
  </si>
  <si>
    <t>工作任务完成率</t>
  </si>
  <si>
    <t>工作任务完成率=完成得工作任务数/总任务数*100%</t>
  </si>
  <si>
    <t>按计划目标完成工作</t>
  </si>
  <si>
    <t>2025年12月31日</t>
  </si>
  <si>
    <t>2025年12月31日前完成计划目标工作</t>
  </si>
  <si>
    <t>11640</t>
  </si>
  <si>
    <t>预算资金控制在11640元以内</t>
  </si>
  <si>
    <t>保障退休人员生活，维持社会稳定</t>
  </si>
  <si>
    <t>有效保障退休干部生活水平，促进社会和谐发展</t>
  </si>
  <si>
    <t>促进社会和谐发展，提高人民群众幸福感</t>
  </si>
  <si>
    <t>有效促进</t>
  </si>
  <si>
    <t>有效促进社会和谐发展，提高人民群众幸福感</t>
  </si>
  <si>
    <t>受益人群满意度</t>
  </si>
  <si>
    <t>80</t>
  </si>
  <si>
    <t>受益人群满意度大于80%</t>
  </si>
  <si>
    <t>区人民代表依法履行代表工作职责，开展视察、专题调研、执法检查、提出议案、质询案、罢免案、对2022年-2024年区政府各方面工作提出建议、批评和意见等工作。开展代表活动大于等于1次，保障街道人民代表工作正常开展，行使好宪法和法律赋予得各项职权，为盘龙经济社会发展作出新的贡献。</t>
  </si>
  <si>
    <t>代表活动次数</t>
  </si>
  <si>
    <t>代表活动次数大于等于1次</t>
  </si>
  <si>
    <t>昆财行〔2024〕97号追加代表活动专项经费</t>
  </si>
  <si>
    <t>代表履职合规性</t>
  </si>
  <si>
    <t>代表履职合规性100%</t>
  </si>
  <si>
    <t>资金拨付及时性</t>
  </si>
  <si>
    <t>2025年12月31日前完成完成工作任务及资金支付</t>
  </si>
  <si>
    <t>2000</t>
  </si>
  <si>
    <t xml:space="preserve">控制成本支出，完成相关工作。
</t>
  </si>
  <si>
    <t>保障代表依法履职</t>
  </si>
  <si>
    <t>有效履职</t>
  </si>
  <si>
    <t>受益对象满意度</t>
  </si>
  <si>
    <t>受益对象满意度大于等于80%</t>
  </si>
  <si>
    <t>社区办公用房面积1278.46平方米，位于文雅苑3栋、4栋一楼。按照每平方米400元的经费预算，共计需要511384元。</t>
  </si>
  <si>
    <t>社区办公用房面积</t>
  </si>
  <si>
    <t>1278.46</t>
  </si>
  <si>
    <t>拆分后新配置司家营社区办公用房1278.46平方米，位于文雅苑3栋、4栋一楼</t>
  </si>
  <si>
    <t>区办公用房面积1278.46平方米，位于文雅苑3栋、4栋一楼。按照每平方米400元的经费预算，共计需要511384元。</t>
  </si>
  <si>
    <t>装修验收合格率</t>
  </si>
  <si>
    <t>反映创建装修验收合格率情况。</t>
  </si>
  <si>
    <t>项目完成时限</t>
  </si>
  <si>
    <t>用于反映项目完成时限情况。</t>
  </si>
  <si>
    <t>511384</t>
  </si>
  <si>
    <t>实际陈本与计划成本得比例，用以反映和考核项目的陈本节约程度。</t>
  </si>
  <si>
    <t>减轻社区管理负担，提高社区服务和履职能力</t>
  </si>
  <si>
    <t>有效提高</t>
  </si>
  <si>
    <t>有效破解基层治理“小马拉大车”突出问题</t>
  </si>
  <si>
    <t>持续推进</t>
  </si>
  <si>
    <t>依据《盘龙区区属餐饮管理办法》《龙泉街道办事处食堂管理规定》等文件要求，在预算范围内，按规定程序购买机关食堂服务，为龙泉街道13个科室提供用餐服务，按龙泉街道150人给予餐饮补助，服务好机关干部职工正常就餐需求，加强职工食堂综合管理能力，提高职工膳食标准，提高街道办公效率。</t>
  </si>
  <si>
    <t>保障用餐科室</t>
  </si>
  <si>
    <t>为13个科室提供用餐服务</t>
  </si>
  <si>
    <t>餐饮补助人数</t>
  </si>
  <si>
    <t>150</t>
  </si>
  <si>
    <t>餐饮补助人数150人</t>
  </si>
  <si>
    <t>计划目标完成率=100%</t>
  </si>
  <si>
    <t>950000</t>
  </si>
  <si>
    <t>成本小于等于950000元</t>
  </si>
  <si>
    <t>有效提高街道办公效率</t>
  </si>
  <si>
    <t>提高职工膳食标准</t>
  </si>
  <si>
    <t>有效加强职工食堂综合管理能力，提高职工膳食标准。</t>
  </si>
  <si>
    <t>用餐人员满意度</t>
  </si>
  <si>
    <t>用餐人员满意度达到90%以上</t>
  </si>
  <si>
    <t>依据预算项目实施方案开展工作，租用龙泉街道上坝社区第三居民小组集体土地进行龙川桥公园的建设，龙川桥公园建设租用土地15.83亩，金汁河绿化租用土地1.57亩，主要改善了周边居民的生活环境，打造休闲娱乐公园，改善人居环境，更有效的保护了长江流域的生态环境等问题。</t>
  </si>
  <si>
    <t>龙川桥公园建设租用土地</t>
  </si>
  <si>
    <t>15.83</t>
  </si>
  <si>
    <t>亩</t>
  </si>
  <si>
    <t>租用上坝第三居民小组集体土地，用于龙川桥公园建设</t>
  </si>
  <si>
    <t>金汁河绿化租用土地</t>
  </si>
  <si>
    <t>1.57</t>
  </si>
  <si>
    <t>租用上坝第三居民小组集体土地，用于金汁河段绿化工程建设</t>
  </si>
  <si>
    <t>工程质量验收合格率</t>
  </si>
  <si>
    <t>工程质量验收合格率=100%</t>
  </si>
  <si>
    <t>102664</t>
  </si>
  <si>
    <t>成本小于等于102664元</t>
  </si>
  <si>
    <t>增加上坝第三居民小组集体收入</t>
  </si>
  <si>
    <t>有效增加</t>
  </si>
  <si>
    <t>休闲娱乐公园，改善人居环境</t>
  </si>
  <si>
    <t>有效改善</t>
  </si>
  <si>
    <t>打造休闲娱乐公园，改善人居环境</t>
  </si>
  <si>
    <t>促进生态建设和文明建设</t>
  </si>
  <si>
    <t>促进生态建设和文明建设，促进辖区经济的可持续发展</t>
  </si>
  <si>
    <t>辖区居民满意度</t>
  </si>
  <si>
    <t>辖区居民满意度大于90%</t>
  </si>
  <si>
    <t>预算06表</t>
  </si>
  <si>
    <t>政府性基金预算支出预算表</t>
  </si>
  <si>
    <t>单位名称：昆明市发展和改革委员会</t>
  </si>
  <si>
    <t>政府性基金预算支出</t>
  </si>
  <si>
    <t>空表说明：昆明市盘龙区人民政府龙泉街道办事处年初预算未安排部门政府性基金预算支出。</t>
  </si>
  <si>
    <t>07表</t>
  </si>
  <si>
    <t>2025年部门政府采购预算表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</si>
  <si>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</si>
  <si>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</si>
  <si>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</si>
  <si>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</si>
  <si>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</si>
  <si>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</si>
  <si>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</si>
  <si>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</si>
  <si>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</si>
  <si>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</si>
  <si>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机关食堂运行管理</t>
  </si>
  <si>
    <t>餐饮服务</t>
  </si>
  <si>
    <t>项</t>
  </si>
  <si>
    <t>复印纸</t>
  </si>
  <si>
    <t>件</t>
  </si>
  <si>
    <t>预算08表</t>
  </si>
  <si>
    <t>2025年政府购买服务预算表</t>
  </si>
  <si>
    <t>政府购买服务项目</t>
  </si>
  <si>
    <t>政府购买服务指导性目录代码</t>
  </si>
  <si>
    <t>所属服务类别</t>
  </si>
  <si>
    <t>所属服务领域</t>
  </si>
  <si>
    <t>购买内容简述</t>
  </si>
  <si>
    <t>政府性
基金</t>
  </si>
  <si>
    <t>B1105 餐饮服务</t>
  </si>
  <si>
    <t>B 政府履职辅助性服务</t>
  </si>
  <si>
    <t/>
  </si>
  <si>
    <t>09-1表</t>
  </si>
  <si>
    <t>2025年区对下转移支付预算表</t>
  </si>
  <si>
    <t>单位名称（项目）</t>
  </si>
  <si>
    <t>地区</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</si>
  <si>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</si>
  <si>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</si>
  <si>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</si>
  <si>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</si>
  <si>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</si>
  <si>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</si>
  <si>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</si>
  <si>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</si>
  <si>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</si>
  <si>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</si>
  <si>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</si>
  <si>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</si>
  <si>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</si>
  <si>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</si>
  <si>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</si>
  <si>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</si>
  <si>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</si>
  <si>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</si>
  <si>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</si>
  <si>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空表说明：盘龙区实行乡财县管，按照区与乡（镇）财政管理体制，乡（镇）按照县级部门预算管理，故无对下转移支付项目。</t>
  </si>
  <si>
    <t>预算09-2表</t>
  </si>
  <si>
    <t>预算10表</t>
  </si>
  <si>
    <t>2025年新增资产配置表</t>
  </si>
  <si>
    <t>资产类别</t>
  </si>
  <si>
    <t>资产分类代码.名称</t>
  </si>
  <si>
    <t>资产名称</t>
  </si>
  <si>
    <t>计量单位</t>
  </si>
  <si>
    <t>财政部门批复数（元）</t>
  </si>
  <si>
    <t>单价</t>
  </si>
  <si>
    <t>金额</t>
  </si>
  <si>
    <t>空表说明：昆明市盘龙区人民政府龙泉街道办事处年初预算未配置新增资产。</t>
  </si>
  <si>
    <t>预算11表</t>
  </si>
  <si>
    <t>上级补助</t>
  </si>
  <si>
    <t>空表说明：昆明市盘龙区人民政府龙泉街道办事处无上级补助项目预算，此表为空。</t>
  </si>
  <si>
    <t>项目级次</t>
  </si>
  <si>
    <t>311 专项业务类</t>
  </si>
  <si>
    <t>本级</t>
  </si>
  <si>
    <t>312 民生类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</si>
</sst>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 numFmtId="181" formatCode="#,##0.0000_ "/>
  </numFmts>
  <fonts count="44">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0"/>
      <name val="宋体"/>
      <charset val="134"/>
    </font>
    <font>
      <sz val="10"/>
      <color indexed="8"/>
      <name val="宋体"/>
      <charset val="134"/>
    </font>
    <font>
      <b/>
      <sz val="23"/>
      <color indexed="8"/>
      <name val="宋体"/>
      <charset val="134"/>
    </font>
    <font>
      <sz val="11"/>
      <color indexed="8"/>
      <name val="宋体"/>
      <charset val="134"/>
    </font>
    <font>
      <sz val="12"/>
      <color indexed="8"/>
      <name val="宋体"/>
      <charset val="134"/>
    </font>
    <font>
      <sz val="9"/>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1"/>
      <name val="宋体"/>
      <charset val="134"/>
      <scheme val="minor"/>
    </font>
    <font>
      <b/>
      <sz val="23"/>
      <name val="宋体"/>
      <charset val="134"/>
    </font>
    <font>
      <sz val="10"/>
      <color rgb="FF000000"/>
      <name val="Arial"/>
      <charset val="134"/>
    </font>
    <font>
      <b/>
      <sz val="18"/>
      <color rgb="FF000000"/>
      <name val="宋体"/>
      <charset val="134"/>
    </font>
    <font>
      <b/>
      <sz val="23.95"/>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rgb="FF000000"/>
      </top>
      <bottom/>
      <diagonal/>
    </border>
    <border>
      <left style="thin">
        <color rgb="FF000000"/>
      </left>
      <right/>
      <top style="thin">
        <color rgb="FF000000"/>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21"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2" applyNumberFormat="0" applyFill="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1" fillId="0" borderId="0" applyNumberFormat="0" applyFill="0" applyBorder="0" applyAlignment="0" applyProtection="0">
      <alignment vertical="center"/>
    </xf>
    <xf numFmtId="0" fontId="32" fillId="4" borderId="24" applyNumberFormat="0" applyAlignment="0" applyProtection="0">
      <alignment vertical="center"/>
    </xf>
    <xf numFmtId="0" fontId="33" fillId="5" borderId="25" applyNumberFormat="0" applyAlignment="0" applyProtection="0">
      <alignment vertical="center"/>
    </xf>
    <xf numFmtId="0" fontId="34" fillId="5" borderId="24" applyNumberFormat="0" applyAlignment="0" applyProtection="0">
      <alignment vertical="center"/>
    </xf>
    <xf numFmtId="0" fontId="35" fillId="6" borderId="26" applyNumberFormat="0" applyAlignment="0" applyProtection="0">
      <alignment vertical="center"/>
    </xf>
    <xf numFmtId="0" fontId="36" fillId="0" borderId="27" applyNumberFormat="0" applyFill="0" applyAlignment="0" applyProtection="0">
      <alignment vertical="center"/>
    </xf>
    <xf numFmtId="0" fontId="37" fillId="0" borderId="28"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0" fontId="11" fillId="0" borderId="7">
      <alignment horizontal="right" vertical="center"/>
    </xf>
    <xf numFmtId="0" fontId="43" fillId="0" borderId="0">
      <alignment vertical="center"/>
    </xf>
    <xf numFmtId="178" fontId="11" fillId="0" borderId="7">
      <alignment horizontal="right" vertical="center"/>
    </xf>
    <xf numFmtId="179" fontId="11" fillId="0" borderId="7">
      <alignment horizontal="right" vertical="center"/>
    </xf>
    <xf numFmtId="0" fontId="11" fillId="0" borderId="0">
      <alignment vertical="top"/>
      <protection locked="0"/>
    </xf>
    <xf numFmtId="179" fontId="11" fillId="0" borderId="7">
      <alignment horizontal="right" vertical="center"/>
    </xf>
    <xf numFmtId="49" fontId="11" fillId="0" borderId="7">
      <alignment horizontal="left" vertical="center" wrapText="1"/>
    </xf>
    <xf numFmtId="180" fontId="11" fillId="0" borderId="7">
      <alignment horizontal="right" vertical="center"/>
    </xf>
    <xf numFmtId="0" fontId="6" fillId="0" borderId="0"/>
  </cellStyleXfs>
  <cellXfs count="280">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179" fontId="5" fillId="0" borderId="7" xfId="54" applyFont="1" applyAlignment="1">
      <alignment horizontal="left" vertical="center"/>
    </xf>
    <xf numFmtId="179" fontId="5" fillId="0" borderId="7" xfId="54" applyFont="1">
      <alignment horizontal="right" vertical="center"/>
    </xf>
    <xf numFmtId="0" fontId="3" fillId="2" borderId="7"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protection locked="0"/>
    </xf>
    <xf numFmtId="179" fontId="5" fillId="0" borderId="7" xfId="0" applyNumberFormat="1" applyFont="1" applyBorder="1" applyAlignment="1">
      <alignment horizontal="right" vertical="center"/>
    </xf>
    <xf numFmtId="49" fontId="5" fillId="0" borderId="7" xfId="57"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0" fillId="0" borderId="0" xfId="0" applyAlignment="1">
      <alignment horizontal="center" vertical="center"/>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4" fontId="3" fillId="0" borderId="7" xfId="0" applyNumberFormat="1" applyFont="1" applyBorder="1" applyAlignment="1">
      <alignment horizontal="right" vertical="center" wrapText="1"/>
    </xf>
    <xf numFmtId="0" fontId="3" fillId="0" borderId="7" xfId="0" applyFont="1" applyBorder="1" applyAlignment="1" applyProtection="1">
      <alignment horizontal="left" vertical="center" wrapText="1"/>
      <protection locked="0"/>
    </xf>
    <xf numFmtId="4" fontId="3"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2" borderId="4" xfId="0" applyFont="1" applyFill="1" applyBorder="1" applyAlignment="1">
      <alignment horizontal="left" vertical="center"/>
    </xf>
    <xf numFmtId="0" fontId="6" fillId="0" borderId="0" xfId="0" applyFont="1"/>
    <xf numFmtId="0" fontId="3" fillId="0" borderId="0" xfId="0" applyFont="1" applyAlignment="1" applyProtection="1">
      <alignment horizontal="right" vertical="center"/>
      <protection locked="0"/>
    </xf>
    <xf numFmtId="0" fontId="3" fillId="0" borderId="0" xfId="0" applyFont="1" applyAlignment="1" applyProtection="1">
      <alignment horizontal="right"/>
      <protection locked="0"/>
    </xf>
    <xf numFmtId="0" fontId="1" fillId="0" borderId="7" xfId="0" applyFont="1" applyBorder="1" applyAlignment="1" applyProtection="1">
      <alignment horizontal="center" vertical="center"/>
      <protection locked="0"/>
    </xf>
    <xf numFmtId="4" fontId="5" fillId="0" borderId="7" xfId="54" applyNumberFormat="1" applyFont="1">
      <alignment horizontal="right" vertical="center"/>
    </xf>
    <xf numFmtId="0" fontId="6" fillId="0" borderId="0" xfId="59" applyAlignment="1">
      <alignment vertical="center"/>
    </xf>
    <xf numFmtId="0" fontId="7" fillId="0" borderId="0" xfId="59" applyFont="1" applyAlignment="1">
      <alignment horizontal="right" vertical="center"/>
    </xf>
    <xf numFmtId="0" fontId="8" fillId="0" borderId="0" xfId="59" applyFont="1" applyAlignment="1">
      <alignment horizontal="center" vertical="center"/>
    </xf>
    <xf numFmtId="0" fontId="9" fillId="0" borderId="0" xfId="59" applyFont="1" applyAlignment="1">
      <alignment horizontal="left" vertical="center"/>
    </xf>
    <xf numFmtId="0" fontId="3" fillId="0" borderId="0" xfId="0" applyFont="1" applyAlignment="1" applyProtection="1">
      <alignment horizontal="right" vertical="center" wrapText="1"/>
      <protection locked="0"/>
    </xf>
    <xf numFmtId="0" fontId="10" fillId="0" borderId="8" xfId="52" applyFont="1" applyBorder="1" applyAlignment="1">
      <alignment horizontal="center" vertical="center" wrapText="1"/>
    </xf>
    <xf numFmtId="0" fontId="10" fillId="0" borderId="9" xfId="52" applyFont="1" applyBorder="1" applyAlignment="1">
      <alignment horizontal="center" vertical="center" wrapText="1"/>
    </xf>
    <xf numFmtId="0" fontId="10" fillId="0" borderId="10" xfId="52" applyFont="1" applyBorder="1" applyAlignment="1">
      <alignment horizontal="center" vertical="center" wrapText="1"/>
    </xf>
    <xf numFmtId="0" fontId="10" fillId="0" borderId="11" xfId="52" applyFont="1" applyBorder="1" applyAlignment="1">
      <alignment horizontal="center" vertical="center" wrapText="1"/>
    </xf>
    <xf numFmtId="0" fontId="10" fillId="0" borderId="12" xfId="52" applyFont="1" applyBorder="1" applyAlignment="1">
      <alignment horizontal="center" vertical="center" wrapText="1"/>
    </xf>
    <xf numFmtId="0" fontId="0" fillId="0" borderId="13" xfId="0" applyBorder="1" applyAlignment="1">
      <alignment horizontal="center" vertical="center" wrapText="1"/>
    </xf>
    <xf numFmtId="0" fontId="10" fillId="0" borderId="13" xfId="52" applyFont="1" applyBorder="1" applyAlignment="1">
      <alignment horizontal="center" vertical="center" wrapText="1"/>
    </xf>
    <xf numFmtId="0" fontId="10" fillId="0" borderId="13" xfId="52" applyFont="1" applyBorder="1" applyAlignment="1">
      <alignment horizontal="left" vertical="center" wrapText="1"/>
    </xf>
    <xf numFmtId="0" fontId="10" fillId="0" borderId="13" xfId="52" applyFont="1" applyBorder="1" applyAlignment="1">
      <alignment vertical="center" wrapText="1"/>
    </xf>
    <xf numFmtId="0" fontId="10" fillId="0" borderId="13" xfId="52" applyFont="1" applyBorder="1" applyAlignment="1">
      <alignment horizontal="left" vertical="center" wrapText="1" indent="1"/>
    </xf>
    <xf numFmtId="0" fontId="11" fillId="0" borderId="0" xfId="55">
      <alignment vertical="top"/>
      <protection locked="0"/>
    </xf>
    <xf numFmtId="0" fontId="12" fillId="0" borderId="0" xfId="0" applyFont="1" applyAlignment="1">
      <alignment horizontal="center" vertical="center"/>
    </xf>
    <xf numFmtId="0" fontId="2" fillId="0" borderId="0" xfId="0" applyFont="1" applyAlignment="1" applyProtection="1">
      <alignment horizontal="center" vertical="center"/>
      <protection locked="0"/>
    </xf>
    <xf numFmtId="0" fontId="4" fillId="0" borderId="7" xfId="55" applyFont="1" applyBorder="1" applyAlignment="1" applyProtection="1">
      <alignment horizontal="center" vertical="center" wrapText="1"/>
    </xf>
    <xf numFmtId="0" fontId="4" fillId="0" borderId="7" xfId="55" applyFont="1" applyBorder="1" applyAlignment="1">
      <alignment horizontal="center" vertical="center"/>
      <protection locked="0"/>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2" borderId="7" xfId="0" applyFont="1" applyFill="1" applyBorder="1" applyAlignment="1" applyProtection="1">
      <alignment horizontal="center" vertical="center"/>
      <protection locked="0"/>
    </xf>
    <xf numFmtId="0" fontId="6" fillId="0" borderId="14" xfId="55" applyFont="1" applyBorder="1" applyAlignment="1" applyProtection="1">
      <alignment horizontal="left" vertical="center"/>
    </xf>
    <xf numFmtId="0" fontId="0" fillId="0" borderId="0" xfId="0" applyAlignment="1">
      <alignment vertical="center"/>
    </xf>
    <xf numFmtId="0" fontId="1" fillId="0" borderId="0" xfId="55" applyFont="1" applyAlignment="1" applyProtection="1"/>
    <xf numFmtId="0" fontId="1" fillId="0" borderId="0" xfId="55" applyFont="1" applyAlignment="1" applyProtection="1">
      <alignment horizontal="right" vertical="center"/>
    </xf>
    <xf numFmtId="0" fontId="6" fillId="0" borderId="0" xfId="55" applyFont="1" applyAlignment="1" applyProtection="1"/>
    <xf numFmtId="0" fontId="12" fillId="0" borderId="0" xfId="55" applyFont="1" applyAlignment="1" applyProtection="1">
      <alignment horizontal="center" vertical="center" wrapText="1"/>
    </xf>
    <xf numFmtId="0" fontId="2" fillId="0" borderId="0" xfId="55" applyFont="1" applyAlignment="1" applyProtection="1">
      <alignment horizontal="center" vertical="center"/>
    </xf>
    <xf numFmtId="0" fontId="3" fillId="0" borderId="0" xfId="55" applyFont="1" applyAlignment="1" applyProtection="1">
      <alignment horizontal="left" vertical="center" wrapText="1"/>
    </xf>
    <xf numFmtId="0" fontId="4" fillId="0" borderId="0" xfId="55" applyFont="1" applyAlignment="1" applyProtection="1">
      <alignment wrapText="1"/>
    </xf>
    <xf numFmtId="0" fontId="1" fillId="0" borderId="0" xfId="55" applyFont="1" applyAlignment="1" applyProtection="1">
      <alignment horizontal="right" wrapText="1"/>
    </xf>
    <xf numFmtId="0" fontId="6" fillId="0" borderId="0" xfId="55" applyFont="1" applyAlignment="1" applyProtection="1">
      <alignment wrapText="1"/>
    </xf>
    <xf numFmtId="0" fontId="4" fillId="0" borderId="1" xfId="55" applyFont="1" applyBorder="1" applyAlignment="1" applyProtection="1">
      <alignment horizontal="center" vertical="center"/>
    </xf>
    <xf numFmtId="0" fontId="4" fillId="0" borderId="2" xfId="55" applyFont="1" applyBorder="1" applyAlignment="1" applyProtection="1">
      <alignment horizontal="center" vertical="center"/>
    </xf>
    <xf numFmtId="0" fontId="4" fillId="0" borderId="3" xfId="55" applyFont="1" applyBorder="1" applyAlignment="1" applyProtection="1">
      <alignment horizontal="center" vertical="center"/>
    </xf>
    <xf numFmtId="0" fontId="4" fillId="0" borderId="6" xfId="55" applyFont="1" applyBorder="1" applyAlignment="1" applyProtection="1">
      <alignment horizontal="center" vertical="center"/>
    </xf>
    <xf numFmtId="0" fontId="4" fillId="0" borderId="5" xfId="55" applyFont="1" applyBorder="1" applyAlignment="1" applyProtection="1">
      <alignment horizontal="center" vertical="center"/>
    </xf>
    <xf numFmtId="0" fontId="4" fillId="0" borderId="1" xfId="55" applyFont="1" applyBorder="1" applyAlignment="1" applyProtection="1">
      <alignment horizontal="center" vertical="center" wrapText="1"/>
    </xf>
    <xf numFmtId="0" fontId="4" fillId="0" borderId="15" xfId="55" applyFont="1" applyBorder="1" applyAlignment="1" applyProtection="1">
      <alignment horizontal="center" vertical="center" wrapText="1"/>
    </xf>
    <xf numFmtId="0" fontId="4" fillId="0" borderId="7" xfId="55" applyFont="1" applyBorder="1" applyAlignment="1" applyProtection="1">
      <alignment horizontal="center" vertical="center"/>
    </xf>
    <xf numFmtId="0" fontId="13" fillId="0" borderId="2" xfId="55" applyFont="1" applyBorder="1" applyAlignment="1" applyProtection="1">
      <alignment horizontal="center" vertical="center"/>
    </xf>
    <xf numFmtId="0" fontId="3" fillId="0" borderId="7" xfId="55" applyFont="1" applyBorder="1" applyAlignment="1" applyProtection="1">
      <alignment horizontal="left" vertical="center" wrapText="1"/>
    </xf>
    <xf numFmtId="0" fontId="3" fillId="0" borderId="7" xfId="55" applyFont="1" applyBorder="1" applyAlignment="1">
      <alignment horizontal="right" vertical="center"/>
      <protection locked="0"/>
    </xf>
    <xf numFmtId="0" fontId="11" fillId="0" borderId="2" xfId="55" applyBorder="1" applyAlignment="1">
      <alignment horizontal="right" vertical="center"/>
      <protection locked="0"/>
    </xf>
    <xf numFmtId="0" fontId="3" fillId="0" borderId="7" xfId="55" applyFont="1" applyBorder="1" applyAlignment="1" applyProtection="1">
      <alignment vertical="center" wrapText="1"/>
    </xf>
    <xf numFmtId="0" fontId="3" fillId="0" borderId="0" xfId="55" applyFont="1" applyAlignment="1">
      <alignment horizontal="right" vertical="center"/>
      <protection locked="0"/>
    </xf>
    <xf numFmtId="0" fontId="3" fillId="0" borderId="0" xfId="55" applyFont="1" applyAlignment="1">
      <alignment horizontal="right"/>
      <protection locked="0"/>
    </xf>
    <xf numFmtId="0" fontId="13" fillId="0" borderId="7" xfId="55" applyFont="1" applyBorder="1" applyAlignment="1" applyProtection="1">
      <alignment horizontal="center" vertical="center"/>
    </xf>
    <xf numFmtId="0" fontId="1" fillId="0" borderId="0" xfId="0" applyFont="1" applyProtection="1">
      <protection locked="0"/>
    </xf>
    <xf numFmtId="0" fontId="1" fillId="0" borderId="0" xfId="0" applyFont="1" applyAlignment="1">
      <alignment wrapText="1"/>
    </xf>
    <xf numFmtId="0" fontId="3" fillId="0" borderId="16" xfId="0" applyFont="1" applyBorder="1" applyAlignment="1">
      <alignment horizontal="left" vertical="center" wrapText="1"/>
    </xf>
    <xf numFmtId="0" fontId="4" fillId="0" borderId="0" xfId="0" applyFont="1" applyProtection="1">
      <protection locked="0"/>
    </xf>
    <xf numFmtId="0" fontId="4" fillId="0" borderId="0" xfId="0" applyFont="1" applyAlignment="1">
      <alignment wrapText="1"/>
    </xf>
    <xf numFmtId="0" fontId="4" fillId="0" borderId="13" xfId="55" applyFont="1" applyBorder="1" applyAlignment="1" applyProtection="1">
      <alignment horizontal="center" vertical="center" wrapText="1"/>
    </xf>
    <xf numFmtId="0" fontId="4" fillId="0" borderId="9" xfId="55" applyFont="1" applyBorder="1" applyAlignment="1" applyProtection="1">
      <alignment horizontal="center" vertical="center" wrapText="1"/>
    </xf>
    <xf numFmtId="0" fontId="4" fillId="0" borderId="10" xfId="55" applyFont="1" applyBorder="1" applyAlignment="1" applyProtection="1">
      <alignment horizontal="center" vertical="center" wrapText="1"/>
    </xf>
    <xf numFmtId="0" fontId="3" fillId="0" borderId="17" xfId="0" applyFont="1" applyBorder="1" applyAlignment="1" applyProtection="1">
      <alignment horizontal="left" vertical="center"/>
      <protection locked="0"/>
    </xf>
    <xf numFmtId="0" fontId="3" fillId="0" borderId="17" xfId="0" applyFont="1" applyBorder="1" applyAlignment="1">
      <alignment horizontal="left" vertical="center" wrapText="1"/>
    </xf>
    <xf numFmtId="0" fontId="4" fillId="0" borderId="9" xfId="55" applyFont="1" applyBorder="1" applyAlignment="1" applyProtection="1">
      <alignment horizontal="center" vertical="center"/>
    </xf>
    <xf numFmtId="0" fontId="4" fillId="0" borderId="10" xfId="55" applyFont="1" applyBorder="1" applyAlignment="1" applyProtection="1">
      <alignment horizontal="center" vertical="center"/>
    </xf>
    <xf numFmtId="0" fontId="4" fillId="0" borderId="11" xfId="55" applyFont="1" applyBorder="1" applyAlignment="1" applyProtection="1">
      <alignment horizontal="center" vertical="center"/>
    </xf>
    <xf numFmtId="0" fontId="3" fillId="0" borderId="0" xfId="0" applyFont="1" applyAlignment="1" applyProtection="1">
      <alignment vertical="top" wrapText="1"/>
      <protection locked="0"/>
    </xf>
    <xf numFmtId="0" fontId="13" fillId="0" borderId="13" xfId="55" applyFont="1" applyBorder="1" applyAlignment="1">
      <alignment horizontal="center" vertical="center" wrapText="1"/>
      <protection locked="0"/>
    </xf>
    <xf numFmtId="0" fontId="4" fillId="0" borderId="13" xfId="55" applyFont="1" applyBorder="1" applyAlignment="1">
      <alignment horizontal="center" vertical="center" wrapText="1"/>
      <protection locked="0"/>
    </xf>
    <xf numFmtId="0" fontId="3" fillId="0" borderId="13" xfId="55" applyFont="1" applyBorder="1" applyAlignment="1">
      <alignment horizontal="right" vertical="center"/>
      <protection locked="0"/>
    </xf>
    <xf numFmtId="0" fontId="6" fillId="0" borderId="13" xfId="55" applyFont="1" applyBorder="1" applyAlignment="1" applyProtection="1"/>
    <xf numFmtId="0" fontId="11" fillId="0" borderId="13" xfId="55" applyBorder="1">
      <alignment vertical="top"/>
      <protection locked="0"/>
    </xf>
    <xf numFmtId="0" fontId="4" fillId="0" borderId="11" xfId="55" applyFont="1" applyBorder="1" applyAlignment="1" applyProtection="1">
      <alignment horizontal="center" vertical="center" wrapText="1"/>
    </xf>
    <xf numFmtId="0" fontId="0" fillId="0" borderId="0" xfId="0" applyAlignment="1">
      <alignment horizontal="center"/>
    </xf>
    <xf numFmtId="0" fontId="3" fillId="0" borderId="0" xfId="55" applyFont="1" applyAlignment="1" applyProtection="1">
      <alignment horizontal="left" vertical="center"/>
    </xf>
    <xf numFmtId="0" fontId="4" fillId="0" borderId="0" xfId="55" applyFont="1" applyAlignment="1" applyProtection="1"/>
    <xf numFmtId="0" fontId="4" fillId="0" borderId="18" xfId="0" applyFont="1" applyBorder="1" applyAlignment="1" applyProtection="1">
      <alignment horizontal="center" vertical="center"/>
      <protection locked="0"/>
    </xf>
    <xf numFmtId="0" fontId="4" fillId="0" borderId="1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9" xfId="0" applyFont="1" applyBorder="1" applyAlignment="1" applyProtection="1">
      <alignment horizontal="center" vertical="center"/>
      <protection locked="0"/>
    </xf>
    <xf numFmtId="0" fontId="4" fillId="0" borderId="19" xfId="0" applyFont="1" applyBorder="1" applyAlignment="1">
      <alignment horizontal="center" vertical="center" wrapText="1"/>
    </xf>
    <xf numFmtId="0" fontId="4" fillId="0" borderId="17" xfId="0" applyFont="1" applyBorder="1" applyAlignment="1" applyProtection="1">
      <alignment horizontal="center" vertical="center"/>
      <protection locked="0"/>
    </xf>
    <xf numFmtId="0" fontId="4" fillId="0" borderId="17" xfId="0" applyFont="1" applyBorder="1" applyAlignment="1">
      <alignment horizontal="center" vertical="center" wrapText="1"/>
    </xf>
    <xf numFmtId="0" fontId="4" fillId="0" borderId="17" xfId="55" applyFont="1" applyBorder="1" applyAlignment="1" applyProtection="1">
      <alignment horizontal="center" vertical="center"/>
    </xf>
    <xf numFmtId="0" fontId="3" fillId="0" borderId="17" xfId="0" applyFont="1" applyBorder="1" applyAlignment="1">
      <alignment horizontal="center" vertical="center" wrapText="1"/>
    </xf>
    <xf numFmtId="3" fontId="3" fillId="0" borderId="17" xfId="0" applyNumberFormat="1" applyFont="1" applyBorder="1" applyAlignment="1">
      <alignment horizontal="center" vertical="center"/>
    </xf>
    <xf numFmtId="0" fontId="3" fillId="0" borderId="16" xfId="0" applyFont="1" applyBorder="1" applyAlignment="1" applyProtection="1">
      <alignment horizontal="center" vertical="center"/>
      <protection locked="0"/>
    </xf>
    <xf numFmtId="0" fontId="3" fillId="0" borderId="16" xfId="0" applyFont="1" applyBorder="1" applyAlignment="1">
      <alignment horizontal="center" vertical="center"/>
    </xf>
    <xf numFmtId="0" fontId="3" fillId="2" borderId="17" xfId="0" applyFont="1" applyFill="1" applyBorder="1" applyAlignment="1">
      <alignment horizontal="center" vertical="center"/>
    </xf>
    <xf numFmtId="0" fontId="3" fillId="0" borderId="0" xfId="0" applyFont="1" applyAlignment="1">
      <alignment horizontal="left" vertical="center"/>
    </xf>
    <xf numFmtId="0" fontId="3" fillId="2" borderId="0" xfId="0" applyFont="1" applyFill="1" applyAlignment="1">
      <alignment horizontal="left" vertical="center"/>
    </xf>
    <xf numFmtId="179" fontId="5" fillId="0" borderId="0" xfId="0" applyNumberFormat="1" applyFont="1" applyAlignment="1">
      <alignment horizontal="left" vertical="center"/>
    </xf>
    <xf numFmtId="0" fontId="2" fillId="0" borderId="0" xfId="55" applyFont="1" applyAlignment="1">
      <alignment horizontal="center" vertical="center"/>
      <protection locked="0"/>
    </xf>
    <xf numFmtId="0" fontId="4" fillId="0" borderId="3"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0" fontId="4" fillId="0" borderId="19" xfId="0" applyFont="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3" fillId="0" borderId="0" xfId="55" applyFont="1" applyAlignment="1" applyProtection="1">
      <alignment horizontal="right" vertical="center"/>
    </xf>
    <xf numFmtId="0" fontId="3" fillId="0" borderId="0" xfId="55" applyFont="1" applyAlignment="1" applyProtection="1">
      <alignment horizontal="right"/>
    </xf>
    <xf numFmtId="0" fontId="4" fillId="0" borderId="4" xfId="0" applyFont="1" applyBorder="1" applyAlignment="1" applyProtection="1">
      <alignment horizontal="center" vertical="center"/>
      <protection locked="0"/>
    </xf>
    <xf numFmtId="0" fontId="14" fillId="0" borderId="0" xfId="0" applyFont="1" applyAlignment="1" applyProtection="1">
      <alignment horizontal="right"/>
      <protection locked="0"/>
    </xf>
    <xf numFmtId="49" fontId="14" fillId="0" borderId="0" xfId="0" applyNumberFormat="1" applyFont="1" applyProtection="1">
      <protection locked="0"/>
    </xf>
    <xf numFmtId="0" fontId="1" fillId="0" borderId="0" xfId="0" applyFont="1" applyAlignment="1">
      <alignment horizontal="right"/>
    </xf>
    <xf numFmtId="0" fontId="3" fillId="0" borderId="0" xfId="0" applyFont="1" applyAlignment="1">
      <alignment horizontal="right"/>
    </xf>
    <xf numFmtId="0" fontId="15" fillId="0" borderId="0" xfId="0" applyFont="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5"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1" fillId="0" borderId="7" xfId="0" applyFont="1" applyBorder="1" applyAlignment="1">
      <alignment horizontal="center" vertical="center" wrapText="1"/>
    </xf>
    <xf numFmtId="0" fontId="3" fillId="0" borderId="7" xfId="0" applyFont="1" applyBorder="1" applyAlignment="1">
      <alignment horizontal="left" vertical="center" wrapText="1" indent="2"/>
    </xf>
    <xf numFmtId="0" fontId="16" fillId="0" borderId="0" xfId="0" applyFont="1"/>
    <xf numFmtId="0" fontId="16" fillId="0" borderId="0" xfId="0" applyFont="1" applyAlignment="1">
      <alignment horizontal="center" vertical="center"/>
    </xf>
    <xf numFmtId="0" fontId="6" fillId="0" borderId="0" xfId="0" applyFont="1" applyAlignment="1">
      <alignment vertical="top"/>
    </xf>
    <xf numFmtId="49" fontId="6" fillId="0" borderId="0" xfId="0" applyNumberFormat="1" applyFont="1"/>
    <xf numFmtId="0" fontId="17" fillId="0" borderId="0" xfId="0" applyFont="1" applyAlignment="1">
      <alignment horizontal="center" vertical="center"/>
    </xf>
    <xf numFmtId="0" fontId="11" fillId="0" borderId="0" xfId="0" applyFont="1" applyAlignment="1" applyProtection="1">
      <alignment horizontal="left" vertical="center"/>
      <protection locked="0"/>
    </xf>
    <xf numFmtId="0" fontId="13" fillId="0" borderId="0" xfId="0" applyFont="1" applyAlignment="1">
      <alignment horizontal="left" vertical="center"/>
    </xf>
    <xf numFmtId="0" fontId="13" fillId="0" borderId="1" xfId="0"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3" fillId="0" borderId="5" xfId="0" applyFont="1" applyBorder="1" applyAlignment="1" applyProtection="1">
      <alignment horizontal="center" vertical="center" wrapText="1"/>
      <protection locked="0"/>
    </xf>
    <xf numFmtId="0" fontId="13" fillId="0" borderId="5" xfId="0" applyFont="1" applyBorder="1" applyAlignment="1">
      <alignment horizontal="center" vertical="center"/>
    </xf>
    <xf numFmtId="0" fontId="13" fillId="0" borderId="5" xfId="0" applyFont="1" applyBorder="1" applyAlignment="1">
      <alignment horizontal="center" vertical="center" wrapText="1"/>
    </xf>
    <xf numFmtId="0" fontId="13" fillId="2" borderId="6" xfId="0" applyFont="1" applyFill="1" applyBorder="1" applyAlignment="1" applyProtection="1">
      <alignment horizontal="center" vertical="center" wrapText="1"/>
      <protection locked="0"/>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6" fillId="0" borderId="7" xfId="0" applyFont="1" applyBorder="1" applyAlignment="1">
      <alignment horizontal="center" vertical="center"/>
    </xf>
    <xf numFmtId="0" fontId="11" fillId="0" borderId="7" xfId="0" applyFont="1" applyBorder="1" applyAlignment="1">
      <alignment vertical="center" wrapText="1"/>
    </xf>
    <xf numFmtId="0" fontId="6" fillId="0" borderId="2" xfId="0" applyFont="1" applyBorder="1" applyAlignment="1" applyProtection="1">
      <alignment horizontal="center" vertical="center" wrapText="1"/>
      <protection locked="0"/>
    </xf>
    <xf numFmtId="0" fontId="11" fillId="0" borderId="3" xfId="0" applyFont="1" applyBorder="1" applyAlignment="1">
      <alignment horizontal="left" vertical="center"/>
    </xf>
    <xf numFmtId="0" fontId="11" fillId="2" borderId="4" xfId="0" applyFont="1" applyFill="1" applyBorder="1" applyAlignment="1">
      <alignment horizontal="left" vertical="center"/>
    </xf>
    <xf numFmtId="0" fontId="13" fillId="0" borderId="0" xfId="0" applyFont="1"/>
    <xf numFmtId="0" fontId="13" fillId="2" borderId="1"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pplyProtection="1">
      <alignment horizontal="center" vertical="center" wrapText="1"/>
      <protection locked="0"/>
    </xf>
    <xf numFmtId="0" fontId="13" fillId="0" borderId="17" xfId="0" applyFont="1" applyBorder="1" applyAlignment="1">
      <alignment horizontal="center" vertical="center"/>
    </xf>
    <xf numFmtId="0" fontId="13" fillId="0" borderId="7" xfId="0" applyFont="1" applyBorder="1" applyAlignment="1">
      <alignment horizontal="center" vertical="center" wrapText="1"/>
    </xf>
    <xf numFmtId="0" fontId="6" fillId="0" borderId="7" xfId="0" applyFont="1" applyBorder="1" applyAlignment="1" applyProtection="1">
      <alignment horizontal="center" vertical="center"/>
      <protection locked="0"/>
    </xf>
    <xf numFmtId="179" fontId="11" fillId="0" borderId="7" xfId="0" applyNumberFormat="1" applyFont="1" applyBorder="1" applyAlignment="1">
      <alignment horizontal="right" vertical="center"/>
    </xf>
    <xf numFmtId="0" fontId="11" fillId="0" borderId="0" xfId="0" applyFont="1" applyAlignment="1">
      <alignment horizontal="right" vertical="center"/>
    </xf>
    <xf numFmtId="0" fontId="11" fillId="0" borderId="0" xfId="0" applyFont="1" applyAlignment="1">
      <alignment horizontal="right"/>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49" fontId="4" fillId="0" borderId="13" xfId="55" applyNumberFormat="1" applyFont="1" applyBorder="1" applyAlignment="1" applyProtection="1">
      <alignment horizontal="center" vertical="center" wrapText="1"/>
    </xf>
    <xf numFmtId="0" fontId="3" fillId="0" borderId="7" xfId="0" applyFont="1" applyBorder="1" applyAlignment="1">
      <alignment horizontal="left" vertical="center"/>
    </xf>
    <xf numFmtId="0" fontId="4" fillId="0" borderId="13" xfId="55" applyFont="1" applyBorder="1" applyAlignment="1" applyProtection="1">
      <alignment horizontal="center" vertical="center"/>
    </xf>
    <xf numFmtId="0" fontId="13" fillId="0" borderId="8" xfId="55" applyFont="1" applyBorder="1" applyAlignment="1" applyProtection="1">
      <alignment horizontal="center" vertical="center" wrapText="1"/>
    </xf>
    <xf numFmtId="0" fontId="13" fillId="0" borderId="12" xfId="55" applyFont="1" applyBorder="1" applyAlignment="1" applyProtection="1">
      <alignment horizontal="center" vertical="center" wrapText="1"/>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18" fillId="0" borderId="0" xfId="0" applyFont="1"/>
    <xf numFmtId="0" fontId="18" fillId="0" borderId="0" xfId="0" applyFont="1" applyProtection="1">
      <protection locked="0"/>
    </xf>
    <xf numFmtId="0" fontId="3" fillId="0" borderId="0" xfId="0" applyFont="1" applyAlignment="1">
      <alignment horizontal="right" vertical="center" wrapText="1"/>
    </xf>
    <xf numFmtId="0" fontId="19"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3"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8" fillId="2" borderId="7" xfId="0" applyFont="1" applyFill="1" applyBorder="1" applyAlignment="1" applyProtection="1">
      <alignment vertical="top" wrapText="1"/>
      <protection locked="0"/>
    </xf>
    <xf numFmtId="0" fontId="1" fillId="2" borderId="7" xfId="0" applyFont="1" applyFill="1" applyBorder="1" applyAlignment="1" applyProtection="1">
      <alignment horizontal="right" vertical="center" wrapText="1"/>
      <protection locked="0"/>
    </xf>
    <xf numFmtId="0" fontId="1" fillId="2" borderId="7" xfId="0" applyFont="1" applyFill="1" applyBorder="1" applyAlignment="1" applyProtection="1">
      <alignment horizontal="right" vertical="center"/>
      <protection locked="0"/>
    </xf>
    <xf numFmtId="0" fontId="3" fillId="2" borderId="7" xfId="0" applyFont="1" applyFill="1" applyBorder="1" applyAlignment="1" applyProtection="1">
      <alignment horizontal="center" vertical="center" wrapText="1"/>
      <protection locked="0"/>
    </xf>
    <xf numFmtId="0" fontId="1" fillId="0" borderId="0" xfId="0" applyFont="1" applyAlignment="1">
      <alignment vertical="top"/>
    </xf>
    <xf numFmtId="0" fontId="1" fillId="0" borderId="0" xfId="0" applyFont="1" applyAlignment="1">
      <alignment horizontal="right" vertical="center"/>
    </xf>
    <xf numFmtId="0" fontId="3" fillId="0" borderId="0" xfId="0" applyFont="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18" xfId="0" applyFont="1" applyBorder="1" applyAlignment="1">
      <alignment horizontal="center" vertical="center"/>
    </xf>
    <xf numFmtId="49" fontId="4" fillId="0" borderId="7" xfId="0" applyNumberFormat="1" applyFont="1" applyBorder="1" applyAlignment="1">
      <alignment horizontal="center" vertical="center"/>
    </xf>
    <xf numFmtId="0" fontId="4" fillId="0" borderId="17"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center" wrapText="1" inden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2" borderId="0" xfId="0" applyFont="1" applyFill="1" applyAlignment="1" applyProtection="1">
      <alignment horizontal="right" vertical="center" wrapText="1"/>
      <protection locked="0"/>
    </xf>
    <xf numFmtId="0" fontId="20" fillId="2" borderId="0" xfId="0" applyFont="1" applyFill="1" applyAlignment="1" applyProtection="1">
      <alignment horizontal="center" vertical="center" wrapText="1"/>
      <protection locked="0"/>
    </xf>
    <xf numFmtId="0" fontId="3" fillId="2" borderId="0" xfId="0" applyFont="1" applyFill="1" applyAlignment="1" applyProtection="1">
      <alignment horizontal="left" vertical="center" wrapText="1"/>
      <protection locked="0"/>
    </xf>
    <xf numFmtId="0" fontId="18" fillId="2" borderId="0" xfId="0" applyFont="1" applyFill="1" applyAlignment="1">
      <alignment horizontal="left" vertical="center"/>
    </xf>
    <xf numFmtId="0" fontId="21" fillId="0" borderId="7" xfId="0" applyFont="1" applyBorder="1" applyAlignment="1" applyProtection="1">
      <alignment horizontal="center" vertical="center" wrapText="1"/>
      <protection locked="0"/>
    </xf>
    <xf numFmtId="0" fontId="21" fillId="0" borderId="7" xfId="0" applyFont="1" applyBorder="1" applyAlignment="1" applyProtection="1">
      <alignment vertical="top" wrapText="1"/>
      <protection locked="0"/>
    </xf>
    <xf numFmtId="0" fontId="3" fillId="0" borderId="7" xfId="0" applyFont="1" applyBorder="1" applyAlignment="1" applyProtection="1">
      <alignment vertical="center" wrapText="1"/>
      <protection locked="0"/>
    </xf>
    <xf numFmtId="0" fontId="22" fillId="0" borderId="7" xfId="0" applyFont="1" applyBorder="1" applyAlignment="1">
      <alignment horizontal="center" vertical="center"/>
    </xf>
    <xf numFmtId="0" fontId="22" fillId="0" borderId="7" xfId="0" applyFont="1" applyBorder="1" applyAlignment="1" applyProtection="1">
      <alignment horizontal="center" vertical="center" wrapText="1"/>
      <protection locked="0"/>
    </xf>
    <xf numFmtId="179" fontId="23" fillId="0" borderId="7" xfId="0" applyNumberFormat="1" applyFont="1" applyBorder="1" applyAlignment="1">
      <alignment horizontal="right" vertical="center"/>
    </xf>
    <xf numFmtId="0" fontId="21" fillId="2" borderId="1" xfId="0" applyFont="1" applyFill="1" applyBorder="1" applyAlignment="1">
      <alignment horizontal="center" vertical="center"/>
    </xf>
    <xf numFmtId="0" fontId="21" fillId="0" borderId="2"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2" borderId="6" xfId="0" applyFont="1" applyFill="1" applyBorder="1" applyAlignment="1" applyProtection="1">
      <alignment horizontal="center" vertical="center" wrapText="1"/>
      <protection locked="0"/>
    </xf>
    <xf numFmtId="0" fontId="21" fillId="0" borderId="6"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3" fillId="2" borderId="7" xfId="0" applyFont="1" applyFill="1" applyBorder="1" applyAlignment="1">
      <alignment horizontal="center" vertical="center" wrapText="1"/>
    </xf>
    <xf numFmtId="0" fontId="3" fillId="2" borderId="7" xfId="0" applyFont="1" applyFill="1" applyBorder="1" applyAlignment="1">
      <alignment vertical="center" wrapText="1"/>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wrapText="1" indent="1"/>
    </xf>
    <xf numFmtId="0" fontId="3" fillId="2" borderId="7" xfId="0" applyFont="1" applyFill="1" applyBorder="1" applyAlignment="1">
      <alignment horizontal="left" vertical="center" wrapText="1" indent="2"/>
    </xf>
    <xf numFmtId="0" fontId="3" fillId="2" borderId="2" xfId="0" applyFont="1" applyFill="1" applyBorder="1" applyAlignment="1">
      <alignment horizontal="center" vertical="center" wrapText="1"/>
    </xf>
    <xf numFmtId="43" fontId="0" fillId="0" borderId="0" xfId="1" applyFont="1" applyAlignment="1"/>
    <xf numFmtId="181" fontId="0" fillId="0" borderId="0" xfId="0" applyNumberFormat="1"/>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3" fillId="2" borderId="6" xfId="0" applyFont="1" applyFill="1" applyBorder="1" applyAlignment="1">
      <alignment horizontal="left" vertical="center"/>
    </xf>
    <xf numFmtId="0" fontId="3" fillId="2" borderId="17" xfId="0" applyFont="1" applyFill="1" applyBorder="1" applyAlignment="1">
      <alignment horizontal="left" vertical="center"/>
    </xf>
    <xf numFmtId="0" fontId="3" fillId="2" borderId="17" xfId="0" applyFont="1" applyFill="1" applyBorder="1" applyAlignment="1">
      <alignment horizontal="right" vertical="center"/>
    </xf>
    <xf numFmtId="0" fontId="3" fillId="2" borderId="7" xfId="0" applyFont="1" applyFill="1" applyBorder="1" applyAlignment="1">
      <alignment horizontal="center" vertical="center"/>
    </xf>
    <xf numFmtId="0" fontId="3" fillId="2" borderId="7" xfId="0" applyFont="1" applyFill="1" applyBorder="1" applyAlignment="1" applyProtection="1">
      <alignment vertical="center" wrapText="1"/>
      <protection locked="0"/>
    </xf>
    <xf numFmtId="0" fontId="3" fillId="2" borderId="7" xfId="0" applyFont="1" applyFill="1" applyBorder="1" applyAlignment="1" applyProtection="1">
      <alignment horizontal="left" vertical="center" wrapText="1" indent="1"/>
      <protection locked="0"/>
    </xf>
    <xf numFmtId="0" fontId="18"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protection locked="0"/>
    </xf>
    <xf numFmtId="0" fontId="1" fillId="0" borderId="16"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3" fillId="2" borderId="17" xfId="0" applyFont="1" applyFill="1" applyBorder="1" applyAlignment="1" applyProtection="1">
      <alignment horizontal="right" vertical="center"/>
      <protection locked="0"/>
    </xf>
    <xf numFmtId="0" fontId="3" fillId="0" borderId="7" xfId="0" applyFont="1" applyBorder="1" applyAlignment="1" applyProtection="1">
      <alignment vertical="center"/>
      <protection locked="0"/>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常规 3 3" xfId="52"/>
    <cellStyle name="IntegralNumberStyle" xfId="53"/>
    <cellStyle name="MoneyStyle" xfId="54"/>
    <cellStyle name="Normal" xfId="55"/>
    <cellStyle name="NumberStyle" xfId="56"/>
    <cellStyle name="TextStyle" xfId="57"/>
    <cellStyle name="TimeStyle" xfId="58"/>
    <cellStyle name="常规 5"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opLeftCell="A19" workbookViewId="0">
      <selection activeCell="E7" sqref="E7"/>
    </sheetView>
  </sheetViews>
  <sheetFormatPr defaultColWidth="8.54545454545454" defaultRowHeight="12.75" customHeight="1" outlineLevelCol="3"/>
  <cols>
    <col min="1" max="1" width="35.9090909090909" customWidth="1"/>
    <col min="2" max="2" width="22.5454545454545" customWidth="1"/>
    <col min="3" max="3" width="36.8181818181818" customWidth="1"/>
    <col min="4" max="4" width="22.1727272727273" customWidth="1"/>
  </cols>
  <sheetData>
    <row r="1" customHeight="1" spans="1:4">
      <c r="A1" s="29"/>
      <c r="B1" s="29"/>
      <c r="C1" s="29"/>
      <c r="D1" s="29"/>
    </row>
    <row r="2" ht="15" customHeight="1" spans="1:4">
      <c r="A2" s="233"/>
      <c r="B2" s="233"/>
      <c r="C2" s="233"/>
      <c r="D2" s="212" t="s">
        <v>0</v>
      </c>
    </row>
    <row r="3" ht="41.25" customHeight="1" spans="1:1">
      <c r="A3" s="234" t="str">
        <f>"2025"&amp;"年部门财务收支预算总表"</f>
        <v>2025年部门财务收支预算总表</v>
      </c>
    </row>
    <row r="4" ht="17.25" customHeight="1" spans="1:4">
      <c r="A4" s="235" t="str">
        <f>"单位名称："&amp;"昆明市盘龙区人民政府龙泉街道办事处"</f>
        <v>单位名称：昆明市盘龙区人民政府龙泉街道办事处</v>
      </c>
      <c r="B4" s="236"/>
      <c r="D4" s="222" t="s">
        <v>1</v>
      </c>
    </row>
    <row r="5" ht="23.25" customHeight="1" spans="1:4">
      <c r="A5" s="237" t="s">
        <v>2</v>
      </c>
      <c r="B5" s="238"/>
      <c r="C5" s="237" t="s">
        <v>3</v>
      </c>
      <c r="D5" s="238"/>
    </row>
    <row r="6" ht="24" customHeight="1" spans="1:4">
      <c r="A6" s="237" t="s">
        <v>4</v>
      </c>
      <c r="B6" s="237" t="s">
        <v>5</v>
      </c>
      <c r="C6" s="237" t="s">
        <v>6</v>
      </c>
      <c r="D6" s="237" t="s">
        <v>5</v>
      </c>
    </row>
    <row r="7" ht="17.25" customHeight="1" spans="1:4">
      <c r="A7" s="239" t="s">
        <v>7</v>
      </c>
      <c r="B7" s="24">
        <v>30243168.38</v>
      </c>
      <c r="C7" s="239" t="s">
        <v>8</v>
      </c>
      <c r="D7" s="24">
        <v>25420516.38</v>
      </c>
    </row>
    <row r="8" ht="17.25" customHeight="1" spans="1:4">
      <c r="A8" s="239" t="s">
        <v>9</v>
      </c>
      <c r="B8" s="24"/>
      <c r="C8" s="239" t="s">
        <v>10</v>
      </c>
      <c r="D8" s="24"/>
    </row>
    <row r="9" ht="17.25" customHeight="1" spans="1:4">
      <c r="A9" s="239" t="s">
        <v>11</v>
      </c>
      <c r="B9" s="24"/>
      <c r="C9" s="279" t="s">
        <v>12</v>
      </c>
      <c r="D9" s="24"/>
    </row>
    <row r="10" ht="17.25" customHeight="1" spans="1:4">
      <c r="A10" s="239" t="s">
        <v>13</v>
      </c>
      <c r="B10" s="24"/>
      <c r="C10" s="279" t="s">
        <v>14</v>
      </c>
      <c r="D10" s="24"/>
    </row>
    <row r="11" ht="17.25" customHeight="1" spans="1:4">
      <c r="A11" s="239" t="s">
        <v>15</v>
      </c>
      <c r="B11" s="24"/>
      <c r="C11" s="279" t="s">
        <v>16</v>
      </c>
      <c r="D11" s="24"/>
    </row>
    <row r="12" ht="17.25" customHeight="1" spans="1:4">
      <c r="A12" s="239" t="s">
        <v>17</v>
      </c>
      <c r="B12" s="24"/>
      <c r="C12" s="279" t="s">
        <v>18</v>
      </c>
      <c r="D12" s="24"/>
    </row>
    <row r="13" ht="17.25" customHeight="1" spans="1:4">
      <c r="A13" s="239" t="s">
        <v>19</v>
      </c>
      <c r="B13" s="24"/>
      <c r="C13" s="34" t="s">
        <v>20</v>
      </c>
      <c r="D13" s="24"/>
    </row>
    <row r="14" ht="17.25" customHeight="1" spans="1:4">
      <c r="A14" s="239" t="s">
        <v>21</v>
      </c>
      <c r="B14" s="24"/>
      <c r="C14" s="34" t="s">
        <v>22</v>
      </c>
      <c r="D14" s="24">
        <v>2254852</v>
      </c>
    </row>
    <row r="15" ht="17.25" customHeight="1" spans="1:4">
      <c r="A15" s="239" t="s">
        <v>23</v>
      </c>
      <c r="B15" s="24"/>
      <c r="C15" s="34" t="s">
        <v>24</v>
      </c>
      <c r="D15" s="24">
        <v>1168580</v>
      </c>
    </row>
    <row r="16" ht="17.25" customHeight="1" spans="1:4">
      <c r="A16" s="239" t="s">
        <v>25</v>
      </c>
      <c r="B16" s="24"/>
      <c r="C16" s="34" t="s">
        <v>26</v>
      </c>
      <c r="D16" s="24"/>
    </row>
    <row r="17" ht="17.25" customHeight="1" spans="1:4">
      <c r="A17" s="201"/>
      <c r="B17" s="24"/>
      <c r="C17" s="34" t="s">
        <v>27</v>
      </c>
      <c r="D17" s="24">
        <v>102664</v>
      </c>
    </row>
    <row r="18" ht="17.25" customHeight="1" spans="1:4">
      <c r="A18" s="240"/>
      <c r="B18" s="24"/>
      <c r="C18" s="34" t="s">
        <v>28</v>
      </c>
      <c r="D18" s="24"/>
    </row>
    <row r="19" ht="17.25" customHeight="1" spans="1:4">
      <c r="A19" s="240"/>
      <c r="B19" s="24"/>
      <c r="C19" s="34" t="s">
        <v>29</v>
      </c>
      <c r="D19" s="24"/>
    </row>
    <row r="20" ht="17.25" customHeight="1" spans="1:4">
      <c r="A20" s="240"/>
      <c r="B20" s="24"/>
      <c r="C20" s="34" t="s">
        <v>30</v>
      </c>
      <c r="D20" s="24"/>
    </row>
    <row r="21" ht="17.25" customHeight="1" spans="1:4">
      <c r="A21" s="240"/>
      <c r="B21" s="24"/>
      <c r="C21" s="34" t="s">
        <v>31</v>
      </c>
      <c r="D21" s="24"/>
    </row>
    <row r="22" ht="17.25" customHeight="1" spans="1:4">
      <c r="A22" s="240"/>
      <c r="B22" s="24"/>
      <c r="C22" s="34" t="s">
        <v>32</v>
      </c>
      <c r="D22" s="24"/>
    </row>
    <row r="23" ht="17.25" customHeight="1" spans="1:4">
      <c r="A23" s="240"/>
      <c r="B23" s="24"/>
      <c r="C23" s="34" t="s">
        <v>33</v>
      </c>
      <c r="D23" s="24"/>
    </row>
    <row r="24" ht="17.25" customHeight="1" spans="1:4">
      <c r="A24" s="240"/>
      <c r="B24" s="24"/>
      <c r="C24" s="34" t="s">
        <v>34</v>
      </c>
      <c r="D24" s="24"/>
    </row>
    <row r="25" ht="17.25" customHeight="1" spans="1:4">
      <c r="A25" s="240"/>
      <c r="B25" s="24"/>
      <c r="C25" s="34" t="s">
        <v>35</v>
      </c>
      <c r="D25" s="24">
        <v>1296556</v>
      </c>
    </row>
    <row r="26" ht="17.25" customHeight="1" spans="1:4">
      <c r="A26" s="240"/>
      <c r="B26" s="24"/>
      <c r="C26" s="34" t="s">
        <v>36</v>
      </c>
      <c r="D26" s="24"/>
    </row>
    <row r="27" ht="17.25" customHeight="1" spans="1:4">
      <c r="A27" s="240"/>
      <c r="B27" s="24"/>
      <c r="C27" s="201" t="s">
        <v>37</v>
      </c>
      <c r="D27" s="24"/>
    </row>
    <row r="28" ht="17.25" customHeight="1" spans="1:4">
      <c r="A28" s="240"/>
      <c r="B28" s="24"/>
      <c r="C28" s="34" t="s">
        <v>38</v>
      </c>
      <c r="D28" s="24"/>
    </row>
    <row r="29" ht="16.5" customHeight="1" spans="1:4">
      <c r="A29" s="240"/>
      <c r="B29" s="24"/>
      <c r="C29" s="34" t="s">
        <v>39</v>
      </c>
      <c r="D29" s="24"/>
    </row>
    <row r="30" ht="16.5" customHeight="1" spans="1:4">
      <c r="A30" s="240"/>
      <c r="B30" s="24"/>
      <c r="C30" s="201" t="s">
        <v>40</v>
      </c>
      <c r="D30" s="24"/>
    </row>
    <row r="31" ht="17.25" customHeight="1" spans="1:4">
      <c r="A31" s="240"/>
      <c r="B31" s="24"/>
      <c r="C31" s="201" t="s">
        <v>41</v>
      </c>
      <c r="D31" s="24"/>
    </row>
    <row r="32" ht="17.25" customHeight="1" spans="1:4">
      <c r="A32" s="240"/>
      <c r="B32" s="24"/>
      <c r="C32" s="34" t="s">
        <v>42</v>
      </c>
      <c r="D32" s="24"/>
    </row>
    <row r="33" ht="16.5" customHeight="1" spans="1:4">
      <c r="A33" s="240" t="s">
        <v>43</v>
      </c>
      <c r="B33" s="242">
        <v>30243168.38</v>
      </c>
      <c r="C33" s="240" t="s">
        <v>44</v>
      </c>
      <c r="D33" s="242">
        <v>30243168.38</v>
      </c>
    </row>
    <row r="34" ht="16.5" customHeight="1" spans="1:4">
      <c r="A34" s="201" t="s">
        <v>45</v>
      </c>
      <c r="B34" s="24"/>
      <c r="C34" s="201" t="s">
        <v>46</v>
      </c>
      <c r="D34" s="24"/>
    </row>
    <row r="35" ht="16.5" customHeight="1" spans="1:4">
      <c r="A35" s="34" t="s">
        <v>47</v>
      </c>
      <c r="B35" s="24"/>
      <c r="C35" s="34" t="s">
        <v>47</v>
      </c>
      <c r="D35" s="24"/>
    </row>
    <row r="36" ht="16.5" customHeight="1" spans="1:4">
      <c r="A36" s="34" t="s">
        <v>48</v>
      </c>
      <c r="B36" s="24"/>
      <c r="C36" s="34" t="s">
        <v>49</v>
      </c>
      <c r="D36" s="24"/>
    </row>
    <row r="37" ht="16.5" customHeight="1" spans="1:4">
      <c r="A37" s="241" t="s">
        <v>50</v>
      </c>
      <c r="B37" s="242">
        <v>30243168.38</v>
      </c>
      <c r="C37" s="241" t="s">
        <v>51</v>
      </c>
      <c r="D37" s="242">
        <v>30243168.38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5" sqref="A5:A6"/>
    </sheetView>
  </sheetViews>
  <sheetFormatPr defaultColWidth="9.17272727272727" defaultRowHeight="14.25" customHeight="1" outlineLevelCol="5"/>
  <cols>
    <col min="1" max="1" width="24.1727272727273" customWidth="1"/>
    <col min="2" max="2" width="18.0909090909091" customWidth="1"/>
    <col min="3" max="3" width="24.6272727272727" customWidth="1"/>
    <col min="4" max="4" width="19.2727272727273" customWidth="1"/>
    <col min="5" max="5" width="27.1727272727273" customWidth="1"/>
    <col min="6" max="6" width="26.8181818181818" customWidth="1"/>
  </cols>
  <sheetData>
    <row r="1" customHeight="1" spans="1:6">
      <c r="A1" s="29"/>
      <c r="B1" s="29"/>
      <c r="C1" s="29"/>
      <c r="D1" s="29"/>
      <c r="E1" s="29"/>
      <c r="F1" s="29"/>
    </row>
    <row r="2" ht="12" customHeight="1" spans="1:6">
      <c r="A2" s="144">
        <v>1</v>
      </c>
      <c r="B2" s="145">
        <v>0</v>
      </c>
      <c r="C2" s="144">
        <v>1</v>
      </c>
      <c r="D2" s="146"/>
      <c r="E2" s="146"/>
      <c r="F2" s="147" t="s">
        <v>514</v>
      </c>
    </row>
    <row r="3" ht="42" customHeight="1" spans="1:6">
      <c r="A3" s="148" t="str">
        <f>"2025"&amp;"年部门政府性基金预算支出预算表"</f>
        <v>2025年部门政府性基金预算支出预算表</v>
      </c>
      <c r="B3" s="148" t="s">
        <v>515</v>
      </c>
      <c r="C3" s="149"/>
      <c r="D3" s="150"/>
      <c r="E3" s="150"/>
      <c r="F3" s="150"/>
    </row>
    <row r="4" ht="22" customHeight="1" spans="1:6">
      <c r="A4" s="4" t="str">
        <f>"单位名称："&amp;"昆明市盘龙区人民政府龙泉街道办事处"</f>
        <v>单位名称：昆明市盘龙区人民政府龙泉街道办事处</v>
      </c>
      <c r="B4" s="4" t="s">
        <v>516</v>
      </c>
      <c r="C4" s="144"/>
      <c r="D4" s="146"/>
      <c r="E4" s="146"/>
      <c r="F4" s="147" t="s">
        <v>1</v>
      </c>
    </row>
    <row r="5" ht="19.5" customHeight="1" spans="1:6">
      <c r="A5" s="151" t="s">
        <v>199</v>
      </c>
      <c r="B5" s="152" t="s">
        <v>72</v>
      </c>
      <c r="C5" s="151" t="s">
        <v>73</v>
      </c>
      <c r="D5" s="10" t="s">
        <v>517</v>
      </c>
      <c r="E5" s="11"/>
      <c r="F5" s="12"/>
    </row>
    <row r="6" ht="18.75" customHeight="1" spans="1:6">
      <c r="A6" s="153"/>
      <c r="B6" s="154"/>
      <c r="C6" s="153"/>
      <c r="D6" s="15" t="s">
        <v>55</v>
      </c>
      <c r="E6" s="10" t="s">
        <v>75</v>
      </c>
      <c r="F6" s="15" t="s">
        <v>76</v>
      </c>
    </row>
    <row r="7" ht="18.75" customHeight="1" spans="1:6">
      <c r="A7" s="155">
        <v>1</v>
      </c>
      <c r="B7" s="156" t="s">
        <v>83</v>
      </c>
      <c r="C7" s="155">
        <v>3</v>
      </c>
      <c r="D7" s="157">
        <v>4</v>
      </c>
      <c r="E7" s="157">
        <v>5</v>
      </c>
      <c r="F7" s="157">
        <v>6</v>
      </c>
    </row>
    <row r="8" ht="21" customHeight="1" spans="1:6">
      <c r="A8" s="22"/>
      <c r="B8" s="22"/>
      <c r="C8" s="22"/>
      <c r="D8" s="24"/>
      <c r="E8" s="24"/>
      <c r="F8" s="24"/>
    </row>
    <row r="9" ht="21" customHeight="1" spans="1:6">
      <c r="A9" s="22"/>
      <c r="B9" s="22"/>
      <c r="C9" s="22"/>
      <c r="D9" s="24"/>
      <c r="E9" s="24"/>
      <c r="F9" s="24"/>
    </row>
    <row r="10" ht="18.75" customHeight="1" spans="1:6">
      <c r="A10" s="158" t="s">
        <v>190</v>
      </c>
      <c r="B10" s="158" t="s">
        <v>190</v>
      </c>
      <c r="C10" s="159" t="s">
        <v>190</v>
      </c>
      <c r="D10" s="24"/>
      <c r="E10" s="24"/>
      <c r="F10" s="24"/>
    </row>
    <row r="11" s="68" customFormat="1" ht="23" customHeight="1" spans="1:1">
      <c r="A11" s="68" t="s">
        <v>518</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pane ySplit="1" topLeftCell="A2" activePane="bottomLeft" state="frozen"/>
      <selection/>
      <selection pane="bottomLeft" activeCell="E14" sqref="E14"/>
    </sheetView>
  </sheetViews>
  <sheetFormatPr defaultColWidth="9.17272727272727" defaultRowHeight="14.25" customHeight="1"/>
  <cols>
    <col min="1" max="1" width="16.6272727272727" customWidth="1"/>
    <col min="2" max="2" width="16.4545454545455" customWidth="1"/>
    <col min="3" max="3" width="14.5454545454545" customWidth="1"/>
    <col min="4" max="4" width="7.71818181818182" style="114" customWidth="1"/>
    <col min="5" max="5" width="8.36363636363636" style="114" customWidth="1"/>
    <col min="6" max="6" width="13.2727272727273" customWidth="1"/>
    <col min="7" max="7" width="15.1727272727273" customWidth="1"/>
    <col min="8" max="8" width="16.9090909090909" customWidth="1"/>
    <col min="9" max="9" width="16.3636363636364" customWidth="1"/>
    <col min="10" max="10" width="19" customWidth="1"/>
    <col min="11" max="11" width="20.6272727272727" customWidth="1"/>
    <col min="12" max="13" width="14.9090909090909" customWidth="1"/>
    <col min="14" max="14" width="20" customWidth="1"/>
    <col min="15" max="15" width="19" customWidth="1"/>
    <col min="16" max="16" width="20" customWidth="1"/>
    <col min="17" max="17" width="15.6272727272727" customWidth="1"/>
  </cols>
  <sheetData>
    <row r="1" s="59" customFormat="1" ht="13.5" customHeight="1" spans="1:17">
      <c r="A1" s="69"/>
      <c r="B1" s="69"/>
      <c r="C1" s="69"/>
      <c r="D1" s="69"/>
      <c r="E1" s="69"/>
      <c r="F1" s="69"/>
      <c r="G1" s="69"/>
      <c r="H1" s="69"/>
      <c r="I1" s="69"/>
      <c r="J1" s="69"/>
      <c r="L1" s="71"/>
      <c r="M1" s="71"/>
      <c r="N1" s="71"/>
      <c r="O1" s="71"/>
      <c r="P1" s="91"/>
      <c r="Q1" s="141" t="s">
        <v>519</v>
      </c>
    </row>
    <row r="2" s="59" customFormat="1" ht="32" customHeight="1" spans="1:17">
      <c r="A2" s="72" t="s">
        <v>520</v>
      </c>
      <c r="B2" s="73"/>
      <c r="C2" s="73"/>
      <c r="D2" s="73"/>
      <c r="E2" s="73"/>
      <c r="F2" s="73"/>
      <c r="G2" s="73"/>
      <c r="H2" s="73"/>
      <c r="I2" s="73"/>
      <c r="J2" s="73"/>
      <c r="K2" s="133"/>
      <c r="L2" s="73"/>
      <c r="M2" s="73"/>
      <c r="N2" s="73"/>
      <c r="O2" s="73"/>
      <c r="P2" s="133"/>
      <c r="Q2" s="73"/>
    </row>
    <row r="3" s="59" customFormat="1" ht="18.75" customHeight="1" spans="1:17">
      <c r="A3" s="115" t="str">
        <f>"单位名称："&amp;"昆明市盘龙区人民政府龙泉街道办事处"</f>
        <v>单位名称：昆明市盘龙区人民政府龙泉街道办事处</v>
      </c>
      <c r="B3" s="116"/>
      <c r="C3" s="116"/>
      <c r="D3" s="116"/>
      <c r="E3" s="116"/>
      <c r="F3" s="116"/>
      <c r="G3" s="116"/>
      <c r="H3" s="116"/>
      <c r="I3" s="116"/>
      <c r="J3" s="116"/>
      <c r="L3" s="71"/>
      <c r="M3" s="71"/>
      <c r="N3" s="71"/>
      <c r="O3" s="71"/>
      <c r="P3" s="92"/>
      <c r="Q3" s="142" t="s">
        <v>1</v>
      </c>
    </row>
    <row r="4" ht="22" customHeight="1" spans="1:17">
      <c r="A4" s="117" t="s">
        <v>521</v>
      </c>
      <c r="B4" s="118" t="s">
        <v>522</v>
      </c>
      <c r="C4" s="118" t="s">
        <v>523</v>
      </c>
      <c r="D4" s="118" t="s">
        <v>524</v>
      </c>
      <c r="E4" s="118" t="s">
        <v>525</v>
      </c>
      <c r="F4" s="118" t="s">
        <v>526</v>
      </c>
      <c r="G4" s="119" t="s">
        <v>206</v>
      </c>
      <c r="H4" s="119"/>
      <c r="I4" s="119"/>
      <c r="J4" s="119"/>
      <c r="K4" s="134"/>
      <c r="L4" s="119"/>
      <c r="M4" s="119"/>
      <c r="N4" s="135"/>
      <c r="O4" s="119"/>
      <c r="P4" s="134"/>
      <c r="Q4" s="143"/>
    </row>
    <row r="5" ht="20.5" customHeight="1" spans="1:17">
      <c r="A5" s="120"/>
      <c r="B5" s="121"/>
      <c r="C5" s="121"/>
      <c r="D5" s="121"/>
      <c r="E5" s="121"/>
      <c r="F5" s="121"/>
      <c r="G5" s="121" t="s">
        <v>55</v>
      </c>
      <c r="H5" s="121" t="s">
        <v>58</v>
      </c>
      <c r="I5" s="121" t="s">
        <v>527</v>
      </c>
      <c r="J5" s="121" t="s">
        <v>528</v>
      </c>
      <c r="K5" s="136" t="s">
        <v>529</v>
      </c>
      <c r="L5" s="137" t="s">
        <v>530</v>
      </c>
      <c r="M5" s="137"/>
      <c r="N5" s="138"/>
      <c r="O5" s="137"/>
      <c r="P5" s="139"/>
      <c r="Q5" s="122"/>
    </row>
    <row r="6" ht="25.5" customHeight="1" spans="1:17">
      <c r="A6" s="122"/>
      <c r="B6" s="123"/>
      <c r="C6" s="123"/>
      <c r="D6" s="123"/>
      <c r="E6" s="123"/>
      <c r="F6" s="123"/>
      <c r="G6" s="123"/>
      <c r="H6" s="123" t="s">
        <v>57</v>
      </c>
      <c r="I6" s="123"/>
      <c r="J6" s="123"/>
      <c r="K6" s="140"/>
      <c r="L6" s="123" t="s">
        <v>57</v>
      </c>
      <c r="M6" s="123" t="s">
        <v>64</v>
      </c>
      <c r="N6" s="122" t="s">
        <v>65</v>
      </c>
      <c r="O6" s="123" t="s">
        <v>66</v>
      </c>
      <c r="P6" s="140" t="s">
        <v>67</v>
      </c>
      <c r="Q6" s="122" t="s">
        <v>68</v>
      </c>
    </row>
    <row r="7" s="59" customFormat="1" ht="20" customHeight="1" spans="1:17">
      <c r="A7" s="81">
        <v>1</v>
      </c>
      <c r="B7" s="124">
        <v>2</v>
      </c>
      <c r="C7" s="124">
        <v>3</v>
      </c>
      <c r="D7" s="81">
        <v>4</v>
      </c>
      <c r="E7" s="124">
        <v>5</v>
      </c>
      <c r="F7" s="124">
        <v>6</v>
      </c>
      <c r="G7" s="81">
        <v>7</v>
      </c>
      <c r="H7" s="124">
        <v>8</v>
      </c>
      <c r="I7" s="124">
        <v>9</v>
      </c>
      <c r="J7" s="81">
        <v>10</v>
      </c>
      <c r="K7" s="124">
        <v>11</v>
      </c>
      <c r="L7" s="124">
        <v>12</v>
      </c>
      <c r="M7" s="81">
        <v>13</v>
      </c>
      <c r="N7" s="124">
        <v>14</v>
      </c>
      <c r="O7" s="124">
        <v>15</v>
      </c>
      <c r="P7" s="81">
        <v>16</v>
      </c>
      <c r="Q7" s="124">
        <v>17</v>
      </c>
    </row>
    <row r="8" ht="21" customHeight="1" spans="1:17">
      <c r="A8" s="102" t="s">
        <v>328</v>
      </c>
      <c r="B8" s="103" t="s">
        <v>531</v>
      </c>
      <c r="C8" s="103" t="s">
        <v>532</v>
      </c>
      <c r="D8" s="125" t="s">
        <v>533</v>
      </c>
      <c r="E8" s="126">
        <v>1</v>
      </c>
      <c r="F8" s="24">
        <v>900000</v>
      </c>
      <c r="G8" s="24">
        <v>900000</v>
      </c>
      <c r="H8" s="24">
        <v>900000</v>
      </c>
      <c r="I8" s="24"/>
      <c r="J8" s="24"/>
      <c r="K8" s="24"/>
      <c r="L8" s="24"/>
      <c r="M8" s="24"/>
      <c r="N8" s="24"/>
      <c r="O8" s="24"/>
      <c r="P8" s="24"/>
      <c r="Q8" s="24"/>
    </row>
    <row r="9" ht="21" customHeight="1" spans="1:17">
      <c r="A9" s="102" t="s">
        <v>332</v>
      </c>
      <c r="B9" s="103" t="s">
        <v>534</v>
      </c>
      <c r="C9" s="103" t="s">
        <v>534</v>
      </c>
      <c r="D9" s="125" t="s">
        <v>535</v>
      </c>
      <c r="E9" s="126">
        <v>230</v>
      </c>
      <c r="F9" s="24">
        <v>29440</v>
      </c>
      <c r="G9" s="24">
        <v>29440</v>
      </c>
      <c r="H9" s="24">
        <v>29440</v>
      </c>
      <c r="I9" s="24"/>
      <c r="J9" s="24"/>
      <c r="K9" s="24"/>
      <c r="L9" s="24"/>
      <c r="M9" s="24"/>
      <c r="N9" s="24"/>
      <c r="O9" s="24"/>
      <c r="P9" s="24"/>
      <c r="Q9" s="24"/>
    </row>
    <row r="10" ht="21" customHeight="1" spans="1:17">
      <c r="A10" s="127" t="s">
        <v>55</v>
      </c>
      <c r="B10" s="128"/>
      <c r="C10" s="128"/>
      <c r="D10" s="128"/>
      <c r="E10" s="129"/>
      <c r="F10" s="24">
        <v>929440</v>
      </c>
      <c r="G10" s="24">
        <v>929440</v>
      </c>
      <c r="H10" s="24">
        <v>929440</v>
      </c>
      <c r="I10" s="24"/>
      <c r="J10" s="24"/>
      <c r="K10" s="24"/>
      <c r="L10" s="24"/>
      <c r="M10" s="24"/>
      <c r="N10" s="24"/>
      <c r="O10" s="24"/>
      <c r="P10" s="24"/>
      <c r="Q10" s="24"/>
    </row>
    <row r="11" ht="21" customHeight="1" spans="1:17">
      <c r="A11" s="4"/>
      <c r="B11" s="130"/>
      <c r="C11" s="130"/>
      <c r="D11" s="130"/>
      <c r="E11" s="131"/>
      <c r="F11" s="132"/>
      <c r="G11" s="132"/>
      <c r="H11" s="132"/>
      <c r="I11" s="132"/>
      <c r="J11" s="132"/>
      <c r="K11" s="132"/>
      <c r="L11" s="132"/>
      <c r="M11" s="132"/>
      <c r="N11" s="132"/>
      <c r="O11" s="132"/>
      <c r="P11" s="132"/>
      <c r="Q11" s="132"/>
    </row>
  </sheetData>
  <mergeCells count="17">
    <mergeCell ref="A2:Q2"/>
    <mergeCell ref="A3:F3"/>
    <mergeCell ref="G4:Q4"/>
    <mergeCell ref="L5:Q5"/>
    <mergeCell ref="A10:E10"/>
    <mergeCell ref="A11:Q11"/>
    <mergeCell ref="A4:A6"/>
    <mergeCell ref="B4:B6"/>
    <mergeCell ref="C4:C6"/>
    <mergeCell ref="D4:D6"/>
    <mergeCell ref="E4:E6"/>
    <mergeCell ref="F4:F6"/>
    <mergeCell ref="G5:G6"/>
    <mergeCell ref="H5:H6"/>
    <mergeCell ref="I5:I6"/>
    <mergeCell ref="J5:J6"/>
    <mergeCell ref="K5:K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0"/>
  <sheetViews>
    <sheetView showZeros="0" tabSelected="1" workbookViewId="0">
      <selection activeCell="A3" sqref="A3:R3"/>
    </sheetView>
  </sheetViews>
  <sheetFormatPr defaultColWidth="9.17272727272727" defaultRowHeight="14.25" customHeight="1"/>
  <cols>
    <col min="1" max="1" width="18" customWidth="1"/>
    <col min="2" max="2" width="19.6272727272727" customWidth="1"/>
    <col min="3" max="3" width="20.5454545454545" customWidth="1"/>
    <col min="4" max="4" width="20.2727272727273" customWidth="1"/>
    <col min="5" max="5" width="22.7181818181818" customWidth="1"/>
    <col min="6" max="6" width="15.4545454545455" customWidth="1"/>
    <col min="7" max="7" width="18.6272727272727" customWidth="1"/>
    <col min="8" max="8" width="20.4545454545455" customWidth="1"/>
    <col min="9" max="9" width="14.7181818181818" customWidth="1"/>
    <col min="10" max="16" width="20.4545454545455" customWidth="1"/>
    <col min="17" max="18" width="20.2727272727273" customWidth="1"/>
  </cols>
  <sheetData>
    <row r="1" customHeight="1" spans="1:18">
      <c r="A1" s="29"/>
      <c r="B1" s="29"/>
      <c r="C1" s="29"/>
      <c r="D1" s="29"/>
      <c r="E1" s="29"/>
      <c r="F1" s="29"/>
      <c r="G1" s="29"/>
      <c r="H1" s="29"/>
      <c r="I1" s="29"/>
      <c r="J1" s="29"/>
      <c r="K1" s="29"/>
      <c r="L1" s="29"/>
      <c r="M1" s="29"/>
      <c r="N1" s="29"/>
      <c r="O1" s="29"/>
      <c r="P1" s="29"/>
      <c r="Q1" s="29"/>
      <c r="R1" s="29"/>
    </row>
    <row r="2" ht="16.5" customHeight="1" spans="1:17">
      <c r="A2" s="94"/>
      <c r="B2" s="94"/>
      <c r="C2" s="94"/>
      <c r="D2" s="94"/>
      <c r="E2" s="94"/>
      <c r="F2" s="95"/>
      <c r="G2" s="95"/>
      <c r="H2" s="95"/>
      <c r="I2" s="95"/>
      <c r="J2" s="95"/>
      <c r="K2" s="95"/>
      <c r="L2" s="107"/>
      <c r="M2" s="95"/>
      <c r="N2" s="95"/>
      <c r="O2" s="94"/>
      <c r="P2" s="95"/>
      <c r="Q2" s="48" t="s">
        <v>536</v>
      </c>
    </row>
    <row r="3" ht="41.25" customHeight="1" spans="1:18">
      <c r="A3" s="61" t="s">
        <v>537</v>
      </c>
      <c r="B3" s="61"/>
      <c r="C3" s="61"/>
      <c r="D3" s="61"/>
      <c r="E3" s="61"/>
      <c r="F3" s="61"/>
      <c r="G3" s="61"/>
      <c r="H3" s="61"/>
      <c r="I3" s="61"/>
      <c r="J3" s="61"/>
      <c r="K3" s="61"/>
      <c r="L3" s="61"/>
      <c r="M3" s="61"/>
      <c r="N3" s="61"/>
      <c r="O3" s="61"/>
      <c r="P3" s="61"/>
      <c r="Q3" s="61"/>
      <c r="R3" s="61"/>
    </row>
    <row r="4" ht="22.5" customHeight="1" spans="1:17">
      <c r="A4" s="96" t="str">
        <f>"单位名称："&amp;"昆明市盘龙区人民政府龙泉街道办事处"</f>
        <v>单位名称：昆明市盘龙区人民政府龙泉街道办事处</v>
      </c>
      <c r="B4" s="96"/>
      <c r="C4" s="96"/>
      <c r="D4" s="96"/>
      <c r="E4" s="97"/>
      <c r="F4" s="98"/>
      <c r="G4" s="98"/>
      <c r="H4" s="98"/>
      <c r="I4" s="98"/>
      <c r="J4" s="98"/>
      <c r="K4" s="98"/>
      <c r="L4" s="107"/>
      <c r="M4" s="95"/>
      <c r="N4" s="95"/>
      <c r="O4" s="94"/>
      <c r="P4" s="95"/>
      <c r="Q4" s="48" t="s">
        <v>1</v>
      </c>
    </row>
    <row r="5" s="59" customFormat="1" ht="15.75" customHeight="1" spans="1:17">
      <c r="A5" s="99" t="s">
        <v>521</v>
      </c>
      <c r="B5" s="99" t="s">
        <v>538</v>
      </c>
      <c r="C5" s="99" t="s">
        <v>539</v>
      </c>
      <c r="D5" s="99" t="s">
        <v>540</v>
      </c>
      <c r="E5" s="99" t="s">
        <v>541</v>
      </c>
      <c r="F5" s="99" t="s">
        <v>542</v>
      </c>
      <c r="G5" s="100" t="s">
        <v>206</v>
      </c>
      <c r="H5" s="101"/>
      <c r="I5" s="101"/>
      <c r="J5" s="101"/>
      <c r="K5" s="101"/>
      <c r="L5" s="101"/>
      <c r="M5" s="101"/>
      <c r="N5" s="101"/>
      <c r="O5" s="101"/>
      <c r="P5" s="101"/>
      <c r="Q5" s="113"/>
    </row>
    <row r="6" s="59" customFormat="1" ht="17.25" customHeight="1" spans="1:17">
      <c r="A6" s="99"/>
      <c r="B6" s="99"/>
      <c r="C6" s="99"/>
      <c r="D6" s="99"/>
      <c r="E6" s="99"/>
      <c r="F6" s="99"/>
      <c r="G6" s="99" t="s">
        <v>55</v>
      </c>
      <c r="H6" s="99" t="s">
        <v>58</v>
      </c>
      <c r="I6" s="99" t="s">
        <v>543</v>
      </c>
      <c r="J6" s="99" t="s">
        <v>528</v>
      </c>
      <c r="K6" s="108" t="s">
        <v>529</v>
      </c>
      <c r="L6" s="99" t="s">
        <v>62</v>
      </c>
      <c r="M6" s="99"/>
      <c r="N6" s="99"/>
      <c r="O6" s="99"/>
      <c r="P6" s="108"/>
      <c r="Q6" s="99"/>
    </row>
    <row r="7" s="59" customFormat="1" ht="41" customHeight="1" spans="1:17">
      <c r="A7" s="99"/>
      <c r="B7" s="99"/>
      <c r="C7" s="99"/>
      <c r="D7" s="99"/>
      <c r="E7" s="99"/>
      <c r="F7" s="99"/>
      <c r="G7" s="99"/>
      <c r="H7" s="99"/>
      <c r="I7" s="99"/>
      <c r="J7" s="99"/>
      <c r="K7" s="109"/>
      <c r="L7" s="99" t="s">
        <v>57</v>
      </c>
      <c r="M7" s="99" t="s">
        <v>64</v>
      </c>
      <c r="N7" s="99" t="s">
        <v>318</v>
      </c>
      <c r="O7" s="99" t="s">
        <v>66</v>
      </c>
      <c r="P7" s="109" t="s">
        <v>67</v>
      </c>
      <c r="Q7" s="99" t="s">
        <v>68</v>
      </c>
    </row>
    <row r="8" s="59" customFormat="1" ht="20" customHeight="1" spans="1:17">
      <c r="A8" s="99">
        <v>1</v>
      </c>
      <c r="B8" s="99">
        <v>2</v>
      </c>
      <c r="C8" s="99">
        <v>3</v>
      </c>
      <c r="D8" s="99">
        <v>4</v>
      </c>
      <c r="E8" s="99">
        <v>5</v>
      </c>
      <c r="F8" s="99">
        <v>6</v>
      </c>
      <c r="G8" s="99">
        <v>7</v>
      </c>
      <c r="H8" s="99">
        <v>8</v>
      </c>
      <c r="I8" s="99">
        <v>9</v>
      </c>
      <c r="J8" s="99">
        <v>10</v>
      </c>
      <c r="K8" s="99">
        <v>11</v>
      </c>
      <c r="L8" s="99">
        <v>12</v>
      </c>
      <c r="M8" s="99">
        <v>13</v>
      </c>
      <c r="N8" s="99">
        <v>14</v>
      </c>
      <c r="O8" s="99">
        <v>15</v>
      </c>
      <c r="P8" s="99">
        <v>16</v>
      </c>
      <c r="Q8" s="99">
        <v>17</v>
      </c>
    </row>
    <row r="9" s="59" customFormat="1" ht="20" customHeight="1" spans="1:17">
      <c r="A9" s="102" t="s">
        <v>328</v>
      </c>
      <c r="B9" s="102" t="s">
        <v>531</v>
      </c>
      <c r="C9" s="102" t="s">
        <v>544</v>
      </c>
      <c r="D9" s="102" t="s">
        <v>545</v>
      </c>
      <c r="E9" s="103" t="s">
        <v>98</v>
      </c>
      <c r="F9" s="103" t="s">
        <v>531</v>
      </c>
      <c r="G9" s="24">
        <v>900000</v>
      </c>
      <c r="H9" s="24">
        <v>900000</v>
      </c>
      <c r="I9" s="110" t="s">
        <v>546</v>
      </c>
      <c r="J9" s="110" t="s">
        <v>546</v>
      </c>
      <c r="K9" s="110" t="s">
        <v>546</v>
      </c>
      <c r="L9" s="110" t="s">
        <v>546</v>
      </c>
      <c r="M9" s="110" t="s">
        <v>546</v>
      </c>
      <c r="N9" s="110" t="s">
        <v>546</v>
      </c>
      <c r="O9" s="110"/>
      <c r="P9" s="110" t="s">
        <v>546</v>
      </c>
      <c r="Q9" s="110" t="s">
        <v>546</v>
      </c>
    </row>
    <row r="10" s="59" customFormat="1" ht="20" customHeight="1" spans="1:17">
      <c r="A10" s="104" t="s">
        <v>190</v>
      </c>
      <c r="B10" s="105"/>
      <c r="C10" s="105"/>
      <c r="D10" s="105"/>
      <c r="E10" s="105"/>
      <c r="F10" s="106"/>
      <c r="G10" s="24">
        <v>900000</v>
      </c>
      <c r="H10" s="24">
        <v>900000</v>
      </c>
      <c r="I10" s="111"/>
      <c r="J10" s="111"/>
      <c r="K10" s="112"/>
      <c r="L10" s="111"/>
      <c r="M10" s="111"/>
      <c r="N10" s="111"/>
      <c r="O10" s="111"/>
      <c r="P10" s="112"/>
      <c r="Q10" s="111"/>
    </row>
  </sheetData>
  <mergeCells count="16">
    <mergeCell ref="A3:R3"/>
    <mergeCell ref="A4:D4"/>
    <mergeCell ref="G5:Q5"/>
    <mergeCell ref="L6:Q6"/>
    <mergeCell ref="A10:F10"/>
    <mergeCell ref="A5:A7"/>
    <mergeCell ref="B5:B7"/>
    <mergeCell ref="C5:C7"/>
    <mergeCell ref="D5:D7"/>
    <mergeCell ref="E5:E7"/>
    <mergeCell ref="F5:F7"/>
    <mergeCell ref="G6:G7"/>
    <mergeCell ref="H6:H7"/>
    <mergeCell ref="I6:I7"/>
    <mergeCell ref="J6:J7"/>
    <mergeCell ref="K6:K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pane ySplit="1" topLeftCell="A2" activePane="bottomLeft" state="frozen"/>
      <selection/>
      <selection pane="bottomLeft" activeCell="P34" sqref="P34"/>
    </sheetView>
  </sheetViews>
  <sheetFormatPr defaultColWidth="9.17272727272727" defaultRowHeight="14.25" customHeight="1"/>
  <cols>
    <col min="1" max="1" width="26.6272727272727" customWidth="1"/>
    <col min="2" max="2" width="5.27272727272727" customWidth="1"/>
    <col min="3" max="3" width="13.5454545454545" customWidth="1"/>
    <col min="4" max="4" width="11.3636363636364" customWidth="1"/>
    <col min="5" max="11" width="6.71818181818182" customWidth="1"/>
    <col min="12" max="12" width="10" customWidth="1"/>
    <col min="13" max="17" width="6.71818181818182" customWidth="1"/>
    <col min="18" max="18" width="14.3636363636364" customWidth="1"/>
    <col min="19" max="19" width="12.3636363636364" customWidth="1"/>
    <col min="20" max="20" width="8.54545454545454" customWidth="1"/>
    <col min="21" max="23" width="6.71818181818182" customWidth="1"/>
  </cols>
  <sheetData>
    <row r="1" customHeight="1" spans="1:23">
      <c r="A1" s="69"/>
      <c r="B1" s="69"/>
      <c r="C1" s="69"/>
      <c r="D1" s="70"/>
      <c r="E1" s="71"/>
      <c r="F1" s="71"/>
      <c r="G1" s="71"/>
      <c r="H1" s="71"/>
      <c r="I1" s="71"/>
      <c r="J1" s="71"/>
      <c r="K1" s="71"/>
      <c r="L1" s="71"/>
      <c r="M1" s="71"/>
      <c r="N1" s="71"/>
      <c r="O1" s="71"/>
      <c r="P1" s="71"/>
      <c r="Q1" s="71"/>
      <c r="R1" s="71"/>
      <c r="S1" s="71"/>
      <c r="T1" s="71"/>
      <c r="U1" s="71"/>
      <c r="V1" s="71"/>
      <c r="W1" s="91" t="s">
        <v>547</v>
      </c>
    </row>
    <row r="2" ht="27" customHeight="1" spans="1:23">
      <c r="A2" s="72" t="s">
        <v>548</v>
      </c>
      <c r="B2" s="73"/>
      <c r="C2" s="73"/>
      <c r="D2" s="73"/>
      <c r="E2" s="73"/>
      <c r="F2" s="73"/>
      <c r="G2" s="73"/>
      <c r="H2" s="73"/>
      <c r="I2" s="73"/>
      <c r="J2" s="73"/>
      <c r="K2" s="73"/>
      <c r="L2" s="73"/>
      <c r="M2" s="73"/>
      <c r="N2" s="73"/>
      <c r="O2" s="73"/>
      <c r="P2" s="73"/>
      <c r="Q2" s="73"/>
      <c r="R2" s="73"/>
      <c r="S2" s="73"/>
      <c r="T2" s="73"/>
      <c r="U2" s="73"/>
      <c r="V2" s="73"/>
      <c r="W2" s="73"/>
    </row>
    <row r="3" ht="41.25" customHeight="1" spans="1:23">
      <c r="A3" s="74" t="str">
        <f>"单位名称："&amp;"昆明市盘龙区人民政府龙泉街道办事处"</f>
        <v>单位名称：昆明市盘龙区人民政府龙泉街道办事处</v>
      </c>
      <c r="B3" s="75"/>
      <c r="C3" s="75"/>
      <c r="D3" s="76"/>
      <c r="E3" s="77"/>
      <c r="F3" s="77"/>
      <c r="G3" s="77"/>
      <c r="H3" s="77"/>
      <c r="I3" s="77"/>
      <c r="J3" s="71"/>
      <c r="K3" s="71"/>
      <c r="L3" s="71"/>
      <c r="M3" s="71"/>
      <c r="N3" s="71"/>
      <c r="O3" s="71"/>
      <c r="P3" s="71"/>
      <c r="Q3" s="71"/>
      <c r="R3" s="71"/>
      <c r="S3" s="71"/>
      <c r="T3" s="71"/>
      <c r="U3" s="71"/>
      <c r="V3" s="71"/>
      <c r="W3" s="92" t="s">
        <v>1</v>
      </c>
    </row>
    <row r="4" ht="18" customHeight="1" spans="1:23">
      <c r="A4" s="78" t="s">
        <v>549</v>
      </c>
      <c r="B4" s="79" t="s">
        <v>206</v>
      </c>
      <c r="C4" s="80"/>
      <c r="D4" s="80"/>
      <c r="E4" s="79" t="s">
        <v>550</v>
      </c>
      <c r="F4" s="80"/>
      <c r="G4" s="80"/>
      <c r="H4" s="80"/>
      <c r="I4" s="80"/>
      <c r="J4" s="80"/>
      <c r="K4" s="80"/>
      <c r="L4" s="80"/>
      <c r="M4" s="80"/>
      <c r="N4" s="80"/>
      <c r="O4" s="80"/>
      <c r="P4" s="80"/>
      <c r="Q4" s="80"/>
      <c r="R4" s="80"/>
      <c r="S4" s="80"/>
      <c r="T4" s="80"/>
      <c r="U4" s="80"/>
      <c r="V4" s="80"/>
      <c r="W4" s="80"/>
    </row>
    <row r="5" s="59" customFormat="1" ht="19.5" customHeight="1" spans="1:23">
      <c r="A5" s="81"/>
      <c r="B5" s="82" t="s">
        <v>55</v>
      </c>
      <c r="C5" s="83" t="s">
        <v>58</v>
      </c>
      <c r="D5" s="84" t="s">
        <v>527</v>
      </c>
      <c r="E5" s="85" t="s">
        <v>551</v>
      </c>
      <c r="F5" s="85" t="s">
        <v>552</v>
      </c>
      <c r="G5" s="85" t="s">
        <v>553</v>
      </c>
      <c r="H5" s="85" t="s">
        <v>554</v>
      </c>
      <c r="I5" s="85" t="s">
        <v>555</v>
      </c>
      <c r="J5" s="85" t="s">
        <v>556</v>
      </c>
      <c r="K5" s="85" t="s">
        <v>557</v>
      </c>
      <c r="L5" s="85" t="s">
        <v>558</v>
      </c>
      <c r="M5" s="85" t="s">
        <v>559</v>
      </c>
      <c r="N5" s="85" t="s">
        <v>560</v>
      </c>
      <c r="O5" s="85" t="s">
        <v>561</v>
      </c>
      <c r="P5" s="85" t="s">
        <v>562</v>
      </c>
      <c r="Q5" s="85" t="s">
        <v>563</v>
      </c>
      <c r="R5" s="85" t="s">
        <v>564</v>
      </c>
      <c r="S5" s="85" t="s">
        <v>565</v>
      </c>
      <c r="T5" s="85" t="s">
        <v>566</v>
      </c>
      <c r="U5" s="85" t="s">
        <v>567</v>
      </c>
      <c r="V5" s="85" t="s">
        <v>568</v>
      </c>
      <c r="W5" s="85" t="s">
        <v>569</v>
      </c>
    </row>
    <row r="6" s="59" customFormat="1" ht="40.5" customHeight="1" spans="1:23">
      <c r="A6" s="85">
        <v>1</v>
      </c>
      <c r="B6" s="85">
        <v>2</v>
      </c>
      <c r="C6" s="85">
        <v>3</v>
      </c>
      <c r="D6" s="86">
        <v>4</v>
      </c>
      <c r="E6" s="85">
        <v>5</v>
      </c>
      <c r="F6" s="85">
        <v>6</v>
      </c>
      <c r="G6" s="85">
        <v>7</v>
      </c>
      <c r="H6" s="86">
        <v>8</v>
      </c>
      <c r="I6" s="85">
        <v>9</v>
      </c>
      <c r="J6" s="85">
        <v>10</v>
      </c>
      <c r="K6" s="85">
        <v>11</v>
      </c>
      <c r="L6" s="86">
        <v>12</v>
      </c>
      <c r="M6" s="85">
        <v>13</v>
      </c>
      <c r="N6" s="85">
        <v>14</v>
      </c>
      <c r="O6" s="85">
        <v>15</v>
      </c>
      <c r="P6" s="86">
        <v>16</v>
      </c>
      <c r="Q6" s="85">
        <v>17</v>
      </c>
      <c r="R6" s="85">
        <v>18</v>
      </c>
      <c r="S6" s="85">
        <v>19</v>
      </c>
      <c r="T6" s="86">
        <v>20</v>
      </c>
      <c r="U6" s="86">
        <v>21</v>
      </c>
      <c r="V6" s="86">
        <v>22</v>
      </c>
      <c r="W6" s="93">
        <v>23</v>
      </c>
    </row>
    <row r="7" ht="19.5" customHeight="1" spans="1:23">
      <c r="A7" s="87" t="s">
        <v>546</v>
      </c>
      <c r="B7" s="88" t="s">
        <v>546</v>
      </c>
      <c r="C7" s="88" t="s">
        <v>546</v>
      </c>
      <c r="D7" s="89" t="s">
        <v>546</v>
      </c>
      <c r="E7" s="88" t="s">
        <v>546</v>
      </c>
      <c r="F7" s="88" t="s">
        <v>546</v>
      </c>
      <c r="G7" s="88" t="s">
        <v>546</v>
      </c>
      <c r="H7" s="88" t="s">
        <v>546</v>
      </c>
      <c r="I7" s="88" t="s">
        <v>546</v>
      </c>
      <c r="J7" s="88" t="s">
        <v>546</v>
      </c>
      <c r="K7" s="88" t="s">
        <v>546</v>
      </c>
      <c r="L7" s="88" t="s">
        <v>546</v>
      </c>
      <c r="M7" s="88" t="s">
        <v>546</v>
      </c>
      <c r="N7" s="88" t="s">
        <v>546</v>
      </c>
      <c r="O7" s="88" t="s">
        <v>546</v>
      </c>
      <c r="P7" s="88" t="s">
        <v>546</v>
      </c>
      <c r="Q7" s="88" t="s">
        <v>546</v>
      </c>
      <c r="R7" s="88" t="s">
        <v>546</v>
      </c>
      <c r="S7" s="88" t="s">
        <v>546</v>
      </c>
      <c r="T7" s="88" t="s">
        <v>546</v>
      </c>
      <c r="U7" s="88" t="s">
        <v>546</v>
      </c>
      <c r="V7" s="88" t="s">
        <v>546</v>
      </c>
      <c r="W7" s="88" t="s">
        <v>546</v>
      </c>
    </row>
    <row r="8" ht="19.5" customHeight="1" spans="1:23">
      <c r="A8" s="90" t="s">
        <v>546</v>
      </c>
      <c r="B8" s="88" t="s">
        <v>546</v>
      </c>
      <c r="C8" s="88" t="s">
        <v>546</v>
      </c>
      <c r="D8" s="89" t="s">
        <v>546</v>
      </c>
      <c r="E8" s="88" t="s">
        <v>546</v>
      </c>
      <c r="F8" s="88" t="s">
        <v>546</v>
      </c>
      <c r="G8" s="88" t="s">
        <v>546</v>
      </c>
      <c r="H8" s="88" t="s">
        <v>546</v>
      </c>
      <c r="I8" s="88" t="s">
        <v>546</v>
      </c>
      <c r="J8" s="88" t="s">
        <v>546</v>
      </c>
      <c r="K8" s="88" t="s">
        <v>546</v>
      </c>
      <c r="L8" s="88" t="s">
        <v>546</v>
      </c>
      <c r="M8" s="88" t="s">
        <v>546</v>
      </c>
      <c r="N8" s="88" t="s">
        <v>546</v>
      </c>
      <c r="O8" s="88" t="s">
        <v>546</v>
      </c>
      <c r="P8" s="88" t="s">
        <v>546</v>
      </c>
      <c r="Q8" s="88" t="s">
        <v>546</v>
      </c>
      <c r="R8" s="88" t="s">
        <v>546</v>
      </c>
      <c r="S8" s="88" t="s">
        <v>546</v>
      </c>
      <c r="T8" s="88" t="s">
        <v>546</v>
      </c>
      <c r="U8" s="88" t="s">
        <v>546</v>
      </c>
      <c r="V8" s="88" t="s">
        <v>546</v>
      </c>
      <c r="W8" s="88" t="s">
        <v>546</v>
      </c>
    </row>
    <row r="9" s="68" customFormat="1" ht="22" customHeight="1" spans="1:1">
      <c r="A9" s="68" t="s">
        <v>570</v>
      </c>
    </row>
  </sheetData>
  <mergeCells count="5">
    <mergeCell ref="A2:W2"/>
    <mergeCell ref="A3:I3"/>
    <mergeCell ref="B4:D4"/>
    <mergeCell ref="E4:W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J37" sqref="J37"/>
    </sheetView>
  </sheetViews>
  <sheetFormatPr defaultColWidth="9.17272727272727" defaultRowHeight="12" customHeight="1"/>
  <cols>
    <col min="1" max="1" width="37.3636363636364" customWidth="1"/>
    <col min="2" max="2" width="17.9090909090909" customWidth="1"/>
    <col min="3" max="10" width="14.0909090909091" customWidth="1"/>
  </cols>
  <sheetData>
    <row r="1" customHeight="1" spans="1:10">
      <c r="A1" s="29"/>
      <c r="B1" s="29"/>
      <c r="C1" s="29"/>
      <c r="D1" s="29"/>
      <c r="E1" s="29"/>
      <c r="F1" s="29"/>
      <c r="G1" s="29"/>
      <c r="H1" s="29"/>
      <c r="I1" s="29"/>
      <c r="J1" s="29"/>
    </row>
    <row r="2" ht="16.5" customHeight="1" spans="10:10">
      <c r="J2" s="40" t="s">
        <v>571</v>
      </c>
    </row>
    <row r="3" ht="41.25" customHeight="1" spans="1:10">
      <c r="A3" s="60" t="str">
        <f>"2025"&amp;"年区对下转移支付绩效目标表"</f>
        <v>2025年区对下转移支付绩效目标表</v>
      </c>
      <c r="B3" s="3"/>
      <c r="C3" s="3"/>
      <c r="D3" s="3"/>
      <c r="E3" s="3"/>
      <c r="F3" s="61"/>
      <c r="G3" s="3"/>
      <c r="H3" s="61"/>
      <c r="I3" s="61"/>
      <c r="J3" s="3"/>
    </row>
    <row r="4" ht="17.25" customHeight="1" spans="1:1">
      <c r="A4" s="4" t="str">
        <f>"单位名称："&amp;"昆明市盘龙区人民政府龙泉街道办事处"</f>
        <v>单位名称：昆明市盘龙区人民政府龙泉街道办事处</v>
      </c>
    </row>
    <row r="5" ht="44.25" customHeight="1" spans="1:10">
      <c r="A5" s="62" t="s">
        <v>341</v>
      </c>
      <c r="B5" s="62" t="s">
        <v>342</v>
      </c>
      <c r="C5" s="62" t="s">
        <v>343</v>
      </c>
      <c r="D5" s="62" t="s">
        <v>344</v>
      </c>
      <c r="E5" s="62" t="s">
        <v>345</v>
      </c>
      <c r="F5" s="63" t="s">
        <v>346</v>
      </c>
      <c r="G5" s="62" t="s">
        <v>347</v>
      </c>
      <c r="H5" s="63" t="s">
        <v>348</v>
      </c>
      <c r="I5" s="63" t="s">
        <v>349</v>
      </c>
      <c r="J5" s="62" t="s">
        <v>350</v>
      </c>
    </row>
    <row r="6" ht="15.5" customHeight="1" spans="1:10">
      <c r="A6" s="62">
        <v>1</v>
      </c>
      <c r="B6" s="62">
        <v>2</v>
      </c>
      <c r="C6" s="62">
        <v>3</v>
      </c>
      <c r="D6" s="62">
        <v>4</v>
      </c>
      <c r="E6" s="62">
        <v>5</v>
      </c>
      <c r="F6" s="63">
        <v>6</v>
      </c>
      <c r="G6" s="62">
        <v>7</v>
      </c>
      <c r="H6" s="63">
        <v>8</v>
      </c>
      <c r="I6" s="63">
        <v>9</v>
      </c>
      <c r="J6" s="62">
        <v>10</v>
      </c>
    </row>
    <row r="7" spans="1:10">
      <c r="A7" s="32"/>
      <c r="B7" s="64"/>
      <c r="C7" s="64"/>
      <c r="D7" s="64"/>
      <c r="E7" s="65"/>
      <c r="F7" s="66"/>
      <c r="G7" s="65"/>
      <c r="H7" s="66"/>
      <c r="I7" s="66"/>
      <c r="J7" s="65"/>
    </row>
    <row r="8" spans="1:10">
      <c r="A8" s="32"/>
      <c r="B8" s="22"/>
      <c r="C8" s="22"/>
      <c r="D8" s="22"/>
      <c r="E8" s="32"/>
      <c r="F8" s="22"/>
      <c r="G8" s="32"/>
      <c r="H8" s="22"/>
      <c r="I8" s="22"/>
      <c r="J8" s="32"/>
    </row>
    <row r="9" s="59" customFormat="1" ht="20" customHeight="1" spans="1:10">
      <c r="A9" s="67" t="s">
        <v>570</v>
      </c>
      <c r="B9" s="67"/>
      <c r="C9" s="67"/>
      <c r="D9" s="67"/>
      <c r="E9" s="67"/>
      <c r="F9" s="67"/>
      <c r="G9" s="67"/>
      <c r="H9" s="67"/>
      <c r="I9" s="67"/>
      <c r="J9" s="67"/>
    </row>
  </sheetData>
  <mergeCells count="3">
    <mergeCell ref="A3:J3"/>
    <mergeCell ref="A4:H4"/>
    <mergeCell ref="A9:J9"/>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B39" sqref="B39"/>
    </sheetView>
  </sheetViews>
  <sheetFormatPr defaultColWidth="10.4545454545455" defaultRowHeight="14.25" customHeight="1" outlineLevelCol="7"/>
  <cols>
    <col min="1" max="1" width="12.5454545454545" customWidth="1"/>
    <col min="2" max="2" width="13.8181818181818" customWidth="1"/>
    <col min="3" max="3" width="25.7181818181818" customWidth="1"/>
    <col min="4" max="4" width="17.2727272727273" customWidth="1"/>
    <col min="5" max="5" width="14" customWidth="1"/>
    <col min="6" max="6" width="14.3636363636364" customWidth="1"/>
    <col min="7" max="9" width="17" customWidth="1"/>
  </cols>
  <sheetData>
    <row r="1" customHeight="1" spans="1:8">
      <c r="A1" s="44"/>
      <c r="B1" s="44"/>
      <c r="C1" s="44"/>
      <c r="D1" s="44"/>
      <c r="E1" s="44"/>
      <c r="F1" s="44"/>
      <c r="G1" s="44"/>
      <c r="H1" s="45" t="s">
        <v>572</v>
      </c>
    </row>
    <row r="2" ht="34" customHeight="1" spans="1:8">
      <c r="A2" s="46" t="s">
        <v>573</v>
      </c>
      <c r="B2" s="46"/>
      <c r="C2" s="46"/>
      <c r="D2" s="46"/>
      <c r="E2" s="46"/>
      <c r="F2" s="46"/>
      <c r="G2" s="46"/>
      <c r="H2" s="46"/>
    </row>
    <row r="3" customHeight="1" spans="1:8">
      <c r="A3" s="47" t="str">
        <f>"单位名称："&amp;"昆明市盘龙区人民政府龙泉街道办事处"</f>
        <v>单位名称：昆明市盘龙区人民政府龙泉街道办事处</v>
      </c>
      <c r="B3" s="47"/>
      <c r="C3" s="44"/>
      <c r="D3" s="44"/>
      <c r="E3" s="44"/>
      <c r="F3" s="44"/>
      <c r="G3" s="44"/>
      <c r="H3" s="48" t="s">
        <v>1</v>
      </c>
    </row>
    <row r="4" customHeight="1" spans="1:8">
      <c r="A4" s="49" t="s">
        <v>199</v>
      </c>
      <c r="B4" s="49" t="s">
        <v>574</v>
      </c>
      <c r="C4" s="49" t="s">
        <v>575</v>
      </c>
      <c r="D4" s="49" t="s">
        <v>576</v>
      </c>
      <c r="E4" s="49" t="s">
        <v>577</v>
      </c>
      <c r="F4" s="50" t="s">
        <v>578</v>
      </c>
      <c r="G4" s="51"/>
      <c r="H4" s="52"/>
    </row>
    <row r="5" customHeight="1" spans="1:8">
      <c r="A5" s="53"/>
      <c r="B5" s="53"/>
      <c r="C5" s="53"/>
      <c r="D5" s="53"/>
      <c r="E5" s="53"/>
      <c r="F5" s="54" t="s">
        <v>525</v>
      </c>
      <c r="G5" s="54" t="s">
        <v>579</v>
      </c>
      <c r="H5" s="54" t="s">
        <v>580</v>
      </c>
    </row>
    <row r="6" customHeight="1" spans="1:8">
      <c r="A6" s="55">
        <v>1</v>
      </c>
      <c r="B6" s="55">
        <v>2</v>
      </c>
      <c r="C6" s="55">
        <v>3</v>
      </c>
      <c r="D6" s="55">
        <v>4</v>
      </c>
      <c r="E6" s="55">
        <v>5</v>
      </c>
      <c r="F6" s="55">
        <v>6</v>
      </c>
      <c r="G6" s="55">
        <v>7</v>
      </c>
      <c r="H6" s="55">
        <v>8</v>
      </c>
    </row>
    <row r="7" customHeight="1" spans="1:8">
      <c r="A7" s="56"/>
      <c r="B7" s="57"/>
      <c r="C7" s="57"/>
      <c r="D7" s="57"/>
      <c r="E7" s="57"/>
      <c r="F7" s="55"/>
      <c r="G7" s="55"/>
      <c r="H7" s="55"/>
    </row>
    <row r="8" customHeight="1" spans="1:8">
      <c r="A8" s="58"/>
      <c r="B8" s="58"/>
      <c r="C8" s="58"/>
      <c r="D8" s="58"/>
      <c r="E8" s="58"/>
      <c r="F8" s="55"/>
      <c r="G8" s="55"/>
      <c r="H8" s="55"/>
    </row>
    <row r="9" customHeight="1" spans="1:8">
      <c r="A9" s="58"/>
      <c r="B9" s="58"/>
      <c r="C9" s="58"/>
      <c r="D9" s="58"/>
      <c r="E9" s="58"/>
      <c r="F9" s="55"/>
      <c r="G9" s="55"/>
      <c r="H9" s="55"/>
    </row>
    <row r="10" s="44" customFormat="1" ht="18" customHeight="1" spans="1:1">
      <c r="A10" s="44" t="s">
        <v>581</v>
      </c>
    </row>
  </sheetData>
  <mergeCells count="7">
    <mergeCell ref="A2:H2"/>
    <mergeCell ref="F4:H4"/>
    <mergeCell ref="A4:A5"/>
    <mergeCell ref="B4:B5"/>
    <mergeCell ref="C4:C5"/>
    <mergeCell ref="D4:D5"/>
    <mergeCell ref="E4:E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G23" sqref="G23"/>
    </sheetView>
  </sheetViews>
  <sheetFormatPr defaultColWidth="9.17272727272727" defaultRowHeight="14.25" customHeight="1"/>
  <cols>
    <col min="1" max="1" width="17.6272727272727" customWidth="1"/>
    <col min="2" max="2" width="19.8181818181818" customWidth="1"/>
    <col min="3" max="3" width="16.7181818181818" customWidth="1"/>
    <col min="4" max="4" width="13.4545454545455" customWidth="1"/>
    <col min="5" max="5" width="16.0909090909091" customWidth="1"/>
    <col min="6" max="6" width="14.9090909090909" customWidth="1"/>
    <col min="7" max="7" width="15.7181818181818" customWidth="1"/>
    <col min="8" max="8" width="9" customWidth="1"/>
    <col min="9" max="11" width="20.1727272727273" customWidth="1"/>
  </cols>
  <sheetData>
    <row r="1" customHeight="1" spans="1:11">
      <c r="A1" s="29"/>
      <c r="B1" s="29"/>
      <c r="C1" s="29"/>
      <c r="D1" s="29"/>
      <c r="E1" s="29"/>
      <c r="F1" s="29"/>
      <c r="G1" s="29"/>
      <c r="H1" s="29"/>
      <c r="I1" s="29"/>
      <c r="J1" s="29"/>
      <c r="K1" s="29"/>
    </row>
    <row r="2" customHeight="1" spans="4:11">
      <c r="D2" s="1"/>
      <c r="E2" s="1"/>
      <c r="F2" s="1"/>
      <c r="G2" s="1"/>
      <c r="K2" s="40" t="s">
        <v>582</v>
      </c>
    </row>
    <row r="3" ht="41.25" customHeight="1" spans="1:11">
      <c r="A3" s="3" t="str">
        <f>"2025"&amp;"年上级转移支付补助项目支出预算表"</f>
        <v>2025年上级转移支付补助项目支出预算表</v>
      </c>
      <c r="B3" s="3"/>
      <c r="C3" s="3"/>
      <c r="D3" s="3"/>
      <c r="E3" s="3"/>
      <c r="F3" s="3"/>
      <c r="G3" s="3"/>
      <c r="H3" s="3"/>
      <c r="I3" s="3"/>
      <c r="J3" s="3"/>
      <c r="K3" s="3"/>
    </row>
    <row r="4" ht="13.5" customHeight="1" spans="1:11">
      <c r="A4" s="4" t="str">
        <f>"单位名称："&amp;"昆明市盘龙区人民政府龙泉街道办事处"</f>
        <v>单位名称：昆明市盘龙区人民政府龙泉街道办事处</v>
      </c>
      <c r="B4" s="5"/>
      <c r="C4" s="5"/>
      <c r="D4" s="5"/>
      <c r="E4" s="5"/>
      <c r="F4" s="5"/>
      <c r="G4" s="5"/>
      <c r="H4" s="6"/>
      <c r="I4" s="6"/>
      <c r="J4" s="6"/>
      <c r="K4" s="41" t="s">
        <v>1</v>
      </c>
    </row>
    <row r="5" ht="21.75" customHeight="1" spans="1:11">
      <c r="A5" s="8" t="s">
        <v>313</v>
      </c>
      <c r="B5" s="8" t="s">
        <v>201</v>
      </c>
      <c r="C5" s="8" t="s">
        <v>314</v>
      </c>
      <c r="D5" s="9" t="s">
        <v>202</v>
      </c>
      <c r="E5" s="9" t="s">
        <v>203</v>
      </c>
      <c r="F5" s="9" t="s">
        <v>315</v>
      </c>
      <c r="G5" s="9" t="s">
        <v>316</v>
      </c>
      <c r="H5" s="30" t="s">
        <v>55</v>
      </c>
      <c r="I5" s="10" t="s">
        <v>583</v>
      </c>
      <c r="J5" s="11"/>
      <c r="K5" s="12"/>
    </row>
    <row r="6" ht="21.75" customHeight="1" spans="1:11">
      <c r="A6" s="13"/>
      <c r="B6" s="13"/>
      <c r="C6" s="13"/>
      <c r="D6" s="14"/>
      <c r="E6" s="14"/>
      <c r="F6" s="14"/>
      <c r="G6" s="14"/>
      <c r="H6" s="31"/>
      <c r="I6" s="9" t="s">
        <v>58</v>
      </c>
      <c r="J6" s="9" t="s">
        <v>59</v>
      </c>
      <c r="K6" s="9" t="s">
        <v>60</v>
      </c>
    </row>
    <row r="7" ht="40.5" customHeight="1" spans="1:11">
      <c r="A7" s="16"/>
      <c r="B7" s="16"/>
      <c r="C7" s="16"/>
      <c r="D7" s="17"/>
      <c r="E7" s="17"/>
      <c r="F7" s="17"/>
      <c r="G7" s="17"/>
      <c r="H7" s="18"/>
      <c r="I7" s="17" t="s">
        <v>57</v>
      </c>
      <c r="J7" s="17"/>
      <c r="K7" s="17"/>
    </row>
    <row r="8" ht="15" customHeight="1" spans="1:11">
      <c r="A8" s="19">
        <v>1</v>
      </c>
      <c r="B8" s="19">
        <v>2</v>
      </c>
      <c r="C8" s="19">
        <v>3</v>
      </c>
      <c r="D8" s="19">
        <v>4</v>
      </c>
      <c r="E8" s="19">
        <v>5</v>
      </c>
      <c r="F8" s="19">
        <v>6</v>
      </c>
      <c r="G8" s="19">
        <v>7</v>
      </c>
      <c r="H8" s="19">
        <v>8</v>
      </c>
      <c r="I8" s="19">
        <v>9</v>
      </c>
      <c r="J8" s="42">
        <v>10</v>
      </c>
      <c r="K8" s="42">
        <v>11</v>
      </c>
    </row>
    <row r="9" ht="18.75" customHeight="1" spans="1:11">
      <c r="A9" s="32"/>
      <c r="B9" s="22"/>
      <c r="C9" s="32"/>
      <c r="D9" s="32"/>
      <c r="E9" s="32"/>
      <c r="F9" s="32"/>
      <c r="G9" s="32"/>
      <c r="H9" s="33"/>
      <c r="I9" s="43"/>
      <c r="J9" s="43"/>
      <c r="K9" s="33"/>
    </row>
    <row r="10" ht="18.75" customHeight="1" spans="1:11">
      <c r="A10" s="34"/>
      <c r="B10" s="22"/>
      <c r="C10" s="22"/>
      <c r="D10" s="22"/>
      <c r="E10" s="22"/>
      <c r="F10" s="22"/>
      <c r="G10" s="22"/>
      <c r="H10" s="35"/>
      <c r="I10" s="35"/>
      <c r="J10" s="35"/>
      <c r="K10" s="33"/>
    </row>
    <row r="11" ht="18.75" customHeight="1" spans="1:11">
      <c r="A11" s="36" t="s">
        <v>190</v>
      </c>
      <c r="B11" s="37"/>
      <c r="C11" s="37"/>
      <c r="D11" s="37"/>
      <c r="E11" s="37"/>
      <c r="F11" s="37"/>
      <c r="G11" s="38"/>
      <c r="H11" s="35"/>
      <c r="I11" s="35"/>
      <c r="J11" s="35"/>
      <c r="K11" s="33"/>
    </row>
    <row r="12" ht="24.5" customHeight="1" spans="1:1">
      <c r="A12" s="39" t="s">
        <v>584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zoomScale="70" zoomScaleNormal="70" workbookViewId="0">
      <pane ySplit="1" topLeftCell="A2" activePane="bottomLeft" state="frozen"/>
      <selection/>
      <selection pane="bottomLeft" activeCell="C14" sqref="C14"/>
    </sheetView>
  </sheetViews>
  <sheetFormatPr defaultColWidth="9.17272727272727" defaultRowHeight="14.25" customHeight="1" outlineLevelCol="6"/>
  <cols>
    <col min="1" max="1" width="33.4545454545455" customWidth="1"/>
    <col min="2" max="2" width="16.1727272727273" customWidth="1"/>
    <col min="3" max="3" width="54.6272727272727" customWidth="1"/>
    <col min="4" max="4" width="12" customWidth="1"/>
    <col min="5" max="5" width="19" customWidth="1"/>
    <col min="6" max="6" width="17.6272727272727" customWidth="1"/>
    <col min="7" max="7" width="16.5454545454545" customWidth="1"/>
  </cols>
  <sheetData>
    <row r="1" customHeight="1" spans="4:7">
      <c r="D1" s="1"/>
      <c r="G1" s="2"/>
    </row>
    <row r="2" ht="42" customHeight="1" spans="1:7">
      <c r="A2" s="3" t="str">
        <f>"2025"&amp;"年部门项目中期规划预算表"</f>
        <v>2025年部门项目中期规划预算表</v>
      </c>
      <c r="B2" s="3"/>
      <c r="C2" s="3"/>
      <c r="D2" s="3"/>
      <c r="E2" s="3"/>
      <c r="F2" s="3"/>
      <c r="G2" s="3"/>
    </row>
    <row r="3" ht="28.5" customHeight="1" spans="1:7">
      <c r="A3" s="4" t="str">
        <f>"单位名称："&amp;"昆明市盘龙区人民政府龙泉街道办事处"</f>
        <v>单位名称：昆明市盘龙区人民政府龙泉街道办事处</v>
      </c>
      <c r="B3" s="5"/>
      <c r="C3" s="5"/>
      <c r="D3" s="5"/>
      <c r="E3" s="6"/>
      <c r="F3" s="6"/>
      <c r="G3" s="7" t="s">
        <v>1</v>
      </c>
    </row>
    <row r="4" ht="24" customHeight="1" spans="1:7">
      <c r="A4" s="8" t="s">
        <v>314</v>
      </c>
      <c r="B4" s="8" t="s">
        <v>313</v>
      </c>
      <c r="C4" s="8" t="s">
        <v>201</v>
      </c>
      <c r="D4" s="9" t="s">
        <v>585</v>
      </c>
      <c r="E4" s="10" t="s">
        <v>58</v>
      </c>
      <c r="F4" s="11"/>
      <c r="G4" s="12"/>
    </row>
    <row r="5" ht="21.75" customHeight="1" spans="1:7">
      <c r="A5" s="13"/>
      <c r="B5" s="13"/>
      <c r="C5" s="13"/>
      <c r="D5" s="14"/>
      <c r="E5" s="15" t="str">
        <f>"2025"&amp;"年"</f>
        <v>2025年</v>
      </c>
      <c r="F5" s="15" t="str">
        <f>("2025"+1)&amp;"年"</f>
        <v>2026年</v>
      </c>
      <c r="G5" s="15" t="str">
        <f>("2025"+2)&amp;"年"</f>
        <v>2027年</v>
      </c>
    </row>
    <row r="6" ht="21.75" customHeight="1" spans="1:7">
      <c r="A6" s="16"/>
      <c r="B6" s="16"/>
      <c r="C6" s="16"/>
      <c r="D6" s="17"/>
      <c r="E6" s="18"/>
      <c r="F6" s="18"/>
      <c r="G6" s="18"/>
    </row>
    <row r="7" ht="40.5" customHeight="1" spans="1:7">
      <c r="A7" s="19">
        <v>1</v>
      </c>
      <c r="B7" s="19">
        <v>2</v>
      </c>
      <c r="C7" s="19">
        <v>3</v>
      </c>
      <c r="D7" s="19">
        <v>4</v>
      </c>
      <c r="E7" s="19">
        <v>5</v>
      </c>
      <c r="F7" s="19">
        <v>6</v>
      </c>
      <c r="G7" s="19">
        <v>7</v>
      </c>
    </row>
    <row r="8" ht="21" customHeight="1" spans="1:7">
      <c r="A8" s="20" t="s">
        <v>70</v>
      </c>
      <c r="B8" s="21"/>
      <c r="C8" s="21"/>
      <c r="D8" s="21"/>
      <c r="E8" s="21">
        <v>4309757.38</v>
      </c>
      <c r="F8" s="21">
        <v>3421856</v>
      </c>
      <c r="G8" s="21">
        <v>1421856</v>
      </c>
    </row>
    <row r="9" ht="21" customHeight="1" spans="1:7">
      <c r="A9" s="22"/>
      <c r="B9" s="23" t="s">
        <v>586</v>
      </c>
      <c r="C9" s="23" t="s">
        <v>322</v>
      </c>
      <c r="D9" s="22" t="s">
        <v>587</v>
      </c>
      <c r="E9" s="24">
        <v>1307552</v>
      </c>
      <c r="F9" s="24">
        <v>1307552</v>
      </c>
      <c r="G9" s="24">
        <v>1307552</v>
      </c>
    </row>
    <row r="10" ht="21" customHeight="1" spans="1:7">
      <c r="A10" s="25"/>
      <c r="B10" s="23" t="s">
        <v>586</v>
      </c>
      <c r="C10" s="23" t="s">
        <v>326</v>
      </c>
      <c r="D10" s="22" t="s">
        <v>587</v>
      </c>
      <c r="E10" s="24">
        <v>102664</v>
      </c>
      <c r="F10" s="24">
        <v>102664</v>
      </c>
      <c r="G10" s="24">
        <v>102664</v>
      </c>
    </row>
    <row r="11" ht="21" customHeight="1" spans="1:7">
      <c r="A11" s="25"/>
      <c r="B11" s="23" t="s">
        <v>586</v>
      </c>
      <c r="C11" s="23" t="s">
        <v>328</v>
      </c>
      <c r="D11" s="22" t="s">
        <v>587</v>
      </c>
      <c r="E11" s="24">
        <v>950000</v>
      </c>
      <c r="F11" s="24"/>
      <c r="G11" s="24"/>
    </row>
    <row r="12" ht="21" customHeight="1" spans="1:7">
      <c r="A12" s="25"/>
      <c r="B12" s="23" t="s">
        <v>586</v>
      </c>
      <c r="C12" s="23" t="s">
        <v>332</v>
      </c>
      <c r="D12" s="22" t="s">
        <v>587</v>
      </c>
      <c r="E12" s="24">
        <v>1424517.38</v>
      </c>
      <c r="F12" s="24">
        <v>2000000</v>
      </c>
      <c r="G12" s="24"/>
    </row>
    <row r="13" ht="21" customHeight="1" spans="1:7">
      <c r="A13" s="25"/>
      <c r="B13" s="23" t="s">
        <v>586</v>
      </c>
      <c r="C13" s="23" t="s">
        <v>334</v>
      </c>
      <c r="D13" s="22" t="s">
        <v>587</v>
      </c>
      <c r="E13" s="24">
        <v>511384</v>
      </c>
      <c r="F13" s="24"/>
      <c r="G13" s="24"/>
    </row>
    <row r="14" ht="21" customHeight="1" spans="1:7">
      <c r="A14" s="25"/>
      <c r="B14" s="23" t="s">
        <v>586</v>
      </c>
      <c r="C14" s="23" t="s">
        <v>336</v>
      </c>
      <c r="D14" s="22" t="s">
        <v>587</v>
      </c>
      <c r="E14" s="24">
        <v>2000</v>
      </c>
      <c r="F14" s="24"/>
      <c r="G14" s="24"/>
    </row>
    <row r="15" ht="21" customHeight="1" spans="1:7">
      <c r="A15" s="25"/>
      <c r="B15" s="23" t="s">
        <v>588</v>
      </c>
      <c r="C15" s="23" t="s">
        <v>339</v>
      </c>
      <c r="D15" s="22" t="s">
        <v>587</v>
      </c>
      <c r="E15" s="24">
        <v>11640</v>
      </c>
      <c r="F15" s="24">
        <v>11640</v>
      </c>
      <c r="G15" s="24">
        <v>11640</v>
      </c>
    </row>
    <row r="16" ht="21" customHeight="1" spans="1:7">
      <c r="A16" s="26" t="s">
        <v>55</v>
      </c>
      <c r="B16" s="27" t="s">
        <v>546</v>
      </c>
      <c r="C16" s="27"/>
      <c r="D16" s="28"/>
      <c r="E16" s="24">
        <v>4309757.38</v>
      </c>
      <c r="F16" s="24">
        <v>3421856</v>
      </c>
      <c r="G16" s="24">
        <v>1421856</v>
      </c>
    </row>
  </sheetData>
  <mergeCells count="11">
    <mergeCell ref="A2:G2"/>
    <mergeCell ref="A3:F3"/>
    <mergeCell ref="E4:G4"/>
    <mergeCell ref="A16:D16"/>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opLeftCell="E1" workbookViewId="0">
      <pane ySplit="1" topLeftCell="A2" activePane="bottomLeft" state="frozen"/>
      <selection/>
      <selection pane="bottomLeft" activeCell="D32" sqref="D32"/>
    </sheetView>
  </sheetViews>
  <sheetFormatPr defaultColWidth="8.54545454545454" defaultRowHeight="12.75" customHeight="1"/>
  <cols>
    <col min="1" max="1" width="17" customWidth="1"/>
    <col min="2" max="2" width="34.4545454545455" customWidth="1"/>
    <col min="3" max="5" width="16.0909090909091" customWidth="1"/>
    <col min="6" max="6" width="14.5454545454545" customWidth="1"/>
    <col min="7" max="8" width="16.4545454545455" customWidth="1"/>
    <col min="9" max="9" width="4.54545454545455" customWidth="1"/>
    <col min="10" max="10" width="8.71818181818182" customWidth="1"/>
    <col min="11" max="11" width="16.4545454545455" customWidth="1"/>
    <col min="12" max="12" width="12.4545454545455" customWidth="1"/>
    <col min="13" max="13" width="16.4545454545455" customWidth="1"/>
    <col min="14" max="14" width="8.71818181818182" customWidth="1"/>
    <col min="15" max="15" width="5.09090909090909" customWidth="1"/>
    <col min="16" max="16" width="12.3636363636364" customWidth="1"/>
    <col min="17" max="17" width="14.5454545454545" customWidth="1"/>
    <col min="18" max="18" width="16.4545454545455" customWidth="1"/>
    <col min="19" max="19" width="18.4545454545455" customWidth="1"/>
  </cols>
  <sheetData>
    <row r="1" customHeight="1" spans="1:19">
      <c r="A1" s="29"/>
      <c r="B1" s="29"/>
      <c r="C1" s="29"/>
      <c r="D1" s="29"/>
      <c r="E1" s="29"/>
      <c r="F1" s="29"/>
      <c r="G1" s="29"/>
      <c r="H1" s="29"/>
      <c r="I1" s="29"/>
      <c r="J1" s="29"/>
      <c r="K1" s="29"/>
      <c r="L1" s="29"/>
      <c r="M1" s="29"/>
      <c r="N1" s="29"/>
      <c r="O1" s="29"/>
      <c r="P1" s="29"/>
      <c r="Q1" s="29"/>
      <c r="R1" s="29"/>
      <c r="S1" s="29"/>
    </row>
    <row r="2" ht="17.25" customHeight="1" spans="1:1">
      <c r="A2" s="212" t="s">
        <v>52</v>
      </c>
    </row>
    <row r="3" ht="41.25" customHeight="1" spans="1:1">
      <c r="A3" s="234" t="str">
        <f>"2025"&amp;"年部门收入预算表"</f>
        <v>2025年部门收入预算表</v>
      </c>
    </row>
    <row r="4" ht="17.25" customHeight="1" spans="1:19">
      <c r="A4" s="235" t="str">
        <f>"单位名称："&amp;"昆明市盘龙区人民政府龙泉街道办事处"</f>
        <v>单位名称：昆明市盘龙区人民政府龙泉街道办事处</v>
      </c>
      <c r="S4" s="233" t="s">
        <v>1</v>
      </c>
    </row>
    <row r="5" ht="21.75" customHeight="1" spans="1:19">
      <c r="A5" s="262" t="s">
        <v>53</v>
      </c>
      <c r="B5" s="263" t="s">
        <v>54</v>
      </c>
      <c r="C5" s="263" t="s">
        <v>55</v>
      </c>
      <c r="D5" s="264" t="s">
        <v>56</v>
      </c>
      <c r="E5" s="264"/>
      <c r="F5" s="264"/>
      <c r="G5" s="264"/>
      <c r="H5" s="264"/>
      <c r="I5" s="158"/>
      <c r="J5" s="264"/>
      <c r="K5" s="264"/>
      <c r="L5" s="264"/>
      <c r="M5" s="264"/>
      <c r="N5" s="274"/>
      <c r="O5" s="264" t="s">
        <v>45</v>
      </c>
      <c r="P5" s="264"/>
      <c r="Q5" s="264"/>
      <c r="R5" s="264"/>
      <c r="S5" s="274"/>
    </row>
    <row r="6" ht="27" customHeight="1" spans="1:19">
      <c r="A6" s="265"/>
      <c r="B6" s="266"/>
      <c r="C6" s="266"/>
      <c r="D6" s="266" t="s">
        <v>57</v>
      </c>
      <c r="E6" s="266" t="s">
        <v>58</v>
      </c>
      <c r="F6" s="266" t="s">
        <v>59</v>
      </c>
      <c r="G6" s="266" t="s">
        <v>60</v>
      </c>
      <c r="H6" s="266" t="s">
        <v>61</v>
      </c>
      <c r="I6" s="275" t="s">
        <v>62</v>
      </c>
      <c r="J6" s="276"/>
      <c r="K6" s="276"/>
      <c r="L6" s="276"/>
      <c r="M6" s="276"/>
      <c r="N6" s="277"/>
      <c r="O6" s="266" t="s">
        <v>57</v>
      </c>
      <c r="P6" s="266" t="s">
        <v>58</v>
      </c>
      <c r="Q6" s="266" t="s">
        <v>59</v>
      </c>
      <c r="R6" s="266" t="s">
        <v>60</v>
      </c>
      <c r="S6" s="266" t="s">
        <v>63</v>
      </c>
    </row>
    <row r="7" ht="30" customHeight="1" spans="1:19">
      <c r="A7" s="267"/>
      <c r="B7" s="268"/>
      <c r="C7" s="269"/>
      <c r="D7" s="269"/>
      <c r="E7" s="269"/>
      <c r="F7" s="269"/>
      <c r="G7" s="269"/>
      <c r="H7" s="269"/>
      <c r="I7" s="66" t="s">
        <v>57</v>
      </c>
      <c r="J7" s="277" t="s">
        <v>64</v>
      </c>
      <c r="K7" s="277" t="s">
        <v>65</v>
      </c>
      <c r="L7" s="277" t="s">
        <v>66</v>
      </c>
      <c r="M7" s="277" t="s">
        <v>67</v>
      </c>
      <c r="N7" s="277" t="s">
        <v>68</v>
      </c>
      <c r="O7" s="278"/>
      <c r="P7" s="278"/>
      <c r="Q7" s="278"/>
      <c r="R7" s="278"/>
      <c r="S7" s="269"/>
    </row>
    <row r="8" ht="15" customHeight="1" spans="1:19">
      <c r="A8" s="270">
        <v>1</v>
      </c>
      <c r="B8" s="270">
        <v>2</v>
      </c>
      <c r="C8" s="270">
        <v>3</v>
      </c>
      <c r="D8" s="270">
        <v>4</v>
      </c>
      <c r="E8" s="270">
        <v>5</v>
      </c>
      <c r="F8" s="270">
        <v>6</v>
      </c>
      <c r="G8" s="270">
        <v>7</v>
      </c>
      <c r="H8" s="270">
        <v>8</v>
      </c>
      <c r="I8" s="66">
        <v>9</v>
      </c>
      <c r="J8" s="270">
        <v>10</v>
      </c>
      <c r="K8" s="270">
        <v>11</v>
      </c>
      <c r="L8" s="270">
        <v>12</v>
      </c>
      <c r="M8" s="270">
        <v>13</v>
      </c>
      <c r="N8" s="270">
        <v>14</v>
      </c>
      <c r="O8" s="270">
        <v>15</v>
      </c>
      <c r="P8" s="270">
        <v>16</v>
      </c>
      <c r="Q8" s="270">
        <v>17</v>
      </c>
      <c r="R8" s="270">
        <v>18</v>
      </c>
      <c r="S8" s="270">
        <v>19</v>
      </c>
    </row>
    <row r="9" ht="18" customHeight="1" spans="1:19">
      <c r="A9" s="271" t="s">
        <v>69</v>
      </c>
      <c r="B9" s="272" t="s">
        <v>70</v>
      </c>
      <c r="C9" s="24">
        <v>30243168.38</v>
      </c>
      <c r="D9" s="24">
        <v>30243168.38</v>
      </c>
      <c r="E9" s="24">
        <v>30243168.38</v>
      </c>
      <c r="F9" s="24"/>
      <c r="G9" s="24"/>
      <c r="H9" s="24"/>
      <c r="I9" s="24"/>
      <c r="J9" s="24"/>
      <c r="K9" s="24"/>
      <c r="L9" s="24"/>
      <c r="M9" s="24"/>
      <c r="N9" s="24"/>
      <c r="O9" s="24"/>
      <c r="P9" s="24"/>
      <c r="Q9" s="24"/>
      <c r="R9" s="24"/>
      <c r="S9" s="24"/>
    </row>
    <row r="10" ht="18" customHeight="1" spans="1:19">
      <c r="A10" s="214" t="s">
        <v>55</v>
      </c>
      <c r="B10" s="273"/>
      <c r="C10" s="24">
        <v>30243168.38</v>
      </c>
      <c r="D10" s="24">
        <v>30243168.38</v>
      </c>
      <c r="E10" s="24">
        <v>30243168.38</v>
      </c>
      <c r="F10" s="24"/>
      <c r="G10" s="24"/>
      <c r="H10" s="24"/>
      <c r="I10" s="24"/>
      <c r="J10" s="24"/>
      <c r="K10" s="24"/>
      <c r="L10" s="24"/>
      <c r="M10" s="24"/>
      <c r="N10" s="24"/>
      <c r="O10" s="24"/>
      <c r="P10" s="24"/>
      <c r="Q10" s="24"/>
      <c r="R10" s="24"/>
      <c r="S10" s="24"/>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3"/>
  <sheetViews>
    <sheetView showGridLines="0" showZeros="0" workbookViewId="0">
      <pane ySplit="1" topLeftCell="A26" activePane="bottomLeft" state="frozen"/>
      <selection/>
      <selection pane="bottomLeft" activeCell="E40" sqref="E40:E42"/>
    </sheetView>
  </sheetViews>
  <sheetFormatPr defaultColWidth="8.54545454545454" defaultRowHeight="12.75" customHeight="1"/>
  <cols>
    <col min="1" max="1" width="8.54545454545454" customWidth="1"/>
    <col min="2" max="2" width="35.5454545454545" customWidth="1"/>
    <col min="3" max="6" width="15.0909090909091" customWidth="1"/>
    <col min="7" max="7" width="14.3636363636364" customWidth="1"/>
    <col min="8" max="8" width="16.2727272727273" customWidth="1"/>
    <col min="9" max="9" width="18.2727272727273" customWidth="1"/>
    <col min="10" max="10" width="4.90909090909091" customWidth="1"/>
    <col min="11" max="11" width="8.54545454545454" customWidth="1"/>
    <col min="12" max="12" width="16.2727272727273" customWidth="1"/>
    <col min="13" max="13" width="12.3636363636364" customWidth="1"/>
    <col min="14" max="14" width="16.2727272727273" customWidth="1"/>
    <col min="15" max="15" width="12.5454545454545" customWidth="1"/>
  </cols>
  <sheetData>
    <row r="1" customHeight="1" spans="1:15">
      <c r="A1" s="68"/>
      <c r="B1" s="29"/>
      <c r="C1" s="29"/>
      <c r="D1" s="29"/>
      <c r="E1" s="29"/>
      <c r="F1" s="29"/>
      <c r="G1" s="29"/>
      <c r="H1" s="29"/>
      <c r="I1" s="29"/>
      <c r="J1" s="29"/>
      <c r="K1" s="29"/>
      <c r="L1" s="29"/>
      <c r="M1" s="29"/>
      <c r="N1" s="29"/>
      <c r="O1" s="29"/>
    </row>
    <row r="2" ht="17.25" customHeight="1" spans="1:1">
      <c r="A2" s="233" t="s">
        <v>71</v>
      </c>
    </row>
    <row r="3" ht="41.25" customHeight="1" spans="1:1">
      <c r="A3" s="234" t="str">
        <f>"2025"&amp;"年部门支出预算表"</f>
        <v>2025年部门支出预算表</v>
      </c>
    </row>
    <row r="4" ht="17.25" customHeight="1" spans="1:15">
      <c r="A4" s="235" t="str">
        <f>"单位名称："&amp;"昆明市盘龙区人民政府龙泉街道办事处"</f>
        <v>单位名称：昆明市盘龙区人民政府龙泉街道办事处</v>
      </c>
      <c r="O4" s="233" t="s">
        <v>1</v>
      </c>
    </row>
    <row r="5" ht="27" customHeight="1" spans="1:15">
      <c r="A5" s="243" t="s">
        <v>72</v>
      </c>
      <c r="B5" s="243" t="s">
        <v>73</v>
      </c>
      <c r="C5" s="243" t="s">
        <v>55</v>
      </c>
      <c r="D5" s="244" t="s">
        <v>58</v>
      </c>
      <c r="E5" s="245"/>
      <c r="F5" s="246"/>
      <c r="G5" s="247" t="s">
        <v>59</v>
      </c>
      <c r="H5" s="247" t="s">
        <v>60</v>
      </c>
      <c r="I5" s="247" t="s">
        <v>74</v>
      </c>
      <c r="J5" s="244" t="s">
        <v>62</v>
      </c>
      <c r="K5" s="245"/>
      <c r="L5" s="245"/>
      <c r="M5" s="245"/>
      <c r="N5" s="259"/>
      <c r="O5" s="260"/>
    </row>
    <row r="6" ht="42" customHeight="1" spans="1:15">
      <c r="A6" s="248"/>
      <c r="B6" s="248"/>
      <c r="C6" s="249"/>
      <c r="D6" s="250" t="s">
        <v>57</v>
      </c>
      <c r="E6" s="250" t="s">
        <v>75</v>
      </c>
      <c r="F6" s="250" t="s">
        <v>76</v>
      </c>
      <c r="G6" s="249"/>
      <c r="H6" s="249"/>
      <c r="I6" s="261"/>
      <c r="J6" s="250" t="s">
        <v>57</v>
      </c>
      <c r="K6" s="237" t="s">
        <v>77</v>
      </c>
      <c r="L6" s="237" t="s">
        <v>78</v>
      </c>
      <c r="M6" s="237" t="s">
        <v>79</v>
      </c>
      <c r="N6" s="237" t="s">
        <v>80</v>
      </c>
      <c r="O6" s="237" t="s">
        <v>81</v>
      </c>
    </row>
    <row r="7" ht="18" customHeight="1" spans="1:15">
      <c r="A7" s="251" t="s">
        <v>82</v>
      </c>
      <c r="B7" s="251" t="s">
        <v>83</v>
      </c>
      <c r="C7" s="251" t="s">
        <v>84</v>
      </c>
      <c r="D7" s="219" t="s">
        <v>85</v>
      </c>
      <c r="E7" s="219" t="s">
        <v>86</v>
      </c>
      <c r="F7" s="219" t="s">
        <v>87</v>
      </c>
      <c r="G7" s="219" t="s">
        <v>88</v>
      </c>
      <c r="H7" s="219" t="s">
        <v>89</v>
      </c>
      <c r="I7" s="219" t="s">
        <v>90</v>
      </c>
      <c r="J7" s="219" t="s">
        <v>91</v>
      </c>
      <c r="K7" s="219" t="s">
        <v>92</v>
      </c>
      <c r="L7" s="219" t="s">
        <v>93</v>
      </c>
      <c r="M7" s="219" t="s">
        <v>94</v>
      </c>
      <c r="N7" s="251" t="s">
        <v>95</v>
      </c>
      <c r="O7" s="219" t="s">
        <v>96</v>
      </c>
    </row>
    <row r="8" ht="21" customHeight="1" spans="1:15">
      <c r="A8" s="252" t="s">
        <v>97</v>
      </c>
      <c r="B8" s="253" t="s">
        <v>98</v>
      </c>
      <c r="C8" s="24">
        <v>25420516.38</v>
      </c>
      <c r="D8" s="24">
        <v>25420516.38</v>
      </c>
      <c r="E8" s="24">
        <v>21213423</v>
      </c>
      <c r="F8" s="24">
        <v>4207093.38</v>
      </c>
      <c r="G8" s="24"/>
      <c r="H8" s="24"/>
      <c r="I8" s="24"/>
      <c r="J8" s="24"/>
      <c r="K8" s="24"/>
      <c r="L8" s="24"/>
      <c r="M8" s="24"/>
      <c r="N8" s="24"/>
      <c r="O8" s="24"/>
    </row>
    <row r="9" ht="21" customHeight="1" spans="1:15">
      <c r="A9" s="252" t="s">
        <v>99</v>
      </c>
      <c r="B9" s="254" t="s">
        <v>100</v>
      </c>
      <c r="C9" s="24">
        <v>2000</v>
      </c>
      <c r="D9" s="24">
        <v>2000</v>
      </c>
      <c r="E9" s="24"/>
      <c r="F9" s="24">
        <v>2000</v>
      </c>
      <c r="G9" s="24"/>
      <c r="H9" s="24"/>
      <c r="I9" s="24"/>
      <c r="J9" s="24"/>
      <c r="K9" s="24"/>
      <c r="L9" s="24"/>
      <c r="M9" s="24"/>
      <c r="N9" s="24"/>
      <c r="O9" s="24"/>
    </row>
    <row r="10" ht="21" customHeight="1" spans="1:15">
      <c r="A10" s="252" t="s">
        <v>101</v>
      </c>
      <c r="B10" s="255" t="s">
        <v>102</v>
      </c>
      <c r="C10" s="24">
        <v>2000</v>
      </c>
      <c r="D10" s="24">
        <v>2000</v>
      </c>
      <c r="E10" s="24"/>
      <c r="F10" s="24">
        <v>2000</v>
      </c>
      <c r="G10" s="24"/>
      <c r="H10" s="24"/>
      <c r="I10" s="24"/>
      <c r="J10" s="24"/>
      <c r="K10" s="24"/>
      <c r="L10" s="24"/>
      <c r="M10" s="24"/>
      <c r="N10" s="24"/>
      <c r="O10" s="24"/>
    </row>
    <row r="11" ht="21" customHeight="1" spans="1:15">
      <c r="A11" s="252" t="s">
        <v>103</v>
      </c>
      <c r="B11" s="254" t="s">
        <v>104</v>
      </c>
      <c r="C11" s="24">
        <v>25418516.38</v>
      </c>
      <c r="D11" s="24">
        <v>25418516.38</v>
      </c>
      <c r="E11" s="24">
        <v>21213423</v>
      </c>
      <c r="F11" s="24">
        <v>4205093.38</v>
      </c>
      <c r="G11" s="24"/>
      <c r="H11" s="24"/>
      <c r="I11" s="24"/>
      <c r="J11" s="24"/>
      <c r="K11" s="24"/>
      <c r="L11" s="24"/>
      <c r="M11" s="24"/>
      <c r="N11" s="24"/>
      <c r="O11" s="24"/>
    </row>
    <row r="12" ht="21" customHeight="1" spans="1:15">
      <c r="A12" s="252" t="s">
        <v>105</v>
      </c>
      <c r="B12" s="255" t="s">
        <v>106</v>
      </c>
      <c r="C12" s="24">
        <v>22175063</v>
      </c>
      <c r="D12" s="24">
        <v>22175063</v>
      </c>
      <c r="E12" s="24">
        <v>21213423</v>
      </c>
      <c r="F12" s="24">
        <v>961640</v>
      </c>
      <c r="G12" s="24"/>
      <c r="H12" s="24"/>
      <c r="I12" s="24"/>
      <c r="J12" s="24"/>
      <c r="K12" s="24"/>
      <c r="L12" s="24"/>
      <c r="M12" s="24"/>
      <c r="N12" s="24"/>
      <c r="O12" s="24"/>
    </row>
    <row r="13" ht="21" customHeight="1" spans="1:15">
      <c r="A13" s="252" t="s">
        <v>107</v>
      </c>
      <c r="B13" s="255" t="s">
        <v>108</v>
      </c>
      <c r="C13" s="24">
        <v>3243453.38</v>
      </c>
      <c r="D13" s="24">
        <v>3243453.38</v>
      </c>
      <c r="E13" s="24"/>
      <c r="F13" s="24">
        <v>3243453.38</v>
      </c>
      <c r="G13" s="24"/>
      <c r="H13" s="24"/>
      <c r="I13" s="24"/>
      <c r="J13" s="24"/>
      <c r="K13" s="24"/>
      <c r="L13" s="24"/>
      <c r="M13" s="24"/>
      <c r="N13" s="24"/>
      <c r="O13" s="24"/>
    </row>
    <row r="14" ht="21" customHeight="1" spans="1:15">
      <c r="A14" s="252" t="s">
        <v>109</v>
      </c>
      <c r="B14" s="253" t="s">
        <v>110</v>
      </c>
      <c r="C14" s="24">
        <v>2254852</v>
      </c>
      <c r="D14" s="24">
        <v>2254852</v>
      </c>
      <c r="E14" s="24">
        <v>2254852</v>
      </c>
      <c r="F14" s="24"/>
      <c r="G14" s="24"/>
      <c r="H14" s="24"/>
      <c r="I14" s="24"/>
      <c r="J14" s="24"/>
      <c r="K14" s="24"/>
      <c r="L14" s="24"/>
      <c r="M14" s="24"/>
      <c r="N14" s="24"/>
      <c r="O14" s="24"/>
    </row>
    <row r="15" ht="21" customHeight="1" spans="1:15">
      <c r="A15" s="252" t="s">
        <v>111</v>
      </c>
      <c r="B15" s="254" t="s">
        <v>112</v>
      </c>
      <c r="C15" s="24">
        <v>2207380</v>
      </c>
      <c r="D15" s="24">
        <v>2207380</v>
      </c>
      <c r="E15" s="24">
        <v>2207380</v>
      </c>
      <c r="F15" s="24"/>
      <c r="G15" s="24"/>
      <c r="H15" s="24"/>
      <c r="I15" s="24"/>
      <c r="J15" s="24"/>
      <c r="K15" s="24"/>
      <c r="L15" s="24"/>
      <c r="M15" s="24"/>
      <c r="N15" s="24"/>
      <c r="O15" s="24"/>
    </row>
    <row r="16" ht="21" customHeight="1" spans="1:15">
      <c r="A16" s="252" t="s">
        <v>113</v>
      </c>
      <c r="B16" s="255" t="s">
        <v>114</v>
      </c>
      <c r="C16" s="24">
        <v>554400</v>
      </c>
      <c r="D16" s="24">
        <v>554400</v>
      </c>
      <c r="E16" s="24">
        <v>554400</v>
      </c>
      <c r="F16" s="24"/>
      <c r="G16" s="24"/>
      <c r="H16" s="24"/>
      <c r="I16" s="24"/>
      <c r="J16" s="24"/>
      <c r="K16" s="24"/>
      <c r="L16" s="24"/>
      <c r="M16" s="24"/>
      <c r="N16" s="24"/>
      <c r="O16" s="24"/>
    </row>
    <row r="17" ht="21" customHeight="1" spans="1:15">
      <c r="A17" s="252" t="s">
        <v>115</v>
      </c>
      <c r="B17" s="255" t="s">
        <v>116</v>
      </c>
      <c r="C17" s="24">
        <v>183600</v>
      </c>
      <c r="D17" s="24">
        <v>183600</v>
      </c>
      <c r="E17" s="24">
        <v>183600</v>
      </c>
      <c r="F17" s="24"/>
      <c r="G17" s="24"/>
      <c r="H17" s="24"/>
      <c r="I17" s="24"/>
      <c r="J17" s="24"/>
      <c r="K17" s="24"/>
      <c r="L17" s="24"/>
      <c r="M17" s="24"/>
      <c r="N17" s="24"/>
      <c r="O17" s="24"/>
    </row>
    <row r="18" ht="21" customHeight="1" spans="1:15">
      <c r="A18" s="252" t="s">
        <v>117</v>
      </c>
      <c r="B18" s="255" t="s">
        <v>118</v>
      </c>
      <c r="C18" s="24">
        <v>1369380</v>
      </c>
      <c r="D18" s="24">
        <v>1369380</v>
      </c>
      <c r="E18" s="24">
        <v>1369380</v>
      </c>
      <c r="F18" s="24"/>
      <c r="G18" s="24"/>
      <c r="H18" s="24"/>
      <c r="I18" s="24"/>
      <c r="J18" s="24"/>
      <c r="K18" s="24"/>
      <c r="L18" s="24"/>
      <c r="M18" s="24"/>
      <c r="N18" s="24"/>
      <c r="O18" s="24"/>
    </row>
    <row r="19" ht="21" customHeight="1" spans="1:15">
      <c r="A19" s="252" t="s">
        <v>119</v>
      </c>
      <c r="B19" s="255" t="s">
        <v>120</v>
      </c>
      <c r="C19" s="24">
        <v>100000</v>
      </c>
      <c r="D19" s="24">
        <v>100000</v>
      </c>
      <c r="E19" s="24">
        <v>100000</v>
      </c>
      <c r="F19" s="24"/>
      <c r="G19" s="24"/>
      <c r="H19" s="24"/>
      <c r="I19" s="24"/>
      <c r="J19" s="24"/>
      <c r="K19" s="24"/>
      <c r="L19" s="24"/>
      <c r="M19" s="24"/>
      <c r="N19" s="24"/>
      <c r="O19" s="24"/>
    </row>
    <row r="20" ht="21" customHeight="1" spans="1:15">
      <c r="A20" s="252" t="s">
        <v>121</v>
      </c>
      <c r="B20" s="254" t="s">
        <v>122</v>
      </c>
      <c r="C20" s="24">
        <v>11472</v>
      </c>
      <c r="D20" s="24">
        <v>11472</v>
      </c>
      <c r="E20" s="24">
        <v>11472</v>
      </c>
      <c r="F20" s="24"/>
      <c r="G20" s="24"/>
      <c r="H20" s="24"/>
      <c r="I20" s="24"/>
      <c r="J20" s="24"/>
      <c r="K20" s="24"/>
      <c r="L20" s="24"/>
      <c r="M20" s="24"/>
      <c r="N20" s="24"/>
      <c r="O20" s="24"/>
    </row>
    <row r="21" ht="21" customHeight="1" spans="1:15">
      <c r="A21" s="252" t="s">
        <v>123</v>
      </c>
      <c r="B21" s="255" t="s">
        <v>124</v>
      </c>
      <c r="C21" s="24">
        <v>11472</v>
      </c>
      <c r="D21" s="24">
        <v>11472</v>
      </c>
      <c r="E21" s="24">
        <v>11472</v>
      </c>
      <c r="F21" s="24"/>
      <c r="G21" s="24"/>
      <c r="H21" s="24"/>
      <c r="I21" s="24"/>
      <c r="J21" s="24"/>
      <c r="K21" s="24"/>
      <c r="L21" s="24"/>
      <c r="M21" s="24"/>
      <c r="N21" s="24"/>
      <c r="O21" s="24"/>
    </row>
    <row r="22" ht="21" customHeight="1" spans="1:15">
      <c r="A22" s="252" t="s">
        <v>125</v>
      </c>
      <c r="B22" s="254" t="s">
        <v>126</v>
      </c>
      <c r="C22" s="24">
        <v>36000</v>
      </c>
      <c r="D22" s="24">
        <v>36000</v>
      </c>
      <c r="E22" s="24">
        <v>36000</v>
      </c>
      <c r="F22" s="24"/>
      <c r="G22" s="24"/>
      <c r="H22" s="24"/>
      <c r="I22" s="24"/>
      <c r="J22" s="24"/>
      <c r="K22" s="24"/>
      <c r="L22" s="24"/>
      <c r="M22" s="24"/>
      <c r="N22" s="24"/>
      <c r="O22" s="24"/>
    </row>
    <row r="23" ht="21" customHeight="1" spans="1:15">
      <c r="A23" s="252" t="s">
        <v>127</v>
      </c>
      <c r="B23" s="255" t="s">
        <v>128</v>
      </c>
      <c r="C23" s="24">
        <v>36000</v>
      </c>
      <c r="D23" s="24">
        <v>36000</v>
      </c>
      <c r="E23" s="24">
        <v>36000</v>
      </c>
      <c r="F23" s="24"/>
      <c r="G23" s="24"/>
      <c r="H23" s="24"/>
      <c r="I23" s="24"/>
      <c r="J23" s="24"/>
      <c r="K23" s="24"/>
      <c r="L23" s="24"/>
      <c r="M23" s="24"/>
      <c r="N23" s="24"/>
      <c r="O23" s="24"/>
    </row>
    <row r="24" ht="21" customHeight="1" spans="1:15">
      <c r="A24" s="252" t="s">
        <v>129</v>
      </c>
      <c r="B24" s="253" t="s">
        <v>130</v>
      </c>
      <c r="C24" s="24">
        <v>1168580</v>
      </c>
      <c r="D24" s="24">
        <v>1168580</v>
      </c>
      <c r="E24" s="24">
        <v>1168580</v>
      </c>
      <c r="F24" s="24"/>
      <c r="G24" s="24"/>
      <c r="H24" s="24"/>
      <c r="I24" s="24"/>
      <c r="J24" s="24"/>
      <c r="K24" s="24"/>
      <c r="L24" s="24"/>
      <c r="M24" s="24"/>
      <c r="N24" s="24"/>
      <c r="O24" s="24"/>
    </row>
    <row r="25" ht="21" customHeight="1" spans="1:15">
      <c r="A25" s="252" t="s">
        <v>131</v>
      </c>
      <c r="B25" s="254" t="s">
        <v>132</v>
      </c>
      <c r="C25" s="24">
        <v>1168580</v>
      </c>
      <c r="D25" s="24">
        <v>1168580</v>
      </c>
      <c r="E25" s="24">
        <v>1168580</v>
      </c>
      <c r="F25" s="24"/>
      <c r="G25" s="24"/>
      <c r="H25" s="24"/>
      <c r="I25" s="24"/>
      <c r="J25" s="24"/>
      <c r="K25" s="24"/>
      <c r="L25" s="24"/>
      <c r="M25" s="24"/>
      <c r="N25" s="24"/>
      <c r="O25" s="24"/>
    </row>
    <row r="26" ht="21" customHeight="1" spans="1:15">
      <c r="A26" s="252" t="s">
        <v>133</v>
      </c>
      <c r="B26" s="255" t="s">
        <v>134</v>
      </c>
      <c r="C26" s="24">
        <v>308196</v>
      </c>
      <c r="D26" s="24">
        <v>308196</v>
      </c>
      <c r="E26" s="24">
        <v>308196</v>
      </c>
      <c r="F26" s="24"/>
      <c r="G26" s="24"/>
      <c r="H26" s="24"/>
      <c r="I26" s="24"/>
      <c r="J26" s="24"/>
      <c r="K26" s="24"/>
      <c r="L26" s="24"/>
      <c r="M26" s="24"/>
      <c r="N26" s="24"/>
      <c r="O26" s="24"/>
    </row>
    <row r="27" ht="21" customHeight="1" spans="1:15">
      <c r="A27" s="252" t="s">
        <v>135</v>
      </c>
      <c r="B27" s="255" t="s">
        <v>136</v>
      </c>
      <c r="C27" s="24">
        <v>299635</v>
      </c>
      <c r="D27" s="24">
        <v>299635</v>
      </c>
      <c r="E27" s="24">
        <v>299635</v>
      </c>
      <c r="F27" s="24"/>
      <c r="G27" s="24"/>
      <c r="H27" s="24"/>
      <c r="I27" s="24"/>
      <c r="J27" s="24"/>
      <c r="K27" s="24"/>
      <c r="L27" s="24"/>
      <c r="M27" s="24"/>
      <c r="N27" s="24"/>
      <c r="O27" s="24"/>
    </row>
    <row r="28" ht="21" customHeight="1" spans="1:15">
      <c r="A28" s="252" t="s">
        <v>137</v>
      </c>
      <c r="B28" s="255" t="s">
        <v>138</v>
      </c>
      <c r="C28" s="24">
        <v>492629</v>
      </c>
      <c r="D28" s="24">
        <v>492629</v>
      </c>
      <c r="E28" s="24">
        <v>492629</v>
      </c>
      <c r="F28" s="24"/>
      <c r="G28" s="24"/>
      <c r="H28" s="24"/>
      <c r="I28" s="24"/>
      <c r="J28" s="24"/>
      <c r="K28" s="24"/>
      <c r="L28" s="24"/>
      <c r="M28" s="24"/>
      <c r="N28" s="24"/>
      <c r="O28" s="24"/>
    </row>
    <row r="29" ht="21" customHeight="1" spans="1:15">
      <c r="A29" s="252" t="s">
        <v>139</v>
      </c>
      <c r="B29" s="255" t="s">
        <v>140</v>
      </c>
      <c r="C29" s="24">
        <v>68120</v>
      </c>
      <c r="D29" s="24">
        <v>68120</v>
      </c>
      <c r="E29" s="24">
        <v>68120</v>
      </c>
      <c r="F29" s="24"/>
      <c r="G29" s="24"/>
      <c r="H29" s="24"/>
      <c r="I29" s="24"/>
      <c r="J29" s="24"/>
      <c r="K29" s="24"/>
      <c r="L29" s="24"/>
      <c r="M29" s="24"/>
      <c r="N29" s="24"/>
      <c r="O29" s="24"/>
    </row>
    <row r="30" ht="21" customHeight="1" spans="1:15">
      <c r="A30" s="252" t="s">
        <v>141</v>
      </c>
      <c r="B30" s="253" t="s">
        <v>142</v>
      </c>
      <c r="C30" s="24">
        <v>102664</v>
      </c>
      <c r="D30" s="24">
        <v>102664</v>
      </c>
      <c r="E30" s="24"/>
      <c r="F30" s="24">
        <v>102664</v>
      </c>
      <c r="G30" s="24"/>
      <c r="H30" s="24"/>
      <c r="I30" s="24"/>
      <c r="J30" s="24"/>
      <c r="K30" s="24"/>
      <c r="L30" s="24"/>
      <c r="M30" s="24"/>
      <c r="N30" s="24"/>
      <c r="O30" s="24"/>
    </row>
    <row r="31" ht="21" customHeight="1" spans="1:15">
      <c r="A31" s="252" t="s">
        <v>143</v>
      </c>
      <c r="B31" s="254" t="s">
        <v>144</v>
      </c>
      <c r="C31" s="24">
        <v>102664</v>
      </c>
      <c r="D31" s="24">
        <v>102664</v>
      </c>
      <c r="E31" s="24"/>
      <c r="F31" s="24">
        <v>102664</v>
      </c>
      <c r="G31" s="24"/>
      <c r="H31" s="24"/>
      <c r="I31" s="24"/>
      <c r="J31" s="24"/>
      <c r="K31" s="24"/>
      <c r="L31" s="24"/>
      <c r="M31" s="24"/>
      <c r="N31" s="24"/>
      <c r="O31" s="24"/>
    </row>
    <row r="32" ht="21" customHeight="1" spans="1:15">
      <c r="A32" s="252" t="s">
        <v>145</v>
      </c>
      <c r="B32" s="255" t="s">
        <v>144</v>
      </c>
      <c r="C32" s="24">
        <v>102664</v>
      </c>
      <c r="D32" s="24">
        <v>102664</v>
      </c>
      <c r="E32" s="24"/>
      <c r="F32" s="24">
        <v>102664</v>
      </c>
      <c r="G32" s="24"/>
      <c r="H32" s="24"/>
      <c r="I32" s="24"/>
      <c r="J32" s="24"/>
      <c r="K32" s="24"/>
      <c r="L32" s="24"/>
      <c r="M32" s="24"/>
      <c r="N32" s="24"/>
      <c r="O32" s="24"/>
    </row>
    <row r="33" ht="21" customHeight="1" spans="1:15">
      <c r="A33" s="252" t="s">
        <v>146</v>
      </c>
      <c r="B33" s="253" t="s">
        <v>147</v>
      </c>
      <c r="C33" s="24">
        <v>1296556</v>
      </c>
      <c r="D33" s="24">
        <v>1296556</v>
      </c>
      <c r="E33" s="24">
        <v>1296556</v>
      </c>
      <c r="F33" s="24"/>
      <c r="G33" s="24"/>
      <c r="H33" s="24"/>
      <c r="I33" s="24"/>
      <c r="J33" s="24"/>
      <c r="K33" s="24"/>
      <c r="L33" s="24"/>
      <c r="M33" s="24"/>
      <c r="N33" s="24"/>
      <c r="O33" s="24"/>
    </row>
    <row r="34" ht="21" customHeight="1" spans="1:15">
      <c r="A34" s="252" t="s">
        <v>148</v>
      </c>
      <c r="B34" s="254" t="s">
        <v>149</v>
      </c>
      <c r="C34" s="24">
        <v>1296556</v>
      </c>
      <c r="D34" s="24">
        <v>1296556</v>
      </c>
      <c r="E34" s="24">
        <v>1296556</v>
      </c>
      <c r="F34" s="24"/>
      <c r="G34" s="24"/>
      <c r="H34" s="24"/>
      <c r="I34" s="24"/>
      <c r="J34" s="24"/>
      <c r="K34" s="24"/>
      <c r="L34" s="24"/>
      <c r="M34" s="24"/>
      <c r="N34" s="24"/>
      <c r="O34" s="24"/>
    </row>
    <row r="35" ht="21" customHeight="1" spans="1:15">
      <c r="A35" s="252" t="s">
        <v>150</v>
      </c>
      <c r="B35" s="255" t="s">
        <v>151</v>
      </c>
      <c r="C35" s="24">
        <v>1296556</v>
      </c>
      <c r="D35" s="24">
        <v>1296556</v>
      </c>
      <c r="E35" s="24">
        <v>1296556</v>
      </c>
      <c r="F35" s="24"/>
      <c r="G35" s="24"/>
      <c r="H35" s="24"/>
      <c r="I35" s="24"/>
      <c r="J35" s="24"/>
      <c r="K35" s="24"/>
      <c r="L35" s="24"/>
      <c r="M35" s="24"/>
      <c r="N35" s="24"/>
      <c r="O35" s="24"/>
    </row>
    <row r="36" ht="21" customHeight="1" spans="1:15">
      <c r="A36" s="256" t="s">
        <v>55</v>
      </c>
      <c r="B36" s="38"/>
      <c r="C36" s="24">
        <v>30243168.38</v>
      </c>
      <c r="D36" s="24">
        <v>30243168.38</v>
      </c>
      <c r="E36" s="24">
        <v>25933411</v>
      </c>
      <c r="F36" s="24">
        <v>4309757.38</v>
      </c>
      <c r="G36" s="24"/>
      <c r="H36" s="24"/>
      <c r="I36" s="24"/>
      <c r="J36" s="24"/>
      <c r="K36" s="24"/>
      <c r="L36" s="24"/>
      <c r="M36" s="24"/>
      <c r="N36" s="24"/>
      <c r="O36" s="24"/>
    </row>
    <row r="42" customHeight="1" spans="5:5">
      <c r="E42" s="257"/>
    </row>
    <row r="43" customHeight="1" spans="5:5">
      <c r="E43" s="258"/>
    </row>
  </sheetData>
  <mergeCells count="12">
    <mergeCell ref="A2:O2"/>
    <mergeCell ref="A3:O3"/>
    <mergeCell ref="A4:B4"/>
    <mergeCell ref="D5:F5"/>
    <mergeCell ref="J5:O5"/>
    <mergeCell ref="A36:B3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1" activePane="bottomLeft" state="frozen"/>
      <selection/>
      <selection pane="bottomLeft" activeCell="B24" sqref="B24"/>
    </sheetView>
  </sheetViews>
  <sheetFormatPr defaultColWidth="8.54545454545454" defaultRowHeight="12.75" customHeight="1" outlineLevelCol="3"/>
  <cols>
    <col min="1" max="1" width="35.5454545454545" customWidth="1"/>
    <col min="2" max="2" width="23" customWidth="1"/>
    <col min="3" max="3" width="35.5454545454545" customWidth="1"/>
    <col min="4" max="4" width="23.5454545454545" customWidth="1"/>
  </cols>
  <sheetData>
    <row r="1" customHeight="1" spans="1:4">
      <c r="A1" s="29"/>
      <c r="B1" s="29"/>
      <c r="C1" s="29"/>
      <c r="D1" s="29"/>
    </row>
    <row r="2" ht="15" customHeight="1" spans="1:4">
      <c r="A2" s="208"/>
      <c r="B2" s="233"/>
      <c r="C2" s="233"/>
      <c r="D2" s="233" t="s">
        <v>152</v>
      </c>
    </row>
    <row r="3" ht="41.25" customHeight="1" spans="1:1">
      <c r="A3" s="234" t="str">
        <f>"2025"&amp;"年部门财政拨款收支预算总表"</f>
        <v>2025年部门财政拨款收支预算总表</v>
      </c>
    </row>
    <row r="4" ht="17.25" customHeight="1" spans="1:4">
      <c r="A4" s="235" t="str">
        <f>"单位名称："&amp;"昆明市盘龙区人民政府龙泉街道办事处"</f>
        <v>单位名称：昆明市盘龙区人民政府龙泉街道办事处</v>
      </c>
      <c r="B4" s="236"/>
      <c r="D4" s="233" t="s">
        <v>1</v>
      </c>
    </row>
    <row r="5" ht="17.25" customHeight="1" spans="1:4">
      <c r="A5" s="237" t="s">
        <v>2</v>
      </c>
      <c r="B5" s="238"/>
      <c r="C5" s="237" t="s">
        <v>3</v>
      </c>
      <c r="D5" s="238"/>
    </row>
    <row r="6" ht="18.75" customHeight="1" spans="1:4">
      <c r="A6" s="237" t="s">
        <v>4</v>
      </c>
      <c r="B6" s="237" t="s">
        <v>5</v>
      </c>
      <c r="C6" s="237" t="s">
        <v>6</v>
      </c>
      <c r="D6" s="237" t="s">
        <v>5</v>
      </c>
    </row>
    <row r="7" ht="16.5" customHeight="1" spans="1:4">
      <c r="A7" s="239" t="s">
        <v>153</v>
      </c>
      <c r="B7" s="24">
        <v>30243168.38</v>
      </c>
      <c r="C7" s="239" t="s">
        <v>154</v>
      </c>
      <c r="D7" s="24">
        <v>30243168.38</v>
      </c>
    </row>
    <row r="8" ht="16.5" customHeight="1" spans="1:4">
      <c r="A8" s="239" t="s">
        <v>155</v>
      </c>
      <c r="B8" s="24">
        <v>30243168.38</v>
      </c>
      <c r="C8" s="239" t="s">
        <v>156</v>
      </c>
      <c r="D8" s="24">
        <v>25420516.38</v>
      </c>
    </row>
    <row r="9" ht="16.5" customHeight="1" spans="1:4">
      <c r="A9" s="239" t="s">
        <v>157</v>
      </c>
      <c r="B9" s="24"/>
      <c r="C9" s="239" t="s">
        <v>158</v>
      </c>
      <c r="D9" s="24"/>
    </row>
    <row r="10" ht="16.5" customHeight="1" spans="1:4">
      <c r="A10" s="239" t="s">
        <v>159</v>
      </c>
      <c r="B10" s="24"/>
      <c r="C10" s="239" t="s">
        <v>160</v>
      </c>
      <c r="D10" s="24"/>
    </row>
    <row r="11" ht="16.5" customHeight="1" spans="1:4">
      <c r="A11" s="239" t="s">
        <v>161</v>
      </c>
      <c r="B11" s="24"/>
      <c r="C11" s="239" t="s">
        <v>162</v>
      </c>
      <c r="D11" s="24"/>
    </row>
    <row r="12" ht="16.5" customHeight="1" spans="1:4">
      <c r="A12" s="239" t="s">
        <v>155</v>
      </c>
      <c r="B12" s="24"/>
      <c r="C12" s="239" t="s">
        <v>163</v>
      </c>
      <c r="D12" s="24"/>
    </row>
    <row r="13" ht="16.5" customHeight="1" spans="1:4">
      <c r="A13" s="201" t="s">
        <v>157</v>
      </c>
      <c r="B13" s="24"/>
      <c r="C13" s="64" t="s">
        <v>164</v>
      </c>
      <c r="D13" s="24"/>
    </row>
    <row r="14" ht="16.5" customHeight="1" spans="1:4">
      <c r="A14" s="201" t="s">
        <v>159</v>
      </c>
      <c r="B14" s="24"/>
      <c r="C14" s="64" t="s">
        <v>165</v>
      </c>
      <c r="D14" s="24"/>
    </row>
    <row r="15" ht="16.5" customHeight="1" spans="1:4">
      <c r="A15" s="240"/>
      <c r="B15" s="24"/>
      <c r="C15" s="64" t="s">
        <v>166</v>
      </c>
      <c r="D15" s="24">
        <v>2254852</v>
      </c>
    </row>
    <row r="16" ht="16.5" customHeight="1" spans="1:4">
      <c r="A16" s="240"/>
      <c r="B16" s="24"/>
      <c r="C16" s="64" t="s">
        <v>167</v>
      </c>
      <c r="D16" s="24">
        <v>1168580</v>
      </c>
    </row>
    <row r="17" ht="16.5" customHeight="1" spans="1:4">
      <c r="A17" s="240"/>
      <c r="B17" s="24"/>
      <c r="C17" s="64" t="s">
        <v>168</v>
      </c>
      <c r="D17" s="24"/>
    </row>
    <row r="18" ht="16.5" customHeight="1" spans="1:4">
      <c r="A18" s="240"/>
      <c r="B18" s="24"/>
      <c r="C18" s="64" t="s">
        <v>169</v>
      </c>
      <c r="D18" s="24">
        <v>102664</v>
      </c>
    </row>
    <row r="19" ht="16.5" customHeight="1" spans="1:4">
      <c r="A19" s="240"/>
      <c r="B19" s="24"/>
      <c r="C19" s="64" t="s">
        <v>170</v>
      </c>
      <c r="D19" s="24"/>
    </row>
    <row r="20" ht="16.5" customHeight="1" spans="1:4">
      <c r="A20" s="240"/>
      <c r="B20" s="24"/>
      <c r="C20" s="64" t="s">
        <v>171</v>
      </c>
      <c r="D20" s="24"/>
    </row>
    <row r="21" ht="16.5" customHeight="1" spans="1:4">
      <c r="A21" s="240"/>
      <c r="B21" s="24"/>
      <c r="C21" s="64" t="s">
        <v>172</v>
      </c>
      <c r="D21" s="24"/>
    </row>
    <row r="22" ht="16.5" customHeight="1" spans="1:4">
      <c r="A22" s="240"/>
      <c r="B22" s="24"/>
      <c r="C22" s="64" t="s">
        <v>173</v>
      </c>
      <c r="D22" s="24"/>
    </row>
    <row r="23" ht="16.5" customHeight="1" spans="1:4">
      <c r="A23" s="240"/>
      <c r="B23" s="24"/>
      <c r="C23" s="64" t="s">
        <v>174</v>
      </c>
      <c r="D23" s="24"/>
    </row>
    <row r="24" ht="16.5" customHeight="1" spans="1:4">
      <c r="A24" s="240"/>
      <c r="B24" s="24"/>
      <c r="C24" s="64" t="s">
        <v>175</v>
      </c>
      <c r="D24" s="24"/>
    </row>
    <row r="25" ht="16.5" customHeight="1" spans="1:4">
      <c r="A25" s="240"/>
      <c r="B25" s="24"/>
      <c r="C25" s="64" t="s">
        <v>176</v>
      </c>
      <c r="D25" s="24"/>
    </row>
    <row r="26" ht="16.5" customHeight="1" spans="1:4">
      <c r="A26" s="240"/>
      <c r="B26" s="24"/>
      <c r="C26" s="64" t="s">
        <v>177</v>
      </c>
      <c r="D26" s="24">
        <v>1296556</v>
      </c>
    </row>
    <row r="27" ht="16.5" customHeight="1" spans="1:4">
      <c r="A27" s="240"/>
      <c r="B27" s="24"/>
      <c r="C27" s="64" t="s">
        <v>178</v>
      </c>
      <c r="D27" s="24"/>
    </row>
    <row r="28" ht="16.5" customHeight="1" spans="1:4">
      <c r="A28" s="240"/>
      <c r="B28" s="24"/>
      <c r="C28" s="64" t="s">
        <v>179</v>
      </c>
      <c r="D28" s="24"/>
    </row>
    <row r="29" ht="16.5" customHeight="1" spans="1:4">
      <c r="A29" s="240"/>
      <c r="B29" s="24"/>
      <c r="C29" s="64" t="s">
        <v>180</v>
      </c>
      <c r="D29" s="24"/>
    </row>
    <row r="30" ht="16.5" customHeight="1" spans="1:4">
      <c r="A30" s="240"/>
      <c r="B30" s="24"/>
      <c r="C30" s="64" t="s">
        <v>181</v>
      </c>
      <c r="D30" s="24"/>
    </row>
    <row r="31" ht="16.5" customHeight="1" spans="1:4">
      <c r="A31" s="240"/>
      <c r="B31" s="24"/>
      <c r="C31" s="64" t="s">
        <v>182</v>
      </c>
      <c r="D31" s="24"/>
    </row>
    <row r="32" ht="16.5" customHeight="1" spans="1:4">
      <c r="A32" s="240"/>
      <c r="B32" s="24"/>
      <c r="C32" s="201" t="s">
        <v>183</v>
      </c>
      <c r="D32" s="24"/>
    </row>
    <row r="33" ht="16.5" customHeight="1" spans="1:4">
      <c r="A33" s="240"/>
      <c r="B33" s="24"/>
      <c r="C33" s="201" t="s">
        <v>184</v>
      </c>
      <c r="D33" s="24"/>
    </row>
    <row r="34" ht="16.5" customHeight="1" spans="1:4">
      <c r="A34" s="240"/>
      <c r="B34" s="24"/>
      <c r="C34" s="32" t="s">
        <v>185</v>
      </c>
      <c r="D34" s="24"/>
    </row>
    <row r="35" ht="15" customHeight="1" spans="1:4">
      <c r="A35" s="241" t="s">
        <v>50</v>
      </c>
      <c r="B35" s="242">
        <v>30243168.38</v>
      </c>
      <c r="C35" s="241" t="s">
        <v>51</v>
      </c>
      <c r="D35" s="242">
        <v>30243168.38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6"/>
  <sheetViews>
    <sheetView showZeros="0" workbookViewId="0">
      <pane ySplit="1" topLeftCell="A11" activePane="bottomLeft" state="frozen"/>
      <selection/>
      <selection pane="bottomLeft" activeCell="A3" sqref="A3:G3"/>
    </sheetView>
  </sheetViews>
  <sheetFormatPr defaultColWidth="9.17272727272727" defaultRowHeight="14.25" customHeight="1" outlineLevelCol="6"/>
  <cols>
    <col min="1" max="1" width="14.4545454545455" customWidth="1"/>
    <col min="2" max="2" width="35.3636363636364" customWidth="1"/>
    <col min="3" max="3" width="22.4545454545455" customWidth="1"/>
    <col min="4" max="4" width="22.3636363636364" customWidth="1"/>
    <col min="5" max="7" width="20.8181818181818" customWidth="1"/>
  </cols>
  <sheetData>
    <row r="1" customHeight="1" spans="1:7">
      <c r="A1" s="29"/>
      <c r="B1" s="29"/>
      <c r="C1" s="29"/>
      <c r="D1" s="29"/>
      <c r="E1" s="29"/>
      <c r="F1" s="29"/>
      <c r="G1" s="29"/>
    </row>
    <row r="2" customHeight="1" spans="4:7">
      <c r="D2" s="220"/>
      <c r="F2" s="221"/>
      <c r="G2" s="222" t="s">
        <v>186</v>
      </c>
    </row>
    <row r="3" ht="41.25" customHeight="1" spans="1:7">
      <c r="A3" s="150" t="str">
        <f>"2025"&amp;"年一般公共预算支出预算表（按功能科目分类）"</f>
        <v>2025年一般公共预算支出预算表（按功能科目分类）</v>
      </c>
      <c r="B3" s="150"/>
      <c r="C3" s="150"/>
      <c r="D3" s="150"/>
      <c r="E3" s="150"/>
      <c r="F3" s="150"/>
      <c r="G3" s="150"/>
    </row>
    <row r="4" ht="18" customHeight="1" spans="1:7">
      <c r="A4" s="4" t="str">
        <f>"单位名称："&amp;"昆明市盘龙区人民政府龙泉街道办事处"</f>
        <v>单位名称：昆明市盘龙区人民政府龙泉街道办事处</v>
      </c>
      <c r="F4" s="146"/>
      <c r="G4" s="222" t="s">
        <v>1</v>
      </c>
    </row>
    <row r="5" ht="20.25" customHeight="1" spans="1:7">
      <c r="A5" s="223" t="s">
        <v>187</v>
      </c>
      <c r="B5" s="224"/>
      <c r="C5" s="151" t="s">
        <v>55</v>
      </c>
      <c r="D5" s="225" t="s">
        <v>75</v>
      </c>
      <c r="E5" s="11"/>
      <c r="F5" s="12"/>
      <c r="G5" s="226" t="s">
        <v>76</v>
      </c>
    </row>
    <row r="6" ht="20.25" customHeight="1" spans="1:7">
      <c r="A6" s="227" t="s">
        <v>72</v>
      </c>
      <c r="B6" s="227" t="s">
        <v>73</v>
      </c>
      <c r="C6" s="18"/>
      <c r="D6" s="157" t="s">
        <v>57</v>
      </c>
      <c r="E6" s="157" t="s">
        <v>188</v>
      </c>
      <c r="F6" s="157" t="s">
        <v>189</v>
      </c>
      <c r="G6" s="228"/>
    </row>
    <row r="7" ht="15" customHeight="1" spans="1:7">
      <c r="A7" s="229" t="s">
        <v>82</v>
      </c>
      <c r="B7" s="229" t="s">
        <v>83</v>
      </c>
      <c r="C7" s="229" t="s">
        <v>84</v>
      </c>
      <c r="D7" s="229" t="s">
        <v>85</v>
      </c>
      <c r="E7" s="229" t="s">
        <v>86</v>
      </c>
      <c r="F7" s="229" t="s">
        <v>87</v>
      </c>
      <c r="G7" s="229" t="s">
        <v>88</v>
      </c>
    </row>
    <row r="8" ht="18" customHeight="1" spans="1:7">
      <c r="A8" s="64" t="s">
        <v>97</v>
      </c>
      <c r="B8" s="32" t="s">
        <v>98</v>
      </c>
      <c r="C8" s="24">
        <v>25420516.38</v>
      </c>
      <c r="D8" s="24">
        <v>21213423</v>
      </c>
      <c r="E8" s="24">
        <v>14053826</v>
      </c>
      <c r="F8" s="24">
        <v>7159597</v>
      </c>
      <c r="G8" s="24">
        <v>4207093.38</v>
      </c>
    </row>
    <row r="9" ht="18" customHeight="1" spans="1:7">
      <c r="A9" s="64" t="s">
        <v>99</v>
      </c>
      <c r="B9" s="230" t="s">
        <v>100</v>
      </c>
      <c r="C9" s="24">
        <v>2000</v>
      </c>
      <c r="D9" s="24"/>
      <c r="E9" s="24"/>
      <c r="F9" s="24"/>
      <c r="G9" s="24">
        <v>2000</v>
      </c>
    </row>
    <row r="10" ht="18" customHeight="1" spans="1:7">
      <c r="A10" s="64" t="s">
        <v>101</v>
      </c>
      <c r="B10" s="162" t="s">
        <v>102</v>
      </c>
      <c r="C10" s="24">
        <v>2000</v>
      </c>
      <c r="D10" s="24"/>
      <c r="E10" s="24"/>
      <c r="F10" s="24"/>
      <c r="G10" s="24">
        <v>2000</v>
      </c>
    </row>
    <row r="11" ht="18" customHeight="1" spans="1:7">
      <c r="A11" s="64" t="s">
        <v>103</v>
      </c>
      <c r="B11" s="230" t="s">
        <v>104</v>
      </c>
      <c r="C11" s="24">
        <v>25418516.38</v>
      </c>
      <c r="D11" s="24">
        <v>21213423</v>
      </c>
      <c r="E11" s="24">
        <v>14053826</v>
      </c>
      <c r="F11" s="24">
        <v>7159597</v>
      </c>
      <c r="G11" s="24">
        <v>4205093.38</v>
      </c>
    </row>
    <row r="12" ht="18" customHeight="1" spans="1:7">
      <c r="A12" s="64" t="s">
        <v>105</v>
      </c>
      <c r="B12" s="162" t="s">
        <v>106</v>
      </c>
      <c r="C12" s="24">
        <v>22175063</v>
      </c>
      <c r="D12" s="24">
        <v>21213423</v>
      </c>
      <c r="E12" s="24">
        <v>14053826</v>
      </c>
      <c r="F12" s="24">
        <v>7159597</v>
      </c>
      <c r="G12" s="24">
        <v>961640</v>
      </c>
    </row>
    <row r="13" ht="18" customHeight="1" spans="1:7">
      <c r="A13" s="64" t="s">
        <v>107</v>
      </c>
      <c r="B13" s="162" t="s">
        <v>108</v>
      </c>
      <c r="C13" s="24">
        <v>3243453.38</v>
      </c>
      <c r="D13" s="24"/>
      <c r="E13" s="24"/>
      <c r="F13" s="24"/>
      <c r="G13" s="24">
        <v>3243453.38</v>
      </c>
    </row>
    <row r="14" ht="18" customHeight="1" spans="1:7">
      <c r="A14" s="64" t="s">
        <v>109</v>
      </c>
      <c r="B14" s="32" t="s">
        <v>110</v>
      </c>
      <c r="C14" s="24">
        <v>2254852</v>
      </c>
      <c r="D14" s="24">
        <v>2254852</v>
      </c>
      <c r="E14" s="24">
        <v>2254852</v>
      </c>
      <c r="F14" s="24"/>
      <c r="G14" s="24"/>
    </row>
    <row r="15" ht="18" customHeight="1" spans="1:7">
      <c r="A15" s="64" t="s">
        <v>111</v>
      </c>
      <c r="B15" s="230" t="s">
        <v>112</v>
      </c>
      <c r="C15" s="24">
        <v>2207380</v>
      </c>
      <c r="D15" s="24">
        <v>2207380</v>
      </c>
      <c r="E15" s="24">
        <v>2207380</v>
      </c>
      <c r="F15" s="24"/>
      <c r="G15" s="24"/>
    </row>
    <row r="16" ht="18" customHeight="1" spans="1:7">
      <c r="A16" s="64" t="s">
        <v>113</v>
      </c>
      <c r="B16" s="162" t="s">
        <v>114</v>
      </c>
      <c r="C16" s="24">
        <v>554400</v>
      </c>
      <c r="D16" s="24">
        <v>554400</v>
      </c>
      <c r="E16" s="24">
        <v>554400</v>
      </c>
      <c r="F16" s="24"/>
      <c r="G16" s="24"/>
    </row>
    <row r="17" ht="18" customHeight="1" spans="1:7">
      <c r="A17" s="64" t="s">
        <v>115</v>
      </c>
      <c r="B17" s="162" t="s">
        <v>116</v>
      </c>
      <c r="C17" s="24">
        <v>183600</v>
      </c>
      <c r="D17" s="24">
        <v>183600</v>
      </c>
      <c r="E17" s="24">
        <v>183600</v>
      </c>
      <c r="F17" s="24"/>
      <c r="G17" s="24"/>
    </row>
    <row r="18" ht="18" customHeight="1" spans="1:7">
      <c r="A18" s="64" t="s">
        <v>117</v>
      </c>
      <c r="B18" s="162" t="s">
        <v>118</v>
      </c>
      <c r="C18" s="24">
        <v>1369380</v>
      </c>
      <c r="D18" s="24">
        <v>1369380</v>
      </c>
      <c r="E18" s="24">
        <v>1369380</v>
      </c>
      <c r="F18" s="24"/>
      <c r="G18" s="24"/>
    </row>
    <row r="19" ht="18" customHeight="1" spans="1:7">
      <c r="A19" s="64" t="s">
        <v>119</v>
      </c>
      <c r="B19" s="162" t="s">
        <v>120</v>
      </c>
      <c r="C19" s="24">
        <v>100000</v>
      </c>
      <c r="D19" s="24">
        <v>100000</v>
      </c>
      <c r="E19" s="24">
        <v>100000</v>
      </c>
      <c r="F19" s="24"/>
      <c r="G19" s="24"/>
    </row>
    <row r="20" ht="18" customHeight="1" spans="1:7">
      <c r="A20" s="64" t="s">
        <v>121</v>
      </c>
      <c r="B20" s="230" t="s">
        <v>122</v>
      </c>
      <c r="C20" s="24">
        <v>11472</v>
      </c>
      <c r="D20" s="24">
        <v>11472</v>
      </c>
      <c r="E20" s="24">
        <v>11472</v>
      </c>
      <c r="F20" s="24"/>
      <c r="G20" s="24"/>
    </row>
    <row r="21" ht="18" customHeight="1" spans="1:7">
      <c r="A21" s="64" t="s">
        <v>123</v>
      </c>
      <c r="B21" s="162" t="s">
        <v>124</v>
      </c>
      <c r="C21" s="24">
        <v>11472</v>
      </c>
      <c r="D21" s="24">
        <v>11472</v>
      </c>
      <c r="E21" s="24">
        <v>11472</v>
      </c>
      <c r="F21" s="24"/>
      <c r="G21" s="24"/>
    </row>
    <row r="22" ht="18" customHeight="1" spans="1:7">
      <c r="A22" s="64" t="s">
        <v>125</v>
      </c>
      <c r="B22" s="230" t="s">
        <v>126</v>
      </c>
      <c r="C22" s="24">
        <v>36000</v>
      </c>
      <c r="D22" s="24">
        <v>36000</v>
      </c>
      <c r="E22" s="24">
        <v>36000</v>
      </c>
      <c r="F22" s="24"/>
      <c r="G22" s="24"/>
    </row>
    <row r="23" ht="18" customHeight="1" spans="1:7">
      <c r="A23" s="64" t="s">
        <v>127</v>
      </c>
      <c r="B23" s="162" t="s">
        <v>128</v>
      </c>
      <c r="C23" s="24">
        <v>36000</v>
      </c>
      <c r="D23" s="24">
        <v>36000</v>
      </c>
      <c r="E23" s="24">
        <v>36000</v>
      </c>
      <c r="F23" s="24"/>
      <c r="G23" s="24"/>
    </row>
    <row r="24" ht="18" customHeight="1" spans="1:7">
      <c r="A24" s="64" t="s">
        <v>129</v>
      </c>
      <c r="B24" s="32" t="s">
        <v>130</v>
      </c>
      <c r="C24" s="24">
        <v>1168580</v>
      </c>
      <c r="D24" s="24">
        <v>1168580</v>
      </c>
      <c r="E24" s="24">
        <v>1168580</v>
      </c>
      <c r="F24" s="24"/>
      <c r="G24" s="24"/>
    </row>
    <row r="25" ht="18" customHeight="1" spans="1:7">
      <c r="A25" s="64" t="s">
        <v>131</v>
      </c>
      <c r="B25" s="230" t="s">
        <v>132</v>
      </c>
      <c r="C25" s="24">
        <v>1168580</v>
      </c>
      <c r="D25" s="24">
        <v>1168580</v>
      </c>
      <c r="E25" s="24">
        <v>1168580</v>
      </c>
      <c r="F25" s="24"/>
      <c r="G25" s="24"/>
    </row>
    <row r="26" ht="18" customHeight="1" spans="1:7">
      <c r="A26" s="64" t="s">
        <v>133</v>
      </c>
      <c r="B26" s="162" t="s">
        <v>134</v>
      </c>
      <c r="C26" s="24">
        <v>308196</v>
      </c>
      <c r="D26" s="24">
        <v>308196</v>
      </c>
      <c r="E26" s="24">
        <v>308196</v>
      </c>
      <c r="F26" s="24"/>
      <c r="G26" s="24"/>
    </row>
    <row r="27" ht="18" customHeight="1" spans="1:7">
      <c r="A27" s="64" t="s">
        <v>135</v>
      </c>
      <c r="B27" s="162" t="s">
        <v>136</v>
      </c>
      <c r="C27" s="24">
        <v>299635</v>
      </c>
      <c r="D27" s="24">
        <v>299635</v>
      </c>
      <c r="E27" s="24">
        <v>299635</v>
      </c>
      <c r="F27" s="24"/>
      <c r="G27" s="24"/>
    </row>
    <row r="28" ht="18" customHeight="1" spans="1:7">
      <c r="A28" s="64" t="s">
        <v>137</v>
      </c>
      <c r="B28" s="162" t="s">
        <v>138</v>
      </c>
      <c r="C28" s="24">
        <v>492629</v>
      </c>
      <c r="D28" s="24">
        <v>492629</v>
      </c>
      <c r="E28" s="24">
        <v>492629</v>
      </c>
      <c r="F28" s="24"/>
      <c r="G28" s="24"/>
    </row>
    <row r="29" ht="18" customHeight="1" spans="1:7">
      <c r="A29" s="64" t="s">
        <v>139</v>
      </c>
      <c r="B29" s="162" t="s">
        <v>140</v>
      </c>
      <c r="C29" s="24">
        <v>68120</v>
      </c>
      <c r="D29" s="24">
        <v>68120</v>
      </c>
      <c r="E29" s="24">
        <v>68120</v>
      </c>
      <c r="F29" s="24"/>
      <c r="G29" s="24"/>
    </row>
    <row r="30" ht="18" customHeight="1" spans="1:7">
      <c r="A30" s="64" t="s">
        <v>141</v>
      </c>
      <c r="B30" s="32" t="s">
        <v>142</v>
      </c>
      <c r="C30" s="24">
        <v>102664</v>
      </c>
      <c r="D30" s="24"/>
      <c r="E30" s="24"/>
      <c r="F30" s="24"/>
      <c r="G30" s="24">
        <v>102664</v>
      </c>
    </row>
    <row r="31" ht="18" customHeight="1" spans="1:7">
      <c r="A31" s="64" t="s">
        <v>143</v>
      </c>
      <c r="B31" s="230" t="s">
        <v>144</v>
      </c>
      <c r="C31" s="24">
        <v>102664</v>
      </c>
      <c r="D31" s="24"/>
      <c r="E31" s="24"/>
      <c r="F31" s="24"/>
      <c r="G31" s="24">
        <v>102664</v>
      </c>
    </row>
    <row r="32" ht="18" customHeight="1" spans="1:7">
      <c r="A32" s="64" t="s">
        <v>145</v>
      </c>
      <c r="B32" s="162" t="s">
        <v>144</v>
      </c>
      <c r="C32" s="24">
        <v>102664</v>
      </c>
      <c r="D32" s="24"/>
      <c r="E32" s="24"/>
      <c r="F32" s="24"/>
      <c r="G32" s="24">
        <v>102664</v>
      </c>
    </row>
    <row r="33" ht="18" customHeight="1" spans="1:7">
      <c r="A33" s="64" t="s">
        <v>146</v>
      </c>
      <c r="B33" s="32" t="s">
        <v>147</v>
      </c>
      <c r="C33" s="24">
        <v>1296556</v>
      </c>
      <c r="D33" s="24">
        <v>1296556</v>
      </c>
      <c r="E33" s="24">
        <v>1296556</v>
      </c>
      <c r="F33" s="24"/>
      <c r="G33" s="24"/>
    </row>
    <row r="34" ht="18" customHeight="1" spans="1:7">
      <c r="A34" s="64" t="s">
        <v>148</v>
      </c>
      <c r="B34" s="230" t="s">
        <v>149</v>
      </c>
      <c r="C34" s="24">
        <v>1296556</v>
      </c>
      <c r="D34" s="24">
        <v>1296556</v>
      </c>
      <c r="E34" s="24">
        <v>1296556</v>
      </c>
      <c r="F34" s="24"/>
      <c r="G34" s="24"/>
    </row>
    <row r="35" ht="18" customHeight="1" spans="1:7">
      <c r="A35" s="64" t="s">
        <v>150</v>
      </c>
      <c r="B35" s="162" t="s">
        <v>151</v>
      </c>
      <c r="C35" s="24">
        <v>1296556</v>
      </c>
      <c r="D35" s="24">
        <v>1296556</v>
      </c>
      <c r="E35" s="24">
        <v>1296556</v>
      </c>
      <c r="F35" s="24"/>
      <c r="G35" s="24"/>
    </row>
    <row r="36" ht="18" customHeight="1" spans="1:7">
      <c r="A36" s="231" t="s">
        <v>190</v>
      </c>
      <c r="B36" s="232" t="s">
        <v>190</v>
      </c>
      <c r="C36" s="24">
        <v>30243168.38</v>
      </c>
      <c r="D36" s="24">
        <v>25933411</v>
      </c>
      <c r="E36" s="24">
        <v>18773814</v>
      </c>
      <c r="F36" s="24">
        <v>7159597</v>
      </c>
      <c r="G36" s="24">
        <v>4309757.38</v>
      </c>
    </row>
  </sheetData>
  <mergeCells count="6">
    <mergeCell ref="A3:G3"/>
    <mergeCell ref="A5:B5"/>
    <mergeCell ref="D5:F5"/>
    <mergeCell ref="A36:B3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12" sqref="E12"/>
    </sheetView>
  </sheetViews>
  <sheetFormatPr defaultColWidth="10.4545454545455" defaultRowHeight="14.25" customHeight="1" outlineLevelRow="7" outlineLevelCol="5"/>
  <cols>
    <col min="1" max="1" width="25" customWidth="1"/>
    <col min="2" max="2" width="16.2727272727273" customWidth="1"/>
    <col min="3" max="3" width="17.8181818181818" customWidth="1"/>
    <col min="4" max="6" width="19.6272727272727" customWidth="1"/>
  </cols>
  <sheetData>
    <row r="1" customHeight="1" spans="1:6">
      <c r="A1" s="29"/>
      <c r="B1" s="29"/>
      <c r="C1" s="29"/>
      <c r="D1" s="29"/>
      <c r="E1" s="29"/>
      <c r="F1" s="29"/>
    </row>
    <row r="2" customHeight="1" spans="1:6">
      <c r="A2" s="207"/>
      <c r="B2" s="207"/>
      <c r="C2" s="207"/>
      <c r="D2" s="207"/>
      <c r="E2" s="208"/>
      <c r="F2" s="209" t="s">
        <v>191</v>
      </c>
    </row>
    <row r="3" ht="41.25" customHeight="1" spans="1:6">
      <c r="A3" s="210" t="str">
        <f>"2025"&amp;"年一般公共预算“三公”经费支出预算表"</f>
        <v>2025年一般公共预算“三公”经费支出预算表</v>
      </c>
      <c r="B3" s="207"/>
      <c r="C3" s="207"/>
      <c r="D3" s="207"/>
      <c r="E3" s="208"/>
      <c r="F3" s="207"/>
    </row>
    <row r="4" customHeight="1" spans="1:6">
      <c r="A4" s="130" t="str">
        <f>"单位名称："&amp;"昆明市盘龙区人民政府龙泉街道办事处"</f>
        <v>单位名称：昆明市盘龙区人民政府龙泉街道办事处</v>
      </c>
      <c r="B4" s="211"/>
      <c r="D4" s="207"/>
      <c r="E4" s="208"/>
      <c r="F4" s="212" t="s">
        <v>1</v>
      </c>
    </row>
    <row r="5" ht="27" customHeight="1" spans="1:6">
      <c r="A5" s="213" t="s">
        <v>192</v>
      </c>
      <c r="B5" s="213" t="s">
        <v>193</v>
      </c>
      <c r="C5" s="214" t="s">
        <v>194</v>
      </c>
      <c r="D5" s="213"/>
      <c r="E5" s="215"/>
      <c r="F5" s="213" t="s">
        <v>195</v>
      </c>
    </row>
    <row r="6" ht="28.5" customHeight="1" spans="1:6">
      <c r="A6" s="216"/>
      <c r="B6" s="217"/>
      <c r="C6" s="215" t="s">
        <v>57</v>
      </c>
      <c r="D6" s="215" t="s">
        <v>196</v>
      </c>
      <c r="E6" s="215" t="s">
        <v>197</v>
      </c>
      <c r="F6" s="218"/>
    </row>
    <row r="7" ht="17.25" customHeight="1" spans="1:6">
      <c r="A7" s="219" t="s">
        <v>82</v>
      </c>
      <c r="B7" s="219" t="s">
        <v>83</v>
      </c>
      <c r="C7" s="219" t="s">
        <v>84</v>
      </c>
      <c r="D7" s="219" t="s">
        <v>85</v>
      </c>
      <c r="E7" s="219" t="s">
        <v>86</v>
      </c>
      <c r="F7" s="219" t="s">
        <v>87</v>
      </c>
    </row>
    <row r="8" ht="17.25" customHeight="1" spans="1:6">
      <c r="A8" s="24">
        <v>88000</v>
      </c>
      <c r="B8" s="24"/>
      <c r="C8" s="24">
        <v>88000</v>
      </c>
      <c r="D8" s="24"/>
      <c r="E8" s="24">
        <v>88000</v>
      </c>
      <c r="F8" s="24"/>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3"/>
  <sheetViews>
    <sheetView showZeros="0" topLeftCell="H1" workbookViewId="0">
      <pane ySplit="1" topLeftCell="A71" activePane="bottomLeft" state="frozen"/>
      <selection/>
      <selection pane="bottomLeft" activeCell="W11" sqref="W11"/>
    </sheetView>
  </sheetViews>
  <sheetFormatPr defaultColWidth="9.17272727272727" defaultRowHeight="14.25" customHeight="1"/>
  <cols>
    <col min="1" max="1" width="30.6272727272727" customWidth="1"/>
    <col min="2" max="2" width="20.7181818181818" customWidth="1"/>
    <col min="3" max="3" width="29.5454545454545" customWidth="1"/>
    <col min="4" max="4" width="12.4545454545455" customWidth="1"/>
    <col min="5" max="5" width="30.7181818181818" customWidth="1"/>
    <col min="6" max="6" width="16.4545454545455" customWidth="1"/>
    <col min="7" max="7" width="24.6272727272727" customWidth="1"/>
    <col min="8" max="8" width="14.5454545454545" customWidth="1"/>
    <col min="9" max="9" width="22.7181818181818" customWidth="1"/>
    <col min="10" max="10" width="21.2727272727273" customWidth="1"/>
    <col min="11" max="11" width="17.9090909090909" customWidth="1"/>
    <col min="12" max="12" width="17.6272727272727" customWidth="1"/>
    <col min="13" max="13" width="17.7181818181818" customWidth="1"/>
    <col min="14" max="14" width="17.9090909090909" customWidth="1"/>
    <col min="15" max="15" width="15.7181818181818" customWidth="1"/>
    <col min="16" max="17" width="17.9090909090909" customWidth="1"/>
    <col min="18" max="18" width="17.7181818181818" customWidth="1"/>
    <col min="19" max="20" width="9.27272727272727" customWidth="1"/>
    <col min="21" max="21" width="13.5454545454545" customWidth="1"/>
    <col min="22" max="22" width="17.9090909090909" customWidth="1"/>
    <col min="23" max="23" width="9.27272727272727" customWidth="1"/>
  </cols>
  <sheetData>
    <row r="1" customHeight="1" spans="1:23">
      <c r="A1" s="29"/>
      <c r="B1" s="29"/>
      <c r="C1" s="29"/>
      <c r="D1" s="29"/>
      <c r="E1" s="29"/>
      <c r="F1" s="29"/>
      <c r="G1" s="29"/>
      <c r="H1" s="29"/>
      <c r="I1" s="29"/>
      <c r="J1" s="29"/>
      <c r="K1" s="29"/>
      <c r="L1" s="29"/>
      <c r="M1" s="29"/>
      <c r="N1" s="29"/>
      <c r="O1" s="29"/>
      <c r="P1" s="29"/>
      <c r="Q1" s="29"/>
      <c r="R1" s="29"/>
      <c r="S1" s="29"/>
      <c r="T1" s="29"/>
      <c r="U1" s="29"/>
      <c r="V1" s="29"/>
      <c r="W1" s="29"/>
    </row>
    <row r="2" ht="13.5" customHeight="1" spans="2:23">
      <c r="B2" s="197"/>
      <c r="D2" s="198"/>
      <c r="E2" s="198"/>
      <c r="F2" s="198"/>
      <c r="G2" s="198"/>
      <c r="H2" s="94"/>
      <c r="I2" s="94"/>
      <c r="J2" s="94"/>
      <c r="K2" s="94"/>
      <c r="L2" s="94"/>
      <c r="M2" s="94"/>
      <c r="Q2" s="94"/>
      <c r="U2" s="197"/>
      <c r="W2" s="40" t="s">
        <v>198</v>
      </c>
    </row>
    <row r="3" ht="45.75" customHeight="1" spans="1:23">
      <c r="A3" s="61" t="str">
        <f>"2025"&amp;"年部门基本支出预算表"</f>
        <v>2025年部门基本支出预算表</v>
      </c>
      <c r="B3" s="61"/>
      <c r="C3" s="61"/>
      <c r="D3" s="61"/>
      <c r="E3" s="61"/>
      <c r="F3" s="61"/>
      <c r="G3" s="61"/>
      <c r="H3" s="61"/>
      <c r="I3" s="61"/>
      <c r="J3" s="61"/>
      <c r="K3" s="61"/>
      <c r="L3" s="61"/>
      <c r="M3" s="61"/>
      <c r="N3" s="3"/>
      <c r="O3" s="3"/>
      <c r="P3" s="3"/>
      <c r="Q3" s="61"/>
      <c r="R3" s="61"/>
      <c r="S3" s="61"/>
      <c r="T3" s="61"/>
      <c r="U3" s="61"/>
      <c r="V3" s="61"/>
      <c r="W3" s="61"/>
    </row>
    <row r="4" ht="18.75" customHeight="1" spans="1:23">
      <c r="A4" s="4" t="str">
        <f>"单位名称："&amp;"昆明市盘龙区人民政府龙泉街道办事处"</f>
        <v>单位名称：昆明市盘龙区人民政府龙泉街道办事处</v>
      </c>
      <c r="B4" s="199"/>
      <c r="C4" s="199"/>
      <c r="D4" s="199"/>
      <c r="E4" s="199"/>
      <c r="F4" s="199"/>
      <c r="G4" s="199"/>
      <c r="H4" s="97"/>
      <c r="I4" s="97"/>
      <c r="J4" s="97"/>
      <c r="K4" s="97"/>
      <c r="L4" s="97"/>
      <c r="M4" s="97"/>
      <c r="N4" s="6"/>
      <c r="O4" s="6"/>
      <c r="P4" s="6"/>
      <c r="Q4" s="97"/>
      <c r="U4" s="197"/>
      <c r="W4" s="40" t="s">
        <v>1</v>
      </c>
    </row>
    <row r="5" s="71" customFormat="1" ht="14" spans="1:24">
      <c r="A5" s="200" t="s">
        <v>199</v>
      </c>
      <c r="B5" s="200" t="s">
        <v>200</v>
      </c>
      <c r="C5" s="200" t="s">
        <v>201</v>
      </c>
      <c r="D5" s="200" t="s">
        <v>202</v>
      </c>
      <c r="E5" s="200" t="s">
        <v>203</v>
      </c>
      <c r="F5" s="200" t="s">
        <v>204</v>
      </c>
      <c r="G5" s="200" t="s">
        <v>205</v>
      </c>
      <c r="H5" s="99" t="s">
        <v>206</v>
      </c>
      <c r="I5" s="99"/>
      <c r="J5" s="99"/>
      <c r="K5" s="99"/>
      <c r="L5" s="99"/>
      <c r="M5" s="99"/>
      <c r="N5" s="99"/>
      <c r="O5" s="99"/>
      <c r="P5" s="99"/>
      <c r="Q5" s="99"/>
      <c r="R5" s="99"/>
      <c r="S5" s="99"/>
      <c r="T5" s="99"/>
      <c r="U5" s="99"/>
      <c r="V5" s="99"/>
      <c r="W5" s="99"/>
      <c r="X5" s="99"/>
    </row>
    <row r="6" s="71" customFormat="1" ht="14" spans="1:24">
      <c r="A6" s="200"/>
      <c r="B6" s="200"/>
      <c r="C6" s="200"/>
      <c r="D6" s="200"/>
      <c r="E6" s="200"/>
      <c r="F6" s="200"/>
      <c r="G6" s="200"/>
      <c r="H6" s="99" t="s">
        <v>207</v>
      </c>
      <c r="I6" s="99" t="s">
        <v>208</v>
      </c>
      <c r="J6" s="99"/>
      <c r="K6" s="99"/>
      <c r="L6" s="99"/>
      <c r="M6" s="99"/>
      <c r="N6" s="99"/>
      <c r="O6" s="202" t="s">
        <v>209</v>
      </c>
      <c r="P6" s="202"/>
      <c r="Q6" s="202"/>
      <c r="R6" s="99" t="s">
        <v>61</v>
      </c>
      <c r="S6" s="99" t="s">
        <v>62</v>
      </c>
      <c r="T6" s="99"/>
      <c r="U6" s="99"/>
      <c r="V6" s="99"/>
      <c r="W6" s="99"/>
      <c r="X6" s="99"/>
    </row>
    <row r="7" s="71" customFormat="1" ht="13.5" customHeight="1" spans="1:24">
      <c r="A7" s="200"/>
      <c r="B7" s="200"/>
      <c r="C7" s="200"/>
      <c r="D7" s="200"/>
      <c r="E7" s="200"/>
      <c r="F7" s="200"/>
      <c r="G7" s="200"/>
      <c r="H7" s="99"/>
      <c r="I7" s="99" t="s">
        <v>210</v>
      </c>
      <c r="J7" s="99"/>
      <c r="K7" s="99" t="s">
        <v>211</v>
      </c>
      <c r="L7" s="99" t="s">
        <v>212</v>
      </c>
      <c r="M7" s="99" t="s">
        <v>213</v>
      </c>
      <c r="N7" s="99" t="s">
        <v>214</v>
      </c>
      <c r="O7" s="203" t="s">
        <v>58</v>
      </c>
      <c r="P7" s="203" t="s">
        <v>59</v>
      </c>
      <c r="Q7" s="203" t="s">
        <v>60</v>
      </c>
      <c r="R7" s="99"/>
      <c r="S7" s="99" t="s">
        <v>57</v>
      </c>
      <c r="T7" s="99" t="s">
        <v>64</v>
      </c>
      <c r="U7" s="99" t="s">
        <v>65</v>
      </c>
      <c r="V7" s="99" t="s">
        <v>66</v>
      </c>
      <c r="W7" s="99" t="s">
        <v>67</v>
      </c>
      <c r="X7" s="99" t="s">
        <v>68</v>
      </c>
    </row>
    <row r="8" s="71" customFormat="1" ht="28" spans="1:24">
      <c r="A8" s="200"/>
      <c r="B8" s="200"/>
      <c r="C8" s="200"/>
      <c r="D8" s="200"/>
      <c r="E8" s="200"/>
      <c r="F8" s="200"/>
      <c r="G8" s="200"/>
      <c r="H8" s="99"/>
      <c r="I8" s="99" t="s">
        <v>57</v>
      </c>
      <c r="J8" s="99" t="s">
        <v>215</v>
      </c>
      <c r="K8" s="99"/>
      <c r="L8" s="99"/>
      <c r="M8" s="99"/>
      <c r="N8" s="99"/>
      <c r="O8" s="204"/>
      <c r="P8" s="204"/>
      <c r="Q8" s="204"/>
      <c r="R8" s="99"/>
      <c r="S8" s="99"/>
      <c r="T8" s="99"/>
      <c r="U8" s="99"/>
      <c r="V8" s="99"/>
      <c r="W8" s="99"/>
      <c r="X8" s="99"/>
    </row>
    <row r="9" customHeight="1" spans="1:24">
      <c r="A9" s="42" t="s">
        <v>82</v>
      </c>
      <c r="B9" s="42" t="s">
        <v>83</v>
      </c>
      <c r="C9" s="42" t="s">
        <v>84</v>
      </c>
      <c r="D9" s="42" t="s">
        <v>85</v>
      </c>
      <c r="E9" s="42" t="s">
        <v>86</v>
      </c>
      <c r="F9" s="42" t="s">
        <v>87</v>
      </c>
      <c r="G9" s="42" t="s">
        <v>88</v>
      </c>
      <c r="H9" s="42" t="s">
        <v>89</v>
      </c>
      <c r="I9" s="42" t="s">
        <v>90</v>
      </c>
      <c r="J9" s="42" t="s">
        <v>91</v>
      </c>
      <c r="K9" s="42" t="s">
        <v>92</v>
      </c>
      <c r="L9" s="42" t="s">
        <v>93</v>
      </c>
      <c r="M9" s="42" t="s">
        <v>94</v>
      </c>
      <c r="N9" s="42" t="s">
        <v>95</v>
      </c>
      <c r="O9" s="42" t="s">
        <v>96</v>
      </c>
      <c r="P9" s="42" t="s">
        <v>216</v>
      </c>
      <c r="Q9" s="42" t="s">
        <v>217</v>
      </c>
      <c r="R9" s="42" t="s">
        <v>218</v>
      </c>
      <c r="S9" s="42" t="s">
        <v>219</v>
      </c>
      <c r="T9" s="42" t="s">
        <v>220</v>
      </c>
      <c r="U9" s="42" t="s">
        <v>221</v>
      </c>
      <c r="V9" s="42" t="s">
        <v>222</v>
      </c>
      <c r="W9" s="42" t="s">
        <v>223</v>
      </c>
      <c r="X9" s="42" t="s">
        <v>224</v>
      </c>
    </row>
    <row r="10" ht="20.25" customHeight="1" spans="1:24">
      <c r="A10" s="201" t="s">
        <v>70</v>
      </c>
      <c r="B10" s="201" t="s">
        <v>225</v>
      </c>
      <c r="C10" s="201" t="s">
        <v>226</v>
      </c>
      <c r="D10" s="201" t="s">
        <v>105</v>
      </c>
      <c r="E10" s="201" t="s">
        <v>106</v>
      </c>
      <c r="F10" s="201" t="s">
        <v>227</v>
      </c>
      <c r="G10" s="201" t="s">
        <v>228</v>
      </c>
      <c r="H10" s="24">
        <v>1508004</v>
      </c>
      <c r="I10" s="24">
        <v>1508004</v>
      </c>
      <c r="J10" s="24"/>
      <c r="K10" s="24"/>
      <c r="L10" s="24"/>
      <c r="M10" s="24">
        <v>1508004</v>
      </c>
      <c r="N10" s="24"/>
      <c r="O10" s="24"/>
      <c r="P10" s="24"/>
      <c r="Q10" s="24"/>
      <c r="R10" s="24"/>
      <c r="S10" s="24"/>
      <c r="T10" s="24"/>
      <c r="U10" s="24"/>
      <c r="V10" s="24"/>
      <c r="W10" s="24"/>
      <c r="X10" s="24"/>
    </row>
    <row r="11" ht="20.25" customHeight="1" spans="1:24">
      <c r="A11" s="201" t="s">
        <v>70</v>
      </c>
      <c r="B11" s="201" t="s">
        <v>225</v>
      </c>
      <c r="C11" s="201" t="s">
        <v>226</v>
      </c>
      <c r="D11" s="201" t="s">
        <v>105</v>
      </c>
      <c r="E11" s="201" t="s">
        <v>106</v>
      </c>
      <c r="F11" s="201" t="s">
        <v>229</v>
      </c>
      <c r="G11" s="201" t="s">
        <v>230</v>
      </c>
      <c r="H11" s="24">
        <v>2294604</v>
      </c>
      <c r="I11" s="24">
        <v>2294604</v>
      </c>
      <c r="J11" s="25"/>
      <c r="K11" s="25"/>
      <c r="L11" s="24"/>
      <c r="M11" s="24">
        <v>2294604</v>
      </c>
      <c r="N11" s="24"/>
      <c r="O11" s="24"/>
      <c r="P11" s="24"/>
      <c r="Q11" s="24"/>
      <c r="R11" s="24"/>
      <c r="S11" s="24"/>
      <c r="T11" s="24"/>
      <c r="U11" s="24"/>
      <c r="V11" s="24"/>
      <c r="W11" s="24"/>
      <c r="X11" s="24"/>
    </row>
    <row r="12" ht="20.25" customHeight="1" spans="1:24">
      <c r="A12" s="201" t="s">
        <v>70</v>
      </c>
      <c r="B12" s="201" t="s">
        <v>225</v>
      </c>
      <c r="C12" s="201" t="s">
        <v>226</v>
      </c>
      <c r="D12" s="201" t="s">
        <v>105</v>
      </c>
      <c r="E12" s="201" t="s">
        <v>106</v>
      </c>
      <c r="F12" s="201" t="s">
        <v>231</v>
      </c>
      <c r="G12" s="201" t="s">
        <v>232</v>
      </c>
      <c r="H12" s="24">
        <v>125667</v>
      </c>
      <c r="I12" s="24">
        <v>125667</v>
      </c>
      <c r="J12" s="25"/>
      <c r="K12" s="25"/>
      <c r="L12" s="24"/>
      <c r="M12" s="24">
        <v>125667</v>
      </c>
      <c r="N12" s="24"/>
      <c r="O12" s="24"/>
      <c r="P12" s="24"/>
      <c r="Q12" s="24"/>
      <c r="R12" s="24"/>
      <c r="S12" s="24"/>
      <c r="T12" s="24"/>
      <c r="U12" s="24"/>
      <c r="V12" s="24"/>
      <c r="W12" s="24"/>
      <c r="X12" s="24"/>
    </row>
    <row r="13" ht="20.25" customHeight="1" spans="1:24">
      <c r="A13" s="201" t="s">
        <v>70</v>
      </c>
      <c r="B13" s="201" t="s">
        <v>225</v>
      </c>
      <c r="C13" s="201" t="s">
        <v>226</v>
      </c>
      <c r="D13" s="201" t="s">
        <v>105</v>
      </c>
      <c r="E13" s="201" t="s">
        <v>106</v>
      </c>
      <c r="F13" s="201" t="s">
        <v>231</v>
      </c>
      <c r="G13" s="201" t="s">
        <v>232</v>
      </c>
      <c r="H13" s="24">
        <v>12000</v>
      </c>
      <c r="I13" s="24">
        <v>12000</v>
      </c>
      <c r="J13" s="25"/>
      <c r="K13" s="25"/>
      <c r="L13" s="24"/>
      <c r="M13" s="24">
        <v>12000</v>
      </c>
      <c r="N13" s="24"/>
      <c r="O13" s="24"/>
      <c r="P13" s="24"/>
      <c r="Q13" s="24"/>
      <c r="R13" s="24"/>
      <c r="S13" s="24"/>
      <c r="T13" s="24"/>
      <c r="U13" s="24"/>
      <c r="V13" s="24"/>
      <c r="W13" s="24"/>
      <c r="X13" s="24"/>
    </row>
    <row r="14" ht="20.25" customHeight="1" spans="1:24">
      <c r="A14" s="201" t="s">
        <v>70</v>
      </c>
      <c r="B14" s="201" t="s">
        <v>233</v>
      </c>
      <c r="C14" s="201" t="s">
        <v>234</v>
      </c>
      <c r="D14" s="201" t="s">
        <v>105</v>
      </c>
      <c r="E14" s="201" t="s">
        <v>106</v>
      </c>
      <c r="F14" s="201" t="s">
        <v>227</v>
      </c>
      <c r="G14" s="201" t="s">
        <v>228</v>
      </c>
      <c r="H14" s="24">
        <v>1507080</v>
      </c>
      <c r="I14" s="24">
        <v>1507080</v>
      </c>
      <c r="J14" s="25"/>
      <c r="K14" s="25"/>
      <c r="L14" s="24"/>
      <c r="M14" s="24">
        <v>1507080</v>
      </c>
      <c r="N14" s="24"/>
      <c r="O14" s="24"/>
      <c r="P14" s="24"/>
      <c r="Q14" s="24"/>
      <c r="R14" s="24"/>
      <c r="S14" s="24"/>
      <c r="T14" s="24"/>
      <c r="U14" s="24"/>
      <c r="V14" s="24"/>
      <c r="W14" s="24"/>
      <c r="X14" s="24"/>
    </row>
    <row r="15" ht="20.25" customHeight="1" spans="1:24">
      <c r="A15" s="201" t="s">
        <v>70</v>
      </c>
      <c r="B15" s="201" t="s">
        <v>233</v>
      </c>
      <c r="C15" s="201" t="s">
        <v>234</v>
      </c>
      <c r="D15" s="201" t="s">
        <v>105</v>
      </c>
      <c r="E15" s="201" t="s">
        <v>106</v>
      </c>
      <c r="F15" s="201" t="s">
        <v>229</v>
      </c>
      <c r="G15" s="201" t="s">
        <v>230</v>
      </c>
      <c r="H15" s="24">
        <v>210000</v>
      </c>
      <c r="I15" s="24">
        <v>210000</v>
      </c>
      <c r="J15" s="25"/>
      <c r="K15" s="25"/>
      <c r="L15" s="24"/>
      <c r="M15" s="24">
        <v>210000</v>
      </c>
      <c r="N15" s="24"/>
      <c r="O15" s="24"/>
      <c r="P15" s="24"/>
      <c r="Q15" s="24"/>
      <c r="R15" s="24"/>
      <c r="S15" s="24"/>
      <c r="T15" s="24"/>
      <c r="U15" s="24"/>
      <c r="V15" s="24"/>
      <c r="W15" s="24"/>
      <c r="X15" s="24"/>
    </row>
    <row r="16" ht="20.25" customHeight="1" spans="1:24">
      <c r="A16" s="201" t="s">
        <v>70</v>
      </c>
      <c r="B16" s="201" t="s">
        <v>233</v>
      </c>
      <c r="C16" s="201" t="s">
        <v>234</v>
      </c>
      <c r="D16" s="201" t="s">
        <v>105</v>
      </c>
      <c r="E16" s="201" t="s">
        <v>106</v>
      </c>
      <c r="F16" s="201" t="s">
        <v>229</v>
      </c>
      <c r="G16" s="201" t="s">
        <v>230</v>
      </c>
      <c r="H16" s="24">
        <v>8712</v>
      </c>
      <c r="I16" s="24">
        <v>8712</v>
      </c>
      <c r="J16" s="25"/>
      <c r="K16" s="25"/>
      <c r="L16" s="24"/>
      <c r="M16" s="24">
        <v>8712</v>
      </c>
      <c r="N16" s="24"/>
      <c r="O16" s="24"/>
      <c r="P16" s="24"/>
      <c r="Q16" s="24"/>
      <c r="R16" s="24"/>
      <c r="S16" s="24"/>
      <c r="T16" s="24"/>
      <c r="U16" s="24"/>
      <c r="V16" s="24"/>
      <c r="W16" s="24"/>
      <c r="X16" s="24"/>
    </row>
    <row r="17" ht="20.25" customHeight="1" spans="1:24">
      <c r="A17" s="201" t="s">
        <v>70</v>
      </c>
      <c r="B17" s="201" t="s">
        <v>233</v>
      </c>
      <c r="C17" s="201" t="s">
        <v>234</v>
      </c>
      <c r="D17" s="201" t="s">
        <v>105</v>
      </c>
      <c r="E17" s="201" t="s">
        <v>106</v>
      </c>
      <c r="F17" s="201" t="s">
        <v>231</v>
      </c>
      <c r="G17" s="201" t="s">
        <v>232</v>
      </c>
      <c r="H17" s="24">
        <v>10500</v>
      </c>
      <c r="I17" s="24">
        <v>10500</v>
      </c>
      <c r="J17" s="25"/>
      <c r="K17" s="25"/>
      <c r="L17" s="24"/>
      <c r="M17" s="24">
        <v>10500</v>
      </c>
      <c r="N17" s="24"/>
      <c r="O17" s="24"/>
      <c r="P17" s="24"/>
      <c r="Q17" s="24"/>
      <c r="R17" s="24"/>
      <c r="S17" s="24"/>
      <c r="T17" s="24"/>
      <c r="U17" s="24"/>
      <c r="V17" s="24"/>
      <c r="W17" s="24"/>
      <c r="X17" s="24"/>
    </row>
    <row r="18" ht="20.25" customHeight="1" spans="1:24">
      <c r="A18" s="201" t="s">
        <v>70</v>
      </c>
      <c r="B18" s="201" t="s">
        <v>233</v>
      </c>
      <c r="C18" s="201" t="s">
        <v>234</v>
      </c>
      <c r="D18" s="201" t="s">
        <v>105</v>
      </c>
      <c r="E18" s="201" t="s">
        <v>106</v>
      </c>
      <c r="F18" s="201">
        <v>30103</v>
      </c>
      <c r="G18" s="201" t="s">
        <v>232</v>
      </c>
      <c r="H18" s="24">
        <v>125590</v>
      </c>
      <c r="I18" s="24">
        <v>125590</v>
      </c>
      <c r="J18" s="25"/>
      <c r="K18" s="25"/>
      <c r="L18" s="24"/>
      <c r="M18" s="24">
        <v>125590</v>
      </c>
      <c r="N18" s="24"/>
      <c r="O18" s="24"/>
      <c r="P18" s="24"/>
      <c r="Q18" s="24"/>
      <c r="R18" s="24"/>
      <c r="S18" s="24"/>
      <c r="T18" s="24"/>
      <c r="U18" s="24"/>
      <c r="V18" s="24"/>
      <c r="W18" s="24"/>
      <c r="X18" s="24"/>
    </row>
    <row r="19" ht="20.25" customHeight="1" spans="1:24">
      <c r="A19" s="201" t="s">
        <v>70</v>
      </c>
      <c r="B19" s="201" t="s">
        <v>233</v>
      </c>
      <c r="C19" s="201" t="s">
        <v>234</v>
      </c>
      <c r="D19" s="201" t="s">
        <v>105</v>
      </c>
      <c r="E19" s="201" t="s">
        <v>106</v>
      </c>
      <c r="F19" s="201" t="s">
        <v>235</v>
      </c>
      <c r="G19" s="201" t="s">
        <v>236</v>
      </c>
      <c r="H19" s="24">
        <v>1066944</v>
      </c>
      <c r="I19" s="24">
        <v>1066944</v>
      </c>
      <c r="J19" s="25"/>
      <c r="K19" s="25"/>
      <c r="L19" s="24"/>
      <c r="M19" s="24">
        <v>1066944</v>
      </c>
      <c r="N19" s="24"/>
      <c r="O19" s="24"/>
      <c r="P19" s="24"/>
      <c r="Q19" s="24"/>
      <c r="R19" s="24"/>
      <c r="S19" s="24"/>
      <c r="T19" s="24"/>
      <c r="U19" s="24"/>
      <c r="V19" s="24"/>
      <c r="W19" s="24"/>
      <c r="X19" s="24"/>
    </row>
    <row r="20" ht="20.25" customHeight="1" spans="1:24">
      <c r="A20" s="201" t="s">
        <v>70</v>
      </c>
      <c r="B20" s="201" t="s">
        <v>233</v>
      </c>
      <c r="C20" s="201" t="s">
        <v>234</v>
      </c>
      <c r="D20" s="201" t="s">
        <v>105</v>
      </c>
      <c r="E20" s="201" t="s">
        <v>106</v>
      </c>
      <c r="F20" s="201" t="s">
        <v>235</v>
      </c>
      <c r="G20" s="201" t="s">
        <v>236</v>
      </c>
      <c r="H20" s="24">
        <v>647580</v>
      </c>
      <c r="I20" s="24">
        <v>647580</v>
      </c>
      <c r="J20" s="25"/>
      <c r="K20" s="25"/>
      <c r="L20" s="24"/>
      <c r="M20" s="24">
        <v>647580</v>
      </c>
      <c r="N20" s="24"/>
      <c r="O20" s="24"/>
      <c r="P20" s="24"/>
      <c r="Q20" s="24"/>
      <c r="R20" s="24"/>
      <c r="S20" s="24"/>
      <c r="T20" s="24"/>
      <c r="U20" s="24"/>
      <c r="V20" s="24"/>
      <c r="W20" s="24"/>
      <c r="X20" s="24"/>
    </row>
    <row r="21" ht="20.25" customHeight="1" spans="1:24">
      <c r="A21" s="201" t="s">
        <v>70</v>
      </c>
      <c r="B21" s="201" t="s">
        <v>237</v>
      </c>
      <c r="C21" s="201" t="s">
        <v>238</v>
      </c>
      <c r="D21" s="201" t="s">
        <v>117</v>
      </c>
      <c r="E21" s="201" t="s">
        <v>118</v>
      </c>
      <c r="F21" s="201" t="s">
        <v>239</v>
      </c>
      <c r="G21" s="201" t="s">
        <v>240</v>
      </c>
      <c r="H21" s="24">
        <v>1369380</v>
      </c>
      <c r="I21" s="24">
        <v>1369380</v>
      </c>
      <c r="J21" s="25"/>
      <c r="K21" s="25"/>
      <c r="L21" s="24"/>
      <c r="M21" s="24">
        <v>1369380</v>
      </c>
      <c r="N21" s="24"/>
      <c r="O21" s="24"/>
      <c r="P21" s="24"/>
      <c r="Q21" s="24"/>
      <c r="R21" s="24"/>
      <c r="S21" s="24"/>
      <c r="T21" s="24"/>
      <c r="U21" s="24"/>
      <c r="V21" s="24"/>
      <c r="W21" s="24"/>
      <c r="X21" s="24"/>
    </row>
    <row r="22" ht="20.25" customHeight="1" spans="1:24">
      <c r="A22" s="201" t="s">
        <v>70</v>
      </c>
      <c r="B22" s="201" t="s">
        <v>237</v>
      </c>
      <c r="C22" s="201" t="s">
        <v>238</v>
      </c>
      <c r="D22" s="201" t="s">
        <v>119</v>
      </c>
      <c r="E22" s="201" t="s">
        <v>120</v>
      </c>
      <c r="F22" s="201" t="s">
        <v>241</v>
      </c>
      <c r="G22" s="201" t="s">
        <v>242</v>
      </c>
      <c r="H22" s="24">
        <v>100000</v>
      </c>
      <c r="I22" s="24">
        <v>100000</v>
      </c>
      <c r="J22" s="25"/>
      <c r="K22" s="25"/>
      <c r="L22" s="24"/>
      <c r="M22" s="24">
        <v>100000</v>
      </c>
      <c r="N22" s="24"/>
      <c r="O22" s="24"/>
      <c r="P22" s="24"/>
      <c r="Q22" s="24"/>
      <c r="R22" s="24"/>
      <c r="S22" s="24"/>
      <c r="T22" s="24"/>
      <c r="U22" s="24"/>
      <c r="V22" s="24"/>
      <c r="W22" s="24"/>
      <c r="X22" s="24"/>
    </row>
    <row r="23" ht="20.25" customHeight="1" spans="1:24">
      <c r="A23" s="201" t="s">
        <v>70</v>
      </c>
      <c r="B23" s="201" t="s">
        <v>237</v>
      </c>
      <c r="C23" s="201" t="s">
        <v>238</v>
      </c>
      <c r="D23" s="201" t="s">
        <v>133</v>
      </c>
      <c r="E23" s="201" t="s">
        <v>134</v>
      </c>
      <c r="F23" s="201" t="s">
        <v>243</v>
      </c>
      <c r="G23" s="201" t="s">
        <v>244</v>
      </c>
      <c r="H23" s="24">
        <v>308196</v>
      </c>
      <c r="I23" s="24">
        <v>308196</v>
      </c>
      <c r="J23" s="25"/>
      <c r="K23" s="25"/>
      <c r="L23" s="24"/>
      <c r="M23" s="24">
        <v>308196</v>
      </c>
      <c r="N23" s="24"/>
      <c r="O23" s="24"/>
      <c r="P23" s="24"/>
      <c r="Q23" s="24"/>
      <c r="R23" s="24"/>
      <c r="S23" s="24"/>
      <c r="T23" s="24"/>
      <c r="U23" s="24"/>
      <c r="V23" s="24"/>
      <c r="W23" s="24"/>
      <c r="X23" s="24"/>
    </row>
    <row r="24" ht="20.25" customHeight="1" spans="1:24">
      <c r="A24" s="201" t="s">
        <v>70</v>
      </c>
      <c r="B24" s="201" t="s">
        <v>237</v>
      </c>
      <c r="C24" s="201" t="s">
        <v>238</v>
      </c>
      <c r="D24" s="201" t="s">
        <v>135</v>
      </c>
      <c r="E24" s="201" t="s">
        <v>136</v>
      </c>
      <c r="F24" s="201" t="s">
        <v>243</v>
      </c>
      <c r="G24" s="201" t="s">
        <v>244</v>
      </c>
      <c r="H24" s="24">
        <v>299635</v>
      </c>
      <c r="I24" s="24">
        <v>299635</v>
      </c>
      <c r="J24" s="25"/>
      <c r="K24" s="25"/>
      <c r="L24" s="24"/>
      <c r="M24" s="24">
        <v>299635</v>
      </c>
      <c r="N24" s="24"/>
      <c r="O24" s="24"/>
      <c r="P24" s="24"/>
      <c r="Q24" s="24"/>
      <c r="R24" s="24"/>
      <c r="S24" s="24"/>
      <c r="T24" s="24"/>
      <c r="U24" s="24"/>
      <c r="V24" s="24"/>
      <c r="W24" s="24"/>
      <c r="X24" s="24"/>
    </row>
    <row r="25" ht="20.25" customHeight="1" spans="1:24">
      <c r="A25" s="201" t="s">
        <v>70</v>
      </c>
      <c r="B25" s="201" t="s">
        <v>237</v>
      </c>
      <c r="C25" s="201" t="s">
        <v>238</v>
      </c>
      <c r="D25" s="201" t="s">
        <v>137</v>
      </c>
      <c r="E25" s="201" t="s">
        <v>138</v>
      </c>
      <c r="F25" s="201" t="s">
        <v>245</v>
      </c>
      <c r="G25" s="201" t="s">
        <v>246</v>
      </c>
      <c r="H25" s="24">
        <v>384749</v>
      </c>
      <c r="I25" s="24">
        <v>384749</v>
      </c>
      <c r="J25" s="25"/>
      <c r="K25" s="25"/>
      <c r="L25" s="24"/>
      <c r="M25" s="24">
        <v>384749</v>
      </c>
      <c r="N25" s="24"/>
      <c r="O25" s="24"/>
      <c r="P25" s="24"/>
      <c r="Q25" s="24"/>
      <c r="R25" s="24"/>
      <c r="S25" s="24"/>
      <c r="T25" s="24"/>
      <c r="U25" s="24"/>
      <c r="V25" s="24"/>
      <c r="W25" s="24"/>
      <c r="X25" s="24"/>
    </row>
    <row r="26" ht="20.25" customHeight="1" spans="1:24">
      <c r="A26" s="201" t="s">
        <v>70</v>
      </c>
      <c r="B26" s="201" t="s">
        <v>237</v>
      </c>
      <c r="C26" s="201" t="s">
        <v>238</v>
      </c>
      <c r="D26" s="201" t="s">
        <v>137</v>
      </c>
      <c r="E26" s="201" t="s">
        <v>138</v>
      </c>
      <c r="F26" s="201" t="s">
        <v>245</v>
      </c>
      <c r="G26" s="201" t="s">
        <v>246</v>
      </c>
      <c r="H26" s="24">
        <v>107880</v>
      </c>
      <c r="I26" s="24">
        <v>107880</v>
      </c>
      <c r="J26" s="25"/>
      <c r="K26" s="25"/>
      <c r="L26" s="24"/>
      <c r="M26" s="24">
        <v>107880</v>
      </c>
      <c r="N26" s="24"/>
      <c r="O26" s="24"/>
      <c r="P26" s="24"/>
      <c r="Q26" s="24"/>
      <c r="R26" s="24"/>
      <c r="S26" s="24"/>
      <c r="T26" s="24"/>
      <c r="U26" s="24"/>
      <c r="V26" s="24"/>
      <c r="W26" s="24"/>
      <c r="X26" s="24"/>
    </row>
    <row r="27" ht="20.25" customHeight="1" spans="1:24">
      <c r="A27" s="201" t="s">
        <v>70</v>
      </c>
      <c r="B27" s="201" t="s">
        <v>237</v>
      </c>
      <c r="C27" s="201" t="s">
        <v>238</v>
      </c>
      <c r="D27" s="201" t="s">
        <v>105</v>
      </c>
      <c r="E27" s="201" t="s">
        <v>106</v>
      </c>
      <c r="F27" s="201" t="s">
        <v>247</v>
      </c>
      <c r="G27" s="201" t="s">
        <v>248</v>
      </c>
      <c r="H27" s="24">
        <v>3012</v>
      </c>
      <c r="I27" s="24">
        <v>3012</v>
      </c>
      <c r="J27" s="25"/>
      <c r="K27" s="25"/>
      <c r="L27" s="24"/>
      <c r="M27" s="24">
        <v>3012</v>
      </c>
      <c r="N27" s="24"/>
      <c r="O27" s="24"/>
      <c r="P27" s="24"/>
      <c r="Q27" s="24"/>
      <c r="R27" s="24"/>
      <c r="S27" s="24"/>
      <c r="T27" s="24"/>
      <c r="U27" s="24"/>
      <c r="V27" s="24"/>
      <c r="W27" s="24"/>
      <c r="X27" s="24"/>
    </row>
    <row r="28" ht="20.25" customHeight="1" spans="1:24">
      <c r="A28" s="201" t="s">
        <v>70</v>
      </c>
      <c r="B28" s="201" t="s">
        <v>237</v>
      </c>
      <c r="C28" s="201" t="s">
        <v>238</v>
      </c>
      <c r="D28" s="201" t="s">
        <v>105</v>
      </c>
      <c r="E28" s="201" t="s">
        <v>106</v>
      </c>
      <c r="F28" s="201" t="s">
        <v>247</v>
      </c>
      <c r="G28" s="201" t="s">
        <v>248</v>
      </c>
      <c r="H28" s="24">
        <v>26355</v>
      </c>
      <c r="I28" s="24">
        <v>26355</v>
      </c>
      <c r="J28" s="25"/>
      <c r="K28" s="25"/>
      <c r="L28" s="24"/>
      <c r="M28" s="24">
        <v>26355</v>
      </c>
      <c r="N28" s="24"/>
      <c r="O28" s="24"/>
      <c r="P28" s="24"/>
      <c r="Q28" s="24"/>
      <c r="R28" s="24"/>
      <c r="S28" s="24"/>
      <c r="T28" s="24"/>
      <c r="U28" s="24"/>
      <c r="V28" s="24"/>
      <c r="W28" s="24"/>
      <c r="X28" s="24"/>
    </row>
    <row r="29" ht="20.25" customHeight="1" spans="1:24">
      <c r="A29" s="201" t="s">
        <v>70</v>
      </c>
      <c r="B29" s="201" t="s">
        <v>237</v>
      </c>
      <c r="C29" s="201" t="s">
        <v>238</v>
      </c>
      <c r="D29" s="201" t="s">
        <v>139</v>
      </c>
      <c r="E29" s="201" t="s">
        <v>140</v>
      </c>
      <c r="F29" s="201" t="s">
        <v>247</v>
      </c>
      <c r="G29" s="201" t="s">
        <v>248</v>
      </c>
      <c r="H29" s="24">
        <v>10956</v>
      </c>
      <c r="I29" s="24">
        <v>10956</v>
      </c>
      <c r="J29" s="25"/>
      <c r="K29" s="25"/>
      <c r="L29" s="24"/>
      <c r="M29" s="24">
        <v>10956</v>
      </c>
      <c r="N29" s="24"/>
      <c r="O29" s="24"/>
      <c r="P29" s="24"/>
      <c r="Q29" s="24"/>
      <c r="R29" s="24"/>
      <c r="S29" s="24"/>
      <c r="T29" s="24"/>
      <c r="U29" s="24"/>
      <c r="V29" s="24"/>
      <c r="W29" s="24"/>
      <c r="X29" s="24"/>
    </row>
    <row r="30" ht="20.25" customHeight="1" spans="1:24">
      <c r="A30" s="201" t="s">
        <v>70</v>
      </c>
      <c r="B30" s="201" t="s">
        <v>237</v>
      </c>
      <c r="C30" s="201" t="s">
        <v>238</v>
      </c>
      <c r="D30" s="201" t="s">
        <v>139</v>
      </c>
      <c r="E30" s="201" t="s">
        <v>140</v>
      </c>
      <c r="F30" s="201" t="s">
        <v>247</v>
      </c>
      <c r="G30" s="201" t="s">
        <v>248</v>
      </c>
      <c r="H30" s="24">
        <v>17928</v>
      </c>
      <c r="I30" s="24">
        <v>17928</v>
      </c>
      <c r="J30" s="25"/>
      <c r="K30" s="25"/>
      <c r="L30" s="24"/>
      <c r="M30" s="24">
        <v>17928</v>
      </c>
      <c r="N30" s="24"/>
      <c r="O30" s="24"/>
      <c r="P30" s="24"/>
      <c r="Q30" s="24"/>
      <c r="R30" s="24"/>
      <c r="S30" s="24"/>
      <c r="T30" s="24"/>
      <c r="U30" s="24"/>
      <c r="V30" s="24"/>
      <c r="W30" s="24"/>
      <c r="X30" s="24"/>
    </row>
    <row r="31" ht="20.25" customHeight="1" spans="1:24">
      <c r="A31" s="201" t="s">
        <v>70</v>
      </c>
      <c r="B31" s="201" t="s">
        <v>237</v>
      </c>
      <c r="C31" s="201" t="s">
        <v>238</v>
      </c>
      <c r="D31" s="201" t="s">
        <v>139</v>
      </c>
      <c r="E31" s="201" t="s">
        <v>140</v>
      </c>
      <c r="F31" s="201" t="s">
        <v>247</v>
      </c>
      <c r="G31" s="201" t="s">
        <v>248</v>
      </c>
      <c r="H31" s="24">
        <v>4482</v>
      </c>
      <c r="I31" s="24">
        <v>4482</v>
      </c>
      <c r="J31" s="25"/>
      <c r="K31" s="25"/>
      <c r="L31" s="24"/>
      <c r="M31" s="24">
        <v>4482</v>
      </c>
      <c r="N31" s="24"/>
      <c r="O31" s="24"/>
      <c r="P31" s="24"/>
      <c r="Q31" s="24"/>
      <c r="R31" s="24"/>
      <c r="S31" s="24"/>
      <c r="T31" s="24"/>
      <c r="U31" s="24"/>
      <c r="V31" s="24"/>
      <c r="W31" s="24"/>
      <c r="X31" s="24"/>
    </row>
    <row r="32" ht="20.25" customHeight="1" spans="1:24">
      <c r="A32" s="201" t="s">
        <v>70</v>
      </c>
      <c r="B32" s="201" t="s">
        <v>237</v>
      </c>
      <c r="C32" s="201" t="s">
        <v>238</v>
      </c>
      <c r="D32" s="201" t="s">
        <v>139</v>
      </c>
      <c r="E32" s="201" t="s">
        <v>140</v>
      </c>
      <c r="F32" s="201" t="s">
        <v>247</v>
      </c>
      <c r="G32" s="201" t="s">
        <v>248</v>
      </c>
      <c r="H32" s="24">
        <v>17430</v>
      </c>
      <c r="I32" s="24">
        <v>17430</v>
      </c>
      <c r="J32" s="25"/>
      <c r="K32" s="25"/>
      <c r="L32" s="24"/>
      <c r="M32" s="24">
        <v>17430</v>
      </c>
      <c r="N32" s="24"/>
      <c r="O32" s="24"/>
      <c r="P32" s="24"/>
      <c r="Q32" s="24"/>
      <c r="R32" s="24"/>
      <c r="S32" s="24"/>
      <c r="T32" s="24"/>
      <c r="U32" s="24"/>
      <c r="V32" s="24"/>
      <c r="W32" s="24"/>
      <c r="X32" s="24"/>
    </row>
    <row r="33" ht="20.25" customHeight="1" spans="1:24">
      <c r="A33" s="201" t="s">
        <v>70</v>
      </c>
      <c r="B33" s="201" t="s">
        <v>237</v>
      </c>
      <c r="C33" s="201" t="s">
        <v>238</v>
      </c>
      <c r="D33" s="201" t="s">
        <v>139</v>
      </c>
      <c r="E33" s="201" t="s">
        <v>140</v>
      </c>
      <c r="F33" s="201" t="s">
        <v>247</v>
      </c>
      <c r="G33" s="201" t="s">
        <v>248</v>
      </c>
      <c r="H33" s="24">
        <v>8540</v>
      </c>
      <c r="I33" s="24">
        <v>8540</v>
      </c>
      <c r="J33" s="25"/>
      <c r="K33" s="25"/>
      <c r="L33" s="24"/>
      <c r="M33" s="24">
        <v>8540</v>
      </c>
      <c r="N33" s="24"/>
      <c r="O33" s="24"/>
      <c r="P33" s="24"/>
      <c r="Q33" s="24"/>
      <c r="R33" s="24"/>
      <c r="S33" s="24"/>
      <c r="T33" s="24"/>
      <c r="U33" s="24"/>
      <c r="V33" s="24"/>
      <c r="W33" s="24"/>
      <c r="X33" s="24"/>
    </row>
    <row r="34" ht="20.25" customHeight="1" spans="1:24">
      <c r="A34" s="201" t="s">
        <v>70</v>
      </c>
      <c r="B34" s="201" t="s">
        <v>237</v>
      </c>
      <c r="C34" s="201" t="s">
        <v>238</v>
      </c>
      <c r="D34" s="201" t="s">
        <v>139</v>
      </c>
      <c r="E34" s="201" t="s">
        <v>140</v>
      </c>
      <c r="F34" s="201" t="s">
        <v>247</v>
      </c>
      <c r="G34" s="201" t="s">
        <v>248</v>
      </c>
      <c r="H34" s="24">
        <v>8784</v>
      </c>
      <c r="I34" s="24">
        <v>8784</v>
      </c>
      <c r="J34" s="25"/>
      <c r="K34" s="25"/>
      <c r="L34" s="24"/>
      <c r="M34" s="24">
        <v>8784</v>
      </c>
      <c r="N34" s="24"/>
      <c r="O34" s="24"/>
      <c r="P34" s="24"/>
      <c r="Q34" s="24"/>
      <c r="R34" s="24"/>
      <c r="S34" s="24"/>
      <c r="T34" s="24"/>
      <c r="U34" s="24"/>
      <c r="V34" s="24"/>
      <c r="W34" s="24"/>
      <c r="X34" s="24"/>
    </row>
    <row r="35" ht="20.25" customHeight="1" spans="1:24">
      <c r="A35" s="201" t="s">
        <v>70</v>
      </c>
      <c r="B35" s="201" t="s">
        <v>249</v>
      </c>
      <c r="C35" s="201" t="s">
        <v>151</v>
      </c>
      <c r="D35" s="201" t="s">
        <v>150</v>
      </c>
      <c r="E35" s="201" t="s">
        <v>151</v>
      </c>
      <c r="F35" s="201" t="s">
        <v>250</v>
      </c>
      <c r="G35" s="201" t="s">
        <v>151</v>
      </c>
      <c r="H35" s="24">
        <v>1296556</v>
      </c>
      <c r="I35" s="24">
        <v>1296556</v>
      </c>
      <c r="J35" s="25"/>
      <c r="K35" s="25"/>
      <c r="L35" s="24"/>
      <c r="M35" s="24">
        <v>1296556</v>
      </c>
      <c r="N35" s="24"/>
      <c r="O35" s="24"/>
      <c r="P35" s="24"/>
      <c r="Q35" s="24"/>
      <c r="R35" s="24"/>
      <c r="S35" s="24"/>
      <c r="T35" s="24"/>
      <c r="U35" s="24"/>
      <c r="V35" s="24"/>
      <c r="W35" s="24"/>
      <c r="X35" s="24"/>
    </row>
    <row r="36" ht="20.25" customHeight="1" spans="1:24">
      <c r="A36" s="201" t="s">
        <v>70</v>
      </c>
      <c r="B36" s="201" t="s">
        <v>251</v>
      </c>
      <c r="C36" s="201" t="s">
        <v>252</v>
      </c>
      <c r="D36" s="201" t="s">
        <v>105</v>
      </c>
      <c r="E36" s="201" t="s">
        <v>106</v>
      </c>
      <c r="F36" s="201" t="s">
        <v>253</v>
      </c>
      <c r="G36" s="201" t="s">
        <v>254</v>
      </c>
      <c r="H36" s="24">
        <v>88000</v>
      </c>
      <c r="I36" s="24">
        <v>88000</v>
      </c>
      <c r="J36" s="25"/>
      <c r="K36" s="25"/>
      <c r="L36" s="24"/>
      <c r="M36" s="24">
        <v>88000</v>
      </c>
      <c r="N36" s="24"/>
      <c r="O36" s="24"/>
      <c r="P36" s="24"/>
      <c r="Q36" s="24"/>
      <c r="R36" s="24"/>
      <c r="S36" s="24"/>
      <c r="T36" s="24"/>
      <c r="U36" s="24"/>
      <c r="V36" s="24"/>
      <c r="W36" s="24"/>
      <c r="X36" s="24"/>
    </row>
    <row r="37" ht="20.25" customHeight="1" spans="1:24">
      <c r="A37" s="201" t="s">
        <v>70</v>
      </c>
      <c r="B37" s="201" t="s">
        <v>255</v>
      </c>
      <c r="C37" s="201" t="s">
        <v>256</v>
      </c>
      <c r="D37" s="201" t="s">
        <v>105</v>
      </c>
      <c r="E37" s="201" t="s">
        <v>106</v>
      </c>
      <c r="F37" s="201" t="s">
        <v>257</v>
      </c>
      <c r="G37" s="201" t="s">
        <v>258</v>
      </c>
      <c r="H37" s="24">
        <v>335400</v>
      </c>
      <c r="I37" s="24">
        <v>335400</v>
      </c>
      <c r="J37" s="25"/>
      <c r="K37" s="25"/>
      <c r="L37" s="24"/>
      <c r="M37" s="24">
        <v>335400</v>
      </c>
      <c r="N37" s="24"/>
      <c r="O37" s="24"/>
      <c r="P37" s="24"/>
      <c r="Q37" s="24"/>
      <c r="R37" s="24"/>
      <c r="S37" s="24"/>
      <c r="T37" s="24"/>
      <c r="U37" s="24"/>
      <c r="V37" s="24"/>
      <c r="W37" s="24"/>
      <c r="X37" s="24"/>
    </row>
    <row r="38" ht="20.25" customHeight="1" spans="1:24">
      <c r="A38" s="201" t="s">
        <v>70</v>
      </c>
      <c r="B38" s="201" t="s">
        <v>259</v>
      </c>
      <c r="C38" s="201" t="s">
        <v>260</v>
      </c>
      <c r="D38" s="201" t="s">
        <v>123</v>
      </c>
      <c r="E38" s="201" t="s">
        <v>124</v>
      </c>
      <c r="F38" s="201" t="s">
        <v>261</v>
      </c>
      <c r="G38" s="201" t="s">
        <v>262</v>
      </c>
      <c r="H38" s="24">
        <v>11472</v>
      </c>
      <c r="I38" s="24">
        <v>11472</v>
      </c>
      <c r="J38" s="25"/>
      <c r="K38" s="25"/>
      <c r="L38" s="24"/>
      <c r="M38" s="24">
        <v>11472</v>
      </c>
      <c r="N38" s="24"/>
      <c r="O38" s="24"/>
      <c r="P38" s="24"/>
      <c r="Q38" s="24"/>
      <c r="R38" s="24"/>
      <c r="S38" s="24"/>
      <c r="T38" s="24"/>
      <c r="U38" s="24"/>
      <c r="V38" s="24"/>
      <c r="W38" s="24"/>
      <c r="X38" s="24"/>
    </row>
    <row r="39" ht="20.25" customHeight="1" spans="1:24">
      <c r="A39" s="201" t="s">
        <v>70</v>
      </c>
      <c r="B39" s="201" t="s">
        <v>263</v>
      </c>
      <c r="C39" s="201" t="s">
        <v>264</v>
      </c>
      <c r="D39" s="201" t="s">
        <v>105</v>
      </c>
      <c r="E39" s="201" t="s">
        <v>106</v>
      </c>
      <c r="F39" s="201" t="s">
        <v>257</v>
      </c>
      <c r="G39" s="201" t="s">
        <v>258</v>
      </c>
      <c r="H39" s="24">
        <v>33540</v>
      </c>
      <c r="I39" s="24">
        <v>33540</v>
      </c>
      <c r="J39" s="25"/>
      <c r="K39" s="25"/>
      <c r="L39" s="24"/>
      <c r="M39" s="24">
        <v>33540</v>
      </c>
      <c r="N39" s="24"/>
      <c r="O39" s="24"/>
      <c r="P39" s="24"/>
      <c r="Q39" s="24"/>
      <c r="R39" s="24"/>
      <c r="S39" s="24"/>
      <c r="T39" s="24"/>
      <c r="U39" s="24"/>
      <c r="V39" s="24"/>
      <c r="W39" s="24"/>
      <c r="X39" s="24"/>
    </row>
    <row r="40" ht="20.25" customHeight="1" spans="1:24">
      <c r="A40" s="201" t="s">
        <v>70</v>
      </c>
      <c r="B40" s="201" t="s">
        <v>265</v>
      </c>
      <c r="C40" s="201" t="s">
        <v>266</v>
      </c>
      <c r="D40" s="201" t="s">
        <v>105</v>
      </c>
      <c r="E40" s="201" t="s">
        <v>106</v>
      </c>
      <c r="F40" s="201" t="s">
        <v>267</v>
      </c>
      <c r="G40" s="201" t="s">
        <v>266</v>
      </c>
      <c r="H40" s="24">
        <v>34056</v>
      </c>
      <c r="I40" s="24">
        <v>34056</v>
      </c>
      <c r="J40" s="25"/>
      <c r="K40" s="25"/>
      <c r="L40" s="24"/>
      <c r="M40" s="24">
        <v>34056</v>
      </c>
      <c r="N40" s="24"/>
      <c r="O40" s="24"/>
      <c r="P40" s="24"/>
      <c r="Q40" s="24"/>
      <c r="R40" s="24"/>
      <c r="S40" s="24"/>
      <c r="T40" s="24"/>
      <c r="U40" s="24"/>
      <c r="V40" s="24"/>
      <c r="W40" s="24"/>
      <c r="X40" s="24"/>
    </row>
    <row r="41" ht="20.25" customHeight="1" spans="1:24">
      <c r="A41" s="201" t="s">
        <v>70</v>
      </c>
      <c r="B41" s="201" t="s">
        <v>265</v>
      </c>
      <c r="C41" s="201" t="s">
        <v>266</v>
      </c>
      <c r="D41" s="201" t="s">
        <v>105</v>
      </c>
      <c r="E41" s="201" t="s">
        <v>106</v>
      </c>
      <c r="F41" s="201" t="s">
        <v>267</v>
      </c>
      <c r="G41" s="201" t="s">
        <v>266</v>
      </c>
      <c r="H41" s="24">
        <v>33110</v>
      </c>
      <c r="I41" s="24">
        <v>33110</v>
      </c>
      <c r="J41" s="25"/>
      <c r="K41" s="25"/>
      <c r="L41" s="24"/>
      <c r="M41" s="24">
        <v>33110</v>
      </c>
      <c r="N41" s="24"/>
      <c r="O41" s="24"/>
      <c r="P41" s="24"/>
      <c r="Q41" s="24"/>
      <c r="R41" s="24"/>
      <c r="S41" s="24"/>
      <c r="T41" s="24"/>
      <c r="U41" s="24"/>
      <c r="V41" s="24"/>
      <c r="W41" s="24"/>
      <c r="X41" s="24"/>
    </row>
    <row r="42" ht="20.25" customHeight="1" spans="1:24">
      <c r="A42" s="201" t="s">
        <v>70</v>
      </c>
      <c r="B42" s="201" t="s">
        <v>268</v>
      </c>
      <c r="C42" s="201" t="s">
        <v>269</v>
      </c>
      <c r="D42" s="201" t="s">
        <v>105</v>
      </c>
      <c r="E42" s="201" t="s">
        <v>106</v>
      </c>
      <c r="F42" s="201" t="s">
        <v>270</v>
      </c>
      <c r="G42" s="201" t="s">
        <v>271</v>
      </c>
      <c r="H42" s="24">
        <v>18600</v>
      </c>
      <c r="I42" s="24">
        <v>18600</v>
      </c>
      <c r="J42" s="25"/>
      <c r="K42" s="25"/>
      <c r="L42" s="24"/>
      <c r="M42" s="24">
        <v>18600</v>
      </c>
      <c r="N42" s="24"/>
      <c r="O42" s="24"/>
      <c r="P42" s="24"/>
      <c r="Q42" s="24"/>
      <c r="R42" s="24"/>
      <c r="S42" s="24"/>
      <c r="T42" s="24"/>
      <c r="U42" s="24"/>
      <c r="V42" s="24"/>
      <c r="W42" s="24"/>
      <c r="X42" s="24"/>
    </row>
    <row r="43" ht="20.25" customHeight="1" spans="1:24">
      <c r="A43" s="201" t="s">
        <v>70</v>
      </c>
      <c r="B43" s="201" t="s">
        <v>268</v>
      </c>
      <c r="C43" s="201" t="s">
        <v>269</v>
      </c>
      <c r="D43" s="201" t="s">
        <v>105</v>
      </c>
      <c r="E43" s="201" t="s">
        <v>106</v>
      </c>
      <c r="F43" s="201" t="s">
        <v>270</v>
      </c>
      <c r="G43" s="201" t="s">
        <v>271</v>
      </c>
      <c r="H43" s="24">
        <v>76475</v>
      </c>
      <c r="I43" s="24">
        <v>76475</v>
      </c>
      <c r="J43" s="25"/>
      <c r="K43" s="25"/>
      <c r="L43" s="24"/>
      <c r="M43" s="24">
        <v>76475</v>
      </c>
      <c r="N43" s="24"/>
      <c r="O43" s="24"/>
      <c r="P43" s="24"/>
      <c r="Q43" s="24"/>
      <c r="R43" s="24"/>
      <c r="S43" s="24"/>
      <c r="T43" s="24"/>
      <c r="U43" s="24"/>
      <c r="V43" s="24"/>
      <c r="W43" s="24"/>
      <c r="X43" s="24"/>
    </row>
    <row r="44" ht="20.25" customHeight="1" spans="1:24">
      <c r="A44" s="201" t="s">
        <v>70</v>
      </c>
      <c r="B44" s="201" t="s">
        <v>268</v>
      </c>
      <c r="C44" s="201" t="s">
        <v>269</v>
      </c>
      <c r="D44" s="201" t="s">
        <v>105</v>
      </c>
      <c r="E44" s="201" t="s">
        <v>106</v>
      </c>
      <c r="F44" s="201" t="s">
        <v>270</v>
      </c>
      <c r="G44" s="201" t="s">
        <v>271</v>
      </c>
      <c r="H44" s="24">
        <v>78660</v>
      </c>
      <c r="I44" s="24">
        <v>78660</v>
      </c>
      <c r="J44" s="25"/>
      <c r="K44" s="25"/>
      <c r="L44" s="24"/>
      <c r="M44" s="24">
        <v>78660</v>
      </c>
      <c r="N44" s="24"/>
      <c r="O44" s="24"/>
      <c r="P44" s="24"/>
      <c r="Q44" s="24"/>
      <c r="R44" s="24"/>
      <c r="S44" s="24"/>
      <c r="T44" s="24"/>
      <c r="U44" s="24"/>
      <c r="V44" s="24"/>
      <c r="W44" s="24"/>
      <c r="X44" s="24"/>
    </row>
    <row r="45" ht="20.25" customHeight="1" spans="1:24">
      <c r="A45" s="201" t="s">
        <v>70</v>
      </c>
      <c r="B45" s="201" t="s">
        <v>268</v>
      </c>
      <c r="C45" s="201" t="s">
        <v>269</v>
      </c>
      <c r="D45" s="201" t="s">
        <v>105</v>
      </c>
      <c r="E45" s="201" t="s">
        <v>106</v>
      </c>
      <c r="F45" s="201" t="s">
        <v>272</v>
      </c>
      <c r="G45" s="201" t="s">
        <v>273</v>
      </c>
      <c r="H45" s="24">
        <v>24779</v>
      </c>
      <c r="I45" s="24">
        <v>24779</v>
      </c>
      <c r="J45" s="25"/>
      <c r="K45" s="25"/>
      <c r="L45" s="24"/>
      <c r="M45" s="24">
        <v>24779</v>
      </c>
      <c r="N45" s="24"/>
      <c r="O45" s="24"/>
      <c r="P45" s="24"/>
      <c r="Q45" s="24"/>
      <c r="R45" s="24"/>
      <c r="S45" s="24"/>
      <c r="T45" s="24"/>
      <c r="U45" s="24"/>
      <c r="V45" s="24"/>
      <c r="W45" s="24"/>
      <c r="X45" s="24"/>
    </row>
    <row r="46" ht="20.25" customHeight="1" spans="1:24">
      <c r="A46" s="201" t="s">
        <v>70</v>
      </c>
      <c r="B46" s="201" t="s">
        <v>268</v>
      </c>
      <c r="C46" s="201" t="s">
        <v>269</v>
      </c>
      <c r="D46" s="201" t="s">
        <v>105</v>
      </c>
      <c r="E46" s="201" t="s">
        <v>106</v>
      </c>
      <c r="F46" s="201" t="s">
        <v>272</v>
      </c>
      <c r="G46" s="201" t="s">
        <v>273</v>
      </c>
      <c r="H46" s="24">
        <v>13680</v>
      </c>
      <c r="I46" s="24">
        <v>13680</v>
      </c>
      <c r="J46" s="25"/>
      <c r="K46" s="25"/>
      <c r="L46" s="24"/>
      <c r="M46" s="24">
        <v>13680</v>
      </c>
      <c r="N46" s="24"/>
      <c r="O46" s="24"/>
      <c r="P46" s="24"/>
      <c r="Q46" s="24"/>
      <c r="R46" s="24"/>
      <c r="S46" s="24"/>
      <c r="T46" s="24"/>
      <c r="U46" s="24"/>
      <c r="V46" s="24"/>
      <c r="W46" s="24"/>
      <c r="X46" s="24"/>
    </row>
    <row r="47" ht="20.25" customHeight="1" spans="1:24">
      <c r="A47" s="201" t="s">
        <v>70</v>
      </c>
      <c r="B47" s="201" t="s">
        <v>268</v>
      </c>
      <c r="C47" s="201" t="s">
        <v>269</v>
      </c>
      <c r="D47" s="201" t="s">
        <v>105</v>
      </c>
      <c r="E47" s="201" t="s">
        <v>106</v>
      </c>
      <c r="F47" s="201" t="s">
        <v>272</v>
      </c>
      <c r="G47" s="201" t="s">
        <v>273</v>
      </c>
      <c r="H47" s="24">
        <v>13300</v>
      </c>
      <c r="I47" s="24">
        <v>13300</v>
      </c>
      <c r="J47" s="25"/>
      <c r="K47" s="25"/>
      <c r="L47" s="24"/>
      <c r="M47" s="24">
        <v>13300</v>
      </c>
      <c r="N47" s="24"/>
      <c r="O47" s="24"/>
      <c r="P47" s="24"/>
      <c r="Q47" s="24"/>
      <c r="R47" s="24"/>
      <c r="S47" s="24"/>
      <c r="T47" s="24"/>
      <c r="U47" s="24"/>
      <c r="V47" s="24"/>
      <c r="W47" s="24"/>
      <c r="X47" s="24"/>
    </row>
    <row r="48" ht="20.25" customHeight="1" spans="1:24">
      <c r="A48" s="201" t="s">
        <v>70</v>
      </c>
      <c r="B48" s="201" t="s">
        <v>268</v>
      </c>
      <c r="C48" s="201" t="s">
        <v>269</v>
      </c>
      <c r="D48" s="201" t="s">
        <v>105</v>
      </c>
      <c r="E48" s="201" t="s">
        <v>106</v>
      </c>
      <c r="F48" s="201" t="s">
        <v>274</v>
      </c>
      <c r="G48" s="201" t="s">
        <v>275</v>
      </c>
      <c r="H48" s="24">
        <v>38269</v>
      </c>
      <c r="I48" s="24">
        <v>38269</v>
      </c>
      <c r="J48" s="25"/>
      <c r="K48" s="25"/>
      <c r="L48" s="24"/>
      <c r="M48" s="24">
        <v>38269</v>
      </c>
      <c r="N48" s="24"/>
      <c r="O48" s="24"/>
      <c r="P48" s="24"/>
      <c r="Q48" s="24"/>
      <c r="R48" s="24"/>
      <c r="S48" s="24"/>
      <c r="T48" s="24"/>
      <c r="U48" s="24"/>
      <c r="V48" s="24"/>
      <c r="W48" s="24"/>
      <c r="X48" s="24"/>
    </row>
    <row r="49" ht="20.25" customHeight="1" spans="1:24">
      <c r="A49" s="201" t="s">
        <v>70</v>
      </c>
      <c r="B49" s="201" t="s">
        <v>268</v>
      </c>
      <c r="C49" s="201" t="s">
        <v>269</v>
      </c>
      <c r="D49" s="201" t="s">
        <v>105</v>
      </c>
      <c r="E49" s="201" t="s">
        <v>106</v>
      </c>
      <c r="F49" s="201" t="s">
        <v>276</v>
      </c>
      <c r="G49" s="201" t="s">
        <v>277</v>
      </c>
      <c r="H49" s="24">
        <v>35316</v>
      </c>
      <c r="I49" s="24">
        <v>35316</v>
      </c>
      <c r="J49" s="25"/>
      <c r="K49" s="25"/>
      <c r="L49" s="24"/>
      <c r="M49" s="24">
        <v>35316</v>
      </c>
      <c r="N49" s="24"/>
      <c r="O49" s="24"/>
      <c r="P49" s="24"/>
      <c r="Q49" s="24"/>
      <c r="R49" s="24"/>
      <c r="S49" s="24"/>
      <c r="T49" s="24"/>
      <c r="U49" s="24"/>
      <c r="V49" s="24"/>
      <c r="W49" s="24"/>
      <c r="X49" s="24"/>
    </row>
    <row r="50" ht="20.25" customHeight="1" spans="1:24">
      <c r="A50" s="201" t="s">
        <v>70</v>
      </c>
      <c r="B50" s="201" t="s">
        <v>268</v>
      </c>
      <c r="C50" s="201" t="s">
        <v>269</v>
      </c>
      <c r="D50" s="201" t="s">
        <v>105</v>
      </c>
      <c r="E50" s="201" t="s">
        <v>106</v>
      </c>
      <c r="F50" s="201" t="s">
        <v>276</v>
      </c>
      <c r="G50" s="201" t="s">
        <v>277</v>
      </c>
      <c r="H50" s="24">
        <v>34335</v>
      </c>
      <c r="I50" s="24">
        <v>34335</v>
      </c>
      <c r="J50" s="25"/>
      <c r="K50" s="25"/>
      <c r="L50" s="24"/>
      <c r="M50" s="24">
        <v>34335</v>
      </c>
      <c r="N50" s="24"/>
      <c r="O50" s="24"/>
      <c r="P50" s="24"/>
      <c r="Q50" s="24"/>
      <c r="R50" s="24"/>
      <c r="S50" s="24"/>
      <c r="T50" s="24"/>
      <c r="U50" s="24"/>
      <c r="V50" s="24"/>
      <c r="W50" s="24"/>
      <c r="X50" s="24"/>
    </row>
    <row r="51" ht="20.25" customHeight="1" spans="1:24">
      <c r="A51" s="201" t="s">
        <v>70</v>
      </c>
      <c r="B51" s="201" t="s">
        <v>268</v>
      </c>
      <c r="C51" s="201" t="s">
        <v>269</v>
      </c>
      <c r="D51" s="201" t="s">
        <v>105</v>
      </c>
      <c r="E51" s="201" t="s">
        <v>106</v>
      </c>
      <c r="F51" s="201" t="s">
        <v>278</v>
      </c>
      <c r="G51" s="201" t="s">
        <v>279</v>
      </c>
      <c r="H51" s="24">
        <v>49875</v>
      </c>
      <c r="I51" s="24">
        <v>49875</v>
      </c>
      <c r="J51" s="25"/>
      <c r="K51" s="25"/>
      <c r="L51" s="24"/>
      <c r="M51" s="24">
        <v>49875</v>
      </c>
      <c r="N51" s="24"/>
      <c r="O51" s="24"/>
      <c r="P51" s="24"/>
      <c r="Q51" s="24"/>
      <c r="R51" s="24"/>
      <c r="S51" s="24"/>
      <c r="T51" s="24"/>
      <c r="U51" s="24"/>
      <c r="V51" s="24"/>
      <c r="W51" s="24"/>
      <c r="X51" s="24"/>
    </row>
    <row r="52" ht="20.25" customHeight="1" spans="1:24">
      <c r="A52" s="201" t="s">
        <v>70</v>
      </c>
      <c r="B52" s="201" t="s">
        <v>268</v>
      </c>
      <c r="C52" s="201" t="s">
        <v>269</v>
      </c>
      <c r="D52" s="201" t="s">
        <v>105</v>
      </c>
      <c r="E52" s="201" t="s">
        <v>106</v>
      </c>
      <c r="F52" s="201" t="s">
        <v>278</v>
      </c>
      <c r="G52" s="201" t="s">
        <v>279</v>
      </c>
      <c r="H52" s="24">
        <v>51300</v>
      </c>
      <c r="I52" s="24">
        <v>51300</v>
      </c>
      <c r="J52" s="25"/>
      <c r="K52" s="25"/>
      <c r="L52" s="24"/>
      <c r="M52" s="24">
        <v>51300</v>
      </c>
      <c r="N52" s="24"/>
      <c r="O52" s="24"/>
      <c r="P52" s="24"/>
      <c r="Q52" s="24"/>
      <c r="R52" s="24"/>
      <c r="S52" s="24"/>
      <c r="T52" s="24"/>
      <c r="U52" s="24"/>
      <c r="V52" s="24"/>
      <c r="W52" s="24"/>
      <c r="X52" s="24"/>
    </row>
    <row r="53" ht="20.25" customHeight="1" spans="1:24">
      <c r="A53" s="201" t="s">
        <v>70</v>
      </c>
      <c r="B53" s="201" t="s">
        <v>268</v>
      </c>
      <c r="C53" s="201" t="s">
        <v>269</v>
      </c>
      <c r="D53" s="201" t="s">
        <v>105</v>
      </c>
      <c r="E53" s="201" t="s">
        <v>106</v>
      </c>
      <c r="F53" s="201" t="s">
        <v>280</v>
      </c>
      <c r="G53" s="201" t="s">
        <v>281</v>
      </c>
      <c r="H53" s="24">
        <v>54720</v>
      </c>
      <c r="I53" s="24">
        <v>54720</v>
      </c>
      <c r="J53" s="25"/>
      <c r="K53" s="25"/>
      <c r="L53" s="24"/>
      <c r="M53" s="24">
        <v>54720</v>
      </c>
      <c r="N53" s="24"/>
      <c r="O53" s="24"/>
      <c r="P53" s="24"/>
      <c r="Q53" s="24"/>
      <c r="R53" s="24"/>
      <c r="S53" s="24"/>
      <c r="T53" s="24"/>
      <c r="U53" s="24"/>
      <c r="V53" s="24"/>
      <c r="W53" s="24"/>
      <c r="X53" s="24"/>
    </row>
    <row r="54" ht="20.25" customHeight="1" spans="1:24">
      <c r="A54" s="201" t="s">
        <v>70</v>
      </c>
      <c r="B54" s="201" t="s">
        <v>268</v>
      </c>
      <c r="C54" s="201" t="s">
        <v>269</v>
      </c>
      <c r="D54" s="201" t="s">
        <v>105</v>
      </c>
      <c r="E54" s="201" t="s">
        <v>106</v>
      </c>
      <c r="F54" s="201" t="s">
        <v>280</v>
      </c>
      <c r="G54" s="201" t="s">
        <v>281</v>
      </c>
      <c r="H54" s="24">
        <v>53200</v>
      </c>
      <c r="I54" s="24">
        <v>53200</v>
      </c>
      <c r="J54" s="25"/>
      <c r="K54" s="25"/>
      <c r="L54" s="24"/>
      <c r="M54" s="24">
        <v>53200</v>
      </c>
      <c r="N54" s="24"/>
      <c r="O54" s="24"/>
      <c r="P54" s="24"/>
      <c r="Q54" s="24"/>
      <c r="R54" s="24"/>
      <c r="S54" s="24"/>
      <c r="T54" s="24"/>
      <c r="U54" s="24"/>
      <c r="V54" s="24"/>
      <c r="W54" s="24"/>
      <c r="X54" s="24"/>
    </row>
    <row r="55" ht="20.25" customHeight="1" spans="1:24">
      <c r="A55" s="201" t="s">
        <v>70</v>
      </c>
      <c r="B55" s="201" t="s">
        <v>268</v>
      </c>
      <c r="C55" s="201" t="s">
        <v>269</v>
      </c>
      <c r="D55" s="201" t="s">
        <v>105</v>
      </c>
      <c r="E55" s="201" t="s">
        <v>106</v>
      </c>
      <c r="F55" s="201" t="s">
        <v>282</v>
      </c>
      <c r="G55" s="201" t="s">
        <v>283</v>
      </c>
      <c r="H55" s="24">
        <v>19950</v>
      </c>
      <c r="I55" s="24">
        <v>19950</v>
      </c>
      <c r="J55" s="25"/>
      <c r="K55" s="25"/>
      <c r="L55" s="24"/>
      <c r="M55" s="24">
        <v>19950</v>
      </c>
      <c r="N55" s="24"/>
      <c r="O55" s="24"/>
      <c r="P55" s="24"/>
      <c r="Q55" s="24"/>
      <c r="R55" s="24"/>
      <c r="S55" s="24"/>
      <c r="T55" s="24"/>
      <c r="U55" s="24"/>
      <c r="V55" s="24"/>
      <c r="W55" s="24"/>
      <c r="X55" s="24"/>
    </row>
    <row r="56" ht="20.25" customHeight="1" spans="1:24">
      <c r="A56" s="201" t="s">
        <v>70</v>
      </c>
      <c r="B56" s="201" t="s">
        <v>268</v>
      </c>
      <c r="C56" s="201" t="s">
        <v>269</v>
      </c>
      <c r="D56" s="201" t="s">
        <v>105</v>
      </c>
      <c r="E56" s="201" t="s">
        <v>106</v>
      </c>
      <c r="F56" s="201" t="s">
        <v>282</v>
      </c>
      <c r="G56" s="201" t="s">
        <v>283</v>
      </c>
      <c r="H56" s="24">
        <v>20520</v>
      </c>
      <c r="I56" s="24">
        <v>20520</v>
      </c>
      <c r="J56" s="25"/>
      <c r="K56" s="25"/>
      <c r="L56" s="24"/>
      <c r="M56" s="24">
        <v>20520</v>
      </c>
      <c r="N56" s="24"/>
      <c r="O56" s="24"/>
      <c r="P56" s="24"/>
      <c r="Q56" s="24"/>
      <c r="R56" s="24"/>
      <c r="S56" s="24"/>
      <c r="T56" s="24"/>
      <c r="U56" s="24"/>
      <c r="V56" s="24"/>
      <c r="W56" s="24"/>
      <c r="X56" s="24"/>
    </row>
    <row r="57" ht="20.25" customHeight="1" spans="1:24">
      <c r="A57" s="201" t="s">
        <v>70</v>
      </c>
      <c r="B57" s="201" t="s">
        <v>268</v>
      </c>
      <c r="C57" s="201" t="s">
        <v>269</v>
      </c>
      <c r="D57" s="201" t="s">
        <v>105</v>
      </c>
      <c r="E57" s="201" t="s">
        <v>106</v>
      </c>
      <c r="F57" s="201" t="s">
        <v>284</v>
      </c>
      <c r="G57" s="201" t="s">
        <v>285</v>
      </c>
      <c r="H57" s="24">
        <v>86400</v>
      </c>
      <c r="I57" s="24">
        <v>86400</v>
      </c>
      <c r="J57" s="25"/>
      <c r="K57" s="25"/>
      <c r="L57" s="24"/>
      <c r="M57" s="24">
        <v>86400</v>
      </c>
      <c r="N57" s="24"/>
      <c r="O57" s="24"/>
      <c r="P57" s="24"/>
      <c r="Q57" s="24"/>
      <c r="R57" s="24"/>
      <c r="S57" s="24"/>
      <c r="T57" s="24"/>
      <c r="U57" s="24"/>
      <c r="V57" s="24"/>
      <c r="W57" s="24"/>
      <c r="X57" s="24"/>
    </row>
    <row r="58" ht="20.25" customHeight="1" spans="1:24">
      <c r="A58" s="201" t="s">
        <v>70</v>
      </c>
      <c r="B58" s="201" t="s">
        <v>268</v>
      </c>
      <c r="C58" s="201" t="s">
        <v>269</v>
      </c>
      <c r="D58" s="201" t="s">
        <v>105</v>
      </c>
      <c r="E58" s="201" t="s">
        <v>106</v>
      </c>
      <c r="F58" s="201" t="s">
        <v>284</v>
      </c>
      <c r="G58" s="201" t="s">
        <v>285</v>
      </c>
      <c r="H58" s="24">
        <v>21600</v>
      </c>
      <c r="I58" s="24">
        <v>21600</v>
      </c>
      <c r="J58" s="25"/>
      <c r="K58" s="25"/>
      <c r="L58" s="24"/>
      <c r="M58" s="24">
        <v>21600</v>
      </c>
      <c r="N58" s="24"/>
      <c r="O58" s="24"/>
      <c r="P58" s="24"/>
      <c r="Q58" s="24"/>
      <c r="R58" s="24"/>
      <c r="S58" s="24"/>
      <c r="T58" s="24"/>
      <c r="U58" s="24"/>
      <c r="V58" s="24"/>
      <c r="W58" s="24"/>
      <c r="X58" s="24"/>
    </row>
    <row r="59" ht="20.25" customHeight="1" spans="1:24">
      <c r="A59" s="201" t="s">
        <v>70</v>
      </c>
      <c r="B59" s="201" t="s">
        <v>268</v>
      </c>
      <c r="C59" s="201" t="s">
        <v>269</v>
      </c>
      <c r="D59" s="201" t="s">
        <v>105</v>
      </c>
      <c r="E59" s="201" t="s">
        <v>106</v>
      </c>
      <c r="F59" s="201" t="s">
        <v>284</v>
      </c>
      <c r="G59" s="201" t="s">
        <v>285</v>
      </c>
      <c r="H59" s="24">
        <v>21000</v>
      </c>
      <c r="I59" s="24">
        <v>21000</v>
      </c>
      <c r="J59" s="25"/>
      <c r="K59" s="25"/>
      <c r="L59" s="24"/>
      <c r="M59" s="24">
        <v>21000</v>
      </c>
      <c r="N59" s="24"/>
      <c r="O59" s="24"/>
      <c r="P59" s="24"/>
      <c r="Q59" s="24"/>
      <c r="R59" s="24"/>
      <c r="S59" s="24"/>
      <c r="T59" s="24"/>
      <c r="U59" s="24"/>
      <c r="V59" s="24"/>
      <c r="W59" s="24"/>
      <c r="X59" s="24"/>
    </row>
    <row r="60" ht="20.25" customHeight="1" spans="1:24">
      <c r="A60" s="201" t="s">
        <v>70</v>
      </c>
      <c r="B60" s="201" t="s">
        <v>268</v>
      </c>
      <c r="C60" s="201" t="s">
        <v>269</v>
      </c>
      <c r="D60" s="201" t="s">
        <v>105</v>
      </c>
      <c r="E60" s="201" t="s">
        <v>106</v>
      </c>
      <c r="F60" s="201" t="s">
        <v>284</v>
      </c>
      <c r="G60" s="201" t="s">
        <v>285</v>
      </c>
      <c r="H60" s="24">
        <v>84000</v>
      </c>
      <c r="I60" s="24">
        <v>84000</v>
      </c>
      <c r="J60" s="25"/>
      <c r="K60" s="25"/>
      <c r="L60" s="24"/>
      <c r="M60" s="24">
        <v>84000</v>
      </c>
      <c r="N60" s="24"/>
      <c r="O60" s="24"/>
      <c r="P60" s="24"/>
      <c r="Q60" s="24"/>
      <c r="R60" s="24"/>
      <c r="S60" s="24"/>
      <c r="T60" s="24"/>
      <c r="U60" s="24"/>
      <c r="V60" s="24"/>
      <c r="W60" s="24"/>
      <c r="X60" s="24"/>
    </row>
    <row r="61" ht="20.25" customHeight="1" spans="1:24">
      <c r="A61" s="201" t="s">
        <v>70</v>
      </c>
      <c r="B61" s="201" t="s">
        <v>286</v>
      </c>
      <c r="C61" s="201" t="s">
        <v>287</v>
      </c>
      <c r="D61" s="201" t="s">
        <v>105</v>
      </c>
      <c r="E61" s="201" t="s">
        <v>106</v>
      </c>
      <c r="F61" s="201" t="s">
        <v>229</v>
      </c>
      <c r="G61" s="201" t="s">
        <v>230</v>
      </c>
      <c r="H61" s="24">
        <v>216000</v>
      </c>
      <c r="I61" s="24">
        <v>216000</v>
      </c>
      <c r="J61" s="25"/>
      <c r="K61" s="25"/>
      <c r="L61" s="24"/>
      <c r="M61" s="24">
        <v>216000</v>
      </c>
      <c r="N61" s="24"/>
      <c r="O61" s="24"/>
      <c r="P61" s="24"/>
      <c r="Q61" s="24"/>
      <c r="R61" s="24"/>
      <c r="S61" s="24"/>
      <c r="T61" s="24"/>
      <c r="U61" s="24"/>
      <c r="V61" s="24"/>
      <c r="W61" s="24"/>
      <c r="X61" s="24"/>
    </row>
    <row r="62" ht="20.25" customHeight="1" spans="1:24">
      <c r="A62" s="201" t="s">
        <v>70</v>
      </c>
      <c r="B62" s="201" t="s">
        <v>288</v>
      </c>
      <c r="C62" s="201" t="s">
        <v>289</v>
      </c>
      <c r="D62" s="201" t="s">
        <v>105</v>
      </c>
      <c r="E62" s="201" t="s">
        <v>106</v>
      </c>
      <c r="F62" s="201" t="s">
        <v>229</v>
      </c>
      <c r="G62" s="201" t="s">
        <v>230</v>
      </c>
      <c r="H62" s="24">
        <v>500890</v>
      </c>
      <c r="I62" s="24">
        <v>500890</v>
      </c>
      <c r="J62" s="25"/>
      <c r="K62" s="25"/>
      <c r="L62" s="24"/>
      <c r="M62" s="24">
        <v>500890</v>
      </c>
      <c r="N62" s="24"/>
      <c r="O62" s="24"/>
      <c r="P62" s="24"/>
      <c r="Q62" s="24"/>
      <c r="R62" s="24"/>
      <c r="S62" s="24"/>
      <c r="T62" s="24"/>
      <c r="U62" s="24"/>
      <c r="V62" s="24"/>
      <c r="W62" s="24"/>
      <c r="X62" s="24"/>
    </row>
    <row r="63" ht="20.25" customHeight="1" spans="1:24">
      <c r="A63" s="201" t="s">
        <v>70</v>
      </c>
      <c r="B63" s="201" t="s">
        <v>288</v>
      </c>
      <c r="C63" s="201" t="s">
        <v>289</v>
      </c>
      <c r="D63" s="201" t="s">
        <v>105</v>
      </c>
      <c r="E63" s="201" t="s">
        <v>106</v>
      </c>
      <c r="F63" s="201" t="s">
        <v>231</v>
      </c>
      <c r="G63" s="201" t="s">
        <v>232</v>
      </c>
      <c r="H63" s="24">
        <v>475200</v>
      </c>
      <c r="I63" s="24">
        <v>475200</v>
      </c>
      <c r="J63" s="25"/>
      <c r="K63" s="25"/>
      <c r="L63" s="24"/>
      <c r="M63" s="24">
        <v>475200</v>
      </c>
      <c r="N63" s="24"/>
      <c r="O63" s="24"/>
      <c r="P63" s="24"/>
      <c r="Q63" s="24"/>
      <c r="R63" s="24"/>
      <c r="S63" s="24"/>
      <c r="T63" s="24"/>
      <c r="U63" s="24"/>
      <c r="V63" s="24"/>
      <c r="W63" s="24"/>
      <c r="X63" s="24"/>
    </row>
    <row r="64" ht="20.25" customHeight="1" spans="1:24">
      <c r="A64" s="201" t="s">
        <v>70</v>
      </c>
      <c r="B64" s="201" t="s">
        <v>288</v>
      </c>
      <c r="C64" s="201" t="s">
        <v>289</v>
      </c>
      <c r="D64" s="201" t="s">
        <v>105</v>
      </c>
      <c r="E64" s="201" t="s">
        <v>106</v>
      </c>
      <c r="F64" s="201" t="s">
        <v>235</v>
      </c>
      <c r="G64" s="201" t="s">
        <v>236</v>
      </c>
      <c r="H64" s="24">
        <v>630000</v>
      </c>
      <c r="I64" s="24">
        <v>630000</v>
      </c>
      <c r="J64" s="25"/>
      <c r="K64" s="25"/>
      <c r="L64" s="24"/>
      <c r="M64" s="24">
        <v>630000</v>
      </c>
      <c r="N64" s="24"/>
      <c r="O64" s="24"/>
      <c r="P64" s="24"/>
      <c r="Q64" s="24"/>
      <c r="R64" s="24"/>
      <c r="S64" s="24"/>
      <c r="T64" s="24"/>
      <c r="U64" s="24"/>
      <c r="V64" s="24"/>
      <c r="W64" s="24"/>
      <c r="X64" s="24"/>
    </row>
    <row r="65" ht="20.25" customHeight="1" spans="1:24">
      <c r="A65" s="201" t="s">
        <v>70</v>
      </c>
      <c r="B65" s="201" t="s">
        <v>290</v>
      </c>
      <c r="C65" s="201" t="s">
        <v>291</v>
      </c>
      <c r="D65" s="201" t="s">
        <v>105</v>
      </c>
      <c r="E65" s="201" t="s">
        <v>106</v>
      </c>
      <c r="F65" s="201" t="s">
        <v>270</v>
      </c>
      <c r="G65" s="201" t="s">
        <v>271</v>
      </c>
      <c r="H65" s="24">
        <v>150000</v>
      </c>
      <c r="I65" s="24">
        <v>150000</v>
      </c>
      <c r="J65" s="25"/>
      <c r="K65" s="25"/>
      <c r="L65" s="24"/>
      <c r="M65" s="24">
        <v>150000</v>
      </c>
      <c r="N65" s="24"/>
      <c r="O65" s="24"/>
      <c r="P65" s="24"/>
      <c r="Q65" s="24"/>
      <c r="R65" s="24"/>
      <c r="S65" s="24"/>
      <c r="T65" s="24"/>
      <c r="U65" s="24"/>
      <c r="V65" s="24"/>
      <c r="W65" s="24"/>
      <c r="X65" s="24"/>
    </row>
    <row r="66" ht="20.25" customHeight="1" spans="1:24">
      <c r="A66" s="201" t="s">
        <v>70</v>
      </c>
      <c r="B66" s="201" t="s">
        <v>290</v>
      </c>
      <c r="C66" s="201" t="s">
        <v>291</v>
      </c>
      <c r="D66" s="201" t="s">
        <v>105</v>
      </c>
      <c r="E66" s="201" t="s">
        <v>106</v>
      </c>
      <c r="F66" s="201" t="s">
        <v>270</v>
      </c>
      <c r="G66" s="201" t="s">
        <v>271</v>
      </c>
      <c r="H66" s="24">
        <v>408000</v>
      </c>
      <c r="I66" s="24">
        <v>408000</v>
      </c>
      <c r="J66" s="25"/>
      <c r="K66" s="25"/>
      <c r="L66" s="24"/>
      <c r="M66" s="24">
        <v>408000</v>
      </c>
      <c r="N66" s="24"/>
      <c r="O66" s="24"/>
      <c r="P66" s="24"/>
      <c r="Q66" s="24"/>
      <c r="R66" s="24"/>
      <c r="S66" s="24"/>
      <c r="T66" s="24"/>
      <c r="U66" s="24"/>
      <c r="V66" s="24"/>
      <c r="W66" s="24"/>
      <c r="X66" s="24"/>
    </row>
    <row r="67" ht="20.25" customHeight="1" spans="1:24">
      <c r="A67" s="201" t="s">
        <v>70</v>
      </c>
      <c r="B67" s="201" t="s">
        <v>292</v>
      </c>
      <c r="C67" s="201" t="s">
        <v>293</v>
      </c>
      <c r="D67" s="201" t="s">
        <v>105</v>
      </c>
      <c r="E67" s="201" t="s">
        <v>106</v>
      </c>
      <c r="F67" s="201" t="s">
        <v>284</v>
      </c>
      <c r="G67" s="201" t="s">
        <v>285</v>
      </c>
      <c r="H67" s="24">
        <v>74400</v>
      </c>
      <c r="I67" s="24">
        <v>74400</v>
      </c>
      <c r="J67" s="25"/>
      <c r="K67" s="25"/>
      <c r="L67" s="24"/>
      <c r="M67" s="24">
        <v>74400</v>
      </c>
      <c r="N67" s="24"/>
      <c r="O67" s="24"/>
      <c r="P67" s="24"/>
      <c r="Q67" s="24"/>
      <c r="R67" s="24"/>
      <c r="S67" s="24"/>
      <c r="T67" s="24"/>
      <c r="U67" s="24"/>
      <c r="V67" s="24"/>
      <c r="W67" s="24"/>
      <c r="X67" s="24"/>
    </row>
    <row r="68" ht="20.25" customHeight="1" spans="1:24">
      <c r="A68" s="201" t="s">
        <v>70</v>
      </c>
      <c r="B68" s="201" t="s">
        <v>294</v>
      </c>
      <c r="C68" s="201" t="s">
        <v>295</v>
      </c>
      <c r="D68" s="201" t="s">
        <v>105</v>
      </c>
      <c r="E68" s="201" t="s">
        <v>106</v>
      </c>
      <c r="F68" s="201" t="s">
        <v>229</v>
      </c>
      <c r="G68" s="201" t="s">
        <v>230</v>
      </c>
      <c r="H68" s="24">
        <v>557588</v>
      </c>
      <c r="I68" s="24">
        <v>557588</v>
      </c>
      <c r="J68" s="25"/>
      <c r="K68" s="25"/>
      <c r="L68" s="24"/>
      <c r="M68" s="24">
        <v>557588</v>
      </c>
      <c r="N68" s="24"/>
      <c r="O68" s="24"/>
      <c r="P68" s="24"/>
      <c r="Q68" s="24"/>
      <c r="R68" s="24"/>
      <c r="S68" s="24"/>
      <c r="T68" s="24"/>
      <c r="U68" s="24"/>
      <c r="V68" s="24"/>
      <c r="W68" s="24"/>
      <c r="X68" s="24"/>
    </row>
    <row r="69" ht="20.25" customHeight="1" spans="1:24">
      <c r="A69" s="201" t="s">
        <v>70</v>
      </c>
      <c r="B69" s="201" t="s">
        <v>294</v>
      </c>
      <c r="C69" s="201" t="s">
        <v>295</v>
      </c>
      <c r="D69" s="201" t="s">
        <v>105</v>
      </c>
      <c r="E69" s="201" t="s">
        <v>106</v>
      </c>
      <c r="F69" s="201" t="s">
        <v>231</v>
      </c>
      <c r="G69" s="201" t="s">
        <v>232</v>
      </c>
      <c r="H69" s="24">
        <v>855600</v>
      </c>
      <c r="I69" s="24">
        <v>855600</v>
      </c>
      <c r="J69" s="25"/>
      <c r="K69" s="25"/>
      <c r="L69" s="24"/>
      <c r="M69" s="24">
        <v>855600</v>
      </c>
      <c r="N69" s="24"/>
      <c r="O69" s="24"/>
      <c r="P69" s="24"/>
      <c r="Q69" s="24"/>
      <c r="R69" s="24"/>
      <c r="S69" s="24"/>
      <c r="T69" s="24"/>
      <c r="U69" s="24"/>
      <c r="V69" s="24"/>
      <c r="W69" s="24"/>
      <c r="X69" s="24"/>
    </row>
    <row r="70" ht="20.25" customHeight="1" spans="1:24">
      <c r="A70" s="201" t="s">
        <v>70</v>
      </c>
      <c r="B70" s="201" t="s">
        <v>296</v>
      </c>
      <c r="C70" s="201" t="s">
        <v>297</v>
      </c>
      <c r="D70" s="201" t="s">
        <v>113</v>
      </c>
      <c r="E70" s="201" t="s">
        <v>114</v>
      </c>
      <c r="F70" s="201" t="s">
        <v>261</v>
      </c>
      <c r="G70" s="201" t="s">
        <v>262</v>
      </c>
      <c r="H70" s="24">
        <v>554400</v>
      </c>
      <c r="I70" s="24">
        <v>554400</v>
      </c>
      <c r="J70" s="25"/>
      <c r="K70" s="25"/>
      <c r="L70" s="24"/>
      <c r="M70" s="24">
        <v>554400</v>
      </c>
      <c r="N70" s="24"/>
      <c r="O70" s="24"/>
      <c r="P70" s="24"/>
      <c r="Q70" s="24"/>
      <c r="R70" s="24"/>
      <c r="S70" s="24"/>
      <c r="T70" s="24"/>
      <c r="U70" s="24"/>
      <c r="V70" s="24"/>
      <c r="W70" s="24"/>
      <c r="X70" s="24"/>
    </row>
    <row r="71" ht="20.25" customHeight="1" spans="1:24">
      <c r="A71" s="201" t="s">
        <v>70</v>
      </c>
      <c r="B71" s="201" t="s">
        <v>296</v>
      </c>
      <c r="C71" s="201" t="s">
        <v>297</v>
      </c>
      <c r="D71" s="201" t="s">
        <v>115</v>
      </c>
      <c r="E71" s="201" t="s">
        <v>116</v>
      </c>
      <c r="F71" s="201" t="s">
        <v>261</v>
      </c>
      <c r="G71" s="201" t="s">
        <v>262</v>
      </c>
      <c r="H71" s="24">
        <v>183600</v>
      </c>
      <c r="I71" s="24">
        <v>183600</v>
      </c>
      <c r="J71" s="25"/>
      <c r="K71" s="25"/>
      <c r="L71" s="24"/>
      <c r="M71" s="24">
        <v>183600</v>
      </c>
      <c r="N71" s="24"/>
      <c r="O71" s="24"/>
      <c r="P71" s="24"/>
      <c r="Q71" s="24"/>
      <c r="R71" s="24"/>
      <c r="S71" s="24"/>
      <c r="T71" s="24"/>
      <c r="U71" s="24"/>
      <c r="V71" s="24"/>
      <c r="W71" s="24"/>
      <c r="X71" s="24"/>
    </row>
    <row r="72" ht="20.25" customHeight="1" spans="1:24">
      <c r="A72" s="201" t="s">
        <v>70</v>
      </c>
      <c r="B72" s="201" t="s">
        <v>298</v>
      </c>
      <c r="C72" s="201" t="s">
        <v>299</v>
      </c>
      <c r="D72" s="201" t="s">
        <v>105</v>
      </c>
      <c r="E72" s="201" t="s">
        <v>106</v>
      </c>
      <c r="F72" s="201" t="s">
        <v>300</v>
      </c>
      <c r="G72" s="201" t="s">
        <v>301</v>
      </c>
      <c r="H72" s="24">
        <v>81600</v>
      </c>
      <c r="I72" s="24">
        <v>81600</v>
      </c>
      <c r="J72" s="25"/>
      <c r="K72" s="25"/>
      <c r="L72" s="24"/>
      <c r="M72" s="24">
        <v>81600</v>
      </c>
      <c r="N72" s="24"/>
      <c r="O72" s="24"/>
      <c r="P72" s="24"/>
      <c r="Q72" s="24"/>
      <c r="R72" s="24"/>
      <c r="S72" s="24"/>
      <c r="T72" s="24"/>
      <c r="U72" s="24"/>
      <c r="V72" s="24"/>
      <c r="W72" s="24"/>
      <c r="X72" s="24"/>
    </row>
    <row r="73" ht="20.25" customHeight="1" spans="1:24">
      <c r="A73" s="201" t="s">
        <v>70</v>
      </c>
      <c r="B73" s="201" t="s">
        <v>298</v>
      </c>
      <c r="C73" s="201" t="s">
        <v>299</v>
      </c>
      <c r="D73" s="201" t="s">
        <v>105</v>
      </c>
      <c r="E73" s="201" t="s">
        <v>106</v>
      </c>
      <c r="F73" s="201" t="s">
        <v>300</v>
      </c>
      <c r="G73" s="201" t="s">
        <v>301</v>
      </c>
      <c r="H73" s="24">
        <v>57600</v>
      </c>
      <c r="I73" s="24">
        <v>57600</v>
      </c>
      <c r="J73" s="25"/>
      <c r="K73" s="25"/>
      <c r="L73" s="24"/>
      <c r="M73" s="24">
        <v>57600</v>
      </c>
      <c r="N73" s="24"/>
      <c r="O73" s="24"/>
      <c r="P73" s="24"/>
      <c r="Q73" s="24"/>
      <c r="R73" s="24"/>
      <c r="S73" s="24"/>
      <c r="T73" s="24"/>
      <c r="U73" s="24"/>
      <c r="V73" s="24"/>
      <c r="W73" s="24"/>
      <c r="X73" s="24"/>
    </row>
    <row r="74" ht="20.25" customHeight="1" spans="1:24">
      <c r="A74" s="201" t="s">
        <v>70</v>
      </c>
      <c r="B74" s="201" t="s">
        <v>298</v>
      </c>
      <c r="C74" s="201" t="s">
        <v>299</v>
      </c>
      <c r="D74" s="201" t="s">
        <v>105</v>
      </c>
      <c r="E74" s="201" t="s">
        <v>106</v>
      </c>
      <c r="F74" s="201" t="s">
        <v>300</v>
      </c>
      <c r="G74" s="201" t="s">
        <v>301</v>
      </c>
      <c r="H74" s="24">
        <v>86400</v>
      </c>
      <c r="I74" s="24">
        <v>86400</v>
      </c>
      <c r="J74" s="25"/>
      <c r="K74" s="25"/>
      <c r="L74" s="24"/>
      <c r="M74" s="24">
        <v>86400</v>
      </c>
      <c r="N74" s="24"/>
      <c r="O74" s="24"/>
      <c r="P74" s="24"/>
      <c r="Q74" s="24"/>
      <c r="R74" s="24"/>
      <c r="S74" s="24"/>
      <c r="T74" s="24"/>
      <c r="U74" s="24"/>
      <c r="V74" s="24"/>
      <c r="W74" s="24"/>
      <c r="X74" s="24"/>
    </row>
    <row r="75" ht="20.25" customHeight="1" spans="1:24">
      <c r="A75" s="201" t="s">
        <v>70</v>
      </c>
      <c r="B75" s="201" t="s">
        <v>302</v>
      </c>
      <c r="C75" s="201" t="s">
        <v>303</v>
      </c>
      <c r="D75" s="201" t="s">
        <v>105</v>
      </c>
      <c r="E75" s="201" t="s">
        <v>106</v>
      </c>
      <c r="F75" s="201" t="s">
        <v>300</v>
      </c>
      <c r="G75" s="201" t="s">
        <v>301</v>
      </c>
      <c r="H75" s="24">
        <v>26460</v>
      </c>
      <c r="I75" s="24">
        <v>26460</v>
      </c>
      <c r="J75" s="25"/>
      <c r="K75" s="25"/>
      <c r="L75" s="24"/>
      <c r="M75" s="24">
        <v>26460</v>
      </c>
      <c r="N75" s="24"/>
      <c r="O75" s="24"/>
      <c r="P75" s="24"/>
      <c r="Q75" s="24"/>
      <c r="R75" s="24"/>
      <c r="S75" s="24"/>
      <c r="T75" s="24"/>
      <c r="U75" s="24"/>
      <c r="V75" s="24"/>
      <c r="W75" s="24"/>
      <c r="X75" s="24"/>
    </row>
    <row r="76" ht="20.25" customHeight="1" spans="1:24">
      <c r="A76" s="201" t="s">
        <v>70</v>
      </c>
      <c r="B76" s="201" t="s">
        <v>302</v>
      </c>
      <c r="C76" s="201" t="s">
        <v>303</v>
      </c>
      <c r="D76" s="201" t="s">
        <v>105</v>
      </c>
      <c r="E76" s="201" t="s">
        <v>106</v>
      </c>
      <c r="F76" s="201" t="s">
        <v>300</v>
      </c>
      <c r="G76" s="201" t="s">
        <v>301</v>
      </c>
      <c r="H76" s="24">
        <v>27360</v>
      </c>
      <c r="I76" s="24">
        <v>27360</v>
      </c>
      <c r="J76" s="25"/>
      <c r="K76" s="25"/>
      <c r="L76" s="24"/>
      <c r="M76" s="24">
        <v>27360</v>
      </c>
      <c r="N76" s="24"/>
      <c r="O76" s="24"/>
      <c r="P76" s="24"/>
      <c r="Q76" s="24"/>
      <c r="R76" s="24"/>
      <c r="S76" s="24"/>
      <c r="T76" s="24"/>
      <c r="U76" s="24"/>
      <c r="V76" s="24"/>
      <c r="W76" s="24"/>
      <c r="X76" s="24"/>
    </row>
    <row r="77" ht="20.25" customHeight="1" spans="1:24">
      <c r="A77" s="201" t="s">
        <v>70</v>
      </c>
      <c r="B77" s="201" t="s">
        <v>302</v>
      </c>
      <c r="C77" s="201" t="s">
        <v>303</v>
      </c>
      <c r="D77" s="201" t="s">
        <v>105</v>
      </c>
      <c r="E77" s="201" t="s">
        <v>106</v>
      </c>
      <c r="F77" s="201" t="s">
        <v>300</v>
      </c>
      <c r="G77" s="201" t="s">
        <v>301</v>
      </c>
      <c r="H77" s="24">
        <v>22200</v>
      </c>
      <c r="I77" s="24">
        <v>22200</v>
      </c>
      <c r="J77" s="25"/>
      <c r="K77" s="25"/>
      <c r="L77" s="24"/>
      <c r="M77" s="24">
        <v>22200</v>
      </c>
      <c r="N77" s="24"/>
      <c r="O77" s="24"/>
      <c r="P77" s="24"/>
      <c r="Q77" s="24"/>
      <c r="R77" s="24"/>
      <c r="S77" s="24"/>
      <c r="T77" s="24"/>
      <c r="U77" s="24"/>
      <c r="V77" s="24"/>
      <c r="W77" s="24"/>
      <c r="X77" s="24"/>
    </row>
    <row r="78" ht="20.25" customHeight="1" spans="1:24">
      <c r="A78" s="201" t="s">
        <v>70</v>
      </c>
      <c r="B78" s="201" t="s">
        <v>302</v>
      </c>
      <c r="C78" s="201" t="s">
        <v>303</v>
      </c>
      <c r="D78" s="201" t="s">
        <v>105</v>
      </c>
      <c r="E78" s="201" t="s">
        <v>106</v>
      </c>
      <c r="F78" s="201" t="s">
        <v>300</v>
      </c>
      <c r="G78" s="201" t="s">
        <v>301</v>
      </c>
      <c r="H78" s="24">
        <v>33900</v>
      </c>
      <c r="I78" s="24">
        <v>33900</v>
      </c>
      <c r="J78" s="25"/>
      <c r="K78" s="25"/>
      <c r="L78" s="24"/>
      <c r="M78" s="24">
        <v>33900</v>
      </c>
      <c r="N78" s="24"/>
      <c r="O78" s="24"/>
      <c r="P78" s="24"/>
      <c r="Q78" s="24"/>
      <c r="R78" s="24"/>
      <c r="S78" s="24"/>
      <c r="T78" s="24"/>
      <c r="U78" s="24"/>
      <c r="V78" s="24"/>
      <c r="W78" s="24"/>
      <c r="X78" s="24"/>
    </row>
    <row r="79" ht="20.25" customHeight="1" spans="1:24">
      <c r="A79" s="201" t="s">
        <v>70</v>
      </c>
      <c r="B79" s="201" t="s">
        <v>302</v>
      </c>
      <c r="C79" s="201" t="s">
        <v>303</v>
      </c>
      <c r="D79" s="201" t="s">
        <v>105</v>
      </c>
      <c r="E79" s="201" t="s">
        <v>106</v>
      </c>
      <c r="F79" s="201" t="s">
        <v>300</v>
      </c>
      <c r="G79" s="201" t="s">
        <v>301</v>
      </c>
      <c r="H79" s="24">
        <v>4800</v>
      </c>
      <c r="I79" s="24">
        <v>4800</v>
      </c>
      <c r="J79" s="25"/>
      <c r="K79" s="25"/>
      <c r="L79" s="24"/>
      <c r="M79" s="24">
        <v>4800</v>
      </c>
      <c r="N79" s="24"/>
      <c r="O79" s="24"/>
      <c r="P79" s="24"/>
      <c r="Q79" s="24"/>
      <c r="R79" s="24"/>
      <c r="S79" s="24"/>
      <c r="T79" s="24"/>
      <c r="U79" s="24"/>
      <c r="V79" s="24"/>
      <c r="W79" s="24"/>
      <c r="X79" s="24"/>
    </row>
    <row r="80" ht="20.25" customHeight="1" spans="1:24">
      <c r="A80" s="201" t="s">
        <v>70</v>
      </c>
      <c r="B80" s="201" t="s">
        <v>304</v>
      </c>
      <c r="C80" s="201" t="s">
        <v>305</v>
      </c>
      <c r="D80" s="201" t="s">
        <v>105</v>
      </c>
      <c r="E80" s="201" t="s">
        <v>106</v>
      </c>
      <c r="F80" s="201" t="s">
        <v>306</v>
      </c>
      <c r="G80" s="201" t="s">
        <v>307</v>
      </c>
      <c r="H80" s="24">
        <v>3272500</v>
      </c>
      <c r="I80" s="24">
        <v>3272500</v>
      </c>
      <c r="J80" s="25"/>
      <c r="K80" s="25"/>
      <c r="L80" s="24"/>
      <c r="M80" s="24">
        <v>3272500</v>
      </c>
      <c r="N80" s="24"/>
      <c r="O80" s="24"/>
      <c r="P80" s="24"/>
      <c r="Q80" s="24"/>
      <c r="R80" s="24"/>
      <c r="S80" s="24"/>
      <c r="T80" s="24"/>
      <c r="U80" s="24"/>
      <c r="V80" s="24"/>
      <c r="W80" s="24"/>
      <c r="X80" s="24"/>
    </row>
    <row r="81" ht="20.25" customHeight="1" spans="1:24">
      <c r="A81" s="201" t="s">
        <v>70</v>
      </c>
      <c r="B81" s="201" t="s">
        <v>308</v>
      </c>
      <c r="C81" s="201" t="s">
        <v>309</v>
      </c>
      <c r="D81" s="201" t="s">
        <v>127</v>
      </c>
      <c r="E81" s="201" t="s">
        <v>128</v>
      </c>
      <c r="F81" s="201" t="s">
        <v>261</v>
      </c>
      <c r="G81" s="201" t="s">
        <v>262</v>
      </c>
      <c r="H81" s="24">
        <v>36000</v>
      </c>
      <c r="I81" s="24">
        <v>36000</v>
      </c>
      <c r="J81" s="25"/>
      <c r="K81" s="25"/>
      <c r="L81" s="24"/>
      <c r="M81" s="24">
        <v>36000</v>
      </c>
      <c r="N81" s="24"/>
      <c r="O81" s="24"/>
      <c r="P81" s="24"/>
      <c r="Q81" s="24"/>
      <c r="R81" s="24"/>
      <c r="S81" s="24"/>
      <c r="T81" s="24"/>
      <c r="U81" s="24"/>
      <c r="V81" s="24"/>
      <c r="W81" s="24"/>
      <c r="X81" s="24"/>
    </row>
    <row r="82" ht="20.25" customHeight="1" spans="1:24">
      <c r="A82" s="201" t="s">
        <v>70</v>
      </c>
      <c r="B82" s="201" t="s">
        <v>310</v>
      </c>
      <c r="C82" s="201" t="s">
        <v>311</v>
      </c>
      <c r="D82" s="201" t="s">
        <v>105</v>
      </c>
      <c r="E82" s="201" t="s">
        <v>106</v>
      </c>
      <c r="F82" s="201" t="s">
        <v>300</v>
      </c>
      <c r="G82" s="201" t="s">
        <v>301</v>
      </c>
      <c r="H82" s="24">
        <v>4866792</v>
      </c>
      <c r="I82" s="24">
        <v>4866792</v>
      </c>
      <c r="J82" s="25"/>
      <c r="K82" s="25"/>
      <c r="L82" s="24"/>
      <c r="M82" s="24">
        <v>4866792</v>
      </c>
      <c r="N82" s="24"/>
      <c r="O82" s="24"/>
      <c r="P82" s="24"/>
      <c r="Q82" s="24"/>
      <c r="R82" s="24"/>
      <c r="S82" s="24"/>
      <c r="T82" s="24"/>
      <c r="U82" s="24"/>
      <c r="V82" s="24"/>
      <c r="W82" s="24"/>
      <c r="X82" s="24"/>
    </row>
    <row r="83" ht="17.25" customHeight="1" spans="1:24">
      <c r="A83" s="36" t="s">
        <v>190</v>
      </c>
      <c r="B83" s="205"/>
      <c r="C83" s="205"/>
      <c r="D83" s="205"/>
      <c r="E83" s="205"/>
      <c r="F83" s="205"/>
      <c r="G83" s="206"/>
      <c r="H83" s="24">
        <v>25933411</v>
      </c>
      <c r="I83" s="24">
        <v>25933411</v>
      </c>
      <c r="J83" s="24"/>
      <c r="K83" s="24"/>
      <c r="L83" s="24"/>
      <c r="M83" s="24">
        <v>25933411</v>
      </c>
      <c r="N83" s="24"/>
      <c r="O83" s="24"/>
      <c r="P83" s="24"/>
      <c r="Q83" s="24"/>
      <c r="R83" s="24"/>
      <c r="S83" s="24"/>
      <c r="T83" s="24"/>
      <c r="U83" s="24"/>
      <c r="V83" s="24"/>
      <c r="W83" s="24"/>
      <c r="X83" s="24"/>
    </row>
  </sheetData>
  <mergeCells count="30">
    <mergeCell ref="A3:W3"/>
    <mergeCell ref="A4:G4"/>
    <mergeCell ref="H5:X5"/>
    <mergeCell ref="I6:N6"/>
    <mergeCell ref="O6:Q6"/>
    <mergeCell ref="S6:X6"/>
    <mergeCell ref="I7:J7"/>
    <mergeCell ref="A83:G83"/>
    <mergeCell ref="A5:A8"/>
    <mergeCell ref="B5:B8"/>
    <mergeCell ref="C5:C8"/>
    <mergeCell ref="D5:D8"/>
    <mergeCell ref="E5:E8"/>
    <mergeCell ref="F5:F8"/>
    <mergeCell ref="G5:G8"/>
    <mergeCell ref="H6:H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workbookViewId="0">
      <pane ySplit="1" topLeftCell="A8" activePane="bottomLeft" state="frozen"/>
      <selection/>
      <selection pane="bottomLeft" activeCell="E16" sqref="E16"/>
    </sheetView>
  </sheetViews>
  <sheetFormatPr defaultColWidth="9.17272727272727" defaultRowHeight="14.25" customHeight="1"/>
  <cols>
    <col min="1" max="1" width="10.2727272727273" style="163" customWidth="1"/>
    <col min="2" max="2" width="20.2727272727273" style="163" customWidth="1"/>
    <col min="3" max="3" width="33.2727272727273" style="163" customWidth="1"/>
    <col min="4" max="4" width="19" style="163" customWidth="1"/>
    <col min="5" max="5" width="9.54545454545454" style="163" customWidth="1"/>
    <col min="6" max="6" width="17.7181818181818" style="163" customWidth="1"/>
    <col min="7" max="7" width="9.81818181818182" style="163" customWidth="1"/>
    <col min="8" max="8" width="13.1727272727273" style="163" customWidth="1"/>
    <col min="9" max="9" width="17.3636363636364" style="163" customWidth="1"/>
    <col min="10" max="10" width="18.5454545454545" style="163" customWidth="1"/>
    <col min="11" max="11" width="17.8181818181818" style="163" customWidth="1"/>
    <col min="12" max="12" width="17.9090909090909" style="163" customWidth="1"/>
    <col min="13" max="13" width="20" style="163" customWidth="1"/>
    <col min="14" max="14" width="15.5454545454545" style="163" customWidth="1"/>
    <col min="15" max="15" width="15.8181818181818" style="163" customWidth="1"/>
    <col min="16" max="16" width="13.7181818181818" style="163" customWidth="1"/>
    <col min="17" max="17" width="19.8181818181818" style="163" customWidth="1"/>
    <col min="18" max="18" width="5.27272727272727" style="163" customWidth="1"/>
    <col min="19" max="20" width="9.27272727272727" style="163" customWidth="1"/>
    <col min="21" max="21" width="13.5454545454545" style="163" customWidth="1"/>
    <col min="22" max="22" width="17.9090909090909" style="163" customWidth="1"/>
    <col min="23" max="23" width="9.45454545454546" style="163" customWidth="1"/>
    <col min="24" max="16384" width="9.17272727272727" style="163"/>
  </cols>
  <sheetData>
    <row r="1" customHeight="1" spans="1:23">
      <c r="A1" s="164"/>
      <c r="B1" s="164"/>
      <c r="C1" s="164"/>
      <c r="D1" s="164"/>
      <c r="E1" s="164"/>
      <c r="F1" s="164"/>
      <c r="G1" s="164"/>
      <c r="H1" s="164"/>
      <c r="I1" s="164"/>
      <c r="J1" s="164"/>
      <c r="K1" s="164"/>
      <c r="L1" s="164"/>
      <c r="M1" s="164"/>
      <c r="N1" s="164"/>
      <c r="O1" s="164"/>
      <c r="P1" s="164"/>
      <c r="Q1" s="164"/>
      <c r="R1" s="164"/>
      <c r="S1" s="164"/>
      <c r="T1" s="164"/>
      <c r="U1" s="164"/>
      <c r="V1" s="164"/>
      <c r="W1" s="164"/>
    </row>
    <row r="2" ht="13.5" customHeight="1" spans="2:23">
      <c r="B2" s="165"/>
      <c r="E2" s="166"/>
      <c r="F2" s="166"/>
      <c r="G2" s="166"/>
      <c r="H2" s="166"/>
      <c r="U2" s="165"/>
      <c r="W2" s="195" t="s">
        <v>312</v>
      </c>
    </row>
    <row r="3" ht="46.5" customHeight="1" spans="1:23">
      <c r="A3" s="167" t="str">
        <f>"2025"&amp;"年部门项目支出预算表"</f>
        <v>2025年部门项目支出预算表</v>
      </c>
      <c r="B3" s="167"/>
      <c r="C3" s="167"/>
      <c r="D3" s="167"/>
      <c r="E3" s="167"/>
      <c r="F3" s="167"/>
      <c r="G3" s="167"/>
      <c r="H3" s="167"/>
      <c r="I3" s="167"/>
      <c r="J3" s="167"/>
      <c r="K3" s="167"/>
      <c r="L3" s="167"/>
      <c r="M3" s="167"/>
      <c r="N3" s="167"/>
      <c r="O3" s="167"/>
      <c r="P3" s="167"/>
      <c r="Q3" s="167"/>
      <c r="R3" s="167"/>
      <c r="S3" s="167"/>
      <c r="T3" s="167"/>
      <c r="U3" s="167"/>
      <c r="V3" s="167"/>
      <c r="W3" s="167"/>
    </row>
    <row r="4" ht="23.5" customHeight="1" spans="1:23">
      <c r="A4" s="168" t="str">
        <f>"单位名称："&amp;"昆明市盘龙区人民政府龙泉街道办事处"</f>
        <v>单位名称：昆明市盘龙区人民政府龙泉街道办事处</v>
      </c>
      <c r="B4" s="169"/>
      <c r="C4" s="169"/>
      <c r="D4" s="169"/>
      <c r="E4" s="169"/>
      <c r="F4" s="169"/>
      <c r="G4" s="169"/>
      <c r="H4" s="169"/>
      <c r="I4" s="183"/>
      <c r="J4" s="183"/>
      <c r="K4" s="183"/>
      <c r="L4" s="183"/>
      <c r="M4" s="183"/>
      <c r="N4" s="183"/>
      <c r="O4" s="183"/>
      <c r="P4" s="183"/>
      <c r="Q4" s="183"/>
      <c r="U4" s="165"/>
      <c r="W4" s="196" t="s">
        <v>1</v>
      </c>
    </row>
    <row r="5" ht="21.75" customHeight="1" spans="1:23">
      <c r="A5" s="170" t="s">
        <v>313</v>
      </c>
      <c r="B5" s="171" t="s">
        <v>200</v>
      </c>
      <c r="C5" s="170" t="s">
        <v>201</v>
      </c>
      <c r="D5" s="170" t="s">
        <v>314</v>
      </c>
      <c r="E5" s="171" t="s">
        <v>202</v>
      </c>
      <c r="F5" s="171" t="s">
        <v>203</v>
      </c>
      <c r="G5" s="171" t="s">
        <v>315</v>
      </c>
      <c r="H5" s="171" t="s">
        <v>316</v>
      </c>
      <c r="I5" s="184" t="s">
        <v>55</v>
      </c>
      <c r="J5" s="185" t="s">
        <v>317</v>
      </c>
      <c r="K5" s="186"/>
      <c r="L5" s="186"/>
      <c r="M5" s="187"/>
      <c r="N5" s="185" t="s">
        <v>209</v>
      </c>
      <c r="O5" s="186"/>
      <c r="P5" s="187"/>
      <c r="Q5" s="171" t="s">
        <v>61</v>
      </c>
      <c r="R5" s="185" t="s">
        <v>62</v>
      </c>
      <c r="S5" s="186"/>
      <c r="T5" s="186"/>
      <c r="U5" s="186"/>
      <c r="V5" s="186"/>
      <c r="W5" s="187"/>
    </row>
    <row r="6" ht="21.75" customHeight="1" spans="1:23">
      <c r="A6" s="172"/>
      <c r="B6" s="173"/>
      <c r="C6" s="172"/>
      <c r="D6" s="172"/>
      <c r="E6" s="174"/>
      <c r="F6" s="174"/>
      <c r="G6" s="174"/>
      <c r="H6" s="174"/>
      <c r="I6" s="173"/>
      <c r="J6" s="188" t="s">
        <v>58</v>
      </c>
      <c r="K6" s="189"/>
      <c r="L6" s="171" t="s">
        <v>59</v>
      </c>
      <c r="M6" s="171" t="s">
        <v>60</v>
      </c>
      <c r="N6" s="171" t="s">
        <v>58</v>
      </c>
      <c r="O6" s="171" t="s">
        <v>59</v>
      </c>
      <c r="P6" s="171" t="s">
        <v>60</v>
      </c>
      <c r="Q6" s="174"/>
      <c r="R6" s="171" t="s">
        <v>57</v>
      </c>
      <c r="S6" s="171" t="s">
        <v>64</v>
      </c>
      <c r="T6" s="171" t="s">
        <v>318</v>
      </c>
      <c r="U6" s="171" t="s">
        <v>66</v>
      </c>
      <c r="V6" s="171" t="s">
        <v>67</v>
      </c>
      <c r="W6" s="171" t="s">
        <v>68</v>
      </c>
    </row>
    <row r="7" ht="21" customHeight="1" spans="1:23">
      <c r="A7" s="173"/>
      <c r="B7" s="173"/>
      <c r="C7" s="173"/>
      <c r="D7" s="173"/>
      <c r="E7" s="173"/>
      <c r="F7" s="173"/>
      <c r="G7" s="173"/>
      <c r="H7" s="173"/>
      <c r="I7" s="173"/>
      <c r="J7" s="190" t="s">
        <v>57</v>
      </c>
      <c r="K7" s="191"/>
      <c r="L7" s="173"/>
      <c r="M7" s="173"/>
      <c r="N7" s="173"/>
      <c r="O7" s="173"/>
      <c r="P7" s="173"/>
      <c r="Q7" s="173"/>
      <c r="R7" s="173"/>
      <c r="S7" s="173"/>
      <c r="T7" s="173"/>
      <c r="U7" s="173"/>
      <c r="V7" s="173"/>
      <c r="W7" s="173"/>
    </row>
    <row r="8" ht="34.5" customHeight="1" spans="1:23">
      <c r="A8" s="175"/>
      <c r="B8" s="176"/>
      <c r="C8" s="175"/>
      <c r="D8" s="175"/>
      <c r="E8" s="177"/>
      <c r="F8" s="177"/>
      <c r="G8" s="177"/>
      <c r="H8" s="177"/>
      <c r="I8" s="176"/>
      <c r="J8" s="192" t="s">
        <v>57</v>
      </c>
      <c r="K8" s="192" t="s">
        <v>319</v>
      </c>
      <c r="L8" s="177"/>
      <c r="M8" s="177"/>
      <c r="N8" s="177"/>
      <c r="O8" s="177"/>
      <c r="P8" s="177"/>
      <c r="Q8" s="177"/>
      <c r="R8" s="177"/>
      <c r="S8" s="177"/>
      <c r="T8" s="177"/>
      <c r="U8" s="176"/>
      <c r="V8" s="177"/>
      <c r="W8" s="177"/>
    </row>
    <row r="9" ht="15" customHeight="1" spans="1:23">
      <c r="A9" s="178">
        <v>1</v>
      </c>
      <c r="B9" s="178">
        <v>2</v>
      </c>
      <c r="C9" s="178">
        <v>3</v>
      </c>
      <c r="D9" s="178">
        <v>4</v>
      </c>
      <c r="E9" s="178">
        <v>5</v>
      </c>
      <c r="F9" s="178">
        <v>6</v>
      </c>
      <c r="G9" s="178">
        <v>7</v>
      </c>
      <c r="H9" s="178">
        <v>8</v>
      </c>
      <c r="I9" s="178">
        <v>9</v>
      </c>
      <c r="J9" s="178">
        <v>10</v>
      </c>
      <c r="K9" s="178">
        <v>11</v>
      </c>
      <c r="L9" s="193">
        <v>12</v>
      </c>
      <c r="M9" s="193">
        <v>13</v>
      </c>
      <c r="N9" s="193">
        <v>14</v>
      </c>
      <c r="O9" s="193">
        <v>15</v>
      </c>
      <c r="P9" s="193">
        <v>16</v>
      </c>
      <c r="Q9" s="193">
        <v>17</v>
      </c>
      <c r="R9" s="193">
        <v>18</v>
      </c>
      <c r="S9" s="193">
        <v>19</v>
      </c>
      <c r="T9" s="193">
        <v>20</v>
      </c>
      <c r="U9" s="178">
        <v>21</v>
      </c>
      <c r="V9" s="193">
        <v>22</v>
      </c>
      <c r="W9" s="178">
        <v>23</v>
      </c>
    </row>
    <row r="10" ht="30" customHeight="1" spans="1:23">
      <c r="A10" s="179" t="s">
        <v>320</v>
      </c>
      <c r="B10" s="179" t="s">
        <v>321</v>
      </c>
      <c r="C10" s="179" t="s">
        <v>322</v>
      </c>
      <c r="D10" s="179" t="s">
        <v>70</v>
      </c>
      <c r="E10" s="179" t="s">
        <v>107</v>
      </c>
      <c r="F10" s="179" t="s">
        <v>108</v>
      </c>
      <c r="G10" s="179" t="s">
        <v>323</v>
      </c>
      <c r="H10" s="179" t="s">
        <v>324</v>
      </c>
      <c r="I10" s="194">
        <v>1307552</v>
      </c>
      <c r="J10" s="194">
        <v>1307552</v>
      </c>
      <c r="K10" s="194">
        <v>1307552</v>
      </c>
      <c r="L10" s="194"/>
      <c r="M10" s="194"/>
      <c r="N10" s="194"/>
      <c r="O10" s="194"/>
      <c r="P10" s="194"/>
      <c r="Q10" s="194"/>
      <c r="R10" s="194"/>
      <c r="S10" s="194"/>
      <c r="T10" s="194"/>
      <c r="U10" s="194"/>
      <c r="V10" s="194"/>
      <c r="W10" s="194"/>
    </row>
    <row r="11" ht="30" customHeight="1" spans="1:23">
      <c r="A11" s="179" t="s">
        <v>320</v>
      </c>
      <c r="B11" s="179" t="s">
        <v>325</v>
      </c>
      <c r="C11" s="179" t="s">
        <v>326</v>
      </c>
      <c r="D11" s="179" t="s">
        <v>70</v>
      </c>
      <c r="E11" s="179" t="s">
        <v>145</v>
      </c>
      <c r="F11" s="179" t="s">
        <v>144</v>
      </c>
      <c r="G11" s="179" t="s">
        <v>323</v>
      </c>
      <c r="H11" s="179" t="s">
        <v>324</v>
      </c>
      <c r="I11" s="194">
        <v>102664</v>
      </c>
      <c r="J11" s="194">
        <v>102664</v>
      </c>
      <c r="K11" s="194">
        <v>102664</v>
      </c>
      <c r="L11" s="194"/>
      <c r="M11" s="194"/>
      <c r="N11" s="194"/>
      <c r="O11" s="194"/>
      <c r="P11" s="194"/>
      <c r="Q11" s="194"/>
      <c r="R11" s="194"/>
      <c r="S11" s="194"/>
      <c r="T11" s="194"/>
      <c r="U11" s="194"/>
      <c r="V11" s="194"/>
      <c r="W11" s="194"/>
    </row>
    <row r="12" ht="30" customHeight="1" spans="1:23">
      <c r="A12" s="179" t="s">
        <v>320</v>
      </c>
      <c r="B12" s="179" t="s">
        <v>327</v>
      </c>
      <c r="C12" s="179" t="s">
        <v>328</v>
      </c>
      <c r="D12" s="179" t="s">
        <v>70</v>
      </c>
      <c r="E12" s="179" t="s">
        <v>105</v>
      </c>
      <c r="F12" s="179" t="s">
        <v>106</v>
      </c>
      <c r="G12" s="179" t="s">
        <v>329</v>
      </c>
      <c r="H12" s="179" t="s">
        <v>330</v>
      </c>
      <c r="I12" s="194">
        <v>950000</v>
      </c>
      <c r="J12" s="194">
        <v>950000</v>
      </c>
      <c r="K12" s="194">
        <v>950000</v>
      </c>
      <c r="L12" s="194"/>
      <c r="M12" s="194"/>
      <c r="N12" s="194"/>
      <c r="O12" s="194"/>
      <c r="P12" s="194"/>
      <c r="Q12" s="194"/>
      <c r="R12" s="194"/>
      <c r="S12" s="194"/>
      <c r="T12" s="194"/>
      <c r="U12" s="194"/>
      <c r="V12" s="194"/>
      <c r="W12" s="194"/>
    </row>
    <row r="13" ht="30" customHeight="1" spans="1:23">
      <c r="A13" s="179" t="s">
        <v>320</v>
      </c>
      <c r="B13" s="179" t="s">
        <v>331</v>
      </c>
      <c r="C13" s="179" t="s">
        <v>332</v>
      </c>
      <c r="D13" s="179" t="s">
        <v>70</v>
      </c>
      <c r="E13" s="179" t="s">
        <v>107</v>
      </c>
      <c r="F13" s="179" t="s">
        <v>108</v>
      </c>
      <c r="G13" s="179" t="s">
        <v>270</v>
      </c>
      <c r="H13" s="179" t="s">
        <v>271</v>
      </c>
      <c r="I13" s="194">
        <v>624517.38</v>
      </c>
      <c r="J13" s="194">
        <v>624517.38</v>
      </c>
      <c r="K13" s="194">
        <v>624517.38</v>
      </c>
      <c r="L13" s="194"/>
      <c r="M13" s="194"/>
      <c r="N13" s="194"/>
      <c r="O13" s="194"/>
      <c r="P13" s="194"/>
      <c r="Q13" s="194"/>
      <c r="R13" s="194"/>
      <c r="S13" s="194"/>
      <c r="T13" s="194"/>
      <c r="U13" s="194"/>
      <c r="V13" s="194"/>
      <c r="W13" s="194"/>
    </row>
    <row r="14" ht="30" customHeight="1" spans="1:23">
      <c r="A14" s="179" t="s">
        <v>320</v>
      </c>
      <c r="B14" s="179" t="s">
        <v>331</v>
      </c>
      <c r="C14" s="179" t="s">
        <v>332</v>
      </c>
      <c r="D14" s="179" t="s">
        <v>70</v>
      </c>
      <c r="E14" s="179" t="s">
        <v>107</v>
      </c>
      <c r="F14" s="179" t="s">
        <v>108</v>
      </c>
      <c r="G14" s="179" t="s">
        <v>300</v>
      </c>
      <c r="H14" s="179" t="s">
        <v>301</v>
      </c>
      <c r="I14" s="194">
        <v>500000</v>
      </c>
      <c r="J14" s="194">
        <v>500000</v>
      </c>
      <c r="K14" s="194">
        <v>500000</v>
      </c>
      <c r="L14" s="194"/>
      <c r="M14" s="194"/>
      <c r="N14" s="194"/>
      <c r="O14" s="194"/>
      <c r="P14" s="194"/>
      <c r="Q14" s="194"/>
      <c r="R14" s="194"/>
      <c r="S14" s="194"/>
      <c r="T14" s="194"/>
      <c r="U14" s="194"/>
      <c r="V14" s="194"/>
      <c r="W14" s="194"/>
    </row>
    <row r="15" ht="30" customHeight="1" spans="1:23">
      <c r="A15" s="179" t="s">
        <v>320</v>
      </c>
      <c r="B15" s="179" t="s">
        <v>331</v>
      </c>
      <c r="C15" s="179" t="s">
        <v>332</v>
      </c>
      <c r="D15" s="179" t="s">
        <v>70</v>
      </c>
      <c r="E15" s="179" t="s">
        <v>107</v>
      </c>
      <c r="F15" s="179" t="s">
        <v>108</v>
      </c>
      <c r="G15" s="179" t="s">
        <v>329</v>
      </c>
      <c r="H15" s="179" t="s">
        <v>330</v>
      </c>
      <c r="I15" s="194">
        <v>300000</v>
      </c>
      <c r="J15" s="194">
        <v>300000</v>
      </c>
      <c r="K15" s="194">
        <v>300000</v>
      </c>
      <c r="L15" s="194"/>
      <c r="M15" s="194"/>
      <c r="N15" s="194"/>
      <c r="O15" s="194"/>
      <c r="P15" s="194"/>
      <c r="Q15" s="194"/>
      <c r="R15" s="194"/>
      <c r="S15" s="194"/>
      <c r="T15" s="194"/>
      <c r="U15" s="194"/>
      <c r="V15" s="194"/>
      <c r="W15" s="194"/>
    </row>
    <row r="16" ht="30" customHeight="1" spans="1:23">
      <c r="A16" s="179" t="s">
        <v>320</v>
      </c>
      <c r="B16" s="179" t="s">
        <v>333</v>
      </c>
      <c r="C16" s="179" t="s">
        <v>334</v>
      </c>
      <c r="D16" s="179" t="s">
        <v>70</v>
      </c>
      <c r="E16" s="179" t="s">
        <v>107</v>
      </c>
      <c r="F16" s="179" t="s">
        <v>108</v>
      </c>
      <c r="G16" s="179" t="s">
        <v>329</v>
      </c>
      <c r="H16" s="179" t="s">
        <v>330</v>
      </c>
      <c r="I16" s="194">
        <v>511384</v>
      </c>
      <c r="J16" s="194">
        <v>511384</v>
      </c>
      <c r="K16" s="194">
        <v>511384</v>
      </c>
      <c r="L16" s="194"/>
      <c r="M16" s="194"/>
      <c r="N16" s="194"/>
      <c r="O16" s="194"/>
      <c r="P16" s="194"/>
      <c r="Q16" s="194"/>
      <c r="R16" s="194"/>
      <c r="S16" s="194"/>
      <c r="T16" s="194"/>
      <c r="U16" s="194"/>
      <c r="V16" s="194"/>
      <c r="W16" s="194"/>
    </row>
    <row r="17" ht="29" customHeight="1" spans="1:23">
      <c r="A17" s="179" t="s">
        <v>320</v>
      </c>
      <c r="B17" s="179" t="s">
        <v>335</v>
      </c>
      <c r="C17" s="179" t="s">
        <v>336</v>
      </c>
      <c r="D17" s="179" t="s">
        <v>70</v>
      </c>
      <c r="E17" s="179" t="s">
        <v>101</v>
      </c>
      <c r="F17" s="179" t="s">
        <v>102</v>
      </c>
      <c r="G17" s="179" t="s">
        <v>270</v>
      </c>
      <c r="H17" s="179" t="s">
        <v>271</v>
      </c>
      <c r="I17" s="194">
        <v>2000</v>
      </c>
      <c r="J17" s="194">
        <v>2000</v>
      </c>
      <c r="K17" s="194">
        <v>2000</v>
      </c>
      <c r="L17" s="194"/>
      <c r="M17" s="194"/>
      <c r="N17" s="194"/>
      <c r="O17" s="194"/>
      <c r="P17" s="194"/>
      <c r="Q17" s="194"/>
      <c r="R17" s="194"/>
      <c r="S17" s="194"/>
      <c r="T17" s="194"/>
      <c r="U17" s="194"/>
      <c r="V17" s="194"/>
      <c r="W17" s="194"/>
    </row>
    <row r="18" ht="30" customHeight="1" spans="1:23">
      <c r="A18" s="179" t="s">
        <v>337</v>
      </c>
      <c r="B18" s="179" t="s">
        <v>338</v>
      </c>
      <c r="C18" s="179" t="s">
        <v>339</v>
      </c>
      <c r="D18" s="179" t="s">
        <v>70</v>
      </c>
      <c r="E18" s="179" t="s">
        <v>105</v>
      </c>
      <c r="F18" s="179" t="s">
        <v>106</v>
      </c>
      <c r="G18" s="179" t="s">
        <v>270</v>
      </c>
      <c r="H18" s="179" t="s">
        <v>271</v>
      </c>
      <c r="I18" s="194">
        <v>11640</v>
      </c>
      <c r="J18" s="194">
        <v>11640</v>
      </c>
      <c r="K18" s="194">
        <v>11640</v>
      </c>
      <c r="L18" s="194"/>
      <c r="M18" s="194"/>
      <c r="N18" s="194"/>
      <c r="O18" s="194"/>
      <c r="P18" s="194"/>
      <c r="Q18" s="194"/>
      <c r="R18" s="194"/>
      <c r="S18" s="194"/>
      <c r="T18" s="194"/>
      <c r="U18" s="194"/>
      <c r="V18" s="194"/>
      <c r="W18" s="194"/>
    </row>
    <row r="19" ht="21.5" customHeight="1" spans="1:23">
      <c r="A19" s="180" t="s">
        <v>190</v>
      </c>
      <c r="B19" s="181"/>
      <c r="C19" s="181"/>
      <c r="D19" s="181"/>
      <c r="E19" s="181"/>
      <c r="F19" s="181"/>
      <c r="G19" s="181"/>
      <c r="H19" s="182"/>
      <c r="I19" s="194">
        <v>4309757.38</v>
      </c>
      <c r="J19" s="194">
        <v>4309757.38</v>
      </c>
      <c r="K19" s="194">
        <v>4309757.38</v>
      </c>
      <c r="L19" s="194"/>
      <c r="M19" s="194"/>
      <c r="N19" s="194"/>
      <c r="O19" s="194"/>
      <c r="P19" s="194"/>
      <c r="Q19" s="194"/>
      <c r="R19" s="194"/>
      <c r="S19" s="194"/>
      <c r="T19" s="194"/>
      <c r="U19" s="194"/>
      <c r="V19" s="194"/>
      <c r="W19" s="194"/>
    </row>
  </sheetData>
  <mergeCells count="28">
    <mergeCell ref="A3:W3"/>
    <mergeCell ref="A4:H4"/>
    <mergeCell ref="J5:M5"/>
    <mergeCell ref="N5:P5"/>
    <mergeCell ref="R5:W5"/>
    <mergeCell ref="A19:H1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5"/>
  <sheetViews>
    <sheetView showZeros="0" zoomScale="90" zoomScaleNormal="90" workbookViewId="0">
      <pane ySplit="1" topLeftCell="A53" activePane="bottomLeft" state="frozen"/>
      <selection/>
      <selection pane="bottomLeft" activeCell="A36" sqref="A36:A41"/>
    </sheetView>
  </sheetViews>
  <sheetFormatPr defaultColWidth="9.17272727272727" defaultRowHeight="12" customHeight="1"/>
  <cols>
    <col min="1" max="1" width="34.2727272727273" customWidth="1"/>
    <col min="2" max="2" width="29" customWidth="1"/>
    <col min="3" max="3" width="20.2727272727273" customWidth="1"/>
    <col min="4" max="4" width="21.4545454545455" customWidth="1"/>
    <col min="5" max="5" width="23.5454545454545" customWidth="1"/>
    <col min="6" max="6" width="11.2727272727273" customWidth="1"/>
    <col min="7" max="7" width="25.1727272727273" customWidth="1"/>
    <col min="8" max="8" width="15.5454545454545" customWidth="1"/>
    <col min="9" max="9" width="13.4545454545455" customWidth="1"/>
    <col min="10" max="10" width="34.3636363636364" customWidth="1"/>
  </cols>
  <sheetData>
    <row r="1" customHeight="1" spans="1:10">
      <c r="A1" s="29"/>
      <c r="B1" s="29"/>
      <c r="C1" s="29"/>
      <c r="D1" s="29"/>
      <c r="E1" s="29"/>
      <c r="F1" s="29"/>
      <c r="G1" s="29"/>
      <c r="H1" s="29"/>
      <c r="I1" s="29"/>
      <c r="J1" s="29"/>
    </row>
    <row r="2" ht="18" customHeight="1" spans="10:10">
      <c r="J2" s="40" t="s">
        <v>340</v>
      </c>
    </row>
    <row r="3" ht="39.75" customHeight="1" spans="1:10">
      <c r="A3" s="60" t="str">
        <f>"2025"&amp;"年部门项目支出绩效目标表"</f>
        <v>2025年部门项目支出绩效目标表</v>
      </c>
      <c r="B3" s="3"/>
      <c r="C3" s="3"/>
      <c r="D3" s="3"/>
      <c r="E3" s="3"/>
      <c r="F3" s="61"/>
      <c r="G3" s="3"/>
      <c r="H3" s="61"/>
      <c r="I3" s="61"/>
      <c r="J3" s="3"/>
    </row>
    <row r="4" ht="17.25" customHeight="1" spans="1:1">
      <c r="A4" s="4" t="str">
        <f>"单位名称："&amp;"昆明市盘龙区人民政府龙泉街道办事处"</f>
        <v>单位名称：昆明市盘龙区人民政府龙泉街道办事处</v>
      </c>
    </row>
    <row r="5" ht="44.25" customHeight="1" spans="1:10">
      <c r="A5" s="160" t="s">
        <v>341</v>
      </c>
      <c r="B5" s="160" t="s">
        <v>342</v>
      </c>
      <c r="C5" s="160" t="s">
        <v>343</v>
      </c>
      <c r="D5" s="160" t="s">
        <v>344</v>
      </c>
      <c r="E5" s="160" t="s">
        <v>345</v>
      </c>
      <c r="F5" s="155" t="s">
        <v>346</v>
      </c>
      <c r="G5" s="160" t="s">
        <v>347</v>
      </c>
      <c r="H5" s="155" t="s">
        <v>348</v>
      </c>
      <c r="I5" s="155" t="s">
        <v>349</v>
      </c>
      <c r="J5" s="160" t="s">
        <v>350</v>
      </c>
    </row>
    <row r="6" ht="18.75" customHeight="1" spans="1:10">
      <c r="A6" s="161">
        <v>1</v>
      </c>
      <c r="B6" s="161">
        <v>2</v>
      </c>
      <c r="C6" s="161">
        <v>3</v>
      </c>
      <c r="D6" s="161">
        <v>4</v>
      </c>
      <c r="E6" s="161">
        <v>5</v>
      </c>
      <c r="F6" s="42">
        <v>6</v>
      </c>
      <c r="G6" s="161">
        <v>7</v>
      </c>
      <c r="H6" s="42">
        <v>8</v>
      </c>
      <c r="I6" s="42">
        <v>9</v>
      </c>
      <c r="J6" s="161">
        <v>10</v>
      </c>
    </row>
    <row r="7" ht="42" customHeight="1" spans="1:10">
      <c r="A7" s="65" t="s">
        <v>70</v>
      </c>
      <c r="B7" s="64"/>
      <c r="C7" s="64"/>
      <c r="D7" s="64"/>
      <c r="E7" s="65"/>
      <c r="F7" s="66"/>
      <c r="G7" s="65"/>
      <c r="H7" s="66"/>
      <c r="I7" s="66"/>
      <c r="J7" s="65"/>
    </row>
    <row r="8" ht="42" customHeight="1" spans="1:10">
      <c r="A8" s="65" t="s">
        <v>70</v>
      </c>
      <c r="B8" s="22"/>
      <c r="C8" s="22"/>
      <c r="D8" s="22"/>
      <c r="E8" s="32"/>
      <c r="F8" s="22"/>
      <c r="G8" s="32"/>
      <c r="H8" s="22"/>
      <c r="I8" s="22"/>
      <c r="J8" s="32"/>
    </row>
    <row r="9" ht="42" customHeight="1" spans="1:10">
      <c r="A9" s="162" t="s">
        <v>332</v>
      </c>
      <c r="B9" s="22" t="s">
        <v>351</v>
      </c>
      <c r="C9" s="22" t="s">
        <v>352</v>
      </c>
      <c r="D9" s="22" t="s">
        <v>353</v>
      </c>
      <c r="E9" s="32" t="s">
        <v>354</v>
      </c>
      <c r="F9" s="22" t="s">
        <v>355</v>
      </c>
      <c r="G9" s="32" t="s">
        <v>94</v>
      </c>
      <c r="H9" s="22" t="s">
        <v>356</v>
      </c>
      <c r="I9" s="22" t="s">
        <v>357</v>
      </c>
      <c r="J9" s="32" t="s">
        <v>358</v>
      </c>
    </row>
    <row r="10" ht="42" customHeight="1" spans="1:10">
      <c r="A10" s="162" t="s">
        <v>332</v>
      </c>
      <c r="B10" s="22" t="s">
        <v>359</v>
      </c>
      <c r="C10" s="22" t="s">
        <v>352</v>
      </c>
      <c r="D10" s="22" t="s">
        <v>353</v>
      </c>
      <c r="E10" s="32" t="s">
        <v>360</v>
      </c>
      <c r="F10" s="22" t="s">
        <v>361</v>
      </c>
      <c r="G10" s="32" t="s">
        <v>362</v>
      </c>
      <c r="H10" s="22" t="s">
        <v>363</v>
      </c>
      <c r="I10" s="22" t="s">
        <v>357</v>
      </c>
      <c r="J10" s="32" t="s">
        <v>364</v>
      </c>
    </row>
    <row r="11" ht="42" customHeight="1" spans="1:10">
      <c r="A11" s="162" t="s">
        <v>332</v>
      </c>
      <c r="B11" s="22" t="s">
        <v>359</v>
      </c>
      <c r="C11" s="22" t="s">
        <v>352</v>
      </c>
      <c r="D11" s="22" t="s">
        <v>353</v>
      </c>
      <c r="E11" s="32" t="s">
        <v>365</v>
      </c>
      <c r="F11" s="22" t="s">
        <v>361</v>
      </c>
      <c r="G11" s="32" t="s">
        <v>366</v>
      </c>
      <c r="H11" s="22" t="s">
        <v>367</v>
      </c>
      <c r="I11" s="22" t="s">
        <v>357</v>
      </c>
      <c r="J11" s="32" t="s">
        <v>368</v>
      </c>
    </row>
    <row r="12" ht="42" customHeight="1" spans="1:10">
      <c r="A12" s="162" t="s">
        <v>332</v>
      </c>
      <c r="B12" s="22" t="s">
        <v>359</v>
      </c>
      <c r="C12" s="22" t="s">
        <v>352</v>
      </c>
      <c r="D12" s="22" t="s">
        <v>369</v>
      </c>
      <c r="E12" s="32" t="s">
        <v>370</v>
      </c>
      <c r="F12" s="22" t="s">
        <v>355</v>
      </c>
      <c r="G12" s="32" t="s">
        <v>371</v>
      </c>
      <c r="H12" s="22" t="s">
        <v>372</v>
      </c>
      <c r="I12" s="22" t="s">
        <v>357</v>
      </c>
      <c r="J12" s="32" t="s">
        <v>373</v>
      </c>
    </row>
    <row r="13" ht="42" customHeight="1" spans="1:10">
      <c r="A13" s="162" t="s">
        <v>332</v>
      </c>
      <c r="B13" s="22" t="s">
        <v>359</v>
      </c>
      <c r="C13" s="22" t="s">
        <v>352</v>
      </c>
      <c r="D13" s="22" t="s">
        <v>374</v>
      </c>
      <c r="E13" s="32" t="s">
        <v>375</v>
      </c>
      <c r="F13" s="22" t="s">
        <v>376</v>
      </c>
      <c r="G13" s="32" t="s">
        <v>377</v>
      </c>
      <c r="H13" s="22" t="s">
        <v>378</v>
      </c>
      <c r="I13" s="22" t="s">
        <v>357</v>
      </c>
      <c r="J13" s="32" t="s">
        <v>379</v>
      </c>
    </row>
    <row r="14" ht="42" customHeight="1" spans="1:10">
      <c r="A14" s="162" t="s">
        <v>332</v>
      </c>
      <c r="B14" s="22" t="s">
        <v>359</v>
      </c>
      <c r="C14" s="22" t="s">
        <v>352</v>
      </c>
      <c r="D14" s="22" t="s">
        <v>380</v>
      </c>
      <c r="E14" s="32" t="s">
        <v>381</v>
      </c>
      <c r="F14" s="22" t="s">
        <v>376</v>
      </c>
      <c r="G14" s="32" t="s">
        <v>382</v>
      </c>
      <c r="H14" s="22" t="s">
        <v>383</v>
      </c>
      <c r="I14" s="22" t="s">
        <v>357</v>
      </c>
      <c r="J14" s="32" t="s">
        <v>384</v>
      </c>
    </row>
    <row r="15" ht="42" customHeight="1" spans="1:10">
      <c r="A15" s="162" t="s">
        <v>332</v>
      </c>
      <c r="B15" s="22" t="s">
        <v>359</v>
      </c>
      <c r="C15" s="22" t="s">
        <v>385</v>
      </c>
      <c r="D15" s="22" t="s">
        <v>386</v>
      </c>
      <c r="E15" s="32" t="s">
        <v>387</v>
      </c>
      <c r="F15" s="22" t="s">
        <v>355</v>
      </c>
      <c r="G15" s="32" t="s">
        <v>388</v>
      </c>
      <c r="H15" s="22" t="s">
        <v>389</v>
      </c>
      <c r="I15" s="22" t="s">
        <v>390</v>
      </c>
      <c r="J15" s="32" t="s">
        <v>391</v>
      </c>
    </row>
    <row r="16" ht="42" customHeight="1" spans="1:10">
      <c r="A16" s="162" t="s">
        <v>332</v>
      </c>
      <c r="B16" s="22" t="s">
        <v>359</v>
      </c>
      <c r="C16" s="22" t="s">
        <v>385</v>
      </c>
      <c r="D16" s="22" t="s">
        <v>392</v>
      </c>
      <c r="E16" s="32" t="s">
        <v>393</v>
      </c>
      <c r="F16" s="22" t="s">
        <v>355</v>
      </c>
      <c r="G16" s="32" t="s">
        <v>394</v>
      </c>
      <c r="H16" s="22" t="s">
        <v>389</v>
      </c>
      <c r="I16" s="22" t="s">
        <v>390</v>
      </c>
      <c r="J16" s="32" t="s">
        <v>395</v>
      </c>
    </row>
    <row r="17" ht="42" customHeight="1" spans="1:10">
      <c r="A17" s="162" t="s">
        <v>332</v>
      </c>
      <c r="B17" s="22" t="s">
        <v>359</v>
      </c>
      <c r="C17" s="22" t="s">
        <v>385</v>
      </c>
      <c r="D17" s="22" t="s">
        <v>396</v>
      </c>
      <c r="E17" s="32" t="s">
        <v>397</v>
      </c>
      <c r="F17" s="22" t="s">
        <v>355</v>
      </c>
      <c r="G17" s="32" t="s">
        <v>398</v>
      </c>
      <c r="H17" s="22" t="s">
        <v>389</v>
      </c>
      <c r="I17" s="22" t="s">
        <v>390</v>
      </c>
      <c r="J17" s="32" t="s">
        <v>399</v>
      </c>
    </row>
    <row r="18" ht="42" customHeight="1" spans="1:10">
      <c r="A18" s="162" t="s">
        <v>332</v>
      </c>
      <c r="B18" s="22" t="s">
        <v>359</v>
      </c>
      <c r="C18" s="22" t="s">
        <v>400</v>
      </c>
      <c r="D18" s="22" t="s">
        <v>401</v>
      </c>
      <c r="E18" s="32" t="s">
        <v>402</v>
      </c>
      <c r="F18" s="22" t="s">
        <v>361</v>
      </c>
      <c r="G18" s="32" t="s">
        <v>403</v>
      </c>
      <c r="H18" s="22" t="s">
        <v>372</v>
      </c>
      <c r="I18" s="22" t="s">
        <v>357</v>
      </c>
      <c r="J18" s="32" t="s">
        <v>404</v>
      </c>
    </row>
    <row r="19" ht="42" customHeight="1" spans="1:10">
      <c r="A19" s="162" t="s">
        <v>332</v>
      </c>
      <c r="B19" s="22" t="s">
        <v>359</v>
      </c>
      <c r="C19" s="22" t="s">
        <v>400</v>
      </c>
      <c r="D19" s="22" t="s">
        <v>401</v>
      </c>
      <c r="E19" s="32" t="s">
        <v>405</v>
      </c>
      <c r="F19" s="22" t="s">
        <v>361</v>
      </c>
      <c r="G19" s="32" t="s">
        <v>403</v>
      </c>
      <c r="H19" s="22" t="s">
        <v>372</v>
      </c>
      <c r="I19" s="22" t="s">
        <v>357</v>
      </c>
      <c r="J19" s="32" t="s">
        <v>406</v>
      </c>
    </row>
    <row r="20" ht="42" customHeight="1" spans="1:10">
      <c r="A20" s="162" t="s">
        <v>322</v>
      </c>
      <c r="B20" s="22" t="s">
        <v>407</v>
      </c>
      <c r="C20" s="22" t="s">
        <v>352</v>
      </c>
      <c r="D20" s="22" t="s">
        <v>353</v>
      </c>
      <c r="E20" s="32" t="s">
        <v>408</v>
      </c>
      <c r="F20" s="22" t="s">
        <v>355</v>
      </c>
      <c r="G20" s="32" t="s">
        <v>409</v>
      </c>
      <c r="H20" s="22" t="s">
        <v>410</v>
      </c>
      <c r="I20" s="22" t="s">
        <v>357</v>
      </c>
      <c r="J20" s="32" t="s">
        <v>411</v>
      </c>
    </row>
    <row r="21" ht="42" customHeight="1" spans="1:10">
      <c r="A21" s="162" t="s">
        <v>322</v>
      </c>
      <c r="B21" s="22" t="s">
        <v>407</v>
      </c>
      <c r="C21" s="22" t="s">
        <v>352</v>
      </c>
      <c r="D21" s="22" t="s">
        <v>369</v>
      </c>
      <c r="E21" s="32" t="s">
        <v>412</v>
      </c>
      <c r="F21" s="22" t="s">
        <v>355</v>
      </c>
      <c r="G21" s="32" t="s">
        <v>371</v>
      </c>
      <c r="H21" s="22" t="s">
        <v>372</v>
      </c>
      <c r="I21" s="22" t="s">
        <v>357</v>
      </c>
      <c r="J21" s="32" t="s">
        <v>413</v>
      </c>
    </row>
    <row r="22" ht="42" customHeight="1" spans="1:10">
      <c r="A22" s="162" t="s">
        <v>322</v>
      </c>
      <c r="B22" s="22" t="s">
        <v>407</v>
      </c>
      <c r="C22" s="22" t="s">
        <v>352</v>
      </c>
      <c r="D22" s="22" t="s">
        <v>374</v>
      </c>
      <c r="E22" s="32" t="s">
        <v>414</v>
      </c>
      <c r="F22" s="22" t="s">
        <v>355</v>
      </c>
      <c r="G22" s="32" t="s">
        <v>371</v>
      </c>
      <c r="H22" s="22" t="s">
        <v>372</v>
      </c>
      <c r="I22" s="22" t="s">
        <v>357</v>
      </c>
      <c r="J22" s="32" t="s">
        <v>415</v>
      </c>
    </row>
    <row r="23" ht="42" customHeight="1" spans="1:10">
      <c r="A23" s="162" t="s">
        <v>322</v>
      </c>
      <c r="B23" s="22" t="s">
        <v>407</v>
      </c>
      <c r="C23" s="22" t="s">
        <v>352</v>
      </c>
      <c r="D23" s="22" t="s">
        <v>380</v>
      </c>
      <c r="E23" s="32" t="s">
        <v>381</v>
      </c>
      <c r="F23" s="22" t="s">
        <v>376</v>
      </c>
      <c r="G23" s="32" t="s">
        <v>416</v>
      </c>
      <c r="H23" s="22" t="s">
        <v>383</v>
      </c>
      <c r="I23" s="22" t="s">
        <v>357</v>
      </c>
      <c r="J23" s="32" t="s">
        <v>417</v>
      </c>
    </row>
    <row r="24" ht="42" customHeight="1" spans="1:10">
      <c r="A24" s="162" t="s">
        <v>322</v>
      </c>
      <c r="B24" s="22" t="s">
        <v>407</v>
      </c>
      <c r="C24" s="22" t="s">
        <v>385</v>
      </c>
      <c r="D24" s="22" t="s">
        <v>386</v>
      </c>
      <c r="E24" s="32" t="s">
        <v>418</v>
      </c>
      <c r="F24" s="22" t="s">
        <v>355</v>
      </c>
      <c r="G24" s="32" t="s">
        <v>419</v>
      </c>
      <c r="H24" s="22" t="s">
        <v>389</v>
      </c>
      <c r="I24" s="22" t="s">
        <v>390</v>
      </c>
      <c r="J24" s="32" t="s">
        <v>420</v>
      </c>
    </row>
    <row r="25" ht="42" customHeight="1" spans="1:10">
      <c r="A25" s="162" t="s">
        <v>322</v>
      </c>
      <c r="B25" s="22" t="s">
        <v>407</v>
      </c>
      <c r="C25" s="22" t="s">
        <v>385</v>
      </c>
      <c r="D25" s="22" t="s">
        <v>392</v>
      </c>
      <c r="E25" s="32" t="s">
        <v>421</v>
      </c>
      <c r="F25" s="22" t="s">
        <v>355</v>
      </c>
      <c r="G25" s="32" t="s">
        <v>388</v>
      </c>
      <c r="H25" s="22" t="s">
        <v>389</v>
      </c>
      <c r="I25" s="22" t="s">
        <v>390</v>
      </c>
      <c r="J25" s="32" t="s">
        <v>422</v>
      </c>
    </row>
    <row r="26" ht="42" customHeight="1" spans="1:10">
      <c r="A26" s="162" t="s">
        <v>322</v>
      </c>
      <c r="B26" s="22" t="s">
        <v>407</v>
      </c>
      <c r="C26" s="22" t="s">
        <v>385</v>
      </c>
      <c r="D26" s="22" t="s">
        <v>396</v>
      </c>
      <c r="E26" s="32" t="s">
        <v>423</v>
      </c>
      <c r="F26" s="22" t="s">
        <v>355</v>
      </c>
      <c r="G26" s="32" t="s">
        <v>424</v>
      </c>
      <c r="H26" s="22" t="s">
        <v>389</v>
      </c>
      <c r="I26" s="22" t="s">
        <v>390</v>
      </c>
      <c r="J26" s="32" t="s">
        <v>425</v>
      </c>
    </row>
    <row r="27" ht="42" customHeight="1" spans="1:10">
      <c r="A27" s="162" t="s">
        <v>322</v>
      </c>
      <c r="B27" s="22" t="s">
        <v>407</v>
      </c>
      <c r="C27" s="22" t="s">
        <v>400</v>
      </c>
      <c r="D27" s="22" t="s">
        <v>401</v>
      </c>
      <c r="E27" s="32" t="s">
        <v>426</v>
      </c>
      <c r="F27" s="22" t="s">
        <v>427</v>
      </c>
      <c r="G27" s="32" t="s">
        <v>403</v>
      </c>
      <c r="H27" s="22" t="s">
        <v>372</v>
      </c>
      <c r="I27" s="22" t="s">
        <v>357</v>
      </c>
      <c r="J27" s="32" t="s">
        <v>428</v>
      </c>
    </row>
    <row r="28" ht="42" customHeight="1" spans="1:10">
      <c r="A28" s="162" t="s">
        <v>339</v>
      </c>
      <c r="B28" s="22" t="s">
        <v>429</v>
      </c>
      <c r="C28" s="22" t="s">
        <v>352</v>
      </c>
      <c r="D28" s="22" t="s">
        <v>353</v>
      </c>
      <c r="E28" s="32" t="s">
        <v>430</v>
      </c>
      <c r="F28" s="22" t="s">
        <v>355</v>
      </c>
      <c r="G28" s="32">
        <v>1</v>
      </c>
      <c r="H28" s="22" t="s">
        <v>431</v>
      </c>
      <c r="I28" s="22" t="s">
        <v>357</v>
      </c>
      <c r="J28" s="32" t="s">
        <v>432</v>
      </c>
    </row>
    <row r="29" ht="42" customHeight="1" spans="1:10">
      <c r="A29" s="162" t="s">
        <v>339</v>
      </c>
      <c r="B29" s="22" t="s">
        <v>429</v>
      </c>
      <c r="C29" s="22" t="s">
        <v>352</v>
      </c>
      <c r="D29" s="22" t="s">
        <v>353</v>
      </c>
      <c r="E29" s="32" t="s">
        <v>433</v>
      </c>
      <c r="F29" s="22" t="s">
        <v>355</v>
      </c>
      <c r="G29" s="32" t="s">
        <v>84</v>
      </c>
      <c r="H29" s="22" t="s">
        <v>431</v>
      </c>
      <c r="I29" s="22" t="s">
        <v>357</v>
      </c>
      <c r="J29" s="32" t="s">
        <v>434</v>
      </c>
    </row>
    <row r="30" ht="42" customHeight="1" spans="1:10">
      <c r="A30" s="162" t="s">
        <v>339</v>
      </c>
      <c r="B30" s="22" t="s">
        <v>429</v>
      </c>
      <c r="C30" s="22" t="s">
        <v>352</v>
      </c>
      <c r="D30" s="22" t="s">
        <v>369</v>
      </c>
      <c r="E30" s="32" t="s">
        <v>435</v>
      </c>
      <c r="F30" s="22" t="s">
        <v>355</v>
      </c>
      <c r="G30" s="32" t="s">
        <v>371</v>
      </c>
      <c r="H30" s="22" t="s">
        <v>372</v>
      </c>
      <c r="I30" s="22" t="s">
        <v>357</v>
      </c>
      <c r="J30" s="32" t="s">
        <v>436</v>
      </c>
    </row>
    <row r="31" ht="42" customHeight="1" spans="1:10">
      <c r="A31" s="162" t="s">
        <v>339</v>
      </c>
      <c r="B31" s="22" t="s">
        <v>429</v>
      </c>
      <c r="C31" s="22" t="s">
        <v>352</v>
      </c>
      <c r="D31" s="22" t="s">
        <v>374</v>
      </c>
      <c r="E31" s="32" t="s">
        <v>437</v>
      </c>
      <c r="F31" s="22" t="s">
        <v>376</v>
      </c>
      <c r="G31" s="32" t="s">
        <v>438</v>
      </c>
      <c r="H31" s="22" t="s">
        <v>378</v>
      </c>
      <c r="I31" s="22" t="s">
        <v>357</v>
      </c>
      <c r="J31" s="32" t="s">
        <v>439</v>
      </c>
    </row>
    <row r="32" ht="42" customHeight="1" spans="1:10">
      <c r="A32" s="162" t="s">
        <v>339</v>
      </c>
      <c r="B32" s="22" t="s">
        <v>429</v>
      </c>
      <c r="C32" s="22" t="s">
        <v>352</v>
      </c>
      <c r="D32" s="22" t="s">
        <v>380</v>
      </c>
      <c r="E32" s="32" t="s">
        <v>381</v>
      </c>
      <c r="F32" s="22" t="s">
        <v>376</v>
      </c>
      <c r="G32" s="32" t="s">
        <v>440</v>
      </c>
      <c r="H32" s="22" t="s">
        <v>383</v>
      </c>
      <c r="I32" s="22" t="s">
        <v>357</v>
      </c>
      <c r="J32" s="32" t="s">
        <v>441</v>
      </c>
    </row>
    <row r="33" ht="42" customHeight="1" spans="1:10">
      <c r="A33" s="162" t="s">
        <v>339</v>
      </c>
      <c r="B33" s="22" t="s">
        <v>429</v>
      </c>
      <c r="C33" s="22" t="s">
        <v>385</v>
      </c>
      <c r="D33" s="22" t="s">
        <v>392</v>
      </c>
      <c r="E33" s="32" t="s">
        <v>442</v>
      </c>
      <c r="F33" s="22" t="s">
        <v>355</v>
      </c>
      <c r="G33" s="32" t="s">
        <v>388</v>
      </c>
      <c r="H33" s="22" t="s">
        <v>389</v>
      </c>
      <c r="I33" s="22" t="s">
        <v>390</v>
      </c>
      <c r="J33" s="32" t="s">
        <v>443</v>
      </c>
    </row>
    <row r="34" ht="42" customHeight="1" spans="1:10">
      <c r="A34" s="162" t="s">
        <v>339</v>
      </c>
      <c r="B34" s="22" t="s">
        <v>429</v>
      </c>
      <c r="C34" s="22" t="s">
        <v>385</v>
      </c>
      <c r="D34" s="22" t="s">
        <v>396</v>
      </c>
      <c r="E34" s="32" t="s">
        <v>444</v>
      </c>
      <c r="F34" s="22" t="s">
        <v>355</v>
      </c>
      <c r="G34" s="32" t="s">
        <v>445</v>
      </c>
      <c r="H34" s="22" t="s">
        <v>389</v>
      </c>
      <c r="I34" s="22" t="s">
        <v>390</v>
      </c>
      <c r="J34" s="32" t="s">
        <v>446</v>
      </c>
    </row>
    <row r="35" ht="42" customHeight="1" spans="1:10">
      <c r="A35" s="162" t="s">
        <v>339</v>
      </c>
      <c r="B35" s="22" t="s">
        <v>429</v>
      </c>
      <c r="C35" s="22" t="s">
        <v>400</v>
      </c>
      <c r="D35" s="22" t="s">
        <v>401</v>
      </c>
      <c r="E35" s="32" t="s">
        <v>447</v>
      </c>
      <c r="F35" s="22" t="s">
        <v>427</v>
      </c>
      <c r="G35" s="32" t="s">
        <v>448</v>
      </c>
      <c r="H35" s="22" t="s">
        <v>372</v>
      </c>
      <c r="I35" s="22" t="s">
        <v>357</v>
      </c>
      <c r="J35" s="32" t="s">
        <v>449</v>
      </c>
    </row>
    <row r="36" ht="42" customHeight="1" spans="1:10">
      <c r="A36" s="162" t="s">
        <v>336</v>
      </c>
      <c r="B36" s="22" t="s">
        <v>450</v>
      </c>
      <c r="C36" s="22" t="s">
        <v>352</v>
      </c>
      <c r="D36" s="22" t="s">
        <v>353</v>
      </c>
      <c r="E36" s="32" t="s">
        <v>451</v>
      </c>
      <c r="F36" s="22" t="s">
        <v>361</v>
      </c>
      <c r="G36" s="32">
        <v>1</v>
      </c>
      <c r="H36" s="22" t="s">
        <v>367</v>
      </c>
      <c r="I36" s="22" t="s">
        <v>357</v>
      </c>
      <c r="J36" s="32" t="s">
        <v>452</v>
      </c>
    </row>
    <row r="37" ht="42" customHeight="1" spans="1:10">
      <c r="A37" s="162" t="s">
        <v>453</v>
      </c>
      <c r="B37" s="22" t="s">
        <v>450</v>
      </c>
      <c r="C37" s="22" t="s">
        <v>352</v>
      </c>
      <c r="D37" s="22" t="s">
        <v>369</v>
      </c>
      <c r="E37" s="32" t="s">
        <v>454</v>
      </c>
      <c r="F37" s="22" t="s">
        <v>355</v>
      </c>
      <c r="G37" s="32" t="s">
        <v>371</v>
      </c>
      <c r="H37" s="22" t="s">
        <v>372</v>
      </c>
      <c r="I37" s="22" t="s">
        <v>357</v>
      </c>
      <c r="J37" s="32" t="s">
        <v>455</v>
      </c>
    </row>
    <row r="38" ht="42" customHeight="1" spans="1:10">
      <c r="A38" s="162" t="s">
        <v>453</v>
      </c>
      <c r="B38" s="22" t="s">
        <v>450</v>
      </c>
      <c r="C38" s="22" t="s">
        <v>352</v>
      </c>
      <c r="D38" s="22" t="s">
        <v>374</v>
      </c>
      <c r="E38" s="32" t="s">
        <v>456</v>
      </c>
      <c r="F38" s="22" t="s">
        <v>355</v>
      </c>
      <c r="G38" s="32" t="s">
        <v>438</v>
      </c>
      <c r="H38" s="22" t="s">
        <v>378</v>
      </c>
      <c r="I38" s="22" t="s">
        <v>357</v>
      </c>
      <c r="J38" s="32" t="s">
        <v>457</v>
      </c>
    </row>
    <row r="39" ht="42" customHeight="1" spans="1:10">
      <c r="A39" s="162" t="s">
        <v>453</v>
      </c>
      <c r="B39" s="22" t="s">
        <v>450</v>
      </c>
      <c r="C39" s="22" t="s">
        <v>352</v>
      </c>
      <c r="D39" s="22" t="s">
        <v>380</v>
      </c>
      <c r="E39" s="32" t="s">
        <v>381</v>
      </c>
      <c r="F39" s="22" t="s">
        <v>376</v>
      </c>
      <c r="G39" s="32" t="s">
        <v>458</v>
      </c>
      <c r="H39" s="22" t="s">
        <v>383</v>
      </c>
      <c r="I39" s="22" t="s">
        <v>357</v>
      </c>
      <c r="J39" s="32" t="s">
        <v>459</v>
      </c>
    </row>
    <row r="40" ht="42" customHeight="1" spans="1:10">
      <c r="A40" s="162" t="s">
        <v>453</v>
      </c>
      <c r="B40" s="22" t="s">
        <v>450</v>
      </c>
      <c r="C40" s="22" t="s">
        <v>385</v>
      </c>
      <c r="D40" s="22" t="s">
        <v>392</v>
      </c>
      <c r="E40" s="32" t="s">
        <v>460</v>
      </c>
      <c r="F40" s="22" t="s">
        <v>355</v>
      </c>
      <c r="G40" s="32" t="s">
        <v>461</v>
      </c>
      <c r="H40" s="22" t="s">
        <v>389</v>
      </c>
      <c r="I40" s="22" t="s">
        <v>390</v>
      </c>
      <c r="J40" s="32" t="s">
        <v>460</v>
      </c>
    </row>
    <row r="41" ht="42" customHeight="1" spans="1:10">
      <c r="A41" s="162" t="s">
        <v>453</v>
      </c>
      <c r="B41" s="22" t="s">
        <v>450</v>
      </c>
      <c r="C41" s="22" t="s">
        <v>400</v>
      </c>
      <c r="D41" s="22" t="s">
        <v>401</v>
      </c>
      <c r="E41" s="32" t="s">
        <v>462</v>
      </c>
      <c r="F41" s="22" t="s">
        <v>361</v>
      </c>
      <c r="G41" s="32" t="s">
        <v>448</v>
      </c>
      <c r="H41" s="22" t="s">
        <v>372</v>
      </c>
      <c r="I41" s="22" t="s">
        <v>357</v>
      </c>
      <c r="J41" s="32" t="s">
        <v>463</v>
      </c>
    </row>
    <row r="42" ht="42" customHeight="1" spans="1:10">
      <c r="A42" s="162" t="s">
        <v>334</v>
      </c>
      <c r="B42" s="22" t="s">
        <v>464</v>
      </c>
      <c r="C42" s="22" t="s">
        <v>352</v>
      </c>
      <c r="D42" s="22" t="s">
        <v>353</v>
      </c>
      <c r="E42" s="32" t="s">
        <v>465</v>
      </c>
      <c r="F42" s="22" t="s">
        <v>355</v>
      </c>
      <c r="G42" s="32" t="s">
        <v>466</v>
      </c>
      <c r="H42" s="22" t="s">
        <v>410</v>
      </c>
      <c r="I42" s="22" t="s">
        <v>357</v>
      </c>
      <c r="J42" s="32" t="s">
        <v>467</v>
      </c>
    </row>
    <row r="43" ht="42" customHeight="1" spans="1:10">
      <c r="A43" s="162" t="s">
        <v>334</v>
      </c>
      <c r="B43" s="22" t="s">
        <v>468</v>
      </c>
      <c r="C43" s="22" t="s">
        <v>352</v>
      </c>
      <c r="D43" s="22" t="s">
        <v>369</v>
      </c>
      <c r="E43" s="32" t="s">
        <v>469</v>
      </c>
      <c r="F43" s="22" t="s">
        <v>355</v>
      </c>
      <c r="G43" s="32" t="s">
        <v>371</v>
      </c>
      <c r="H43" s="22" t="s">
        <v>372</v>
      </c>
      <c r="I43" s="22" t="s">
        <v>357</v>
      </c>
      <c r="J43" s="32" t="s">
        <v>470</v>
      </c>
    </row>
    <row r="44" ht="42" customHeight="1" spans="1:10">
      <c r="A44" s="162" t="s">
        <v>334</v>
      </c>
      <c r="B44" s="22" t="s">
        <v>468</v>
      </c>
      <c r="C44" s="22" t="s">
        <v>352</v>
      </c>
      <c r="D44" s="22" t="s">
        <v>374</v>
      </c>
      <c r="E44" s="32" t="s">
        <v>471</v>
      </c>
      <c r="F44" s="22" t="s">
        <v>355</v>
      </c>
      <c r="G44" s="32" t="s">
        <v>377</v>
      </c>
      <c r="H44" s="22" t="s">
        <v>378</v>
      </c>
      <c r="I44" s="22" t="s">
        <v>357</v>
      </c>
      <c r="J44" s="32" t="s">
        <v>472</v>
      </c>
    </row>
    <row r="45" ht="42" customHeight="1" spans="1:10">
      <c r="A45" s="162" t="s">
        <v>334</v>
      </c>
      <c r="B45" s="22" t="s">
        <v>468</v>
      </c>
      <c r="C45" s="22" t="s">
        <v>352</v>
      </c>
      <c r="D45" s="22" t="s">
        <v>380</v>
      </c>
      <c r="E45" s="32" t="s">
        <v>381</v>
      </c>
      <c r="F45" s="22" t="s">
        <v>376</v>
      </c>
      <c r="G45" s="32" t="s">
        <v>473</v>
      </c>
      <c r="H45" s="22" t="s">
        <v>383</v>
      </c>
      <c r="I45" s="22" t="s">
        <v>357</v>
      </c>
      <c r="J45" s="32" t="s">
        <v>474</v>
      </c>
    </row>
    <row r="46" ht="42" customHeight="1" spans="1:10">
      <c r="A46" s="162" t="s">
        <v>334</v>
      </c>
      <c r="B46" s="22" t="s">
        <v>468</v>
      </c>
      <c r="C46" s="22" t="s">
        <v>385</v>
      </c>
      <c r="D46" s="22" t="s">
        <v>392</v>
      </c>
      <c r="E46" s="32" t="s">
        <v>475</v>
      </c>
      <c r="F46" s="22" t="s">
        <v>355</v>
      </c>
      <c r="G46" s="32" t="s">
        <v>476</v>
      </c>
      <c r="H46" s="22" t="s">
        <v>389</v>
      </c>
      <c r="I46" s="22" t="s">
        <v>390</v>
      </c>
      <c r="J46" s="32" t="s">
        <v>475</v>
      </c>
    </row>
    <row r="47" ht="42" customHeight="1" spans="1:10">
      <c r="A47" s="162" t="s">
        <v>334</v>
      </c>
      <c r="B47" s="22" t="s">
        <v>468</v>
      </c>
      <c r="C47" s="22" t="s">
        <v>385</v>
      </c>
      <c r="D47" s="22" t="s">
        <v>396</v>
      </c>
      <c r="E47" s="32" t="s">
        <v>477</v>
      </c>
      <c r="F47" s="22" t="s">
        <v>355</v>
      </c>
      <c r="G47" s="32" t="s">
        <v>478</v>
      </c>
      <c r="H47" s="22" t="s">
        <v>389</v>
      </c>
      <c r="I47" s="22" t="s">
        <v>390</v>
      </c>
      <c r="J47" s="32" t="s">
        <v>477</v>
      </c>
    </row>
    <row r="48" ht="42" customHeight="1" spans="1:10">
      <c r="A48" s="162" t="s">
        <v>334</v>
      </c>
      <c r="B48" s="22" t="s">
        <v>468</v>
      </c>
      <c r="C48" s="22" t="s">
        <v>400</v>
      </c>
      <c r="D48" s="22" t="s">
        <v>401</v>
      </c>
      <c r="E48" s="32" t="s">
        <v>462</v>
      </c>
      <c r="F48" s="22" t="s">
        <v>361</v>
      </c>
      <c r="G48" s="32" t="s">
        <v>448</v>
      </c>
      <c r="H48" s="22" t="s">
        <v>372</v>
      </c>
      <c r="I48" s="22" t="s">
        <v>357</v>
      </c>
      <c r="J48" s="32" t="s">
        <v>463</v>
      </c>
    </row>
    <row r="49" ht="42" customHeight="1" spans="1:10">
      <c r="A49" s="162" t="s">
        <v>328</v>
      </c>
      <c r="B49" s="22" t="s">
        <v>479</v>
      </c>
      <c r="C49" s="22" t="s">
        <v>352</v>
      </c>
      <c r="D49" s="22" t="s">
        <v>353</v>
      </c>
      <c r="E49" s="32" t="s">
        <v>480</v>
      </c>
      <c r="F49" s="22" t="s">
        <v>355</v>
      </c>
      <c r="G49" s="32" t="s">
        <v>94</v>
      </c>
      <c r="H49" s="22" t="s">
        <v>356</v>
      </c>
      <c r="I49" s="22" t="s">
        <v>357</v>
      </c>
      <c r="J49" s="32" t="s">
        <v>481</v>
      </c>
    </row>
    <row r="50" ht="42" customHeight="1" spans="1:10">
      <c r="A50" s="162" t="s">
        <v>328</v>
      </c>
      <c r="B50" s="22" t="s">
        <v>479</v>
      </c>
      <c r="C50" s="22" t="s">
        <v>352</v>
      </c>
      <c r="D50" s="22" t="s">
        <v>353</v>
      </c>
      <c r="E50" s="32" t="s">
        <v>482</v>
      </c>
      <c r="F50" s="22" t="s">
        <v>355</v>
      </c>
      <c r="G50" s="32" t="s">
        <v>483</v>
      </c>
      <c r="H50" s="22" t="s">
        <v>431</v>
      </c>
      <c r="I50" s="22" t="s">
        <v>357</v>
      </c>
      <c r="J50" s="32" t="s">
        <v>484</v>
      </c>
    </row>
    <row r="51" ht="42" customHeight="1" spans="1:10">
      <c r="A51" s="162" t="s">
        <v>328</v>
      </c>
      <c r="B51" s="22" t="s">
        <v>479</v>
      </c>
      <c r="C51" s="22" t="s">
        <v>352</v>
      </c>
      <c r="D51" s="22" t="s">
        <v>369</v>
      </c>
      <c r="E51" s="32" t="s">
        <v>370</v>
      </c>
      <c r="F51" s="22" t="s">
        <v>355</v>
      </c>
      <c r="G51" s="32" t="s">
        <v>371</v>
      </c>
      <c r="H51" s="22" t="s">
        <v>372</v>
      </c>
      <c r="I51" s="22" t="s">
        <v>357</v>
      </c>
      <c r="J51" s="32" t="s">
        <v>485</v>
      </c>
    </row>
    <row r="52" ht="42" customHeight="1" spans="1:10">
      <c r="A52" s="162" t="s">
        <v>328</v>
      </c>
      <c r="B52" s="22" t="s">
        <v>479</v>
      </c>
      <c r="C52" s="22" t="s">
        <v>352</v>
      </c>
      <c r="D52" s="22" t="s">
        <v>374</v>
      </c>
      <c r="E52" s="32" t="s">
        <v>375</v>
      </c>
      <c r="F52" s="22" t="s">
        <v>355</v>
      </c>
      <c r="G52" s="32" t="s">
        <v>377</v>
      </c>
      <c r="H52" s="22" t="s">
        <v>378</v>
      </c>
      <c r="I52" s="22" t="s">
        <v>357</v>
      </c>
      <c r="J52" s="32" t="s">
        <v>379</v>
      </c>
    </row>
    <row r="53" ht="42" customHeight="1" spans="1:10">
      <c r="A53" s="162" t="s">
        <v>328</v>
      </c>
      <c r="B53" s="22" t="s">
        <v>479</v>
      </c>
      <c r="C53" s="22" t="s">
        <v>352</v>
      </c>
      <c r="D53" s="22" t="s">
        <v>380</v>
      </c>
      <c r="E53" s="32" t="s">
        <v>381</v>
      </c>
      <c r="F53" s="22" t="s">
        <v>376</v>
      </c>
      <c r="G53" s="32" t="s">
        <v>486</v>
      </c>
      <c r="H53" s="22" t="s">
        <v>383</v>
      </c>
      <c r="I53" s="22" t="s">
        <v>357</v>
      </c>
      <c r="J53" s="32" t="s">
        <v>487</v>
      </c>
    </row>
    <row r="54" ht="42" customHeight="1" spans="1:10">
      <c r="A54" s="162" t="s">
        <v>328</v>
      </c>
      <c r="B54" s="22" t="s">
        <v>479</v>
      </c>
      <c r="C54" s="22" t="s">
        <v>385</v>
      </c>
      <c r="D54" s="22" t="s">
        <v>392</v>
      </c>
      <c r="E54" s="32" t="s">
        <v>488</v>
      </c>
      <c r="F54" s="22" t="s">
        <v>355</v>
      </c>
      <c r="G54" s="32" t="s">
        <v>476</v>
      </c>
      <c r="H54" s="22" t="s">
        <v>389</v>
      </c>
      <c r="I54" s="22" t="s">
        <v>390</v>
      </c>
      <c r="J54" s="32" t="s">
        <v>488</v>
      </c>
    </row>
    <row r="55" ht="42" customHeight="1" spans="1:10">
      <c r="A55" s="162" t="s">
        <v>328</v>
      </c>
      <c r="B55" s="22" t="s">
        <v>479</v>
      </c>
      <c r="C55" s="22" t="s">
        <v>385</v>
      </c>
      <c r="D55" s="22" t="s">
        <v>392</v>
      </c>
      <c r="E55" s="32" t="s">
        <v>489</v>
      </c>
      <c r="F55" s="22" t="s">
        <v>355</v>
      </c>
      <c r="G55" s="32" t="s">
        <v>476</v>
      </c>
      <c r="H55" s="22" t="s">
        <v>389</v>
      </c>
      <c r="I55" s="22" t="s">
        <v>390</v>
      </c>
      <c r="J55" s="32" t="s">
        <v>490</v>
      </c>
    </row>
    <row r="56" ht="42" customHeight="1" spans="1:10">
      <c r="A56" s="162" t="s">
        <v>328</v>
      </c>
      <c r="B56" s="22" t="s">
        <v>479</v>
      </c>
      <c r="C56" s="22" t="s">
        <v>400</v>
      </c>
      <c r="D56" s="22" t="s">
        <v>401</v>
      </c>
      <c r="E56" s="32" t="s">
        <v>491</v>
      </c>
      <c r="F56" s="22" t="s">
        <v>427</v>
      </c>
      <c r="G56" s="32" t="s">
        <v>403</v>
      </c>
      <c r="H56" s="22" t="s">
        <v>372</v>
      </c>
      <c r="I56" s="22" t="s">
        <v>357</v>
      </c>
      <c r="J56" s="32" t="s">
        <v>492</v>
      </c>
    </row>
    <row r="57" ht="42" customHeight="1" spans="1:10">
      <c r="A57" s="162" t="s">
        <v>326</v>
      </c>
      <c r="B57" s="22" t="s">
        <v>493</v>
      </c>
      <c r="C57" s="22" t="s">
        <v>352</v>
      </c>
      <c r="D57" s="22" t="s">
        <v>353</v>
      </c>
      <c r="E57" s="32" t="s">
        <v>494</v>
      </c>
      <c r="F57" s="22" t="s">
        <v>361</v>
      </c>
      <c r="G57" s="32" t="s">
        <v>495</v>
      </c>
      <c r="H57" s="22" t="s">
        <v>496</v>
      </c>
      <c r="I57" s="22" t="s">
        <v>357</v>
      </c>
      <c r="J57" s="32" t="s">
        <v>497</v>
      </c>
    </row>
    <row r="58" ht="42" customHeight="1" spans="1:10">
      <c r="A58" s="162" t="s">
        <v>326</v>
      </c>
      <c r="B58" s="22" t="s">
        <v>493</v>
      </c>
      <c r="C58" s="22" t="s">
        <v>352</v>
      </c>
      <c r="D58" s="22" t="s">
        <v>353</v>
      </c>
      <c r="E58" s="32" t="s">
        <v>498</v>
      </c>
      <c r="F58" s="22" t="s">
        <v>361</v>
      </c>
      <c r="G58" s="32" t="s">
        <v>499</v>
      </c>
      <c r="H58" s="22" t="s">
        <v>496</v>
      </c>
      <c r="I58" s="22" t="s">
        <v>357</v>
      </c>
      <c r="J58" s="32" t="s">
        <v>500</v>
      </c>
    </row>
    <row r="59" ht="42" customHeight="1" spans="1:10">
      <c r="A59" s="162" t="s">
        <v>326</v>
      </c>
      <c r="B59" s="22" t="s">
        <v>493</v>
      </c>
      <c r="C59" s="22" t="s">
        <v>352</v>
      </c>
      <c r="D59" s="22" t="s">
        <v>369</v>
      </c>
      <c r="E59" s="32" t="s">
        <v>501</v>
      </c>
      <c r="F59" s="22" t="s">
        <v>355</v>
      </c>
      <c r="G59" s="32" t="s">
        <v>371</v>
      </c>
      <c r="H59" s="22" t="s">
        <v>372</v>
      </c>
      <c r="I59" s="22" t="s">
        <v>357</v>
      </c>
      <c r="J59" s="32" t="s">
        <v>502</v>
      </c>
    </row>
    <row r="60" ht="42" customHeight="1" spans="1:10">
      <c r="A60" s="162" t="s">
        <v>326</v>
      </c>
      <c r="B60" s="22" t="s">
        <v>493</v>
      </c>
      <c r="C60" s="22" t="s">
        <v>352</v>
      </c>
      <c r="D60" s="22" t="s">
        <v>374</v>
      </c>
      <c r="E60" s="32" t="s">
        <v>375</v>
      </c>
      <c r="F60" s="22" t="s">
        <v>355</v>
      </c>
      <c r="G60" s="32" t="s">
        <v>377</v>
      </c>
      <c r="H60" s="22" t="s">
        <v>378</v>
      </c>
      <c r="I60" s="22" t="s">
        <v>357</v>
      </c>
      <c r="J60" s="32" t="s">
        <v>379</v>
      </c>
    </row>
    <row r="61" ht="42" customHeight="1" spans="1:10">
      <c r="A61" s="162" t="s">
        <v>326</v>
      </c>
      <c r="B61" s="22" t="s">
        <v>493</v>
      </c>
      <c r="C61" s="22" t="s">
        <v>352</v>
      </c>
      <c r="D61" s="22" t="s">
        <v>380</v>
      </c>
      <c r="E61" s="32" t="s">
        <v>381</v>
      </c>
      <c r="F61" s="22" t="s">
        <v>376</v>
      </c>
      <c r="G61" s="32" t="s">
        <v>503</v>
      </c>
      <c r="H61" s="22" t="s">
        <v>383</v>
      </c>
      <c r="I61" s="22" t="s">
        <v>357</v>
      </c>
      <c r="J61" s="32" t="s">
        <v>504</v>
      </c>
    </row>
    <row r="62" ht="42" customHeight="1" spans="1:10">
      <c r="A62" s="162" t="s">
        <v>326</v>
      </c>
      <c r="B62" s="22" t="s">
        <v>493</v>
      </c>
      <c r="C62" s="22" t="s">
        <v>385</v>
      </c>
      <c r="D62" s="22" t="s">
        <v>386</v>
      </c>
      <c r="E62" s="32" t="s">
        <v>505</v>
      </c>
      <c r="F62" s="22" t="s">
        <v>355</v>
      </c>
      <c r="G62" s="32" t="s">
        <v>506</v>
      </c>
      <c r="H62" s="22" t="s">
        <v>389</v>
      </c>
      <c r="I62" s="22" t="s">
        <v>390</v>
      </c>
      <c r="J62" s="32" t="s">
        <v>505</v>
      </c>
    </row>
    <row r="63" ht="42" customHeight="1" spans="1:10">
      <c r="A63" s="162" t="s">
        <v>326</v>
      </c>
      <c r="B63" s="22" t="s">
        <v>493</v>
      </c>
      <c r="C63" s="22" t="s">
        <v>385</v>
      </c>
      <c r="D63" s="22" t="s">
        <v>392</v>
      </c>
      <c r="E63" s="32" t="s">
        <v>507</v>
      </c>
      <c r="F63" s="22" t="s">
        <v>355</v>
      </c>
      <c r="G63" s="32" t="s">
        <v>508</v>
      </c>
      <c r="H63" s="22" t="s">
        <v>389</v>
      </c>
      <c r="I63" s="22" t="s">
        <v>390</v>
      </c>
      <c r="J63" s="32" t="s">
        <v>509</v>
      </c>
    </row>
    <row r="64" ht="42" customHeight="1" spans="1:10">
      <c r="A64" s="162" t="s">
        <v>326</v>
      </c>
      <c r="B64" s="22" t="s">
        <v>493</v>
      </c>
      <c r="C64" s="22" t="s">
        <v>385</v>
      </c>
      <c r="D64" s="22" t="s">
        <v>396</v>
      </c>
      <c r="E64" s="32" t="s">
        <v>510</v>
      </c>
      <c r="F64" s="22" t="s">
        <v>355</v>
      </c>
      <c r="G64" s="32" t="s">
        <v>424</v>
      </c>
      <c r="H64" s="22" t="s">
        <v>389</v>
      </c>
      <c r="I64" s="22" t="s">
        <v>390</v>
      </c>
      <c r="J64" s="32" t="s">
        <v>511</v>
      </c>
    </row>
    <row r="65" ht="42" customHeight="1" spans="1:10">
      <c r="A65" s="162" t="s">
        <v>326</v>
      </c>
      <c r="B65" s="22" t="s">
        <v>493</v>
      </c>
      <c r="C65" s="22" t="s">
        <v>400</v>
      </c>
      <c r="D65" s="22" t="s">
        <v>401</v>
      </c>
      <c r="E65" s="32" t="s">
        <v>512</v>
      </c>
      <c r="F65" s="22" t="s">
        <v>427</v>
      </c>
      <c r="G65" s="32" t="s">
        <v>403</v>
      </c>
      <c r="H65" s="22" t="s">
        <v>372</v>
      </c>
      <c r="I65" s="22" t="s">
        <v>357</v>
      </c>
      <c r="J65" s="32" t="s">
        <v>513</v>
      </c>
    </row>
  </sheetData>
  <mergeCells count="16">
    <mergeCell ref="A3:J3"/>
    <mergeCell ref="A4:H4"/>
    <mergeCell ref="A9:A19"/>
    <mergeCell ref="A20:A27"/>
    <mergeCell ref="A28:A35"/>
    <mergeCell ref="A36:A41"/>
    <mergeCell ref="A42:A48"/>
    <mergeCell ref="A49:A56"/>
    <mergeCell ref="A57:A65"/>
    <mergeCell ref="B9:B19"/>
    <mergeCell ref="B20:B27"/>
    <mergeCell ref="B28:B35"/>
    <mergeCell ref="B36:B41"/>
    <mergeCell ref="B42:B48"/>
    <mergeCell ref="B49:B56"/>
    <mergeCell ref="B57:B6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c:creator>
  <cp:lastModifiedBy>车晏达</cp:lastModifiedBy>
  <dcterms:created xsi:type="dcterms:W3CDTF">2025-03-10T14:23:00Z</dcterms:created>
  <dcterms:modified xsi:type="dcterms:W3CDTF">2025-03-21T06:58:44Z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1A7AAA1CC12242AFA5A187765A69CF97_13</vt:lpwstr>
  </property>
  <property fmtid="{D5CDD505-2E9C-101B-9397-08002B2CF9AE}" pid="3" name="KSOProductBuildVer">
    <vt:lpwstr>2052-12.1.0.19302</vt:lpwstr>
  </property>
</Properties>
</file>