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tabRatio="711" firstSheet="6" activeTab="1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<sst xmlns="http://schemas.openxmlformats.org/spreadsheetml/2006/main" count="1176" uniqueCount="460">
  <si>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</si>
  <si>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</si>
  <si>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</si>
  <si>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</si>
  <si>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</si>
  <si>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</si>
  <si>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</si>
  <si>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</si>
  <si>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</si>
  <si>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</si>
  <si>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</si>
  <si>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</si>
  <si>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</si>
  <si>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</si>
  <si>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</si>
  <si>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</si>
  <si>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</si>
  <si>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</si>
  <si>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</si>
  <si>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</si>
  <si>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</si>
  <si>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</si>
  <si>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</si>
  <si>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</si>
  <si>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</si>
  <si>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</si>
  <si>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</si>
  <si>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</si>
  <si>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</si>
  <si>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</si>
  <si>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</si>
  <si>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</si>
  <si>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</si>
  <si>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</si>
  <si>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</si>
  <si>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</si>
  <si>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</si>
  <si>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</si>
  <si>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</si>
  <si>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</si>
  <si>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</si>
  <si>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</si>
  <si>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</si>
  <si>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</si>
  <si>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</si>
  <si>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</si>
  <si>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</si>
  <si>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</si>
  <si>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</si>
  <si>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</si>
  <si>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</si>
  <si>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</si>
  <si>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</si>
  <si>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</si>
  <si>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</si>
  <si>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</si>
  <si>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</si>
  <si>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</si>
  <si>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</si>
  <si>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</si>
  <si>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</si>
  <si>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</si>
  <si>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</si>
  <si>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</si>
  <si>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</si>
  <si>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</si>
  <si>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</si>
  <si>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</si>
  <si>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</si>
  <si>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351004</t>
  </si>
  <si>
    <t>昆明市盘龙区军队离（退）休干部服务管理中心</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</si>
  <si>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</si>
  <si>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</si>
  <si>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</si>
  <si>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</si>
  <si>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</si>
  <si>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</si>
  <si>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</si>
  <si>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</si>
  <si>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</si>
  <si>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</si>
  <si>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</si>
  <si>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</si>
  <si>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</si>
  <si>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</si>
  <si>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</si>
  <si>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</si>
  <si>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</si>
  <si>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</si>
  <si>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</si>
  <si>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</si>
  <si>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</si>
  <si>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</si>
  <si>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</si>
  <si>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</si>
  <si>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</si>
  <si>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</si>
  <si>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</si>
  <si>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</si>
  <si>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</si>
  <si>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</si>
  <si>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2080502</t>
  </si>
  <si>
    <t>事业单位离退休</t>
  </si>
  <si>
    <t>2080503</t>
  </si>
  <si>
    <t>离退休人员管理机构</t>
  </si>
  <si>
    <t>2080505</t>
  </si>
  <si>
    <t>机关事业单位基本养老保险缴费支出</t>
  </si>
  <si>
    <t>2080506</t>
  </si>
  <si>
    <t>机关事业单位职业年金缴费支出</t>
  </si>
  <si>
    <t>20809</t>
  </si>
  <si>
    <t>退役安置</t>
  </si>
  <si>
    <t>2080902</t>
  </si>
  <si>
    <t>军队移交政府的离退休人员安置</t>
  </si>
  <si>
    <t>2080903</t>
  </si>
  <si>
    <t>军队移交政府离退休干部管理机构</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</si>
  <si>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</si>
  <si>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</si>
  <si>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</si>
  <si>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</si>
  <si>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</si>
  <si>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</si>
  <si>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</si>
  <si>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</si>
  <si>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</si>
  <si>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</si>
  <si>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</si>
  <si>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</si>
  <si>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</si>
  <si>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</si>
  <si>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</si>
  <si>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</si>
  <si>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</si>
  <si>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</si>
  <si>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</si>
  <si>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</si>
  <si>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</si>
  <si>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</si>
  <si>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</si>
  <si>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</si>
  <si>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</si>
  <si>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</si>
  <si>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</si>
  <si>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</si>
  <si>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</si>
  <si>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</si>
  <si>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</si>
  <si>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</si>
  <si>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</si>
  <si>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</si>
  <si>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</si>
  <si>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</si>
  <si>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</si>
  <si>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</si>
  <si>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</si>
  <si>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</si>
  <si>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</si>
  <si>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</si>
  <si>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</si>
  <si>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</si>
  <si>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</si>
  <si>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</si>
  <si>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</si>
  <si>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</si>
  <si>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</si>
  <si>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</si>
  <si>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</si>
  <si>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</si>
  <si>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</si>
  <si>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</si>
  <si>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</si>
  <si>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</si>
  <si>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</si>
  <si>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</si>
  <si>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</si>
  <si>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</si>
  <si>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</si>
  <si>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</si>
  <si>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我单位无此预算，此表无数据</t>
  </si>
  <si>
    <t>预算04表</t>
  </si>
  <si>
    <t>单位名称</t>
  </si>
  <si>
    <t>项目代码</t>
  </si>
  <si>
    <t>项目名称</t>
  </si>
  <si>
    <t>功能科目编码</t>
  </si>
  <si>
    <t>功能科目名称</t>
  </si>
  <si>
    <t>部门经济科目编码</t>
  </si>
  <si>
    <t>部门经济科目名称</t>
  </si>
  <si>
    <t>资金来源
资金来源
财政专户管理资金</t>
  </si>
  <si>
    <t>总计</t>
  </si>
  <si>
    <t>财政拨款结转结余</t>
  </si>
  <si>
    <t>全年数</t>
  </si>
  <si>
    <t>已提前安排</t>
  </si>
  <si>
    <t>抵扣上年垫付资金</t>
  </si>
  <si>
    <t>本次下达</t>
  </si>
  <si>
    <t>另文下达</t>
  </si>
  <si>
    <t>事业单位
经营收入</t>
  </si>
  <si>
    <t>其中：转隶人员公用经费</t>
  </si>
  <si>
    <t>已预拨</t>
  </si>
  <si>
    <t>530103210000000005086</t>
  </si>
  <si>
    <t>事业人员支出工资</t>
  </si>
  <si>
    <t>30101</t>
  </si>
  <si>
    <t>基本工资</t>
  </si>
  <si>
    <t>30102</t>
  </si>
  <si>
    <t>津贴补贴</t>
  </si>
  <si>
    <t>30103</t>
  </si>
  <si>
    <t>奖金</t>
  </si>
  <si>
    <t>30107</t>
  </si>
  <si>
    <t>绩效工资</t>
  </si>
  <si>
    <t>530103210000000005087</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</si>
  <si>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</si>
  <si>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</si>
  <si>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</si>
  <si>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</si>
  <si>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</si>
  <si>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</si>
  <si>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</si>
  <si>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</si>
  <si>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</si>
  <si>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</si>
  <si>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</si>
  <si>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530103210000000005088</t>
  </si>
  <si>
    <t>30113</t>
  </si>
  <si>
    <t>530103210000000005090</t>
  </si>
  <si>
    <t>一般公用经费</t>
  </si>
  <si>
    <t>30201</t>
  </si>
  <si>
    <t>办公费</t>
  </si>
  <si>
    <t>30205</t>
  </si>
  <si>
    <t>水费</t>
  </si>
  <si>
    <t>30206</t>
  </si>
  <si>
    <t>电费</t>
  </si>
  <si>
    <t>30207</t>
  </si>
  <si>
    <t>邮电费</t>
  </si>
  <si>
    <t>30211</t>
  </si>
  <si>
    <t>差旅费</t>
  </si>
  <si>
    <t>30213</t>
  </si>
  <si>
    <t>维修（护）费</t>
  </si>
  <si>
    <t>30216</t>
  </si>
  <si>
    <t>培训费</t>
  </si>
  <si>
    <t>30229</t>
  </si>
  <si>
    <t>福利费</t>
  </si>
  <si>
    <t>30299</t>
  </si>
  <si>
    <t>其他商品和服务支出</t>
  </si>
  <si>
    <t>530103221100000470436</t>
  </si>
  <si>
    <t>工会经费</t>
  </si>
  <si>
    <t>30228</t>
  </si>
  <si>
    <t>530103231100001377436</t>
  </si>
  <si>
    <t>事业人员绩效奖励</t>
  </si>
  <si>
    <t>530103231100001377475</t>
  </si>
  <si>
    <t>离退休工会活动经费</t>
  </si>
  <si>
    <t>530103241100002293547</t>
  </si>
  <si>
    <t>离退休人员支出</t>
  </si>
  <si>
    <t>30305</t>
  </si>
  <si>
    <t>生活补助</t>
  </si>
  <si>
    <t>530103241100002348367</t>
  </si>
  <si>
    <t>公务用车定额包干经费</t>
  </si>
  <si>
    <t>30239</t>
  </si>
  <si>
    <t>其他交通费用</t>
  </si>
  <si>
    <t>预算05-1表</t>
  </si>
  <si>
    <t>项目分类</t>
  </si>
  <si>
    <t>项目单位</t>
  </si>
  <si>
    <t>经济科目编码</t>
  </si>
  <si>
    <t>经济科目名称</t>
  </si>
  <si>
    <t>本年拨款</t>
  </si>
  <si>
    <t>其中：本次下达</t>
  </si>
  <si>
    <t>专项业务类</t>
  </si>
  <si>
    <t>530103231100002019012</t>
  </si>
  <si>
    <t>离退休干部党组织建设经费</t>
  </si>
  <si>
    <t>民生类</t>
  </si>
  <si>
    <t>530103210000000004652</t>
  </si>
  <si>
    <t>地方代管退休人员经费</t>
  </si>
  <si>
    <t>530103210000000004653</t>
  </si>
  <si>
    <t>军队移交政府的离退休人员安置经费</t>
  </si>
  <si>
    <t>530103221100000620916</t>
  </si>
  <si>
    <t>军休人员安置经费</t>
  </si>
  <si>
    <t>30209</t>
  </si>
  <si>
    <t>物业管理费</t>
  </si>
  <si>
    <t>530103241100003233396</t>
  </si>
  <si>
    <t>移交政府安置的退休军人定期增资经费</t>
  </si>
  <si>
    <t>30302</t>
  </si>
  <si>
    <t>退休费</t>
  </si>
  <si>
    <t>预算05-2表</t>
  </si>
  <si>
    <t>项目年度绩效目标</t>
  </si>
  <si>
    <t>一级指标</t>
  </si>
  <si>
    <t>二级指标</t>
  </si>
  <si>
    <t>三级指标</t>
  </si>
  <si>
    <t>指标性质</t>
  </si>
  <si>
    <t>指标值</t>
  </si>
  <si>
    <t>度量单位</t>
  </si>
  <si>
    <t>指标属性</t>
  </si>
  <si>
    <t>指标内容</t>
  </si>
  <si>
    <t>项目依据《国务院关于安置老弱病残干部的暂行办法》《关于印发财务报销办法的通知》等政策文件立项。完成2025年军队移交政府的离退休人员安置、地方代管退休人员、军休人员安置的各项费用足额兑现工作，保证实际发放人数和应该发放人数一致，规范审批。确保相关人员经济补助到位，维护社会稳定，促进社会和谐发展。</t>
  </si>
  <si>
    <t>产出指标</t>
  </si>
  <si>
    <t>数量指标</t>
  </si>
  <si>
    <t>地方代管退休人员生活补助发放人数</t>
  </si>
  <si>
    <t>&lt;=</t>
  </si>
  <si>
    <t>人</t>
  </si>
  <si>
    <t>定量指标</t>
  </si>
  <si>
    <t>反映地方代管退休人员生活补助发放人数完成情况。</t>
  </si>
  <si>
    <t>质量指标</t>
  </si>
  <si>
    <t>获补对象准确率</t>
  </si>
  <si>
    <t>=</t>
  </si>
  <si>
    <t>100</t>
  </si>
  <si>
    <t>%</t>
  </si>
  <si>
    <t>定性指标</t>
  </si>
  <si>
    <t>"反映获补助对象认定的准确性情况。
获补对象准确率=抽检符合标准的补助对象数/抽检实际补助对象数*100%"</t>
  </si>
  <si>
    <t>补助社会化发放率</t>
  </si>
  <si>
    <t>"反映补助资金社会化发放的比例情况。
补助社会化发放率=采用社会化发放的补助资金数/发放补助资金总额*100%"</t>
  </si>
  <si>
    <t>时效指标</t>
  </si>
  <si>
    <t>项目完成时限</t>
  </si>
  <si>
    <t>年度内</t>
  </si>
  <si>
    <t>年</t>
  </si>
  <si>
    <t>"反映发放单位及时发放补助资金的情况。
发放及时率=在时限内发放资金/应发放资金*100%"</t>
  </si>
  <si>
    <t>成本指标</t>
  </si>
  <si>
    <t>社会成本指标</t>
  </si>
  <si>
    <t>地方代管人员得到稳定</t>
  </si>
  <si>
    <t>是/否</t>
  </si>
  <si>
    <t>地方代管人员是否得到稳定</t>
  </si>
  <si>
    <t>效益指标</t>
  </si>
  <si>
    <t>社会效益</t>
  </si>
  <si>
    <t>政策知晓率</t>
  </si>
  <si>
    <t>"反映补助政策的宣传效果情况。
政策知晓率=调查中补助政策知晓人数/调查总人数*100%"</t>
  </si>
  <si>
    <t>生产生活能力提高</t>
  </si>
  <si>
    <t>地方代管退休人员生产生活能力 得到一定提高</t>
  </si>
  <si>
    <t>反映补助促进受助对象生产生活能力提高的情况。</t>
  </si>
  <si>
    <t>满意度指标</t>
  </si>
  <si>
    <t>服务对象满意度</t>
  </si>
  <si>
    <t>地方代管退休人员满意度</t>
  </si>
  <si>
    <t>&gt;=</t>
  </si>
  <si>
    <t>90</t>
  </si>
  <si>
    <t>反映地方代管退休人员满意度程度。</t>
  </si>
  <si>
    <t>根据《中共昆明市委组织部 中共昆明市老干部局 昆明市财政局 关于明确市级机关事业单位离退休干部党组织工作经费保障标准的通知》昆老通[2018]34号文件,《中共昆明市盘龙区委组织部 昆明市盘龙区财政局 关于印发（盘龙区离退休干部党组织工作经费使用管理办法）的通知》盘组通[2023]70号文件，2025年该项目将有效保障离退休干部党支部23个支部工作经费23*3000=69000元；保障离退休干部党组织书记工作补贴23*300*12=82800元，保障担任离退休干部党组织副书记、委员的离退休干部党员工作补贴52*210*12=131040元。使离退休党组织建设经费得到有效使用，有效保障离退休党组织各支部积极开展活动。</t>
  </si>
  <si>
    <t>发放人数</t>
  </si>
  <si>
    <t>75</t>
  </si>
  <si>
    <t>反映对离退休党组织支部发放人数标准</t>
  </si>
  <si>
    <t>发放标准合规性</t>
  </si>
  <si>
    <t>反映资金发放质量情况</t>
  </si>
  <si>
    <t>发放及时率</t>
  </si>
  <si>
    <t>反映资金发放及时率</t>
  </si>
  <si>
    <t>离退休干部党支部工作得到保障</t>
  </si>
  <si>
    <t>有效保障</t>
  </si>
  <si>
    <t>离退休干部党组织工作经费是否得到保障</t>
  </si>
  <si>
    <t>离退休支部满意度</t>
  </si>
  <si>
    <t>95</t>
  </si>
  <si>
    <t>离退休干部党组织工作经费保障</t>
  </si>
  <si>
    <t>按照财社[2014]187号、昆办发[2023]6号、云人社发[2023]31号，落实好“两个待遇”，为军休干部、无军籍职工、地方代管人员日常管理、思想教育、政策宣传等服务，负责军休干部、无军籍职工、地方代管人员的档案保密、文体活动、医疗核定、抚恤离退休金的发放、慰问、信访等工作。按有关文件及时审批各项经费，按标准在规定时间发放完成，完成相关资料归档工作，使军队移交地方离退休人员生产生活能力得到一定提高，保证政策标准让每一个退役士兵知晓。</t>
  </si>
  <si>
    <t>军队离退休干部、生活补助发放人数</t>
  </si>
  <si>
    <t>650</t>
  </si>
  <si>
    <t>反映获补助人员、企业的数量情况，也适用补贴、资助等形式的补助。</t>
  </si>
  <si>
    <t>军队无军籍退休职工生活补助发放人数</t>
  </si>
  <si>
    <t>369</t>
  </si>
  <si>
    <t>每年全区安置的人数</t>
  </si>
  <si>
    <t>是否及时审批并在规定时间发放</t>
  </si>
  <si>
    <t>及时审批并在规定时间发放,每年１２月２０日前发放完毕</t>
  </si>
  <si>
    <t>军队移交政府的离退休人员得到稳定</t>
  </si>
  <si>
    <t>军队移交政府的离退休人员是否得到稳定</t>
  </si>
  <si>
    <t>军队移交地方离退休人员生产生活能力 得到一定提高
空</t>
  </si>
  <si>
    <t>军队移交地方离退休人员满意度</t>
  </si>
  <si>
    <t>反映获补助受益对象的满意程度。</t>
  </si>
  <si>
    <t>按照各项政策，2025年我单位将积极保障退休军人定期增资经费，积极按照文件按实际人数测算，使军队移交地方离退休人员生产生活能力得到一定提高，保证政策标准让每一个退休军人知晓，落实军队退休军人各项待遇，促进社会和谐。</t>
  </si>
  <si>
    <t>增资保障人数</t>
  </si>
  <si>
    <t>按实际人数保障</t>
  </si>
  <si>
    <t>标准合规性</t>
  </si>
  <si>
    <t>100%</t>
  </si>
  <si>
    <t>按标准合法合规保障</t>
  </si>
  <si>
    <t>经费及时发放</t>
  </si>
  <si>
    <t>本年度内</t>
  </si>
  <si>
    <t>保障军休人员工资待遇</t>
  </si>
  <si>
    <t>军休人员服务满意度</t>
  </si>
  <si>
    <t>为军休干部、无军籍职工、地方代管人员日常管理、思想教育、政策宣传等服务，负责军休干部、无军籍职工、地方代管人员的档案保密、文体活动、医疗核定、抚恤离退休金的发放、慰问、信访等工作。按有关文件及时审批各项经费，按标准在规定时间发放完成，完成相关资料归档工作。逐步实施原小坝、茨坝休养所营院管理规范化、专业化，改变军休干部生活环境、提高军休干部幸福指数。反映绿化、安保、安防、保洁等服务满足小坝、茨坝的管理，修缮和消防的及时，保证军休人员生活质量得到提高。</t>
  </si>
  <si>
    <t>零星修缮（维修）处理时限</t>
  </si>
  <si>
    <t>按合同期限内完成，有修缮就执行</t>
  </si>
  <si>
    <t>反映零星修缮处理完成的时限情况</t>
  </si>
  <si>
    <t>安保巡查次数</t>
  </si>
  <si>
    <t>&gt;</t>
  </si>
  <si>
    <t>次/天</t>
  </si>
  <si>
    <t>反映每天安保巡查次数</t>
  </si>
  <si>
    <t>卫生保洁合格率</t>
  </si>
  <si>
    <t>反映卫生保洁检查验收合格的情况。卫生保洁合格率=卫生保洁检查验收合格次数/卫生保洁总次数*100%</t>
  </si>
  <si>
    <t>物管人员在岗率</t>
  </si>
  <si>
    <t>反映安保、消防服务人员等物管人员在岗的情况。物管人员在岗率=实际在岗工时/应在岗工时*100%</t>
  </si>
  <si>
    <t>零星修缮验收合格率</t>
  </si>
  <si>
    <t>反映零星修缮达标的情况。零星修缮验收合格率=零星修缮验收合格数量/零星修缮提交验收数量*100%</t>
  </si>
  <si>
    <t>零星修缮（维修）及时率</t>
  </si>
  <si>
    <t>反映零星修缮（维修）及时的情况。零星修缮（维修）及时率=在规定时间内完成零星修缮（维修）数量/保修数量*100%</t>
  </si>
  <si>
    <t>军休人员居住环境得到一定改善和稳定</t>
  </si>
  <si>
    <t>军休人员居住环境是否得到一定改善和稳定</t>
  </si>
  <si>
    <t>物业服务需求保障程度</t>
  </si>
  <si>
    <t>反映绿化、安保、安防、保洁等服务满足委托单位的程度。（实际运用时根据项目对物业的需求，主要通过整体评价的方式进行评价）</t>
  </si>
  <si>
    <t>服务收益人员满意度</t>
  </si>
  <si>
    <t>反映安保、保洁、餐饮服务、绿化养护服务受益人员满意程度</t>
  </si>
  <si>
    <t>预算06表</t>
  </si>
  <si>
    <t>政府性基金预算支出预算表</t>
  </si>
  <si>
    <t>单位名称：昆明市发展和改革委员会</t>
  </si>
  <si>
    <t>政府性基金预算支出</t>
  </si>
  <si>
    <t>预算07表</t>
  </si>
  <si>
    <t>主管部门</t>
  </si>
  <si>
    <t>预算项目</t>
  </si>
  <si>
    <t>采购项目</t>
  </si>
  <si>
    <t>采购品目</t>
  </si>
  <si>
    <t>计量
单位</t>
  </si>
  <si>
    <t>数量</t>
  </si>
  <si>
    <t>面向中小企业预留资金</t>
  </si>
  <si>
    <t>资金来源</t>
  </si>
  <si>
    <t>政府性基金</t>
  </si>
  <si>
    <t>国有资本经营收益</t>
  </si>
  <si>
    <t>财政专户管理的收入</t>
  </si>
  <si>
    <t>单位自筹</t>
  </si>
  <si>
    <t>昆明市盘龙区退役军人事务局</t>
  </si>
  <si>
    <t>复印纸</t>
  </si>
  <si>
    <t>箱</t>
  </si>
  <si>
    <t>安保服务</t>
  </si>
  <si>
    <t>物业管理服务</t>
  </si>
  <si>
    <t>保洁服务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</si>
  <si>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</si>
  <si>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</si>
  <si>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</si>
  <si>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</si>
  <si>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</si>
  <si>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</si>
  <si>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</si>
  <si>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</si>
  <si>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</si>
  <si>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</si>
  <si>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</si>
  <si>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</si>
  <si>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</si>
  <si>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</si>
  <si>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</si>
  <si>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</si>
  <si>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</si>
  <si>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</si>
  <si>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</si>
  <si>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</si>
  <si>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</si>
  <si>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</si>
  <si>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</si>
  <si>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</si>
  <si>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</si>
  <si>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</si>
  <si>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</si>
  <si>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</si>
  <si>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</si>
  <si>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</si>
  <si>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</si>
  <si>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</si>
  <si>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 xml:space="preserve">预算10表
</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</si>
  <si>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</si>
  <si>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</si>
  <si>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</si>
  <si>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</si>
  <si>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</si>
  <si>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</si>
  <si>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</si>
  <si>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</si>
  <si>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</si>
  <si>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</si>
  <si>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</si>
  <si>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</si>
  <si>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</si>
  <si>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312 民生类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</si>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</sst>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6">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sz val="1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22"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23" applyNumberFormat="0" applyFill="0" applyAlignment="0" applyProtection="0">
      <alignment vertical="center"/>
    </xf>
    <xf numFmtId="0" fontId="22" fillId="0" borderId="23" applyNumberFormat="0" applyFill="0" applyAlignment="0" applyProtection="0">
      <alignment vertical="center"/>
    </xf>
    <xf numFmtId="0" fontId="23" fillId="0" borderId="24" applyNumberFormat="0" applyFill="0" applyAlignment="0" applyProtection="0">
      <alignment vertical="center"/>
    </xf>
    <xf numFmtId="0" fontId="23" fillId="0" borderId="0" applyNumberFormat="0" applyFill="0" applyBorder="0" applyAlignment="0" applyProtection="0">
      <alignment vertical="center"/>
    </xf>
    <xf numFmtId="0" fontId="24" fillId="4" borderId="25" applyNumberFormat="0" applyAlignment="0" applyProtection="0">
      <alignment vertical="center"/>
    </xf>
    <xf numFmtId="0" fontId="25" fillId="5" borderId="26" applyNumberFormat="0" applyAlignment="0" applyProtection="0">
      <alignment vertical="center"/>
    </xf>
    <xf numFmtId="0" fontId="26" fillId="5" borderId="25" applyNumberFormat="0" applyAlignment="0" applyProtection="0">
      <alignment vertical="center"/>
    </xf>
    <xf numFmtId="0" fontId="27" fillId="6" borderId="27" applyNumberFormat="0" applyAlignment="0" applyProtection="0">
      <alignment vertical="center"/>
    </xf>
    <xf numFmtId="0" fontId="28" fillId="0" borderId="28" applyNumberFormat="0" applyFill="0" applyAlignment="0" applyProtection="0">
      <alignment vertical="center"/>
    </xf>
    <xf numFmtId="0" fontId="29" fillId="0" borderId="29"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176" fontId="35" fillId="0" borderId="7">
      <alignment horizontal="right" vertical="center"/>
    </xf>
    <xf numFmtId="49" fontId="35" fillId="0" borderId="7">
      <alignment horizontal="left" vertical="center" wrapText="1"/>
    </xf>
    <xf numFmtId="176" fontId="35" fillId="0" borderId="7">
      <alignment horizontal="right" vertical="center"/>
    </xf>
    <xf numFmtId="177" fontId="35" fillId="0" borderId="7">
      <alignment horizontal="right" vertical="center"/>
    </xf>
    <xf numFmtId="178" fontId="35" fillId="0" borderId="7">
      <alignment horizontal="right" vertical="center"/>
    </xf>
    <xf numFmtId="179" fontId="35" fillId="0" borderId="7">
      <alignment horizontal="right" vertical="center"/>
    </xf>
    <xf numFmtId="10" fontId="35" fillId="0" borderId="7">
      <alignment horizontal="right" vertical="center"/>
    </xf>
    <xf numFmtId="180" fontId="35" fillId="0" borderId="7">
      <alignment horizontal="right" vertical="center"/>
    </xf>
    <xf numFmtId="0" fontId="35" fillId="0" borderId="0">
      <alignment vertical="top"/>
      <protection locked="0"/>
    </xf>
  </cellStyleXfs>
  <cellXfs count="215">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0"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0" fillId="0" borderId="0" xfId="0" applyFont="1" applyFill="1" applyBorder="1" applyAlignment="1">
      <alignment vertical="center"/>
    </xf>
    <xf numFmtId="0" fontId="1" fillId="0" borderId="7" xfId="0" applyFont="1" applyBorder="1" applyAlignment="1" applyProtection="1">
      <alignment horizontal="center" vertical="center"/>
      <protection locked="0"/>
    </xf>
    <xf numFmtId="4" fontId="5" fillId="0" borderId="7" xfId="51"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6"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6"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49" fontId="11" fillId="0" borderId="0" xfId="57" applyNumberFormat="1" applyFont="1" applyFill="1" applyBorder="1" applyAlignment="1" applyProtection="1"/>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14"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protection locked="0"/>
    </xf>
    <xf numFmtId="0" fontId="4" fillId="0" borderId="14" xfId="0" applyFont="1" applyBorder="1" applyAlignment="1">
      <alignment horizontal="center" vertical="center"/>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176" fontId="5" fillId="0" borderId="14" xfId="0" applyNumberFormat="1" applyFont="1" applyBorder="1" applyAlignment="1">
      <alignment horizontal="right" vertical="center"/>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4" fillId="0" borderId="15" xfId="0" applyFont="1" applyBorder="1" applyAlignment="1" applyProtection="1">
      <alignment horizontal="center" vertical="center"/>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5" xfId="0" applyFont="1" applyBorder="1" applyAlignment="1" applyProtection="1">
      <alignment vertical="center" wrapText="1"/>
      <protection locked="0"/>
    </xf>
    <xf numFmtId="0" fontId="4" fillId="0" borderId="15" xfId="0" applyFont="1" applyBorder="1" applyAlignment="1" applyProtection="1">
      <alignment horizontal="center" vertical="center" wrapText="1"/>
      <protection locked="0"/>
    </xf>
    <xf numFmtId="0" fontId="4" fillId="0" borderId="15" xfId="0" applyFont="1" applyBorder="1" applyAlignment="1" applyProtection="1">
      <alignment vertical="center" wrapText="1"/>
      <protection locked="0"/>
    </xf>
    <xf numFmtId="0" fontId="4" fillId="2" borderId="15" xfId="0" applyFont="1" applyFill="1" applyBorder="1" applyAlignment="1" applyProtection="1">
      <alignment horizontal="center" vertical="center" wrapText="1"/>
      <protection locked="0"/>
    </xf>
    <xf numFmtId="176" fontId="5" fillId="0" borderId="15" xfId="0" applyNumberFormat="1" applyFont="1" applyBorder="1" applyAlignment="1">
      <alignment horizontal="right" vertical="center"/>
    </xf>
    <xf numFmtId="49" fontId="5" fillId="0" borderId="15" xfId="50" applyNumberFormat="1" applyFont="1" applyBorder="1">
      <alignment horizontal="left" vertical="center" wrapText="1"/>
    </xf>
    <xf numFmtId="0" fontId="4" fillId="0" borderId="18" xfId="0" applyFont="1" applyBorder="1" applyAlignment="1">
      <alignment horizontal="center" vertical="center"/>
    </xf>
    <xf numFmtId="0" fontId="4" fillId="0" borderId="19"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protection locked="0"/>
    </xf>
    <xf numFmtId="0" fontId="4" fillId="0" borderId="20" xfId="0" applyFont="1" applyBorder="1" applyAlignment="1" applyProtection="1">
      <alignment horizontal="center" vertical="center" wrapText="1"/>
      <protection locked="0"/>
    </xf>
    <xf numFmtId="0" fontId="4" fillId="0" borderId="21" xfId="0" applyFont="1" applyFill="1" applyBorder="1" applyAlignment="1" applyProtection="1">
      <alignment horizontal="center" vertical="center" wrapText="1"/>
      <protection locked="0"/>
    </xf>
    <xf numFmtId="0" fontId="0" fillId="0" borderId="15" xfId="0" applyFont="1" applyBorder="1"/>
    <xf numFmtId="0" fontId="2" fillId="0" borderId="0" xfId="0" applyFont="1" applyBorder="1" applyAlignment="1">
      <alignment horizontal="right" vertical="center" wrapText="1"/>
    </xf>
    <xf numFmtId="0" fontId="12"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0" fontId="0" fillId="0" borderId="0" xfId="0" applyFill="1" applyBorder="1" applyAlignment="1"/>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2" xfId="0" applyFont="1" applyBorder="1" applyAlignment="1" applyProtection="1">
      <alignment horizontal="center" vertical="center"/>
      <protection locked="0"/>
    </xf>
    <xf numFmtId="49" fontId="4" fillId="0" borderId="7" xfId="0" applyNumberFormat="1" applyFont="1" applyBorder="1" applyAlignment="1">
      <alignment horizontal="center" vertical="center"/>
    </xf>
    <xf numFmtId="0" fontId="2" fillId="0" borderId="7" xfId="0" applyFont="1" applyBorder="1" applyAlignment="1">
      <alignment horizontal="left" vertical="center" wrapText="1" indent="2"/>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3" fillId="0" borderId="7" xfId="0" applyFont="1" applyBorder="1" applyAlignment="1" applyProtection="1">
      <alignment horizontal="center" vertical="center" wrapText="1"/>
      <protection locked="0"/>
    </xf>
    <xf numFmtId="0" fontId="13"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4" fillId="0" borderId="7" xfId="0" applyFont="1" applyBorder="1" applyAlignment="1">
      <alignment horizontal="center" vertical="center"/>
    </xf>
    <xf numFmtId="0" fontId="14" fillId="0" borderId="7" xfId="0" applyFont="1" applyBorder="1" applyAlignment="1" applyProtection="1">
      <alignment horizontal="center" vertical="center" wrapText="1"/>
      <protection locked="0"/>
    </xf>
    <xf numFmtId="176" fontId="15" fillId="0" borderId="7" xfId="0" applyNumberFormat="1" applyFont="1" applyBorder="1" applyAlignment="1">
      <alignment horizontal="right" vertical="center"/>
    </xf>
    <xf numFmtId="0" fontId="13" fillId="2" borderId="1" xfId="0" applyFont="1" applyFill="1" applyBorder="1" applyAlignment="1">
      <alignment horizontal="center" vertical="center"/>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2" borderId="6" xfId="0" applyFont="1" applyFill="1" applyBorder="1" applyAlignment="1" applyProtection="1">
      <alignment horizontal="center" vertical="center" wrapText="1"/>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9" activePane="bottomLeft" state="frozen"/>
      <selection/>
      <selection pane="bottomLeft" activeCell="A1" sqref="A1"/>
    </sheetView>
  </sheetViews>
  <sheetFormatPr defaultColWidth="8.575" defaultRowHeight="12.75" customHeight="1" outlineLevelCol="3"/>
  <cols>
    <col min="1" max="4" width="41" customWidth="1"/>
  </cols>
  <sheetData>
    <row r="1" customHeight="1" spans="1:4">
      <c r="A1" s="1"/>
      <c r="B1" s="1"/>
      <c r="C1" s="1"/>
      <c r="D1" s="1"/>
    </row>
    <row r="2" ht="15" customHeight="1" spans="1:4">
      <c r="A2" s="47"/>
      <c r="B2" s="47"/>
      <c r="C2" s="47"/>
      <c r="D2" s="64" t="s">
        <v>0</v>
      </c>
    </row>
    <row r="3" ht="41.25" customHeight="1" spans="1:1">
      <c r="A3" s="42" t="str">
        <f>"2025"&amp;"年部门财务收支预算总表"</f>
        <v>2025年部门财务收支预算总表</v>
      </c>
    </row>
    <row r="4" ht="17.25" customHeight="1" spans="1:4">
      <c r="A4" s="45" t="str">
        <f>"单位名称："&amp;"昆明市盘龙区军队离（退）休干部服务管理中心"</f>
        <v>单位名称：昆明市盘龙区军队离（退）休干部服务管理中心</v>
      </c>
      <c r="B4" s="180"/>
      <c r="D4" s="140" t="s">
        <v>1</v>
      </c>
    </row>
    <row r="5" ht="23.25" customHeight="1" spans="1:4">
      <c r="A5" s="181" t="s">
        <v>2</v>
      </c>
      <c r="B5" s="182"/>
      <c r="C5" s="181" t="s">
        <v>3</v>
      </c>
      <c r="D5" s="182"/>
    </row>
    <row r="6" ht="24" customHeight="1" spans="1:4">
      <c r="A6" s="181" t="s">
        <v>4</v>
      </c>
      <c r="B6" s="181" t="s">
        <v>5</v>
      </c>
      <c r="C6" s="181" t="s">
        <v>6</v>
      </c>
      <c r="D6" s="181" t="s">
        <v>5</v>
      </c>
    </row>
    <row r="7" ht="17.25" customHeight="1" spans="1:4">
      <c r="A7" s="183" t="s">
        <v>7</v>
      </c>
      <c r="B7" s="79">
        <v>27340799</v>
      </c>
      <c r="C7" s="183" t="s">
        <v>8</v>
      </c>
      <c r="D7" s="79"/>
    </row>
    <row r="8" ht="17.25" customHeight="1" spans="1:4">
      <c r="A8" s="183" t="s">
        <v>9</v>
      </c>
      <c r="B8" s="79"/>
      <c r="C8" s="183" t="s">
        <v>10</v>
      </c>
      <c r="D8" s="79"/>
    </row>
    <row r="9" ht="17.25" customHeight="1" spans="1:4">
      <c r="A9" s="183" t="s">
        <v>11</v>
      </c>
      <c r="B9" s="79"/>
      <c r="C9" s="214" t="s">
        <v>12</v>
      </c>
      <c r="D9" s="79"/>
    </row>
    <row r="10" ht="17.25" customHeight="1" spans="1:4">
      <c r="A10" s="183" t="s">
        <v>13</v>
      </c>
      <c r="B10" s="79"/>
      <c r="C10" s="214" t="s">
        <v>14</v>
      </c>
      <c r="D10" s="79"/>
    </row>
    <row r="11" ht="17.25" customHeight="1" spans="1:4">
      <c r="A11" s="183" t="s">
        <v>15</v>
      </c>
      <c r="B11" s="79"/>
      <c r="C11" s="214" t="s">
        <v>16</v>
      </c>
      <c r="D11" s="79"/>
    </row>
    <row r="12" ht="17.25" customHeight="1" spans="1:4">
      <c r="A12" s="183" t="s">
        <v>17</v>
      </c>
      <c r="B12" s="79"/>
      <c r="C12" s="214" t="s">
        <v>18</v>
      </c>
      <c r="D12" s="79"/>
    </row>
    <row r="13" ht="17.25" customHeight="1" spans="1:4">
      <c r="A13" s="183" t="s">
        <v>19</v>
      </c>
      <c r="B13" s="79"/>
      <c r="C13" s="32" t="s">
        <v>20</v>
      </c>
      <c r="D13" s="79"/>
    </row>
    <row r="14" ht="17.25" customHeight="1" spans="1:4">
      <c r="A14" s="183" t="s">
        <v>21</v>
      </c>
      <c r="B14" s="79"/>
      <c r="C14" s="32" t="s">
        <v>22</v>
      </c>
      <c r="D14" s="79">
        <v>26145543</v>
      </c>
    </row>
    <row r="15" ht="17.25" customHeight="1" spans="1:4">
      <c r="A15" s="183" t="s">
        <v>23</v>
      </c>
      <c r="B15" s="79"/>
      <c r="C15" s="32" t="s">
        <v>24</v>
      </c>
      <c r="D15" s="79">
        <v>638588</v>
      </c>
    </row>
    <row r="16" ht="17.25" customHeight="1" spans="1:4">
      <c r="A16" s="183" t="s">
        <v>25</v>
      </c>
      <c r="B16" s="79"/>
      <c r="C16" s="32" t="s">
        <v>26</v>
      </c>
      <c r="D16" s="79"/>
    </row>
    <row r="17" ht="17.25" customHeight="1" spans="1:4">
      <c r="A17" s="148"/>
      <c r="B17" s="79"/>
      <c r="C17" s="32" t="s">
        <v>27</v>
      </c>
      <c r="D17" s="79"/>
    </row>
    <row r="18" ht="17.25" customHeight="1" spans="1:4">
      <c r="A18" s="184"/>
      <c r="B18" s="79"/>
      <c r="C18" s="32" t="s">
        <v>28</v>
      </c>
      <c r="D18" s="79"/>
    </row>
    <row r="19" ht="17.25" customHeight="1" spans="1:4">
      <c r="A19" s="184"/>
      <c r="B19" s="79"/>
      <c r="C19" s="32" t="s">
        <v>29</v>
      </c>
      <c r="D19" s="79"/>
    </row>
    <row r="20" ht="17.25" customHeight="1" spans="1:4">
      <c r="A20" s="184"/>
      <c r="B20" s="79"/>
      <c r="C20" s="32" t="s">
        <v>30</v>
      </c>
      <c r="D20" s="79"/>
    </row>
    <row r="21" ht="17.25" customHeight="1" spans="1:4">
      <c r="A21" s="184"/>
      <c r="B21" s="79"/>
      <c r="C21" s="32" t="s">
        <v>31</v>
      </c>
      <c r="D21" s="79"/>
    </row>
    <row r="22" ht="17.25" customHeight="1" spans="1:4">
      <c r="A22" s="184"/>
      <c r="B22" s="79"/>
      <c r="C22" s="32" t="s">
        <v>32</v>
      </c>
      <c r="D22" s="79"/>
    </row>
    <row r="23" ht="17.25" customHeight="1" spans="1:4">
      <c r="A23" s="184"/>
      <c r="B23" s="79"/>
      <c r="C23" s="32" t="s">
        <v>33</v>
      </c>
      <c r="D23" s="79"/>
    </row>
    <row r="24" ht="17.25" customHeight="1" spans="1:4">
      <c r="A24" s="184"/>
      <c r="B24" s="79"/>
      <c r="C24" s="32" t="s">
        <v>34</v>
      </c>
      <c r="D24" s="79"/>
    </row>
    <row r="25" ht="17.25" customHeight="1" spans="1:4">
      <c r="A25" s="184"/>
      <c r="B25" s="79"/>
      <c r="C25" s="32" t="s">
        <v>35</v>
      </c>
      <c r="D25" s="79">
        <v>556668</v>
      </c>
    </row>
    <row r="26" ht="17.25" customHeight="1" spans="1:4">
      <c r="A26" s="184"/>
      <c r="B26" s="79"/>
      <c r="C26" s="32" t="s">
        <v>36</v>
      </c>
      <c r="D26" s="79"/>
    </row>
    <row r="27" ht="17.25" customHeight="1" spans="1:4">
      <c r="A27" s="184"/>
      <c r="B27" s="79"/>
      <c r="C27" s="148" t="s">
        <v>37</v>
      </c>
      <c r="D27" s="79"/>
    </row>
    <row r="28" ht="17.25" customHeight="1" spans="1:4">
      <c r="A28" s="184"/>
      <c r="B28" s="79"/>
      <c r="C28" s="32" t="s">
        <v>38</v>
      </c>
      <c r="D28" s="79"/>
    </row>
    <row r="29" ht="16.5" customHeight="1" spans="1:4">
      <c r="A29" s="184"/>
      <c r="B29" s="79"/>
      <c r="C29" s="32" t="s">
        <v>39</v>
      </c>
      <c r="D29" s="79"/>
    </row>
    <row r="30" ht="16.5" customHeight="1" spans="1:4">
      <c r="A30" s="184"/>
      <c r="B30" s="79"/>
      <c r="C30" s="148" t="s">
        <v>40</v>
      </c>
      <c r="D30" s="79"/>
    </row>
    <row r="31" ht="17.25" customHeight="1" spans="1:4">
      <c r="A31" s="184"/>
      <c r="B31" s="79"/>
      <c r="C31" s="148" t="s">
        <v>41</v>
      </c>
      <c r="D31" s="79"/>
    </row>
    <row r="32" ht="17.25" customHeight="1" spans="1:4">
      <c r="A32" s="184"/>
      <c r="B32" s="79"/>
      <c r="C32" s="32" t="s">
        <v>42</v>
      </c>
      <c r="D32" s="79"/>
    </row>
    <row r="33" ht="16.5" customHeight="1" spans="1:4">
      <c r="A33" s="184" t="s">
        <v>43</v>
      </c>
      <c r="B33" s="79">
        <v>27340799</v>
      </c>
      <c r="C33" s="184" t="s">
        <v>44</v>
      </c>
      <c r="D33" s="79">
        <v>27340799</v>
      </c>
    </row>
    <row r="34" ht="16.5" customHeight="1" spans="1:4">
      <c r="A34" s="148" t="s">
        <v>45</v>
      </c>
      <c r="B34" s="79"/>
      <c r="C34" s="148" t="s">
        <v>46</v>
      </c>
      <c r="D34" s="79"/>
    </row>
    <row r="35" ht="16.5" customHeight="1" spans="1:4">
      <c r="A35" s="32" t="s">
        <v>47</v>
      </c>
      <c r="B35" s="79"/>
      <c r="C35" s="32" t="s">
        <v>47</v>
      </c>
      <c r="D35" s="79"/>
    </row>
    <row r="36" ht="16.5" customHeight="1" spans="1:4">
      <c r="A36" s="32" t="s">
        <v>48</v>
      </c>
      <c r="B36" s="79"/>
      <c r="C36" s="32" t="s">
        <v>49</v>
      </c>
      <c r="D36" s="79"/>
    </row>
    <row r="37" ht="16.5" customHeight="1" spans="1:4">
      <c r="A37" s="185" t="s">
        <v>50</v>
      </c>
      <c r="B37" s="79">
        <v>27340799</v>
      </c>
      <c r="C37" s="185" t="s">
        <v>51</v>
      </c>
      <c r="D37" s="79">
        <v>27340799</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A1" sqref="A1"/>
    </sheetView>
  </sheetViews>
  <sheetFormatPr defaultColWidth="8.575" defaultRowHeight="12.75" customHeight="1"/>
  <cols>
    <col min="1" max="1" width="15.8916666666667"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4" t="s">
        <v>52</v>
      </c>
    </row>
    <row r="3" ht="41.25" customHeight="1" spans="1:1">
      <c r="A3" s="42" t="str">
        <f>"2025"&amp;"年部门收入预算表"</f>
        <v>2025年部门收入预算表</v>
      </c>
    </row>
    <row r="4" ht="17.25" customHeight="1" spans="1:19">
      <c r="A4" s="45" t="str">
        <f>"单位名称："&amp;"昆明市盘龙区军队离（退）休干部服务管理中心"</f>
        <v>单位名称：昆明市盘龙区军队离（退）休干部服务管理中心</v>
      </c>
      <c r="S4" s="47" t="s">
        <v>1</v>
      </c>
    </row>
    <row r="5" ht="21.75" customHeight="1" spans="1:19">
      <c r="A5" s="201" t="s">
        <v>53</v>
      </c>
      <c r="B5" s="202" t="s">
        <v>54</v>
      </c>
      <c r="C5" s="202" t="s">
        <v>55</v>
      </c>
      <c r="D5" s="203" t="s">
        <v>56</v>
      </c>
      <c r="E5" s="203"/>
      <c r="F5" s="203"/>
      <c r="G5" s="203"/>
      <c r="H5" s="203"/>
      <c r="I5" s="130"/>
      <c r="J5" s="203"/>
      <c r="K5" s="203"/>
      <c r="L5" s="203"/>
      <c r="M5" s="203"/>
      <c r="N5" s="209"/>
      <c r="O5" s="203" t="s">
        <v>45</v>
      </c>
      <c r="P5" s="203"/>
      <c r="Q5" s="203"/>
      <c r="R5" s="203"/>
      <c r="S5" s="209"/>
    </row>
    <row r="6" ht="27" customHeight="1" spans="1:19">
      <c r="A6" s="204"/>
      <c r="B6" s="205"/>
      <c r="C6" s="205"/>
      <c r="D6" s="205" t="s">
        <v>57</v>
      </c>
      <c r="E6" s="205" t="s">
        <v>58</v>
      </c>
      <c r="F6" s="205" t="s">
        <v>59</v>
      </c>
      <c r="G6" s="205" t="s">
        <v>60</v>
      </c>
      <c r="H6" s="205" t="s">
        <v>61</v>
      </c>
      <c r="I6" s="210" t="s">
        <v>62</v>
      </c>
      <c r="J6" s="211"/>
      <c r="K6" s="211"/>
      <c r="L6" s="211"/>
      <c r="M6" s="211"/>
      <c r="N6" s="212"/>
      <c r="O6" s="205" t="s">
        <v>57</v>
      </c>
      <c r="P6" s="205" t="s">
        <v>58</v>
      </c>
      <c r="Q6" s="205" t="s">
        <v>59</v>
      </c>
      <c r="R6" s="205" t="s">
        <v>60</v>
      </c>
      <c r="S6" s="205" t="s">
        <v>63</v>
      </c>
    </row>
    <row r="7" ht="30" customHeight="1" spans="1:19">
      <c r="A7" s="206"/>
      <c r="B7" s="105"/>
      <c r="C7" s="114"/>
      <c r="D7" s="114"/>
      <c r="E7" s="114"/>
      <c r="F7" s="114"/>
      <c r="G7" s="114"/>
      <c r="H7" s="114"/>
      <c r="I7" s="70" t="s">
        <v>57</v>
      </c>
      <c r="J7" s="212" t="s">
        <v>64</v>
      </c>
      <c r="K7" s="212" t="s">
        <v>65</v>
      </c>
      <c r="L7" s="212" t="s">
        <v>66</v>
      </c>
      <c r="M7" s="212" t="s">
        <v>67</v>
      </c>
      <c r="N7" s="212" t="s">
        <v>68</v>
      </c>
      <c r="O7" s="213"/>
      <c r="P7" s="213"/>
      <c r="Q7" s="213"/>
      <c r="R7" s="213"/>
      <c r="S7" s="114"/>
    </row>
    <row r="8" ht="15" customHeight="1" spans="1:19">
      <c r="A8" s="207">
        <v>1</v>
      </c>
      <c r="B8" s="207">
        <v>2</v>
      </c>
      <c r="C8" s="207">
        <v>3</v>
      </c>
      <c r="D8" s="207">
        <v>4</v>
      </c>
      <c r="E8" s="207">
        <v>5</v>
      </c>
      <c r="F8" s="207">
        <v>6</v>
      </c>
      <c r="G8" s="207">
        <v>7</v>
      </c>
      <c r="H8" s="207">
        <v>8</v>
      </c>
      <c r="I8" s="70">
        <v>9</v>
      </c>
      <c r="J8" s="207">
        <v>10</v>
      </c>
      <c r="K8" s="207">
        <v>11</v>
      </c>
      <c r="L8" s="207">
        <v>12</v>
      </c>
      <c r="M8" s="207">
        <v>13</v>
      </c>
      <c r="N8" s="207">
        <v>14</v>
      </c>
      <c r="O8" s="207">
        <v>15</v>
      </c>
      <c r="P8" s="207">
        <v>16</v>
      </c>
      <c r="Q8" s="207">
        <v>17</v>
      </c>
      <c r="R8" s="207">
        <v>18</v>
      </c>
      <c r="S8" s="207">
        <v>19</v>
      </c>
    </row>
    <row r="9" ht="18" customHeight="1" spans="1:19">
      <c r="A9" s="21" t="s">
        <v>69</v>
      </c>
      <c r="B9" s="21" t="s">
        <v>70</v>
      </c>
      <c r="C9" s="79">
        <v>27340799</v>
      </c>
      <c r="D9" s="79">
        <v>27340799</v>
      </c>
      <c r="E9" s="79">
        <v>27340799</v>
      </c>
      <c r="F9" s="79"/>
      <c r="G9" s="79"/>
      <c r="H9" s="79"/>
      <c r="I9" s="79"/>
      <c r="J9" s="79"/>
      <c r="K9" s="79"/>
      <c r="L9" s="79"/>
      <c r="M9" s="79"/>
      <c r="N9" s="79"/>
      <c r="O9" s="79"/>
      <c r="P9" s="79"/>
      <c r="Q9" s="79"/>
      <c r="R9" s="79"/>
      <c r="S9" s="79"/>
    </row>
    <row r="10" ht="18" customHeight="1" spans="1:19">
      <c r="A10" s="50" t="s">
        <v>55</v>
      </c>
      <c r="B10" s="208"/>
      <c r="C10" s="79">
        <v>27340799</v>
      </c>
      <c r="D10" s="79">
        <v>27340799</v>
      </c>
      <c r="E10" s="79">
        <v>27340799</v>
      </c>
      <c r="F10" s="79"/>
      <c r="G10" s="79"/>
      <c r="H10" s="79"/>
      <c r="I10" s="79"/>
      <c r="J10" s="79"/>
      <c r="K10" s="79"/>
      <c r="L10" s="79"/>
      <c r="M10" s="79"/>
      <c r="N10" s="79"/>
      <c r="O10" s="79"/>
      <c r="P10" s="79"/>
      <c r="Q10" s="79"/>
      <c r="R10" s="79"/>
      <c r="S10" s="79"/>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5"/>
  <sheetViews>
    <sheetView showGridLines="0" showZeros="0" workbookViewId="0">
      <pane ySplit="1" topLeftCell="A14" activePane="bottomLeft" state="frozen"/>
      <selection/>
      <selection pane="bottomLeft" activeCell="A1" sqref="A1"/>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customHeight="1" spans="1:15">
      <c r="A1" s="1"/>
      <c r="B1" s="1"/>
      <c r="C1" s="1"/>
      <c r="D1" s="1"/>
      <c r="E1" s="1"/>
      <c r="F1" s="1"/>
      <c r="G1" s="1"/>
      <c r="H1" s="1"/>
      <c r="I1" s="1"/>
      <c r="J1" s="1"/>
      <c r="K1" s="1"/>
      <c r="L1" s="1"/>
      <c r="M1" s="1"/>
      <c r="N1" s="1"/>
      <c r="O1" s="1"/>
    </row>
    <row r="2" ht="17.25" customHeight="1" spans="1:1">
      <c r="A2" s="47" t="s">
        <v>71</v>
      </c>
    </row>
    <row r="3" ht="41.25" customHeight="1" spans="1:1">
      <c r="A3" s="42" t="str">
        <f>"2025"&amp;"年部门支出预算表"</f>
        <v>2025年部门支出预算表</v>
      </c>
    </row>
    <row r="4" ht="17.25" customHeight="1" spans="1:15">
      <c r="A4" s="45" t="str">
        <f>"单位名称："&amp;"昆明市盘龙区军队离（退）休干部服务管理中心"</f>
        <v>单位名称：昆明市盘龙区军队离（退）休干部服务管理中心</v>
      </c>
      <c r="O4" s="47" t="s">
        <v>1</v>
      </c>
    </row>
    <row r="5" ht="27" customHeight="1" spans="1:15">
      <c r="A5" s="187" t="s">
        <v>72</v>
      </c>
      <c r="B5" s="187" t="s">
        <v>73</v>
      </c>
      <c r="C5" s="187" t="s">
        <v>55</v>
      </c>
      <c r="D5" s="188" t="s">
        <v>58</v>
      </c>
      <c r="E5" s="189"/>
      <c r="F5" s="190"/>
      <c r="G5" s="191" t="s">
        <v>59</v>
      </c>
      <c r="H5" s="191" t="s">
        <v>60</v>
      </c>
      <c r="I5" s="191" t="s">
        <v>74</v>
      </c>
      <c r="J5" s="188" t="s">
        <v>62</v>
      </c>
      <c r="K5" s="189"/>
      <c r="L5" s="189"/>
      <c r="M5" s="189"/>
      <c r="N5" s="198"/>
      <c r="O5" s="199"/>
    </row>
    <row r="6" ht="42" customHeight="1" spans="1:15">
      <c r="A6" s="192"/>
      <c r="B6" s="192"/>
      <c r="C6" s="193"/>
      <c r="D6" s="194" t="s">
        <v>57</v>
      </c>
      <c r="E6" s="194" t="s">
        <v>75</v>
      </c>
      <c r="F6" s="194" t="s">
        <v>76</v>
      </c>
      <c r="G6" s="193"/>
      <c r="H6" s="193"/>
      <c r="I6" s="200"/>
      <c r="J6" s="194" t="s">
        <v>57</v>
      </c>
      <c r="K6" s="181" t="s">
        <v>77</v>
      </c>
      <c r="L6" s="181" t="s">
        <v>78</v>
      </c>
      <c r="M6" s="181" t="s">
        <v>79</v>
      </c>
      <c r="N6" s="181" t="s">
        <v>80</v>
      </c>
      <c r="O6" s="181" t="s">
        <v>81</v>
      </c>
    </row>
    <row r="7" ht="18" customHeight="1" spans="1:15">
      <c r="A7" s="53" t="s">
        <v>82</v>
      </c>
      <c r="B7" s="53" t="s">
        <v>83</v>
      </c>
      <c r="C7" s="53" t="s">
        <v>84</v>
      </c>
      <c r="D7" s="56" t="s">
        <v>85</v>
      </c>
      <c r="E7" s="56" t="s">
        <v>86</v>
      </c>
      <c r="F7" s="56" t="s">
        <v>87</v>
      </c>
      <c r="G7" s="56" t="s">
        <v>88</v>
      </c>
      <c r="H7" s="56" t="s">
        <v>89</v>
      </c>
      <c r="I7" s="56" t="s">
        <v>90</v>
      </c>
      <c r="J7" s="56" t="s">
        <v>91</v>
      </c>
      <c r="K7" s="56" t="s">
        <v>92</v>
      </c>
      <c r="L7" s="56" t="s">
        <v>93</v>
      </c>
      <c r="M7" s="56" t="s">
        <v>94</v>
      </c>
      <c r="N7" s="53" t="s">
        <v>95</v>
      </c>
      <c r="O7" s="56" t="s">
        <v>96</v>
      </c>
    </row>
    <row r="8" ht="21" customHeight="1" spans="1:15">
      <c r="A8" s="57" t="s">
        <v>97</v>
      </c>
      <c r="B8" s="57" t="s">
        <v>98</v>
      </c>
      <c r="C8" s="79">
        <v>26145543</v>
      </c>
      <c r="D8" s="79">
        <v>26145543</v>
      </c>
      <c r="E8" s="79">
        <v>7069732</v>
      </c>
      <c r="F8" s="79">
        <v>19075811</v>
      </c>
      <c r="G8" s="79"/>
      <c r="H8" s="79"/>
      <c r="I8" s="79"/>
      <c r="J8" s="79"/>
      <c r="K8" s="79"/>
      <c r="L8" s="79"/>
      <c r="M8" s="79"/>
      <c r="N8" s="79"/>
      <c r="O8" s="79"/>
    </row>
    <row r="9" ht="21" customHeight="1" spans="1:15">
      <c r="A9" s="195" t="s">
        <v>99</v>
      </c>
      <c r="B9" s="195" t="s">
        <v>100</v>
      </c>
      <c r="C9" s="79">
        <v>2469817</v>
      </c>
      <c r="D9" s="79">
        <v>2469817</v>
      </c>
      <c r="E9" s="79">
        <v>1594900</v>
      </c>
      <c r="F9" s="79">
        <v>874917</v>
      </c>
      <c r="G9" s="79"/>
      <c r="H9" s="79"/>
      <c r="I9" s="79"/>
      <c r="J9" s="79"/>
      <c r="K9" s="79"/>
      <c r="L9" s="79"/>
      <c r="M9" s="79"/>
      <c r="N9" s="79"/>
      <c r="O9" s="79"/>
    </row>
    <row r="10" ht="21" customHeight="1" spans="1:15">
      <c r="A10" s="196" t="s">
        <v>101</v>
      </c>
      <c r="B10" s="196" t="s">
        <v>102</v>
      </c>
      <c r="C10" s="79">
        <v>714000</v>
      </c>
      <c r="D10" s="79">
        <v>714000</v>
      </c>
      <c r="E10" s="79">
        <v>714000</v>
      </c>
      <c r="F10" s="79"/>
      <c r="G10" s="79"/>
      <c r="H10" s="79"/>
      <c r="I10" s="79"/>
      <c r="J10" s="79"/>
      <c r="K10" s="79"/>
      <c r="L10" s="79"/>
      <c r="M10" s="79"/>
      <c r="N10" s="79"/>
      <c r="O10" s="79"/>
    </row>
    <row r="11" ht="21" customHeight="1" spans="1:15">
      <c r="A11" s="196" t="s">
        <v>103</v>
      </c>
      <c r="B11" s="196" t="s">
        <v>104</v>
      </c>
      <c r="C11" s="79">
        <v>874917</v>
      </c>
      <c r="D11" s="79">
        <v>874917</v>
      </c>
      <c r="E11" s="79"/>
      <c r="F11" s="79">
        <v>874917</v>
      </c>
      <c r="G11" s="79"/>
      <c r="H11" s="79"/>
      <c r="I11" s="79"/>
      <c r="J11" s="79"/>
      <c r="K11" s="79"/>
      <c r="L11" s="79"/>
      <c r="M11" s="79"/>
      <c r="N11" s="79"/>
      <c r="O11" s="79"/>
    </row>
    <row r="12" ht="21" customHeight="1" spans="1:15">
      <c r="A12" s="196" t="s">
        <v>105</v>
      </c>
      <c r="B12" s="196" t="s">
        <v>106</v>
      </c>
      <c r="C12" s="79">
        <v>606900</v>
      </c>
      <c r="D12" s="79">
        <v>606900</v>
      </c>
      <c r="E12" s="79">
        <v>606900</v>
      </c>
      <c r="F12" s="79"/>
      <c r="G12" s="79"/>
      <c r="H12" s="79"/>
      <c r="I12" s="79"/>
      <c r="J12" s="79"/>
      <c r="K12" s="79"/>
      <c r="L12" s="79"/>
      <c r="M12" s="79"/>
      <c r="N12" s="79"/>
      <c r="O12" s="79"/>
    </row>
    <row r="13" ht="21" customHeight="1" spans="1:15">
      <c r="A13" s="196" t="s">
        <v>107</v>
      </c>
      <c r="B13" s="196" t="s">
        <v>108</v>
      </c>
      <c r="C13" s="79">
        <v>274000</v>
      </c>
      <c r="D13" s="79">
        <v>274000</v>
      </c>
      <c r="E13" s="79">
        <v>274000</v>
      </c>
      <c r="F13" s="79"/>
      <c r="G13" s="79"/>
      <c r="H13" s="79"/>
      <c r="I13" s="79"/>
      <c r="J13" s="79"/>
      <c r="K13" s="79"/>
      <c r="L13" s="79"/>
      <c r="M13" s="79"/>
      <c r="N13" s="79"/>
      <c r="O13" s="79"/>
    </row>
    <row r="14" ht="21" customHeight="1" spans="1:15">
      <c r="A14" s="195" t="s">
        <v>109</v>
      </c>
      <c r="B14" s="195" t="s">
        <v>110</v>
      </c>
      <c r="C14" s="79">
        <v>23675726</v>
      </c>
      <c r="D14" s="79">
        <v>23675726</v>
      </c>
      <c r="E14" s="79">
        <v>5474832</v>
      </c>
      <c r="F14" s="79">
        <v>18200894</v>
      </c>
      <c r="G14" s="79"/>
      <c r="H14" s="79"/>
      <c r="I14" s="79"/>
      <c r="J14" s="79"/>
      <c r="K14" s="79"/>
      <c r="L14" s="79"/>
      <c r="M14" s="79"/>
      <c r="N14" s="79"/>
      <c r="O14" s="79"/>
    </row>
    <row r="15" ht="21" customHeight="1" spans="1:15">
      <c r="A15" s="196" t="s">
        <v>111</v>
      </c>
      <c r="B15" s="196" t="s">
        <v>112</v>
      </c>
      <c r="C15" s="79">
        <v>17500894</v>
      </c>
      <c r="D15" s="79">
        <v>17500894</v>
      </c>
      <c r="E15" s="79"/>
      <c r="F15" s="79">
        <v>17500894</v>
      </c>
      <c r="G15" s="79"/>
      <c r="H15" s="79"/>
      <c r="I15" s="79"/>
      <c r="J15" s="79"/>
      <c r="K15" s="79"/>
      <c r="L15" s="79"/>
      <c r="M15" s="79"/>
      <c r="N15" s="79"/>
      <c r="O15" s="79"/>
    </row>
    <row r="16" ht="21" customHeight="1" spans="1:15">
      <c r="A16" s="196" t="s">
        <v>113</v>
      </c>
      <c r="B16" s="196" t="s">
        <v>114</v>
      </c>
      <c r="C16" s="79">
        <v>6174832</v>
      </c>
      <c r="D16" s="79">
        <v>6174832</v>
      </c>
      <c r="E16" s="79">
        <v>5474832</v>
      </c>
      <c r="F16" s="79">
        <v>700000</v>
      </c>
      <c r="G16" s="79"/>
      <c r="H16" s="79"/>
      <c r="I16" s="79"/>
      <c r="J16" s="79"/>
      <c r="K16" s="79"/>
      <c r="L16" s="79"/>
      <c r="M16" s="79"/>
      <c r="N16" s="79"/>
      <c r="O16" s="79"/>
    </row>
    <row r="17" ht="21" customHeight="1" spans="1:15">
      <c r="A17" s="57" t="s">
        <v>115</v>
      </c>
      <c r="B17" s="57" t="s">
        <v>116</v>
      </c>
      <c r="C17" s="79">
        <v>638588</v>
      </c>
      <c r="D17" s="79">
        <v>638588</v>
      </c>
      <c r="E17" s="79">
        <v>638588</v>
      </c>
      <c r="F17" s="79"/>
      <c r="G17" s="79"/>
      <c r="H17" s="79"/>
      <c r="I17" s="79"/>
      <c r="J17" s="79"/>
      <c r="K17" s="79"/>
      <c r="L17" s="79"/>
      <c r="M17" s="79"/>
      <c r="N17" s="79"/>
      <c r="O17" s="79"/>
    </row>
    <row r="18" ht="21" customHeight="1" spans="1:15">
      <c r="A18" s="195" t="s">
        <v>117</v>
      </c>
      <c r="B18" s="195" t="s">
        <v>118</v>
      </c>
      <c r="C18" s="79">
        <v>638588</v>
      </c>
      <c r="D18" s="79">
        <v>638588</v>
      </c>
      <c r="E18" s="79">
        <v>638588</v>
      </c>
      <c r="F18" s="79"/>
      <c r="G18" s="79"/>
      <c r="H18" s="79"/>
      <c r="I18" s="79"/>
      <c r="J18" s="79"/>
      <c r="K18" s="79"/>
      <c r="L18" s="79"/>
      <c r="M18" s="79"/>
      <c r="N18" s="79"/>
      <c r="O18" s="79"/>
    </row>
    <row r="19" ht="21" customHeight="1" spans="1:15">
      <c r="A19" s="196" t="s">
        <v>119</v>
      </c>
      <c r="B19" s="196" t="s">
        <v>120</v>
      </c>
      <c r="C19" s="79">
        <v>299635</v>
      </c>
      <c r="D19" s="79">
        <v>299635</v>
      </c>
      <c r="E19" s="79">
        <v>299635</v>
      </c>
      <c r="F19" s="79"/>
      <c r="G19" s="79"/>
      <c r="H19" s="79"/>
      <c r="I19" s="79"/>
      <c r="J19" s="79"/>
      <c r="K19" s="79"/>
      <c r="L19" s="79"/>
      <c r="M19" s="79"/>
      <c r="N19" s="79"/>
      <c r="O19" s="79"/>
    </row>
    <row r="20" ht="21" customHeight="1" spans="1:15">
      <c r="A20" s="196" t="s">
        <v>121</v>
      </c>
      <c r="B20" s="196" t="s">
        <v>122</v>
      </c>
      <c r="C20" s="79">
        <v>297545</v>
      </c>
      <c r="D20" s="79">
        <v>297545</v>
      </c>
      <c r="E20" s="79">
        <v>297545</v>
      </c>
      <c r="F20" s="79"/>
      <c r="G20" s="79"/>
      <c r="H20" s="79"/>
      <c r="I20" s="79"/>
      <c r="J20" s="79"/>
      <c r="K20" s="79"/>
      <c r="L20" s="79"/>
      <c r="M20" s="79"/>
      <c r="N20" s="79"/>
      <c r="O20" s="79"/>
    </row>
    <row r="21" ht="21" customHeight="1" spans="1:15">
      <c r="A21" s="196" t="s">
        <v>123</v>
      </c>
      <c r="B21" s="196" t="s">
        <v>124</v>
      </c>
      <c r="C21" s="79">
        <v>41408</v>
      </c>
      <c r="D21" s="79">
        <v>41408</v>
      </c>
      <c r="E21" s="79">
        <v>41408</v>
      </c>
      <c r="F21" s="79"/>
      <c r="G21" s="79"/>
      <c r="H21" s="79"/>
      <c r="I21" s="79"/>
      <c r="J21" s="79"/>
      <c r="K21" s="79"/>
      <c r="L21" s="79"/>
      <c r="M21" s="79"/>
      <c r="N21" s="79"/>
      <c r="O21" s="79"/>
    </row>
    <row r="22" ht="21" customHeight="1" spans="1:15">
      <c r="A22" s="57" t="s">
        <v>125</v>
      </c>
      <c r="B22" s="57" t="s">
        <v>126</v>
      </c>
      <c r="C22" s="79">
        <v>556668</v>
      </c>
      <c r="D22" s="79">
        <v>556668</v>
      </c>
      <c r="E22" s="79">
        <v>556668</v>
      </c>
      <c r="F22" s="79"/>
      <c r="G22" s="79"/>
      <c r="H22" s="79"/>
      <c r="I22" s="79"/>
      <c r="J22" s="79"/>
      <c r="K22" s="79"/>
      <c r="L22" s="79"/>
      <c r="M22" s="79"/>
      <c r="N22" s="79"/>
      <c r="O22" s="79"/>
    </row>
    <row r="23" ht="21" customHeight="1" spans="1:15">
      <c r="A23" s="195" t="s">
        <v>127</v>
      </c>
      <c r="B23" s="195" t="s">
        <v>128</v>
      </c>
      <c r="C23" s="79">
        <v>556668</v>
      </c>
      <c r="D23" s="79">
        <v>556668</v>
      </c>
      <c r="E23" s="79">
        <v>556668</v>
      </c>
      <c r="F23" s="79"/>
      <c r="G23" s="79"/>
      <c r="H23" s="79"/>
      <c r="I23" s="79"/>
      <c r="J23" s="79"/>
      <c r="K23" s="79"/>
      <c r="L23" s="79"/>
      <c r="M23" s="79"/>
      <c r="N23" s="79"/>
      <c r="O23" s="79"/>
    </row>
    <row r="24" ht="21" customHeight="1" spans="1:15">
      <c r="A24" s="196" t="s">
        <v>129</v>
      </c>
      <c r="B24" s="196" t="s">
        <v>130</v>
      </c>
      <c r="C24" s="79">
        <v>556668</v>
      </c>
      <c r="D24" s="79">
        <v>556668</v>
      </c>
      <c r="E24" s="79">
        <v>556668</v>
      </c>
      <c r="F24" s="79"/>
      <c r="G24" s="79"/>
      <c r="H24" s="79"/>
      <c r="I24" s="79"/>
      <c r="J24" s="79"/>
      <c r="K24" s="79"/>
      <c r="L24" s="79"/>
      <c r="M24" s="79"/>
      <c r="N24" s="79"/>
      <c r="O24" s="79"/>
    </row>
    <row r="25" ht="21" customHeight="1" spans="1:15">
      <c r="A25" s="197" t="s">
        <v>55</v>
      </c>
      <c r="B25" s="35"/>
      <c r="C25" s="79">
        <v>27340799</v>
      </c>
      <c r="D25" s="79">
        <v>27340799</v>
      </c>
      <c r="E25" s="79">
        <v>8264988</v>
      </c>
      <c r="F25" s="79">
        <v>19075811</v>
      </c>
      <c r="G25" s="79"/>
      <c r="H25" s="79"/>
      <c r="I25" s="79"/>
      <c r="J25" s="79"/>
      <c r="K25" s="79"/>
      <c r="L25" s="79"/>
      <c r="M25" s="79"/>
      <c r="N25" s="79"/>
      <c r="O25" s="79"/>
    </row>
  </sheetData>
  <mergeCells count="12">
    <mergeCell ref="A2:O2"/>
    <mergeCell ref="A3:O3"/>
    <mergeCell ref="A4:B4"/>
    <mergeCell ref="D5:F5"/>
    <mergeCell ref="J5:O5"/>
    <mergeCell ref="A25:B25"/>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A1" sqref="A1"/>
    </sheetView>
  </sheetViews>
  <sheetFormatPr defaultColWidth="8.575" defaultRowHeight="12.75" customHeight="1" outlineLevelCol="3"/>
  <cols>
    <col min="1" max="4" width="35.575" customWidth="1"/>
  </cols>
  <sheetData>
    <row r="1" customHeight="1" spans="1:4">
      <c r="A1" s="1"/>
      <c r="B1" s="1"/>
      <c r="C1" s="1"/>
      <c r="D1" s="1"/>
    </row>
    <row r="2" ht="15" customHeight="1" spans="1:4">
      <c r="A2" s="43"/>
      <c r="B2" s="47"/>
      <c r="C2" s="47"/>
      <c r="D2" s="47" t="s">
        <v>131</v>
      </c>
    </row>
    <row r="3" ht="41.25" customHeight="1" spans="1:1">
      <c r="A3" s="42" t="str">
        <f>"2025"&amp;"年部门财政拨款收支预算总表"</f>
        <v>2025年部门财政拨款收支预算总表</v>
      </c>
    </row>
    <row r="4" ht="17.25" customHeight="1" spans="1:4">
      <c r="A4" s="45" t="str">
        <f>"单位名称："&amp;"昆明市盘龙区军队离（退）休干部服务管理中心"</f>
        <v>单位名称：昆明市盘龙区军队离（退）休干部服务管理中心</v>
      </c>
      <c r="B4" s="180"/>
      <c r="D4" s="47" t="s">
        <v>1</v>
      </c>
    </row>
    <row r="5" ht="17.25" customHeight="1" spans="1:4">
      <c r="A5" s="181" t="s">
        <v>2</v>
      </c>
      <c r="B5" s="182"/>
      <c r="C5" s="181" t="s">
        <v>3</v>
      </c>
      <c r="D5" s="182"/>
    </row>
    <row r="6" ht="18.75" customHeight="1" spans="1:4">
      <c r="A6" s="181" t="s">
        <v>4</v>
      </c>
      <c r="B6" s="181" t="s">
        <v>5</v>
      </c>
      <c r="C6" s="181" t="s">
        <v>6</v>
      </c>
      <c r="D6" s="181" t="s">
        <v>5</v>
      </c>
    </row>
    <row r="7" ht="16.5" customHeight="1" spans="1:4">
      <c r="A7" s="183" t="s">
        <v>132</v>
      </c>
      <c r="B7" s="79">
        <v>27340799</v>
      </c>
      <c r="C7" s="183" t="s">
        <v>133</v>
      </c>
      <c r="D7" s="79">
        <v>27340799</v>
      </c>
    </row>
    <row r="8" ht="16.5" customHeight="1" spans="1:4">
      <c r="A8" s="183" t="s">
        <v>134</v>
      </c>
      <c r="B8" s="79">
        <v>27340799</v>
      </c>
      <c r="C8" s="183" t="s">
        <v>135</v>
      </c>
      <c r="D8" s="79"/>
    </row>
    <row r="9" ht="16.5" customHeight="1" spans="1:4">
      <c r="A9" s="183" t="s">
        <v>136</v>
      </c>
      <c r="B9" s="79"/>
      <c r="C9" s="183" t="s">
        <v>137</v>
      </c>
      <c r="D9" s="79"/>
    </row>
    <row r="10" ht="16.5" customHeight="1" spans="1:4">
      <c r="A10" s="183" t="s">
        <v>138</v>
      </c>
      <c r="B10" s="79"/>
      <c r="C10" s="183" t="s">
        <v>139</v>
      </c>
      <c r="D10" s="79"/>
    </row>
    <row r="11" ht="16.5" customHeight="1" spans="1:4">
      <c r="A11" s="183" t="s">
        <v>140</v>
      </c>
      <c r="B11" s="79"/>
      <c r="C11" s="183" t="s">
        <v>141</v>
      </c>
      <c r="D11" s="79"/>
    </row>
    <row r="12" ht="16.5" customHeight="1" spans="1:4">
      <c r="A12" s="183" t="s">
        <v>134</v>
      </c>
      <c r="B12" s="79"/>
      <c r="C12" s="183" t="s">
        <v>142</v>
      </c>
      <c r="D12" s="79"/>
    </row>
    <row r="13" ht="16.5" customHeight="1" spans="1:4">
      <c r="A13" s="148" t="s">
        <v>136</v>
      </c>
      <c r="B13" s="79"/>
      <c r="C13" s="69" t="s">
        <v>143</v>
      </c>
      <c r="D13" s="79"/>
    </row>
    <row r="14" ht="16.5" customHeight="1" spans="1:4">
      <c r="A14" s="148" t="s">
        <v>138</v>
      </c>
      <c r="B14" s="79"/>
      <c r="C14" s="69" t="s">
        <v>144</v>
      </c>
      <c r="D14" s="79"/>
    </row>
    <row r="15" ht="16.5" customHeight="1" spans="1:4">
      <c r="A15" s="184"/>
      <c r="B15" s="79"/>
      <c r="C15" s="69" t="s">
        <v>145</v>
      </c>
      <c r="D15" s="79">
        <v>26145543</v>
      </c>
    </row>
    <row r="16" ht="16.5" customHeight="1" spans="1:4">
      <c r="A16" s="184"/>
      <c r="B16" s="79"/>
      <c r="C16" s="69" t="s">
        <v>146</v>
      </c>
      <c r="D16" s="79">
        <v>638588</v>
      </c>
    </row>
    <row r="17" ht="16.5" customHeight="1" spans="1:4">
      <c r="A17" s="184"/>
      <c r="B17" s="79"/>
      <c r="C17" s="69" t="s">
        <v>147</v>
      </c>
      <c r="D17" s="79"/>
    </row>
    <row r="18" ht="16.5" customHeight="1" spans="1:4">
      <c r="A18" s="184"/>
      <c r="B18" s="79"/>
      <c r="C18" s="69" t="s">
        <v>148</v>
      </c>
      <c r="D18" s="79"/>
    </row>
    <row r="19" ht="16.5" customHeight="1" spans="1:4">
      <c r="A19" s="184"/>
      <c r="B19" s="79"/>
      <c r="C19" s="69" t="s">
        <v>149</v>
      </c>
      <c r="D19" s="79"/>
    </row>
    <row r="20" ht="16.5" customHeight="1" spans="1:4">
      <c r="A20" s="184"/>
      <c r="B20" s="79"/>
      <c r="C20" s="69" t="s">
        <v>150</v>
      </c>
      <c r="D20" s="79"/>
    </row>
    <row r="21" ht="16.5" customHeight="1" spans="1:4">
      <c r="A21" s="184"/>
      <c r="B21" s="79"/>
      <c r="C21" s="69" t="s">
        <v>151</v>
      </c>
      <c r="D21" s="79"/>
    </row>
    <row r="22" ht="16.5" customHeight="1" spans="1:4">
      <c r="A22" s="184"/>
      <c r="B22" s="79"/>
      <c r="C22" s="69" t="s">
        <v>152</v>
      </c>
      <c r="D22" s="79"/>
    </row>
    <row r="23" ht="16.5" customHeight="1" spans="1:4">
      <c r="A23" s="184"/>
      <c r="B23" s="79"/>
      <c r="C23" s="69" t="s">
        <v>153</v>
      </c>
      <c r="D23" s="79"/>
    </row>
    <row r="24" ht="16.5" customHeight="1" spans="1:4">
      <c r="A24" s="184"/>
      <c r="B24" s="79"/>
      <c r="C24" s="69" t="s">
        <v>154</v>
      </c>
      <c r="D24" s="79"/>
    </row>
    <row r="25" ht="16.5" customHeight="1" spans="1:4">
      <c r="A25" s="184"/>
      <c r="B25" s="79"/>
      <c r="C25" s="69" t="s">
        <v>155</v>
      </c>
      <c r="D25" s="79"/>
    </row>
    <row r="26" ht="16.5" customHeight="1" spans="1:4">
      <c r="A26" s="184"/>
      <c r="B26" s="79"/>
      <c r="C26" s="69" t="s">
        <v>156</v>
      </c>
      <c r="D26" s="79">
        <v>556668</v>
      </c>
    </row>
    <row r="27" ht="16.5" customHeight="1" spans="1:4">
      <c r="A27" s="184"/>
      <c r="B27" s="79"/>
      <c r="C27" s="69" t="s">
        <v>157</v>
      </c>
      <c r="D27" s="79"/>
    </row>
    <row r="28" ht="16.5" customHeight="1" spans="1:4">
      <c r="A28" s="184"/>
      <c r="B28" s="79"/>
      <c r="C28" s="69" t="s">
        <v>158</v>
      </c>
      <c r="D28" s="79"/>
    </row>
    <row r="29" ht="16.5" customHeight="1" spans="1:4">
      <c r="A29" s="184"/>
      <c r="B29" s="79"/>
      <c r="C29" s="69" t="s">
        <v>159</v>
      </c>
      <c r="D29" s="79"/>
    </row>
    <row r="30" ht="16.5" customHeight="1" spans="1:4">
      <c r="A30" s="184"/>
      <c r="B30" s="79"/>
      <c r="C30" s="69" t="s">
        <v>160</v>
      </c>
      <c r="D30" s="79"/>
    </row>
    <row r="31" ht="16.5" customHeight="1" spans="1:4">
      <c r="A31" s="184"/>
      <c r="B31" s="79"/>
      <c r="C31" s="69" t="s">
        <v>161</v>
      </c>
      <c r="D31" s="79"/>
    </row>
    <row r="32" ht="16.5" customHeight="1" spans="1:4">
      <c r="A32" s="184"/>
      <c r="B32" s="79"/>
      <c r="C32" s="148" t="s">
        <v>162</v>
      </c>
      <c r="D32" s="79"/>
    </row>
    <row r="33" ht="16.5" customHeight="1" spans="1:4">
      <c r="A33" s="184"/>
      <c r="B33" s="79"/>
      <c r="C33" s="148" t="s">
        <v>163</v>
      </c>
      <c r="D33" s="79"/>
    </row>
    <row r="34" ht="16.5" customHeight="1" spans="1:4">
      <c r="A34" s="184"/>
      <c r="B34" s="79"/>
      <c r="C34" s="30" t="s">
        <v>164</v>
      </c>
      <c r="D34" s="79"/>
    </row>
    <row r="35" ht="15" customHeight="1" spans="1:4">
      <c r="A35" s="185" t="s">
        <v>50</v>
      </c>
      <c r="B35" s="186">
        <v>27340799</v>
      </c>
      <c r="C35" s="185" t="s">
        <v>51</v>
      </c>
      <c r="D35" s="186">
        <v>27340799</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5"/>
  <sheetViews>
    <sheetView showZeros="0" workbookViewId="0">
      <pane ySplit="1" topLeftCell="A14" activePane="bottomLeft" state="frozen"/>
      <selection/>
      <selection pane="bottomLeft" activeCell="A1" sqref="A1"/>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
      <c r="B1" s="1"/>
      <c r="C1" s="1"/>
      <c r="D1" s="1"/>
      <c r="E1" s="1"/>
      <c r="F1" s="1"/>
      <c r="G1" s="1"/>
    </row>
    <row r="2" customHeight="1" spans="4:7">
      <c r="D2" s="135"/>
      <c r="F2" s="71"/>
      <c r="G2" s="140" t="s">
        <v>165</v>
      </c>
    </row>
    <row r="3" ht="41.25" customHeight="1" spans="1:7">
      <c r="A3" s="123" t="str">
        <f>"2025"&amp;"年一般公共预算支出预算表（按功能科目分类）"</f>
        <v>2025年一般公共预算支出预算表（按功能科目分类）</v>
      </c>
      <c r="B3" s="123"/>
      <c r="C3" s="123"/>
      <c r="D3" s="123"/>
      <c r="E3" s="123"/>
      <c r="F3" s="123"/>
      <c r="G3" s="123"/>
    </row>
    <row r="4" ht="18" customHeight="1" spans="1:7">
      <c r="A4" s="5" t="str">
        <f>"单位名称："&amp;"昆明市盘龙区军队离（退）休干部服务管理中心"</f>
        <v>单位名称：昆明市盘龙区军队离（退）休干部服务管理中心</v>
      </c>
      <c r="F4" s="120"/>
      <c r="G4" s="140" t="s">
        <v>1</v>
      </c>
    </row>
    <row r="5" ht="20.25" customHeight="1" spans="1:7">
      <c r="A5" s="174" t="s">
        <v>166</v>
      </c>
      <c r="B5" s="175"/>
      <c r="C5" s="124" t="s">
        <v>55</v>
      </c>
      <c r="D5" s="176" t="s">
        <v>75</v>
      </c>
      <c r="E5" s="12"/>
      <c r="F5" s="13"/>
      <c r="G5" s="137" t="s">
        <v>76</v>
      </c>
    </row>
    <row r="6" ht="20.25" customHeight="1" spans="1:7">
      <c r="A6" s="177" t="s">
        <v>72</v>
      </c>
      <c r="B6" s="177" t="s">
        <v>73</v>
      </c>
      <c r="C6" s="19"/>
      <c r="D6" s="129" t="s">
        <v>57</v>
      </c>
      <c r="E6" s="129" t="s">
        <v>167</v>
      </c>
      <c r="F6" s="129" t="s">
        <v>168</v>
      </c>
      <c r="G6" s="139"/>
    </row>
    <row r="7" ht="15" customHeight="1" spans="1:7">
      <c r="A7" s="60" t="s">
        <v>82</v>
      </c>
      <c r="B7" s="60" t="s">
        <v>83</v>
      </c>
      <c r="C7" s="60" t="s">
        <v>84</v>
      </c>
      <c r="D7" s="60" t="s">
        <v>85</v>
      </c>
      <c r="E7" s="60" t="s">
        <v>86</v>
      </c>
      <c r="F7" s="60" t="s">
        <v>87</v>
      </c>
      <c r="G7" s="60" t="s">
        <v>88</v>
      </c>
    </row>
    <row r="8" ht="18" customHeight="1" spans="1:7">
      <c r="A8" s="30" t="s">
        <v>97</v>
      </c>
      <c r="B8" s="30" t="s">
        <v>98</v>
      </c>
      <c r="C8" s="79">
        <v>26145543</v>
      </c>
      <c r="D8" s="79">
        <v>7069732</v>
      </c>
      <c r="E8" s="79">
        <v>6426007</v>
      </c>
      <c r="F8" s="79">
        <v>643725</v>
      </c>
      <c r="G8" s="79">
        <v>19075811</v>
      </c>
    </row>
    <row r="9" ht="18" customHeight="1" spans="1:7">
      <c r="A9" s="134" t="s">
        <v>99</v>
      </c>
      <c r="B9" s="134" t="s">
        <v>100</v>
      </c>
      <c r="C9" s="79">
        <v>2469817</v>
      </c>
      <c r="D9" s="79">
        <v>1594900</v>
      </c>
      <c r="E9" s="79">
        <v>1594900</v>
      </c>
      <c r="F9" s="79"/>
      <c r="G9" s="79">
        <v>874917</v>
      </c>
    </row>
    <row r="10" ht="18" customHeight="1" spans="1:7">
      <c r="A10" s="178" t="s">
        <v>101</v>
      </c>
      <c r="B10" s="178" t="s">
        <v>102</v>
      </c>
      <c r="C10" s="79">
        <v>714000</v>
      </c>
      <c r="D10" s="79">
        <v>714000</v>
      </c>
      <c r="E10" s="79">
        <v>714000</v>
      </c>
      <c r="F10" s="79"/>
      <c r="G10" s="79"/>
    </row>
    <row r="11" ht="18" customHeight="1" spans="1:7">
      <c r="A11" s="178" t="s">
        <v>103</v>
      </c>
      <c r="B11" s="178" t="s">
        <v>104</v>
      </c>
      <c r="C11" s="79">
        <v>874917</v>
      </c>
      <c r="D11" s="79"/>
      <c r="E11" s="79"/>
      <c r="F11" s="79"/>
      <c r="G11" s="79">
        <v>874917</v>
      </c>
    </row>
    <row r="12" ht="18" customHeight="1" spans="1:7">
      <c r="A12" s="178" t="s">
        <v>105</v>
      </c>
      <c r="B12" s="178" t="s">
        <v>106</v>
      </c>
      <c r="C12" s="79">
        <v>606900</v>
      </c>
      <c r="D12" s="79">
        <v>606900</v>
      </c>
      <c r="E12" s="79">
        <v>606900</v>
      </c>
      <c r="F12" s="79"/>
      <c r="G12" s="79"/>
    </row>
    <row r="13" ht="18" customHeight="1" spans="1:7">
      <c r="A13" s="178" t="s">
        <v>107</v>
      </c>
      <c r="B13" s="178" t="s">
        <v>108</v>
      </c>
      <c r="C13" s="79">
        <v>274000</v>
      </c>
      <c r="D13" s="79">
        <v>274000</v>
      </c>
      <c r="E13" s="79">
        <v>274000</v>
      </c>
      <c r="F13" s="79"/>
      <c r="G13" s="79"/>
    </row>
    <row r="14" ht="18" customHeight="1" spans="1:7">
      <c r="A14" s="134" t="s">
        <v>109</v>
      </c>
      <c r="B14" s="134" t="s">
        <v>110</v>
      </c>
      <c r="C14" s="79">
        <v>23675726</v>
      </c>
      <c r="D14" s="79">
        <v>5474832</v>
      </c>
      <c r="E14" s="79">
        <v>4831107</v>
      </c>
      <c r="F14" s="79">
        <v>643725</v>
      </c>
      <c r="G14" s="79">
        <v>18200894</v>
      </c>
    </row>
    <row r="15" ht="18" customHeight="1" spans="1:7">
      <c r="A15" s="178" t="s">
        <v>111</v>
      </c>
      <c r="B15" s="178" t="s">
        <v>112</v>
      </c>
      <c r="C15" s="79">
        <v>17500894</v>
      </c>
      <c r="D15" s="79"/>
      <c r="E15" s="79"/>
      <c r="F15" s="79"/>
      <c r="G15" s="79">
        <v>17500894</v>
      </c>
    </row>
    <row r="16" ht="18" customHeight="1" spans="1:7">
      <c r="A16" s="178" t="s">
        <v>113</v>
      </c>
      <c r="B16" s="178" t="s">
        <v>114</v>
      </c>
      <c r="C16" s="79">
        <v>6174832</v>
      </c>
      <c r="D16" s="79">
        <v>5474832</v>
      </c>
      <c r="E16" s="79">
        <v>4831107</v>
      </c>
      <c r="F16" s="79">
        <v>643725</v>
      </c>
      <c r="G16" s="79">
        <v>700000</v>
      </c>
    </row>
    <row r="17" ht="18" customHeight="1" spans="1:7">
      <c r="A17" s="30" t="s">
        <v>115</v>
      </c>
      <c r="B17" s="30" t="s">
        <v>116</v>
      </c>
      <c r="C17" s="79">
        <v>638588</v>
      </c>
      <c r="D17" s="79">
        <v>638588</v>
      </c>
      <c r="E17" s="79">
        <v>638588</v>
      </c>
      <c r="F17" s="79"/>
      <c r="G17" s="79"/>
    </row>
    <row r="18" ht="18" customHeight="1" spans="1:7">
      <c r="A18" s="134" t="s">
        <v>117</v>
      </c>
      <c r="B18" s="134" t="s">
        <v>118</v>
      </c>
      <c r="C18" s="79">
        <v>638588</v>
      </c>
      <c r="D18" s="79">
        <v>638588</v>
      </c>
      <c r="E18" s="79">
        <v>638588</v>
      </c>
      <c r="F18" s="79"/>
      <c r="G18" s="79"/>
    </row>
    <row r="19" ht="18" customHeight="1" spans="1:7">
      <c r="A19" s="178" t="s">
        <v>119</v>
      </c>
      <c r="B19" s="178" t="s">
        <v>120</v>
      </c>
      <c r="C19" s="79">
        <v>299635</v>
      </c>
      <c r="D19" s="79">
        <v>299635</v>
      </c>
      <c r="E19" s="79">
        <v>299635</v>
      </c>
      <c r="F19" s="79"/>
      <c r="G19" s="79"/>
    </row>
    <row r="20" ht="18" customHeight="1" spans="1:7">
      <c r="A20" s="178" t="s">
        <v>121</v>
      </c>
      <c r="B20" s="178" t="s">
        <v>122</v>
      </c>
      <c r="C20" s="79">
        <v>297545</v>
      </c>
      <c r="D20" s="79">
        <v>297545</v>
      </c>
      <c r="E20" s="79">
        <v>297545</v>
      </c>
      <c r="F20" s="79"/>
      <c r="G20" s="79"/>
    </row>
    <row r="21" ht="18" customHeight="1" spans="1:7">
      <c r="A21" s="178" t="s">
        <v>123</v>
      </c>
      <c r="B21" s="178" t="s">
        <v>124</v>
      </c>
      <c r="C21" s="79">
        <v>41408</v>
      </c>
      <c r="D21" s="79">
        <v>41408</v>
      </c>
      <c r="E21" s="79">
        <v>41408</v>
      </c>
      <c r="F21" s="79"/>
      <c r="G21" s="79"/>
    </row>
    <row r="22" ht="18" customHeight="1" spans="1:7">
      <c r="A22" s="30" t="s">
        <v>125</v>
      </c>
      <c r="B22" s="30" t="s">
        <v>126</v>
      </c>
      <c r="C22" s="79">
        <v>556668</v>
      </c>
      <c r="D22" s="79">
        <v>556668</v>
      </c>
      <c r="E22" s="79">
        <v>556668</v>
      </c>
      <c r="F22" s="79"/>
      <c r="G22" s="79"/>
    </row>
    <row r="23" ht="18" customHeight="1" spans="1:7">
      <c r="A23" s="134" t="s">
        <v>127</v>
      </c>
      <c r="B23" s="134" t="s">
        <v>128</v>
      </c>
      <c r="C23" s="79">
        <v>556668</v>
      </c>
      <c r="D23" s="79">
        <v>556668</v>
      </c>
      <c r="E23" s="79">
        <v>556668</v>
      </c>
      <c r="F23" s="79"/>
      <c r="G23" s="79"/>
    </row>
    <row r="24" ht="18" customHeight="1" spans="1:7">
      <c r="A24" s="178" t="s">
        <v>129</v>
      </c>
      <c r="B24" s="178" t="s">
        <v>130</v>
      </c>
      <c r="C24" s="79">
        <v>556668</v>
      </c>
      <c r="D24" s="79">
        <v>556668</v>
      </c>
      <c r="E24" s="79">
        <v>556668</v>
      </c>
      <c r="F24" s="79"/>
      <c r="G24" s="79"/>
    </row>
    <row r="25" ht="18" customHeight="1" spans="1:7">
      <c r="A25" s="78" t="s">
        <v>169</v>
      </c>
      <c r="B25" s="179" t="s">
        <v>169</v>
      </c>
      <c r="C25" s="79">
        <v>27340799</v>
      </c>
      <c r="D25" s="79">
        <v>8264988</v>
      </c>
      <c r="E25" s="79">
        <v>7621263</v>
      </c>
      <c r="F25" s="79">
        <v>643725</v>
      </c>
      <c r="G25" s="79">
        <v>19075811</v>
      </c>
    </row>
  </sheetData>
  <mergeCells count="6">
    <mergeCell ref="A3:G3"/>
    <mergeCell ref="A5:B5"/>
    <mergeCell ref="D5:F5"/>
    <mergeCell ref="A25:B25"/>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C13" sqref="C13"/>
    </sheetView>
  </sheetViews>
  <sheetFormatPr defaultColWidth="10.425" defaultRowHeight="14.25" customHeight="1" outlineLevelCol="5"/>
  <cols>
    <col min="1" max="6" width="28.1416666666667" customWidth="1"/>
  </cols>
  <sheetData>
    <row r="1" customHeight="1" spans="1:6">
      <c r="A1" s="1"/>
      <c r="B1" s="1"/>
      <c r="C1" s="1"/>
      <c r="D1" s="1"/>
      <c r="E1" s="1"/>
      <c r="F1" s="1"/>
    </row>
    <row r="2" customHeight="1" spans="1:6">
      <c r="A2" s="44"/>
      <c r="B2" s="44"/>
      <c r="C2" s="44"/>
      <c r="D2" s="44"/>
      <c r="E2" s="43"/>
      <c r="F2" s="169" t="s">
        <v>170</v>
      </c>
    </row>
    <row r="3" ht="41.25" customHeight="1" spans="1:6">
      <c r="A3" s="170" t="str">
        <f>"2025"&amp;"年一般公共预算“三公”经费支出预算表"</f>
        <v>2025年一般公共预算“三公”经费支出预算表</v>
      </c>
      <c r="B3" s="44"/>
      <c r="C3" s="44"/>
      <c r="D3" s="44"/>
      <c r="E3" s="43"/>
      <c r="F3" s="44"/>
    </row>
    <row r="4" customHeight="1" spans="1:6">
      <c r="A4" s="110" t="str">
        <f>"单位名称："&amp;"昆明市盘龙区军队离（退）休干部服务管理中心"</f>
        <v>单位名称：昆明市盘龙区军队离（退）休干部服务管理中心</v>
      </c>
      <c r="B4" s="171"/>
      <c r="D4" s="44"/>
      <c r="E4" s="43"/>
      <c r="F4" s="64" t="s">
        <v>1</v>
      </c>
    </row>
    <row r="5" ht="27" customHeight="1" spans="1:6">
      <c r="A5" s="48" t="s">
        <v>171</v>
      </c>
      <c r="B5" s="48" t="s">
        <v>172</v>
      </c>
      <c r="C5" s="50" t="s">
        <v>173</v>
      </c>
      <c r="D5" s="48"/>
      <c r="E5" s="49"/>
      <c r="F5" s="48" t="s">
        <v>174</v>
      </c>
    </row>
    <row r="6" ht="28.5" customHeight="1" spans="1:6">
      <c r="A6" s="172"/>
      <c r="B6" s="52"/>
      <c r="C6" s="49" t="s">
        <v>57</v>
      </c>
      <c r="D6" s="49" t="s">
        <v>175</v>
      </c>
      <c r="E6" s="49" t="s">
        <v>176</v>
      </c>
      <c r="F6" s="51"/>
    </row>
    <row r="7" ht="17.25" customHeight="1" spans="1:6">
      <c r="A7" s="56" t="s">
        <v>82</v>
      </c>
      <c r="B7" s="56" t="s">
        <v>83</v>
      </c>
      <c r="C7" s="56" t="s">
        <v>84</v>
      </c>
      <c r="D7" s="56" t="s">
        <v>85</v>
      </c>
      <c r="E7" s="56" t="s">
        <v>86</v>
      </c>
      <c r="F7" s="56" t="s">
        <v>87</v>
      </c>
    </row>
    <row r="8" ht="17.25" customHeight="1" spans="1:6">
      <c r="A8" s="79"/>
      <c r="B8" s="79"/>
      <c r="C8" s="79"/>
      <c r="D8" s="79"/>
      <c r="E8" s="79"/>
      <c r="F8" s="79"/>
    </row>
    <row r="9" customHeight="1" spans="1:2">
      <c r="A9" s="173" t="s">
        <v>177</v>
      </c>
      <c r="B9" s="173"/>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3"/>
  <sheetViews>
    <sheetView showZeros="0" zoomScale="55" zoomScaleNormal="55" workbookViewId="0">
      <pane ySplit="1" topLeftCell="A3" activePane="bottomLeft" state="frozen"/>
      <selection/>
      <selection pane="bottomLeft" activeCell="G10" sqref="G10:G42"/>
    </sheetView>
  </sheetViews>
  <sheetFormatPr defaultColWidth="9.14166666666667" defaultRowHeight="14.25" customHeight="1"/>
  <cols>
    <col min="1" max="2" width="32.85" customWidth="1"/>
    <col min="3" max="3" width="20.7083333333333" customWidth="1"/>
    <col min="4" max="4" width="31.2833333333333" customWidth="1"/>
    <col min="5" max="5" width="27.95" customWidth="1"/>
    <col min="6" max="6" width="17.575" customWidth="1"/>
    <col min="7" max="7" width="17.9583333333333" customWidth="1"/>
    <col min="8" max="8" width="23" customWidth="1"/>
    <col min="9" max="24" width="18.708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35"/>
      <c r="C2" s="141"/>
      <c r="E2" s="142"/>
      <c r="F2" s="142"/>
      <c r="G2" s="142"/>
      <c r="H2" s="142"/>
      <c r="I2" s="83"/>
      <c r="J2" s="83"/>
      <c r="K2" s="83"/>
      <c r="L2" s="83"/>
      <c r="M2" s="83"/>
      <c r="N2" s="83"/>
      <c r="R2" s="83"/>
      <c r="V2" s="141"/>
      <c r="X2" s="3" t="s">
        <v>178</v>
      </c>
    </row>
    <row r="3" ht="45.75" customHeight="1" spans="1:24">
      <c r="A3" s="66" t="str">
        <f>"2025"&amp;"年部门基本支出预算表"</f>
        <v>2025年部门基本支出预算表</v>
      </c>
      <c r="B3" s="4"/>
      <c r="C3" s="66"/>
      <c r="D3" s="66"/>
      <c r="E3" s="66"/>
      <c r="F3" s="66"/>
      <c r="G3" s="66"/>
      <c r="H3" s="66"/>
      <c r="I3" s="66"/>
      <c r="J3" s="66"/>
      <c r="K3" s="66"/>
      <c r="L3" s="66"/>
      <c r="M3" s="66"/>
      <c r="N3" s="66"/>
      <c r="O3" s="4"/>
      <c r="P3" s="4"/>
      <c r="Q3" s="4"/>
      <c r="R3" s="66"/>
      <c r="S3" s="66"/>
      <c r="T3" s="66"/>
      <c r="U3" s="66"/>
      <c r="V3" s="66"/>
      <c r="W3" s="66"/>
      <c r="X3" s="66"/>
    </row>
    <row r="4" ht="18.75" customHeight="1" spans="1:24">
      <c r="A4" s="5" t="str">
        <f>"单位名称："&amp;"昆明市盘龙区军队离（退）休干部服务管理中心"</f>
        <v>单位名称：昆明市盘龙区军队离（退）休干部服务管理中心</v>
      </c>
      <c r="B4" s="6"/>
      <c r="C4" s="143"/>
      <c r="D4" s="143"/>
      <c r="E4" s="143"/>
      <c r="F4" s="143"/>
      <c r="G4" s="143"/>
      <c r="H4" s="143"/>
      <c r="I4" s="85"/>
      <c r="J4" s="85"/>
      <c r="K4" s="85"/>
      <c r="L4" s="85"/>
      <c r="M4" s="85"/>
      <c r="N4" s="85"/>
      <c r="O4" s="7"/>
      <c r="P4" s="7"/>
      <c r="Q4" s="7"/>
      <c r="R4" s="85"/>
      <c r="V4" s="141"/>
      <c r="X4" s="3" t="s">
        <v>1</v>
      </c>
    </row>
    <row r="5" ht="18" customHeight="1" spans="1:24">
      <c r="A5" s="9" t="s">
        <v>179</v>
      </c>
      <c r="B5" s="9" t="s">
        <v>180</v>
      </c>
      <c r="C5" s="9" t="s">
        <v>181</v>
      </c>
      <c r="D5" s="9" t="s">
        <v>182</v>
      </c>
      <c r="E5" s="9" t="s">
        <v>183</v>
      </c>
      <c r="F5" s="9" t="s">
        <v>184</v>
      </c>
      <c r="G5" s="9" t="s">
        <v>185</v>
      </c>
      <c r="H5" s="144" t="s">
        <v>186</v>
      </c>
      <c r="I5" s="153"/>
      <c r="J5" s="153"/>
      <c r="K5" s="153"/>
      <c r="L5" s="153"/>
      <c r="M5" s="153"/>
      <c r="N5" s="153"/>
      <c r="O5" s="153"/>
      <c r="P5" s="153"/>
      <c r="Q5" s="153"/>
      <c r="R5" s="153"/>
      <c r="S5" s="153"/>
      <c r="T5" s="153"/>
      <c r="U5" s="153"/>
      <c r="V5" s="153"/>
      <c r="W5" s="153"/>
      <c r="X5" s="153"/>
    </row>
    <row r="6" ht="18" customHeight="1" spans="1:24">
      <c r="A6" s="29"/>
      <c r="B6" s="126"/>
      <c r="C6" s="14"/>
      <c r="D6" s="14"/>
      <c r="E6" s="14"/>
      <c r="F6" s="14"/>
      <c r="G6" s="14"/>
      <c r="H6" s="145" t="s">
        <v>187</v>
      </c>
      <c r="I6" s="154" t="s">
        <v>58</v>
      </c>
      <c r="J6" s="154"/>
      <c r="K6" s="154"/>
      <c r="L6" s="154"/>
      <c r="M6" s="154"/>
      <c r="N6" s="154"/>
      <c r="O6" s="155" t="s">
        <v>188</v>
      </c>
      <c r="P6" s="156"/>
      <c r="Q6" s="163"/>
      <c r="R6" s="164" t="s">
        <v>61</v>
      </c>
      <c r="S6" s="153" t="s">
        <v>62</v>
      </c>
      <c r="T6" s="165"/>
      <c r="U6" s="153"/>
      <c r="V6" s="153"/>
      <c r="W6" s="153"/>
      <c r="X6" s="165"/>
    </row>
    <row r="7" ht="19.5" customHeight="1" spans="1:24">
      <c r="A7" s="29"/>
      <c r="B7" s="29"/>
      <c r="C7" s="29"/>
      <c r="D7" s="29"/>
      <c r="E7" s="29"/>
      <c r="F7" s="29"/>
      <c r="G7" s="29"/>
      <c r="H7" s="146"/>
      <c r="I7" s="154" t="s">
        <v>189</v>
      </c>
      <c r="J7" s="157"/>
      <c r="K7" s="158" t="s">
        <v>190</v>
      </c>
      <c r="L7" s="158" t="s">
        <v>191</v>
      </c>
      <c r="M7" s="158" t="s">
        <v>192</v>
      </c>
      <c r="N7" s="158" t="s">
        <v>193</v>
      </c>
      <c r="O7" s="158" t="s">
        <v>58</v>
      </c>
      <c r="P7" s="158" t="s">
        <v>59</v>
      </c>
      <c r="Q7" s="158" t="s">
        <v>60</v>
      </c>
      <c r="R7" s="166"/>
      <c r="S7" s="158" t="s">
        <v>57</v>
      </c>
      <c r="T7" s="158" t="s">
        <v>64</v>
      </c>
      <c r="U7" s="158" t="s">
        <v>194</v>
      </c>
      <c r="V7" s="158" t="s">
        <v>66</v>
      </c>
      <c r="W7" s="158" t="s">
        <v>67</v>
      </c>
      <c r="X7" s="158" t="s">
        <v>68</v>
      </c>
    </row>
    <row r="8" ht="37.5" customHeight="1" spans="1:24">
      <c r="A8" s="19"/>
      <c r="B8" s="147"/>
      <c r="C8" s="147"/>
      <c r="D8" s="147"/>
      <c r="E8" s="147"/>
      <c r="F8" s="147"/>
      <c r="G8" s="147"/>
      <c r="H8" s="145"/>
      <c r="I8" s="159" t="s">
        <v>57</v>
      </c>
      <c r="J8" s="159" t="s">
        <v>195</v>
      </c>
      <c r="K8" s="160" t="s">
        <v>196</v>
      </c>
      <c r="L8" s="160" t="s">
        <v>191</v>
      </c>
      <c r="M8" s="160" t="s">
        <v>192</v>
      </c>
      <c r="N8" s="160" t="s">
        <v>193</v>
      </c>
      <c r="O8" s="160" t="s">
        <v>191</v>
      </c>
      <c r="P8" s="160" t="s">
        <v>192</v>
      </c>
      <c r="Q8" s="160" t="s">
        <v>193</v>
      </c>
      <c r="R8" s="167"/>
      <c r="S8" s="160" t="s">
        <v>57</v>
      </c>
      <c r="T8" s="160" t="s">
        <v>64</v>
      </c>
      <c r="U8" s="160" t="s">
        <v>194</v>
      </c>
      <c r="V8" s="160" t="s">
        <v>66</v>
      </c>
      <c r="W8" s="160" t="s">
        <v>67</v>
      </c>
      <c r="X8" s="160" t="s">
        <v>68</v>
      </c>
    </row>
    <row r="9" customHeight="1" spans="1:24">
      <c r="A9" s="37">
        <v>1</v>
      </c>
      <c r="B9" s="37">
        <v>2</v>
      </c>
      <c r="C9" s="37">
        <v>3</v>
      </c>
      <c r="D9" s="37">
        <v>4</v>
      </c>
      <c r="E9" s="37">
        <v>5</v>
      </c>
      <c r="F9" s="37">
        <v>6</v>
      </c>
      <c r="G9" s="37">
        <v>7</v>
      </c>
      <c r="H9" s="37">
        <v>8</v>
      </c>
      <c r="I9" s="37">
        <v>9</v>
      </c>
      <c r="J9" s="37">
        <v>10</v>
      </c>
      <c r="K9" s="37">
        <v>11</v>
      </c>
      <c r="L9" s="37">
        <v>12</v>
      </c>
      <c r="M9" s="37">
        <v>13</v>
      </c>
      <c r="N9" s="37">
        <v>14</v>
      </c>
      <c r="O9" s="37">
        <v>15</v>
      </c>
      <c r="P9" s="37">
        <v>16</v>
      </c>
      <c r="Q9" s="37">
        <v>17</v>
      </c>
      <c r="R9" s="37">
        <v>18</v>
      </c>
      <c r="S9" s="37">
        <v>19</v>
      </c>
      <c r="T9" s="37">
        <v>20</v>
      </c>
      <c r="U9" s="37">
        <v>21</v>
      </c>
      <c r="V9" s="37">
        <v>22</v>
      </c>
      <c r="W9" s="37">
        <v>23</v>
      </c>
      <c r="X9" s="37">
        <v>24</v>
      </c>
    </row>
    <row r="10" ht="20.25" customHeight="1" spans="1:24">
      <c r="A10" s="148" t="s">
        <v>70</v>
      </c>
      <c r="B10" s="148" t="s">
        <v>197</v>
      </c>
      <c r="C10" s="148" t="s">
        <v>198</v>
      </c>
      <c r="D10" s="148" t="s">
        <v>113</v>
      </c>
      <c r="E10" s="30" t="s">
        <v>114</v>
      </c>
      <c r="F10" s="148" t="s">
        <v>199</v>
      </c>
      <c r="G10" s="30" t="s">
        <v>200</v>
      </c>
      <c r="H10" s="149">
        <v>1369176</v>
      </c>
      <c r="I10" s="161">
        <v>1369176</v>
      </c>
      <c r="J10" s="161"/>
      <c r="K10" s="161"/>
      <c r="L10" s="161"/>
      <c r="M10" s="161">
        <v>1369176</v>
      </c>
      <c r="N10" s="161"/>
      <c r="O10" s="161"/>
      <c r="P10" s="161"/>
      <c r="Q10" s="161"/>
      <c r="R10" s="161"/>
      <c r="S10" s="161"/>
      <c r="T10" s="161"/>
      <c r="U10" s="161"/>
      <c r="V10" s="161"/>
      <c r="W10" s="161"/>
      <c r="X10" s="168"/>
    </row>
    <row r="11" ht="20.25" customHeight="1" spans="1:24">
      <c r="A11" s="148" t="s">
        <v>70</v>
      </c>
      <c r="B11" s="148" t="s">
        <v>197</v>
      </c>
      <c r="C11" s="148" t="s">
        <v>198</v>
      </c>
      <c r="D11" s="148" t="s">
        <v>113</v>
      </c>
      <c r="E11" s="30" t="s">
        <v>114</v>
      </c>
      <c r="F11" s="148" t="s">
        <v>201</v>
      </c>
      <c r="G11" s="30" t="s">
        <v>202</v>
      </c>
      <c r="H11" s="149">
        <v>60</v>
      </c>
      <c r="I11" s="161">
        <v>60</v>
      </c>
      <c r="J11" s="162"/>
      <c r="K11" s="162"/>
      <c r="L11" s="161"/>
      <c r="M11" s="161">
        <v>60</v>
      </c>
      <c r="N11" s="161"/>
      <c r="O11" s="161"/>
      <c r="P11" s="161"/>
      <c r="Q11" s="161"/>
      <c r="R11" s="161"/>
      <c r="S11" s="161"/>
      <c r="T11" s="161"/>
      <c r="U11" s="161"/>
      <c r="V11" s="161"/>
      <c r="W11" s="161"/>
      <c r="X11" s="168"/>
    </row>
    <row r="12" ht="20.25" customHeight="1" spans="1:24">
      <c r="A12" s="148" t="s">
        <v>70</v>
      </c>
      <c r="B12" s="148" t="s">
        <v>197</v>
      </c>
      <c r="C12" s="148" t="s">
        <v>198</v>
      </c>
      <c r="D12" s="148" t="s">
        <v>113</v>
      </c>
      <c r="E12" s="30" t="s">
        <v>114</v>
      </c>
      <c r="F12" s="148" t="s">
        <v>203</v>
      </c>
      <c r="G12" s="30" t="s">
        <v>204</v>
      </c>
      <c r="H12" s="149">
        <v>114098</v>
      </c>
      <c r="I12" s="161">
        <v>114098</v>
      </c>
      <c r="J12" s="162"/>
      <c r="K12" s="162"/>
      <c r="L12" s="161"/>
      <c r="M12" s="161">
        <v>114098</v>
      </c>
      <c r="N12" s="161"/>
      <c r="O12" s="161"/>
      <c r="P12" s="161"/>
      <c r="Q12" s="161"/>
      <c r="R12" s="161"/>
      <c r="S12" s="161"/>
      <c r="T12" s="161"/>
      <c r="U12" s="161"/>
      <c r="V12" s="161"/>
      <c r="W12" s="161"/>
      <c r="X12" s="168"/>
    </row>
    <row r="13" ht="20.25" customHeight="1" spans="1:24">
      <c r="A13" s="148" t="s">
        <v>70</v>
      </c>
      <c r="B13" s="148" t="s">
        <v>197</v>
      </c>
      <c r="C13" s="148" t="s">
        <v>198</v>
      </c>
      <c r="D13" s="148" t="s">
        <v>113</v>
      </c>
      <c r="E13" s="30" t="s">
        <v>114</v>
      </c>
      <c r="F13" s="148" t="s">
        <v>205</v>
      </c>
      <c r="G13" s="30" t="s">
        <v>206</v>
      </c>
      <c r="H13" s="149">
        <v>627060</v>
      </c>
      <c r="I13" s="161">
        <v>627060</v>
      </c>
      <c r="J13" s="162"/>
      <c r="K13" s="162"/>
      <c r="L13" s="161"/>
      <c r="M13" s="161">
        <v>627060</v>
      </c>
      <c r="N13" s="161"/>
      <c r="O13" s="161"/>
      <c r="P13" s="161"/>
      <c r="Q13" s="161"/>
      <c r="R13" s="161"/>
      <c r="S13" s="161"/>
      <c r="T13" s="161"/>
      <c r="U13" s="161"/>
      <c r="V13" s="161"/>
      <c r="W13" s="161"/>
      <c r="X13" s="168"/>
    </row>
    <row r="14" ht="20.25" customHeight="1" spans="1:24">
      <c r="A14" s="148" t="s">
        <v>70</v>
      </c>
      <c r="B14" s="148" t="s">
        <v>197</v>
      </c>
      <c r="C14" s="148" t="s">
        <v>198</v>
      </c>
      <c r="D14" s="148" t="s">
        <v>113</v>
      </c>
      <c r="E14" s="30" t="s">
        <v>114</v>
      </c>
      <c r="F14" s="148" t="s">
        <v>205</v>
      </c>
      <c r="G14" s="30" t="s">
        <v>206</v>
      </c>
      <c r="H14" s="149">
        <v>1003788</v>
      </c>
      <c r="I14" s="161">
        <v>1003788</v>
      </c>
      <c r="J14" s="162"/>
      <c r="K14" s="162"/>
      <c r="L14" s="161"/>
      <c r="M14" s="161">
        <v>1003788</v>
      </c>
      <c r="N14" s="161"/>
      <c r="O14" s="161"/>
      <c r="P14" s="161"/>
      <c r="Q14" s="161"/>
      <c r="R14" s="161"/>
      <c r="S14" s="161"/>
      <c r="T14" s="161"/>
      <c r="U14" s="161"/>
      <c r="V14" s="161"/>
      <c r="W14" s="161"/>
      <c r="X14" s="168"/>
    </row>
    <row r="15" ht="20.25" customHeight="1" spans="1:24">
      <c r="A15" s="148" t="s">
        <v>70</v>
      </c>
      <c r="B15" s="148" t="s">
        <v>207</v>
      </c>
      <c r="C15" s="148" t="s">
        <v>208</v>
      </c>
      <c r="D15" s="148" t="s">
        <v>105</v>
      </c>
      <c r="E15" s="30" t="s">
        <v>106</v>
      </c>
      <c r="F15" s="148" t="s">
        <v>209</v>
      </c>
      <c r="G15" s="30" t="s">
        <v>210</v>
      </c>
      <c r="H15" s="149">
        <v>606900</v>
      </c>
      <c r="I15" s="161">
        <v>606900</v>
      </c>
      <c r="J15" s="162"/>
      <c r="K15" s="162"/>
      <c r="L15" s="161"/>
      <c r="M15" s="161">
        <v>606900</v>
      </c>
      <c r="N15" s="161"/>
      <c r="O15" s="161"/>
      <c r="P15" s="161"/>
      <c r="Q15" s="161"/>
      <c r="R15" s="161"/>
      <c r="S15" s="161"/>
      <c r="T15" s="161"/>
      <c r="U15" s="161"/>
      <c r="V15" s="161"/>
      <c r="W15" s="161"/>
      <c r="X15" s="168"/>
    </row>
    <row r="16" ht="20.25" customHeight="1" spans="1:24">
      <c r="A16" s="148" t="s">
        <v>70</v>
      </c>
      <c r="B16" s="148" t="s">
        <v>207</v>
      </c>
      <c r="C16" s="148" t="s">
        <v>208</v>
      </c>
      <c r="D16" s="148" t="s">
        <v>107</v>
      </c>
      <c r="E16" s="30" t="s">
        <v>108</v>
      </c>
      <c r="F16" s="148" t="s">
        <v>211</v>
      </c>
      <c r="G16" s="30" t="s">
        <v>212</v>
      </c>
      <c r="H16" s="149">
        <v>274000</v>
      </c>
      <c r="I16" s="161">
        <v>274000</v>
      </c>
      <c r="J16" s="162"/>
      <c r="K16" s="162"/>
      <c r="L16" s="161"/>
      <c r="M16" s="161">
        <v>274000</v>
      </c>
      <c r="N16" s="161"/>
      <c r="O16" s="161"/>
      <c r="P16" s="161"/>
      <c r="Q16" s="161"/>
      <c r="R16" s="161"/>
      <c r="S16" s="161"/>
      <c r="T16" s="161"/>
      <c r="U16" s="161"/>
      <c r="V16" s="161"/>
      <c r="W16" s="161"/>
      <c r="X16" s="168"/>
    </row>
    <row r="17" ht="20.25" customHeight="1" spans="1:24">
      <c r="A17" s="148" t="s">
        <v>70</v>
      </c>
      <c r="B17" s="148" t="s">
        <v>207</v>
      </c>
      <c r="C17" s="148" t="s">
        <v>208</v>
      </c>
      <c r="D17" s="148" t="s">
        <v>119</v>
      </c>
      <c r="E17" s="30" t="s">
        <v>120</v>
      </c>
      <c r="F17" s="148" t="s">
        <v>213</v>
      </c>
      <c r="G17" s="30" t="s">
        <v>214</v>
      </c>
      <c r="H17" s="149">
        <v>299635</v>
      </c>
      <c r="I17" s="161">
        <v>299635</v>
      </c>
      <c r="J17" s="162"/>
      <c r="K17" s="162"/>
      <c r="L17" s="161"/>
      <c r="M17" s="161">
        <v>299635</v>
      </c>
      <c r="N17" s="161"/>
      <c r="O17" s="161"/>
      <c r="P17" s="161"/>
      <c r="Q17" s="161"/>
      <c r="R17" s="161"/>
      <c r="S17" s="161"/>
      <c r="T17" s="161"/>
      <c r="U17" s="161"/>
      <c r="V17" s="161"/>
      <c r="W17" s="161"/>
      <c r="X17" s="168"/>
    </row>
    <row r="18" ht="20.25" customHeight="1" spans="1:24">
      <c r="A18" s="148" t="s">
        <v>70</v>
      </c>
      <c r="B18" s="148" t="s">
        <v>207</v>
      </c>
      <c r="C18" s="148" t="s">
        <v>208</v>
      </c>
      <c r="D18" s="148" t="s">
        <v>121</v>
      </c>
      <c r="E18" s="30" t="s">
        <v>122</v>
      </c>
      <c r="F18" s="148" t="s">
        <v>215</v>
      </c>
      <c r="G18" s="30" t="s">
        <v>216</v>
      </c>
      <c r="H18" s="149">
        <v>189665</v>
      </c>
      <c r="I18" s="161">
        <v>189665</v>
      </c>
      <c r="J18" s="162"/>
      <c r="K18" s="162"/>
      <c r="L18" s="161"/>
      <c r="M18" s="161">
        <v>189665</v>
      </c>
      <c r="N18" s="161"/>
      <c r="O18" s="161"/>
      <c r="P18" s="161"/>
      <c r="Q18" s="161"/>
      <c r="R18" s="161"/>
      <c r="S18" s="161"/>
      <c r="T18" s="161"/>
      <c r="U18" s="161"/>
      <c r="V18" s="161"/>
      <c r="W18" s="161"/>
      <c r="X18" s="168"/>
    </row>
    <row r="19" ht="20.25" customHeight="1" spans="1:24">
      <c r="A19" s="148" t="s">
        <v>70</v>
      </c>
      <c r="B19" s="148" t="s">
        <v>207</v>
      </c>
      <c r="C19" s="148" t="s">
        <v>208</v>
      </c>
      <c r="D19" s="148" t="s">
        <v>121</v>
      </c>
      <c r="E19" s="30" t="s">
        <v>122</v>
      </c>
      <c r="F19" s="148" t="s">
        <v>215</v>
      </c>
      <c r="G19" s="30" t="s">
        <v>216</v>
      </c>
      <c r="H19" s="149">
        <v>107880</v>
      </c>
      <c r="I19" s="161">
        <v>107880</v>
      </c>
      <c r="J19" s="162"/>
      <c r="K19" s="162"/>
      <c r="L19" s="161"/>
      <c r="M19" s="161">
        <v>107880</v>
      </c>
      <c r="N19" s="161"/>
      <c r="O19" s="161"/>
      <c r="P19" s="161"/>
      <c r="Q19" s="161"/>
      <c r="R19" s="161"/>
      <c r="S19" s="161"/>
      <c r="T19" s="161"/>
      <c r="U19" s="161"/>
      <c r="V19" s="161"/>
      <c r="W19" s="161"/>
      <c r="X19" s="168"/>
    </row>
    <row r="20" ht="20.25" customHeight="1" spans="1:24">
      <c r="A20" s="148" t="s">
        <v>70</v>
      </c>
      <c r="B20" s="148" t="s">
        <v>207</v>
      </c>
      <c r="C20" s="148" t="s">
        <v>208</v>
      </c>
      <c r="D20" s="148" t="s">
        <v>113</v>
      </c>
      <c r="E20" s="30" t="s">
        <v>114</v>
      </c>
      <c r="F20" s="148" t="s">
        <v>217</v>
      </c>
      <c r="G20" s="30" t="s">
        <v>218</v>
      </c>
      <c r="H20" s="149">
        <v>26355</v>
      </c>
      <c r="I20" s="161">
        <v>26355</v>
      </c>
      <c r="J20" s="162"/>
      <c r="K20" s="162"/>
      <c r="L20" s="161"/>
      <c r="M20" s="161">
        <v>26355</v>
      </c>
      <c r="N20" s="161"/>
      <c r="O20" s="161"/>
      <c r="P20" s="161"/>
      <c r="Q20" s="161"/>
      <c r="R20" s="161"/>
      <c r="S20" s="161"/>
      <c r="T20" s="161"/>
      <c r="U20" s="161"/>
      <c r="V20" s="161"/>
      <c r="W20" s="161"/>
      <c r="X20" s="168"/>
    </row>
    <row r="21" ht="20.25" customHeight="1" spans="1:24">
      <c r="A21" s="148" t="s">
        <v>70</v>
      </c>
      <c r="B21" s="148" t="s">
        <v>207</v>
      </c>
      <c r="C21" s="148" t="s">
        <v>208</v>
      </c>
      <c r="D21" s="148" t="s">
        <v>123</v>
      </c>
      <c r="E21" s="30" t="s">
        <v>124</v>
      </c>
      <c r="F21" s="148" t="s">
        <v>217</v>
      </c>
      <c r="G21" s="30" t="s">
        <v>218</v>
      </c>
      <c r="H21" s="149">
        <v>8540</v>
      </c>
      <c r="I21" s="161">
        <v>8540</v>
      </c>
      <c r="J21" s="162"/>
      <c r="K21" s="162"/>
      <c r="L21" s="161"/>
      <c r="M21" s="161">
        <v>8540</v>
      </c>
      <c r="N21" s="161"/>
      <c r="O21" s="161"/>
      <c r="P21" s="161"/>
      <c r="Q21" s="161"/>
      <c r="R21" s="161"/>
      <c r="S21" s="161"/>
      <c r="T21" s="161"/>
      <c r="U21" s="161"/>
      <c r="V21" s="161"/>
      <c r="W21" s="161"/>
      <c r="X21" s="168"/>
    </row>
    <row r="22" ht="20.25" customHeight="1" spans="1:24">
      <c r="A22" s="148" t="s">
        <v>70</v>
      </c>
      <c r="B22" s="148" t="s">
        <v>207</v>
      </c>
      <c r="C22" s="148" t="s">
        <v>208</v>
      </c>
      <c r="D22" s="148" t="s">
        <v>123</v>
      </c>
      <c r="E22" s="30" t="s">
        <v>124</v>
      </c>
      <c r="F22" s="148" t="s">
        <v>217</v>
      </c>
      <c r="G22" s="30" t="s">
        <v>218</v>
      </c>
      <c r="H22" s="149">
        <v>17430</v>
      </c>
      <c r="I22" s="161">
        <v>17430</v>
      </c>
      <c r="J22" s="162"/>
      <c r="K22" s="162"/>
      <c r="L22" s="161"/>
      <c r="M22" s="161">
        <v>17430</v>
      </c>
      <c r="N22" s="161"/>
      <c r="O22" s="161"/>
      <c r="P22" s="161"/>
      <c r="Q22" s="161"/>
      <c r="R22" s="161"/>
      <c r="S22" s="161"/>
      <c r="T22" s="161"/>
      <c r="U22" s="161"/>
      <c r="V22" s="161"/>
      <c r="W22" s="161"/>
      <c r="X22" s="168"/>
    </row>
    <row r="23" ht="20.25" customHeight="1" spans="1:24">
      <c r="A23" s="148" t="s">
        <v>70</v>
      </c>
      <c r="B23" s="148" t="s">
        <v>207</v>
      </c>
      <c r="C23" s="148" t="s">
        <v>208</v>
      </c>
      <c r="D23" s="148" t="s">
        <v>123</v>
      </c>
      <c r="E23" s="30" t="s">
        <v>124</v>
      </c>
      <c r="F23" s="148" t="s">
        <v>217</v>
      </c>
      <c r="G23" s="30" t="s">
        <v>218</v>
      </c>
      <c r="H23" s="149">
        <v>15438</v>
      </c>
      <c r="I23" s="161">
        <v>15438</v>
      </c>
      <c r="J23" s="162"/>
      <c r="K23" s="162"/>
      <c r="L23" s="161"/>
      <c r="M23" s="161">
        <v>15438</v>
      </c>
      <c r="N23" s="161"/>
      <c r="O23" s="161"/>
      <c r="P23" s="161"/>
      <c r="Q23" s="161"/>
      <c r="R23" s="161"/>
      <c r="S23" s="161"/>
      <c r="T23" s="161"/>
      <c r="U23" s="161"/>
      <c r="V23" s="161"/>
      <c r="W23" s="161"/>
      <c r="X23" s="168"/>
    </row>
    <row r="24" ht="20.25" customHeight="1" spans="1:24">
      <c r="A24" s="148" t="s">
        <v>70</v>
      </c>
      <c r="B24" s="148" t="s">
        <v>219</v>
      </c>
      <c r="C24" s="148" t="s">
        <v>130</v>
      </c>
      <c r="D24" s="148" t="s">
        <v>129</v>
      </c>
      <c r="E24" s="30" t="s">
        <v>130</v>
      </c>
      <c r="F24" s="148" t="s">
        <v>220</v>
      </c>
      <c r="G24" s="30" t="s">
        <v>130</v>
      </c>
      <c r="H24" s="149">
        <v>556668</v>
      </c>
      <c r="I24" s="161">
        <v>556668</v>
      </c>
      <c r="J24" s="162"/>
      <c r="K24" s="162"/>
      <c r="L24" s="161"/>
      <c r="M24" s="161">
        <v>556668</v>
      </c>
      <c r="N24" s="161"/>
      <c r="O24" s="161"/>
      <c r="P24" s="161"/>
      <c r="Q24" s="161"/>
      <c r="R24" s="161"/>
      <c r="S24" s="161"/>
      <c r="T24" s="161"/>
      <c r="U24" s="161"/>
      <c r="V24" s="161"/>
      <c r="W24" s="161"/>
      <c r="X24" s="168"/>
    </row>
    <row r="25" ht="20.25" customHeight="1" spans="1:24">
      <c r="A25" s="148" t="s">
        <v>70</v>
      </c>
      <c r="B25" s="148" t="s">
        <v>221</v>
      </c>
      <c r="C25" s="148" t="s">
        <v>222</v>
      </c>
      <c r="D25" s="148" t="s">
        <v>113</v>
      </c>
      <c r="E25" s="30" t="s">
        <v>114</v>
      </c>
      <c r="F25" s="148" t="s">
        <v>223</v>
      </c>
      <c r="G25" s="30" t="s">
        <v>224</v>
      </c>
      <c r="H25" s="149">
        <v>76475</v>
      </c>
      <c r="I25" s="161">
        <v>76475</v>
      </c>
      <c r="J25" s="162"/>
      <c r="K25" s="162"/>
      <c r="L25" s="161"/>
      <c r="M25" s="161">
        <v>76475</v>
      </c>
      <c r="N25" s="161"/>
      <c r="O25" s="161"/>
      <c r="P25" s="161"/>
      <c r="Q25" s="161"/>
      <c r="R25" s="161"/>
      <c r="S25" s="161"/>
      <c r="T25" s="161"/>
      <c r="U25" s="161"/>
      <c r="V25" s="161"/>
      <c r="W25" s="161"/>
      <c r="X25" s="168"/>
    </row>
    <row r="26" ht="20.25" customHeight="1" spans="1:24">
      <c r="A26" s="148" t="s">
        <v>70</v>
      </c>
      <c r="B26" s="148" t="s">
        <v>221</v>
      </c>
      <c r="C26" s="148" t="s">
        <v>222</v>
      </c>
      <c r="D26" s="148" t="s">
        <v>113</v>
      </c>
      <c r="E26" s="30" t="s">
        <v>114</v>
      </c>
      <c r="F26" s="148" t="s">
        <v>225</v>
      </c>
      <c r="G26" s="30" t="s">
        <v>226</v>
      </c>
      <c r="H26" s="149">
        <v>13300</v>
      </c>
      <c r="I26" s="161">
        <v>13300</v>
      </c>
      <c r="J26" s="162"/>
      <c r="K26" s="162"/>
      <c r="L26" s="161"/>
      <c r="M26" s="161">
        <v>13300</v>
      </c>
      <c r="N26" s="161"/>
      <c r="O26" s="161"/>
      <c r="P26" s="161"/>
      <c r="Q26" s="161"/>
      <c r="R26" s="161"/>
      <c r="S26" s="161"/>
      <c r="T26" s="161"/>
      <c r="U26" s="161"/>
      <c r="V26" s="161"/>
      <c r="W26" s="161"/>
      <c r="X26" s="168"/>
    </row>
    <row r="27" ht="20.25" customHeight="1" spans="1:24">
      <c r="A27" s="148" t="s">
        <v>70</v>
      </c>
      <c r="B27" s="148" t="s">
        <v>221</v>
      </c>
      <c r="C27" s="148" t="s">
        <v>222</v>
      </c>
      <c r="D27" s="148" t="s">
        <v>113</v>
      </c>
      <c r="E27" s="30" t="s">
        <v>114</v>
      </c>
      <c r="F27" s="148" t="s">
        <v>225</v>
      </c>
      <c r="G27" s="30" t="s">
        <v>226</v>
      </c>
      <c r="H27" s="149">
        <v>12215</v>
      </c>
      <c r="I27" s="161">
        <v>12215</v>
      </c>
      <c r="J27" s="162"/>
      <c r="K27" s="162"/>
      <c r="L27" s="161"/>
      <c r="M27" s="161">
        <v>12215</v>
      </c>
      <c r="N27" s="161"/>
      <c r="O27" s="161"/>
      <c r="P27" s="161"/>
      <c r="Q27" s="161"/>
      <c r="R27" s="161"/>
      <c r="S27" s="161"/>
      <c r="T27" s="161"/>
      <c r="U27" s="161"/>
      <c r="V27" s="161"/>
      <c r="W27" s="161"/>
      <c r="X27" s="168"/>
    </row>
    <row r="28" ht="20.25" customHeight="1" spans="1:24">
      <c r="A28" s="148" t="s">
        <v>70</v>
      </c>
      <c r="B28" s="148" t="s">
        <v>221</v>
      </c>
      <c r="C28" s="148" t="s">
        <v>222</v>
      </c>
      <c r="D28" s="148" t="s">
        <v>113</v>
      </c>
      <c r="E28" s="30" t="s">
        <v>114</v>
      </c>
      <c r="F28" s="148" t="s">
        <v>227</v>
      </c>
      <c r="G28" s="30" t="s">
        <v>228</v>
      </c>
      <c r="H28" s="149">
        <v>18865</v>
      </c>
      <c r="I28" s="161">
        <v>18865</v>
      </c>
      <c r="J28" s="162"/>
      <c r="K28" s="162"/>
      <c r="L28" s="161"/>
      <c r="M28" s="161">
        <v>18865</v>
      </c>
      <c r="N28" s="161"/>
      <c r="O28" s="161"/>
      <c r="P28" s="161"/>
      <c r="Q28" s="161"/>
      <c r="R28" s="161"/>
      <c r="S28" s="161"/>
      <c r="T28" s="161"/>
      <c r="U28" s="161"/>
      <c r="V28" s="161"/>
      <c r="W28" s="161"/>
      <c r="X28" s="168"/>
    </row>
    <row r="29" ht="20.25" customHeight="1" spans="1:24">
      <c r="A29" s="148" t="s">
        <v>70</v>
      </c>
      <c r="B29" s="148" t="s">
        <v>221</v>
      </c>
      <c r="C29" s="148" t="s">
        <v>222</v>
      </c>
      <c r="D29" s="148" t="s">
        <v>113</v>
      </c>
      <c r="E29" s="30" t="s">
        <v>114</v>
      </c>
      <c r="F29" s="148" t="s">
        <v>229</v>
      </c>
      <c r="G29" s="30" t="s">
        <v>230</v>
      </c>
      <c r="H29" s="149">
        <v>34335</v>
      </c>
      <c r="I29" s="161">
        <v>34335</v>
      </c>
      <c r="J29" s="162"/>
      <c r="K29" s="162"/>
      <c r="L29" s="161"/>
      <c r="M29" s="161">
        <v>34335</v>
      </c>
      <c r="N29" s="161"/>
      <c r="O29" s="161"/>
      <c r="P29" s="161"/>
      <c r="Q29" s="161"/>
      <c r="R29" s="161"/>
      <c r="S29" s="161"/>
      <c r="T29" s="161"/>
      <c r="U29" s="161"/>
      <c r="V29" s="161"/>
      <c r="W29" s="161"/>
      <c r="X29" s="168"/>
    </row>
    <row r="30" ht="20.25" customHeight="1" spans="1:24">
      <c r="A30" s="148" t="s">
        <v>70</v>
      </c>
      <c r="B30" s="148" t="s">
        <v>221</v>
      </c>
      <c r="C30" s="148" t="s">
        <v>222</v>
      </c>
      <c r="D30" s="148" t="s">
        <v>113</v>
      </c>
      <c r="E30" s="30" t="s">
        <v>114</v>
      </c>
      <c r="F30" s="148" t="s">
        <v>231</v>
      </c>
      <c r="G30" s="30" t="s">
        <v>232</v>
      </c>
      <c r="H30" s="149">
        <v>49875</v>
      </c>
      <c r="I30" s="161">
        <v>49875</v>
      </c>
      <c r="J30" s="162"/>
      <c r="K30" s="162"/>
      <c r="L30" s="161"/>
      <c r="M30" s="161">
        <v>49875</v>
      </c>
      <c r="N30" s="161"/>
      <c r="O30" s="161"/>
      <c r="P30" s="161"/>
      <c r="Q30" s="161"/>
      <c r="R30" s="161"/>
      <c r="S30" s="161"/>
      <c r="T30" s="161"/>
      <c r="U30" s="161"/>
      <c r="V30" s="161"/>
      <c r="W30" s="161"/>
      <c r="X30" s="168"/>
    </row>
    <row r="31" ht="20.25" customHeight="1" spans="1:24">
      <c r="A31" s="148" t="s">
        <v>70</v>
      </c>
      <c r="B31" s="148" t="s">
        <v>221</v>
      </c>
      <c r="C31" s="148" t="s">
        <v>222</v>
      </c>
      <c r="D31" s="148" t="s">
        <v>113</v>
      </c>
      <c r="E31" s="30" t="s">
        <v>114</v>
      </c>
      <c r="F31" s="148" t="s">
        <v>233</v>
      </c>
      <c r="G31" s="30" t="s">
        <v>234</v>
      </c>
      <c r="H31" s="149">
        <v>53200</v>
      </c>
      <c r="I31" s="161">
        <v>53200</v>
      </c>
      <c r="J31" s="162"/>
      <c r="K31" s="162"/>
      <c r="L31" s="161"/>
      <c r="M31" s="161">
        <v>53200</v>
      </c>
      <c r="N31" s="161"/>
      <c r="O31" s="161"/>
      <c r="P31" s="161"/>
      <c r="Q31" s="161"/>
      <c r="R31" s="161"/>
      <c r="S31" s="161"/>
      <c r="T31" s="161"/>
      <c r="U31" s="161"/>
      <c r="V31" s="161"/>
      <c r="W31" s="161"/>
      <c r="X31" s="168"/>
    </row>
    <row r="32" ht="20.25" customHeight="1" spans="1:24">
      <c r="A32" s="148" t="s">
        <v>70</v>
      </c>
      <c r="B32" s="148" t="s">
        <v>221</v>
      </c>
      <c r="C32" s="148" t="s">
        <v>222</v>
      </c>
      <c r="D32" s="148" t="s">
        <v>113</v>
      </c>
      <c r="E32" s="30" t="s">
        <v>114</v>
      </c>
      <c r="F32" s="148" t="s">
        <v>235</v>
      </c>
      <c r="G32" s="30" t="s">
        <v>236</v>
      </c>
      <c r="H32" s="149">
        <v>19950</v>
      </c>
      <c r="I32" s="161">
        <v>19950</v>
      </c>
      <c r="J32" s="162"/>
      <c r="K32" s="162"/>
      <c r="L32" s="161"/>
      <c r="M32" s="161">
        <v>19950</v>
      </c>
      <c r="N32" s="161"/>
      <c r="O32" s="161"/>
      <c r="P32" s="161"/>
      <c r="Q32" s="161"/>
      <c r="R32" s="161"/>
      <c r="S32" s="161"/>
      <c r="T32" s="161"/>
      <c r="U32" s="161"/>
      <c r="V32" s="161"/>
      <c r="W32" s="161"/>
      <c r="X32" s="168"/>
    </row>
    <row r="33" ht="20.25" customHeight="1" spans="1:24">
      <c r="A33" s="148" t="s">
        <v>70</v>
      </c>
      <c r="B33" s="148" t="s">
        <v>221</v>
      </c>
      <c r="C33" s="148" t="s">
        <v>222</v>
      </c>
      <c r="D33" s="148" t="s">
        <v>113</v>
      </c>
      <c r="E33" s="30" t="s">
        <v>114</v>
      </c>
      <c r="F33" s="148" t="s">
        <v>237</v>
      </c>
      <c r="G33" s="30" t="s">
        <v>238</v>
      </c>
      <c r="H33" s="149">
        <v>21000</v>
      </c>
      <c r="I33" s="161">
        <v>21000</v>
      </c>
      <c r="J33" s="162"/>
      <c r="K33" s="162"/>
      <c r="L33" s="161"/>
      <c r="M33" s="161">
        <v>21000</v>
      </c>
      <c r="N33" s="161"/>
      <c r="O33" s="161"/>
      <c r="P33" s="161"/>
      <c r="Q33" s="161"/>
      <c r="R33" s="161"/>
      <c r="S33" s="161"/>
      <c r="T33" s="161"/>
      <c r="U33" s="161"/>
      <c r="V33" s="161"/>
      <c r="W33" s="161"/>
      <c r="X33" s="168"/>
    </row>
    <row r="34" ht="20.25" customHeight="1" spans="1:24">
      <c r="A34" s="148" t="s">
        <v>70</v>
      </c>
      <c r="B34" s="148" t="s">
        <v>221</v>
      </c>
      <c r="C34" s="148" t="s">
        <v>222</v>
      </c>
      <c r="D34" s="148" t="s">
        <v>113</v>
      </c>
      <c r="E34" s="30" t="s">
        <v>114</v>
      </c>
      <c r="F34" s="148" t="s">
        <v>237</v>
      </c>
      <c r="G34" s="30" t="s">
        <v>238</v>
      </c>
      <c r="H34" s="149">
        <v>84000</v>
      </c>
      <c r="I34" s="161">
        <v>84000</v>
      </c>
      <c r="J34" s="162"/>
      <c r="K34" s="162"/>
      <c r="L34" s="161"/>
      <c r="M34" s="161">
        <v>84000</v>
      </c>
      <c r="N34" s="161"/>
      <c r="O34" s="161"/>
      <c r="P34" s="161"/>
      <c r="Q34" s="161"/>
      <c r="R34" s="161"/>
      <c r="S34" s="161"/>
      <c r="T34" s="161"/>
      <c r="U34" s="161"/>
      <c r="V34" s="161"/>
      <c r="W34" s="161"/>
      <c r="X34" s="168"/>
    </row>
    <row r="35" ht="20.25" customHeight="1" spans="1:24">
      <c r="A35" s="148" t="s">
        <v>70</v>
      </c>
      <c r="B35" s="148" t="s">
        <v>221</v>
      </c>
      <c r="C35" s="148" t="s">
        <v>222</v>
      </c>
      <c r="D35" s="148" t="s">
        <v>113</v>
      </c>
      <c r="E35" s="30" t="s">
        <v>114</v>
      </c>
      <c r="F35" s="148" t="s">
        <v>239</v>
      </c>
      <c r="G35" s="30" t="s">
        <v>240</v>
      </c>
      <c r="H35" s="149">
        <v>18600</v>
      </c>
      <c r="I35" s="161">
        <v>18600</v>
      </c>
      <c r="J35" s="162"/>
      <c r="K35" s="162"/>
      <c r="L35" s="161"/>
      <c r="M35" s="161">
        <v>18600</v>
      </c>
      <c r="N35" s="161"/>
      <c r="O35" s="161"/>
      <c r="P35" s="161"/>
      <c r="Q35" s="161"/>
      <c r="R35" s="161"/>
      <c r="S35" s="161"/>
      <c r="T35" s="161"/>
      <c r="U35" s="161"/>
      <c r="V35" s="161"/>
      <c r="W35" s="161"/>
      <c r="X35" s="168"/>
    </row>
    <row r="36" ht="20.25" customHeight="1" spans="1:24">
      <c r="A36" s="148" t="s">
        <v>70</v>
      </c>
      <c r="B36" s="148" t="s">
        <v>241</v>
      </c>
      <c r="C36" s="148" t="s">
        <v>242</v>
      </c>
      <c r="D36" s="148" t="s">
        <v>113</v>
      </c>
      <c r="E36" s="30" t="s">
        <v>114</v>
      </c>
      <c r="F36" s="148" t="s">
        <v>243</v>
      </c>
      <c r="G36" s="30" t="s">
        <v>242</v>
      </c>
      <c r="H36" s="149">
        <v>33110</v>
      </c>
      <c r="I36" s="161">
        <v>33110</v>
      </c>
      <c r="J36" s="162"/>
      <c r="K36" s="162"/>
      <c r="L36" s="161"/>
      <c r="M36" s="161">
        <v>33110</v>
      </c>
      <c r="N36" s="161"/>
      <c r="O36" s="161"/>
      <c r="P36" s="161"/>
      <c r="Q36" s="161"/>
      <c r="R36" s="161"/>
      <c r="S36" s="161"/>
      <c r="T36" s="161"/>
      <c r="U36" s="161"/>
      <c r="V36" s="161"/>
      <c r="W36" s="161"/>
      <c r="X36" s="168"/>
    </row>
    <row r="37" ht="20.25" customHeight="1" spans="1:24">
      <c r="A37" s="148" t="s">
        <v>70</v>
      </c>
      <c r="B37" s="148" t="s">
        <v>244</v>
      </c>
      <c r="C37" s="148" t="s">
        <v>245</v>
      </c>
      <c r="D37" s="148" t="s">
        <v>113</v>
      </c>
      <c r="E37" s="30" t="s">
        <v>114</v>
      </c>
      <c r="F37" s="148" t="s">
        <v>203</v>
      </c>
      <c r="G37" s="30" t="s">
        <v>204</v>
      </c>
      <c r="H37" s="149">
        <v>556570</v>
      </c>
      <c r="I37" s="161">
        <v>556570</v>
      </c>
      <c r="J37" s="162"/>
      <c r="K37" s="162"/>
      <c r="L37" s="161"/>
      <c r="M37" s="161">
        <v>556570</v>
      </c>
      <c r="N37" s="161"/>
      <c r="O37" s="161"/>
      <c r="P37" s="161"/>
      <c r="Q37" s="161"/>
      <c r="R37" s="161"/>
      <c r="S37" s="161"/>
      <c r="T37" s="161"/>
      <c r="U37" s="161"/>
      <c r="V37" s="161"/>
      <c r="W37" s="161"/>
      <c r="X37" s="168"/>
    </row>
    <row r="38" ht="20.25" customHeight="1" spans="1:24">
      <c r="A38" s="148" t="s">
        <v>70</v>
      </c>
      <c r="B38" s="148" t="s">
        <v>244</v>
      </c>
      <c r="C38" s="148" t="s">
        <v>245</v>
      </c>
      <c r="D38" s="148" t="s">
        <v>113</v>
      </c>
      <c r="E38" s="30" t="s">
        <v>114</v>
      </c>
      <c r="F38" s="148" t="s">
        <v>203</v>
      </c>
      <c r="G38" s="30" t="s">
        <v>204</v>
      </c>
      <c r="H38" s="149">
        <v>504000</v>
      </c>
      <c r="I38" s="161">
        <v>504000</v>
      </c>
      <c r="J38" s="162"/>
      <c r="K38" s="162"/>
      <c r="L38" s="161"/>
      <c r="M38" s="161">
        <v>504000</v>
      </c>
      <c r="N38" s="161"/>
      <c r="O38" s="161"/>
      <c r="P38" s="161"/>
      <c r="Q38" s="161"/>
      <c r="R38" s="161"/>
      <c r="S38" s="161"/>
      <c r="T38" s="161"/>
      <c r="U38" s="161"/>
      <c r="V38" s="161"/>
      <c r="W38" s="161"/>
      <c r="X38" s="168"/>
    </row>
    <row r="39" ht="20.25" customHeight="1" spans="1:24">
      <c r="A39" s="148" t="s">
        <v>70</v>
      </c>
      <c r="B39" s="148" t="s">
        <v>244</v>
      </c>
      <c r="C39" s="148" t="s">
        <v>245</v>
      </c>
      <c r="D39" s="148" t="s">
        <v>113</v>
      </c>
      <c r="E39" s="30" t="s">
        <v>114</v>
      </c>
      <c r="F39" s="148" t="s">
        <v>205</v>
      </c>
      <c r="G39" s="30" t="s">
        <v>206</v>
      </c>
      <c r="H39" s="149">
        <v>630000</v>
      </c>
      <c r="I39" s="161">
        <v>630000</v>
      </c>
      <c r="J39" s="162"/>
      <c r="K39" s="162"/>
      <c r="L39" s="161"/>
      <c r="M39" s="161">
        <v>630000</v>
      </c>
      <c r="N39" s="161"/>
      <c r="O39" s="161"/>
      <c r="P39" s="161"/>
      <c r="Q39" s="161"/>
      <c r="R39" s="161"/>
      <c r="S39" s="161"/>
      <c r="T39" s="161"/>
      <c r="U39" s="161"/>
      <c r="V39" s="161"/>
      <c r="W39" s="161"/>
      <c r="X39" s="168"/>
    </row>
    <row r="40" ht="20.25" customHeight="1" spans="1:24">
      <c r="A40" s="148" t="s">
        <v>70</v>
      </c>
      <c r="B40" s="148" t="s">
        <v>246</v>
      </c>
      <c r="C40" s="148" t="s">
        <v>247</v>
      </c>
      <c r="D40" s="148" t="s">
        <v>113</v>
      </c>
      <c r="E40" s="30" t="s">
        <v>114</v>
      </c>
      <c r="F40" s="148" t="s">
        <v>237</v>
      </c>
      <c r="G40" s="30" t="s">
        <v>238</v>
      </c>
      <c r="H40" s="149">
        <v>74400</v>
      </c>
      <c r="I40" s="161">
        <v>74400</v>
      </c>
      <c r="J40" s="162"/>
      <c r="K40" s="162"/>
      <c r="L40" s="161"/>
      <c r="M40" s="161">
        <v>74400</v>
      </c>
      <c r="N40" s="161"/>
      <c r="O40" s="161"/>
      <c r="P40" s="161"/>
      <c r="Q40" s="161"/>
      <c r="R40" s="161"/>
      <c r="S40" s="161"/>
      <c r="T40" s="161"/>
      <c r="U40" s="161"/>
      <c r="V40" s="161"/>
      <c r="W40" s="161"/>
      <c r="X40" s="168"/>
    </row>
    <row r="41" ht="20.25" customHeight="1" spans="1:24">
      <c r="A41" s="148" t="s">
        <v>70</v>
      </c>
      <c r="B41" s="148" t="s">
        <v>248</v>
      </c>
      <c r="C41" s="148" t="s">
        <v>249</v>
      </c>
      <c r="D41" s="148" t="s">
        <v>101</v>
      </c>
      <c r="E41" s="30" t="s">
        <v>102</v>
      </c>
      <c r="F41" s="148" t="s">
        <v>250</v>
      </c>
      <c r="G41" s="30" t="s">
        <v>251</v>
      </c>
      <c r="H41" s="149">
        <v>714000</v>
      </c>
      <c r="I41" s="161">
        <v>714000</v>
      </c>
      <c r="J41" s="162"/>
      <c r="K41" s="162"/>
      <c r="L41" s="161"/>
      <c r="M41" s="161">
        <v>714000</v>
      </c>
      <c r="N41" s="161"/>
      <c r="O41" s="161"/>
      <c r="P41" s="161"/>
      <c r="Q41" s="161"/>
      <c r="R41" s="161"/>
      <c r="S41" s="161"/>
      <c r="T41" s="161"/>
      <c r="U41" s="161"/>
      <c r="V41" s="161"/>
      <c r="W41" s="161"/>
      <c r="X41" s="168"/>
    </row>
    <row r="42" ht="20.25" customHeight="1" spans="1:24">
      <c r="A42" s="148" t="s">
        <v>70</v>
      </c>
      <c r="B42" s="148" t="s">
        <v>252</v>
      </c>
      <c r="C42" s="148" t="s">
        <v>253</v>
      </c>
      <c r="D42" s="148" t="s">
        <v>113</v>
      </c>
      <c r="E42" s="30" t="s">
        <v>114</v>
      </c>
      <c r="F42" s="148" t="s">
        <v>254</v>
      </c>
      <c r="G42" s="30" t="s">
        <v>255</v>
      </c>
      <c r="H42" s="149">
        <v>134400</v>
      </c>
      <c r="I42" s="161">
        <v>134400</v>
      </c>
      <c r="J42" s="162"/>
      <c r="K42" s="162"/>
      <c r="L42" s="161"/>
      <c r="M42" s="161">
        <v>134400</v>
      </c>
      <c r="N42" s="161"/>
      <c r="O42" s="161"/>
      <c r="P42" s="161"/>
      <c r="Q42" s="161"/>
      <c r="R42" s="161"/>
      <c r="S42" s="161"/>
      <c r="T42" s="161"/>
      <c r="U42" s="161"/>
      <c r="V42" s="161"/>
      <c r="W42" s="161"/>
      <c r="X42" s="168"/>
    </row>
    <row r="43" ht="17.25" customHeight="1" spans="1:24">
      <c r="A43" s="150" t="s">
        <v>169</v>
      </c>
      <c r="B43" s="151"/>
      <c r="C43" s="151"/>
      <c r="D43" s="151"/>
      <c r="E43" s="151"/>
      <c r="F43" s="151"/>
      <c r="G43" s="152"/>
      <c r="H43" s="149">
        <v>8264988</v>
      </c>
      <c r="I43" s="161">
        <v>8264988</v>
      </c>
      <c r="J43" s="161"/>
      <c r="K43" s="161"/>
      <c r="L43" s="161"/>
      <c r="M43" s="161">
        <v>8264988</v>
      </c>
      <c r="N43" s="161"/>
      <c r="O43" s="161"/>
      <c r="P43" s="161"/>
      <c r="Q43" s="161"/>
      <c r="R43" s="161"/>
      <c r="S43" s="161"/>
      <c r="T43" s="161"/>
      <c r="U43" s="161"/>
      <c r="V43" s="161"/>
      <c r="W43" s="161"/>
      <c r="X43" s="168"/>
    </row>
  </sheetData>
  <mergeCells count="29">
    <mergeCell ref="A3:X3"/>
    <mergeCell ref="A4:H4"/>
    <mergeCell ref="H5:X5"/>
    <mergeCell ref="I6:N6"/>
    <mergeCell ref="O6:Q6"/>
    <mergeCell ref="S6:X6"/>
    <mergeCell ref="I7:J7"/>
    <mergeCell ref="A5:A8"/>
    <mergeCell ref="B5:B8"/>
    <mergeCell ref="C5:C8"/>
    <mergeCell ref="D5:D8"/>
    <mergeCell ref="E5:E8"/>
    <mergeCell ref="F5:F8"/>
    <mergeCell ref="G5:G8"/>
    <mergeCell ref="H6:H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5"/>
  <sheetViews>
    <sheetView showZeros="0" workbookViewId="0">
      <pane ySplit="1" topLeftCell="A2" activePane="bottomLeft" state="frozen"/>
      <selection/>
      <selection pane="bottomLeft" activeCell="A1" sqref="A1"/>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35"/>
      <c r="E2" s="2"/>
      <c r="F2" s="2"/>
      <c r="G2" s="2"/>
      <c r="H2" s="2"/>
      <c r="U2" s="135"/>
      <c r="W2" s="140" t="s">
        <v>256</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tr">
        <f>"单位名称："&amp;"昆明市盘龙区军队离（退）休干部服务管理中心"</f>
        <v>单位名称：昆明市盘龙区军队离（退）休干部服务管理中心</v>
      </c>
      <c r="B4" s="6"/>
      <c r="C4" s="6"/>
      <c r="D4" s="6"/>
      <c r="E4" s="6"/>
      <c r="F4" s="6"/>
      <c r="G4" s="6"/>
      <c r="H4" s="6"/>
      <c r="I4" s="7"/>
      <c r="J4" s="7"/>
      <c r="K4" s="7"/>
      <c r="L4" s="7"/>
      <c r="M4" s="7"/>
      <c r="N4" s="7"/>
      <c r="O4" s="7"/>
      <c r="P4" s="7"/>
      <c r="Q4" s="7"/>
      <c r="U4" s="135"/>
      <c r="W4" s="117" t="s">
        <v>1</v>
      </c>
    </row>
    <row r="5" ht="21.75" customHeight="1" spans="1:23">
      <c r="A5" s="9" t="s">
        <v>257</v>
      </c>
      <c r="B5" s="10" t="s">
        <v>180</v>
      </c>
      <c r="C5" s="9" t="s">
        <v>181</v>
      </c>
      <c r="D5" s="9" t="s">
        <v>258</v>
      </c>
      <c r="E5" s="10" t="s">
        <v>182</v>
      </c>
      <c r="F5" s="10" t="s">
        <v>183</v>
      </c>
      <c r="G5" s="10" t="s">
        <v>259</v>
      </c>
      <c r="H5" s="10" t="s">
        <v>260</v>
      </c>
      <c r="I5" s="28" t="s">
        <v>55</v>
      </c>
      <c r="J5" s="11" t="s">
        <v>261</v>
      </c>
      <c r="K5" s="12"/>
      <c r="L5" s="12"/>
      <c r="M5" s="13"/>
      <c r="N5" s="11" t="s">
        <v>188</v>
      </c>
      <c r="O5" s="12"/>
      <c r="P5" s="13"/>
      <c r="Q5" s="10" t="s">
        <v>61</v>
      </c>
      <c r="R5" s="11" t="s">
        <v>62</v>
      </c>
      <c r="S5" s="12"/>
      <c r="T5" s="12"/>
      <c r="U5" s="12"/>
      <c r="V5" s="12"/>
      <c r="W5" s="13"/>
    </row>
    <row r="6" ht="21.75" customHeight="1" spans="1:23">
      <c r="A6" s="14"/>
      <c r="B6" s="29"/>
      <c r="C6" s="14"/>
      <c r="D6" s="14"/>
      <c r="E6" s="15"/>
      <c r="F6" s="15"/>
      <c r="G6" s="15"/>
      <c r="H6" s="15"/>
      <c r="I6" s="29"/>
      <c r="J6" s="136" t="s">
        <v>58</v>
      </c>
      <c r="K6" s="137"/>
      <c r="L6" s="10" t="s">
        <v>59</v>
      </c>
      <c r="M6" s="10" t="s">
        <v>60</v>
      </c>
      <c r="N6" s="10" t="s">
        <v>58</v>
      </c>
      <c r="O6" s="10" t="s">
        <v>59</v>
      </c>
      <c r="P6" s="10" t="s">
        <v>60</v>
      </c>
      <c r="Q6" s="15"/>
      <c r="R6" s="10" t="s">
        <v>57</v>
      </c>
      <c r="S6" s="10" t="s">
        <v>64</v>
      </c>
      <c r="T6" s="10" t="s">
        <v>194</v>
      </c>
      <c r="U6" s="10" t="s">
        <v>66</v>
      </c>
      <c r="V6" s="10" t="s">
        <v>67</v>
      </c>
      <c r="W6" s="10" t="s">
        <v>68</v>
      </c>
    </row>
    <row r="7" ht="21" customHeight="1" spans="1:23">
      <c r="A7" s="29"/>
      <c r="B7" s="29"/>
      <c r="C7" s="29"/>
      <c r="D7" s="29"/>
      <c r="E7" s="29"/>
      <c r="F7" s="29"/>
      <c r="G7" s="29"/>
      <c r="H7" s="29"/>
      <c r="I7" s="29"/>
      <c r="J7" s="138" t="s">
        <v>57</v>
      </c>
      <c r="K7" s="139"/>
      <c r="L7" s="29"/>
      <c r="M7" s="29"/>
      <c r="N7" s="29"/>
      <c r="O7" s="29"/>
      <c r="P7" s="29"/>
      <c r="Q7" s="29"/>
      <c r="R7" s="29"/>
      <c r="S7" s="29"/>
      <c r="T7" s="29"/>
      <c r="U7" s="29"/>
      <c r="V7" s="29"/>
      <c r="W7" s="29"/>
    </row>
    <row r="8" ht="39.75" customHeight="1" spans="1:23">
      <c r="A8" s="17"/>
      <c r="B8" s="19"/>
      <c r="C8" s="17"/>
      <c r="D8" s="17"/>
      <c r="E8" s="18"/>
      <c r="F8" s="18"/>
      <c r="G8" s="18"/>
      <c r="H8" s="18"/>
      <c r="I8" s="19"/>
      <c r="J8" s="67" t="s">
        <v>57</v>
      </c>
      <c r="K8" s="67" t="s">
        <v>262</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7">
        <v>12</v>
      </c>
      <c r="M9" s="37">
        <v>13</v>
      </c>
      <c r="N9" s="37">
        <v>14</v>
      </c>
      <c r="O9" s="37">
        <v>15</v>
      </c>
      <c r="P9" s="37">
        <v>16</v>
      </c>
      <c r="Q9" s="37">
        <v>17</v>
      </c>
      <c r="R9" s="37">
        <v>18</v>
      </c>
      <c r="S9" s="37">
        <v>19</v>
      </c>
      <c r="T9" s="37">
        <v>20</v>
      </c>
      <c r="U9" s="20">
        <v>21</v>
      </c>
      <c r="V9" s="37">
        <v>22</v>
      </c>
      <c r="W9" s="20">
        <v>23</v>
      </c>
    </row>
    <row r="10" ht="21.75" customHeight="1" spans="1:23">
      <c r="A10" s="69" t="s">
        <v>263</v>
      </c>
      <c r="B10" s="69" t="s">
        <v>264</v>
      </c>
      <c r="C10" s="69" t="s">
        <v>265</v>
      </c>
      <c r="D10" s="69" t="s">
        <v>70</v>
      </c>
      <c r="E10" s="69" t="s">
        <v>103</v>
      </c>
      <c r="F10" s="69" t="s">
        <v>104</v>
      </c>
      <c r="G10" s="69" t="s">
        <v>237</v>
      </c>
      <c r="H10" s="69" t="s">
        <v>238</v>
      </c>
      <c r="I10" s="79">
        <v>282840</v>
      </c>
      <c r="J10" s="79">
        <v>282840</v>
      </c>
      <c r="K10" s="79">
        <v>282840</v>
      </c>
      <c r="L10" s="79"/>
      <c r="M10" s="79"/>
      <c r="N10" s="79"/>
      <c r="O10" s="79"/>
      <c r="P10" s="79"/>
      <c r="Q10" s="79"/>
      <c r="R10" s="79"/>
      <c r="S10" s="79"/>
      <c r="T10" s="79"/>
      <c r="U10" s="79"/>
      <c r="V10" s="79"/>
      <c r="W10" s="79"/>
    </row>
    <row r="11" ht="21.75" customHeight="1" spans="1:23">
      <c r="A11" s="69" t="s">
        <v>266</v>
      </c>
      <c r="B11" s="69" t="s">
        <v>267</v>
      </c>
      <c r="C11" s="69" t="s">
        <v>268</v>
      </c>
      <c r="D11" s="69" t="s">
        <v>70</v>
      </c>
      <c r="E11" s="69" t="s">
        <v>103</v>
      </c>
      <c r="F11" s="69" t="s">
        <v>104</v>
      </c>
      <c r="G11" s="69" t="s">
        <v>250</v>
      </c>
      <c r="H11" s="69" t="s">
        <v>251</v>
      </c>
      <c r="I11" s="79">
        <v>592077</v>
      </c>
      <c r="J11" s="79">
        <v>592077</v>
      </c>
      <c r="K11" s="79">
        <v>592077</v>
      </c>
      <c r="L11" s="79"/>
      <c r="M11" s="79"/>
      <c r="N11" s="79"/>
      <c r="O11" s="79"/>
      <c r="P11" s="79"/>
      <c r="Q11" s="79"/>
      <c r="R11" s="79"/>
      <c r="S11" s="79"/>
      <c r="T11" s="79"/>
      <c r="U11" s="79"/>
      <c r="V11" s="79"/>
      <c r="W11" s="79"/>
    </row>
    <row r="12" ht="21.75" customHeight="1" spans="1:23">
      <c r="A12" s="69" t="s">
        <v>266</v>
      </c>
      <c r="B12" s="69" t="s">
        <v>269</v>
      </c>
      <c r="C12" s="69" t="s">
        <v>270</v>
      </c>
      <c r="D12" s="69" t="s">
        <v>70</v>
      </c>
      <c r="E12" s="69" t="s">
        <v>111</v>
      </c>
      <c r="F12" s="69" t="s">
        <v>112</v>
      </c>
      <c r="G12" s="69" t="s">
        <v>250</v>
      </c>
      <c r="H12" s="69" t="s">
        <v>251</v>
      </c>
      <c r="I12" s="79">
        <v>17500894</v>
      </c>
      <c r="J12" s="79">
        <v>17500894</v>
      </c>
      <c r="K12" s="79">
        <v>17500894</v>
      </c>
      <c r="L12" s="79"/>
      <c r="M12" s="79"/>
      <c r="N12" s="79"/>
      <c r="O12" s="79"/>
      <c r="P12" s="79"/>
      <c r="Q12" s="79"/>
      <c r="R12" s="79"/>
      <c r="S12" s="79"/>
      <c r="T12" s="79"/>
      <c r="U12" s="79"/>
      <c r="V12" s="79"/>
      <c r="W12" s="79"/>
    </row>
    <row r="13" ht="21.75" customHeight="1" spans="1:23">
      <c r="A13" s="69" t="s">
        <v>266</v>
      </c>
      <c r="B13" s="69" t="s">
        <v>271</v>
      </c>
      <c r="C13" s="69" t="s">
        <v>272</v>
      </c>
      <c r="D13" s="69" t="s">
        <v>70</v>
      </c>
      <c r="E13" s="69" t="s">
        <v>113</v>
      </c>
      <c r="F13" s="69" t="s">
        <v>114</v>
      </c>
      <c r="G13" s="69" t="s">
        <v>273</v>
      </c>
      <c r="H13" s="69" t="s">
        <v>274</v>
      </c>
      <c r="I13" s="79">
        <v>700000</v>
      </c>
      <c r="J13" s="79">
        <v>700000</v>
      </c>
      <c r="K13" s="79">
        <v>700000</v>
      </c>
      <c r="L13" s="79"/>
      <c r="M13" s="79"/>
      <c r="N13" s="79"/>
      <c r="O13" s="79"/>
      <c r="P13" s="79"/>
      <c r="Q13" s="79"/>
      <c r="R13" s="79"/>
      <c r="S13" s="79"/>
      <c r="T13" s="79"/>
      <c r="U13" s="79"/>
      <c r="V13" s="79"/>
      <c r="W13" s="79"/>
    </row>
    <row r="14" ht="21.75" customHeight="1" spans="1:23">
      <c r="A14" s="69" t="s">
        <v>266</v>
      </c>
      <c r="B14" s="69" t="s">
        <v>275</v>
      </c>
      <c r="C14" s="69" t="s">
        <v>276</v>
      </c>
      <c r="D14" s="69" t="s">
        <v>70</v>
      </c>
      <c r="E14" s="69" t="s">
        <v>111</v>
      </c>
      <c r="F14" s="69" t="s">
        <v>112</v>
      </c>
      <c r="G14" s="69" t="s">
        <v>277</v>
      </c>
      <c r="H14" s="69" t="s">
        <v>278</v>
      </c>
      <c r="I14" s="79"/>
      <c r="J14" s="79"/>
      <c r="K14" s="79"/>
      <c r="L14" s="79"/>
      <c r="M14" s="79"/>
      <c r="N14" s="79"/>
      <c r="O14" s="79"/>
      <c r="P14" s="79"/>
      <c r="Q14" s="79"/>
      <c r="R14" s="79"/>
      <c r="S14" s="79"/>
      <c r="T14" s="79"/>
      <c r="U14" s="79"/>
      <c r="V14" s="79"/>
      <c r="W14" s="79"/>
    </row>
    <row r="15" ht="18.75" customHeight="1" spans="1:23">
      <c r="A15" s="33" t="s">
        <v>169</v>
      </c>
      <c r="B15" s="34"/>
      <c r="C15" s="34"/>
      <c r="D15" s="34"/>
      <c r="E15" s="34"/>
      <c r="F15" s="34"/>
      <c r="G15" s="34"/>
      <c r="H15" s="35"/>
      <c r="I15" s="79">
        <v>19075811</v>
      </c>
      <c r="J15" s="79">
        <v>19075811</v>
      </c>
      <c r="K15" s="79">
        <v>19075811</v>
      </c>
      <c r="L15" s="79"/>
      <c r="M15" s="79"/>
      <c r="N15" s="79"/>
      <c r="O15" s="79"/>
      <c r="P15" s="79"/>
      <c r="Q15" s="79"/>
      <c r="R15" s="79"/>
      <c r="S15" s="79"/>
      <c r="T15" s="79"/>
      <c r="U15" s="79"/>
      <c r="V15" s="79"/>
      <c r="W15" s="79"/>
    </row>
  </sheetData>
  <mergeCells count="28">
    <mergeCell ref="A3:W3"/>
    <mergeCell ref="A4:H4"/>
    <mergeCell ref="J5:M5"/>
    <mergeCell ref="N5:P5"/>
    <mergeCell ref="R5:W5"/>
    <mergeCell ref="A15:H15"/>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43"/>
  <sheetViews>
    <sheetView showZeros="0" workbookViewId="0">
      <pane ySplit="1" topLeftCell="A35" activePane="bottomLeft" state="frozen"/>
      <selection/>
      <selection pane="bottomLeft" activeCell="A1" sqref="A1"/>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8" customHeight="1" spans="10:10">
      <c r="J2" s="3" t="s">
        <v>279</v>
      </c>
    </row>
    <row r="3" ht="39.75" customHeight="1" spans="1:10">
      <c r="A3" s="65" t="str">
        <f>"2025"&amp;"年部门项目支出绩效目标表"</f>
        <v>2025年部门项目支出绩效目标表</v>
      </c>
      <c r="B3" s="4"/>
      <c r="C3" s="4"/>
      <c r="D3" s="4"/>
      <c r="E3" s="4"/>
      <c r="F3" s="66"/>
      <c r="G3" s="4"/>
      <c r="H3" s="66"/>
      <c r="I3" s="66"/>
      <c r="J3" s="4"/>
    </row>
    <row r="4" ht="17.25" customHeight="1" spans="1:1">
      <c r="A4" s="5" t="str">
        <f>"单位名称："&amp;"昆明市盘龙区军队离（退）休干部服务管理中心"</f>
        <v>单位名称：昆明市盘龙区军队离（退）休干部服务管理中心</v>
      </c>
    </row>
    <row r="5" ht="44.25" customHeight="1" spans="1:10">
      <c r="A5" s="67" t="s">
        <v>181</v>
      </c>
      <c r="B5" s="67" t="s">
        <v>280</v>
      </c>
      <c r="C5" s="67" t="s">
        <v>281</v>
      </c>
      <c r="D5" s="67" t="s">
        <v>282</v>
      </c>
      <c r="E5" s="67" t="s">
        <v>283</v>
      </c>
      <c r="F5" s="68" t="s">
        <v>284</v>
      </c>
      <c r="G5" s="67" t="s">
        <v>285</v>
      </c>
      <c r="H5" s="68" t="s">
        <v>286</v>
      </c>
      <c r="I5" s="68" t="s">
        <v>287</v>
      </c>
      <c r="J5" s="67" t="s">
        <v>288</v>
      </c>
    </row>
    <row r="6" ht="18.75" customHeight="1" spans="1:10">
      <c r="A6" s="133">
        <v>1</v>
      </c>
      <c r="B6" s="133">
        <v>2</v>
      </c>
      <c r="C6" s="133">
        <v>3</v>
      </c>
      <c r="D6" s="133">
        <v>4</v>
      </c>
      <c r="E6" s="133">
        <v>5</v>
      </c>
      <c r="F6" s="37">
        <v>6</v>
      </c>
      <c r="G6" s="133">
        <v>7</v>
      </c>
      <c r="H6" s="37">
        <v>8</v>
      </c>
      <c r="I6" s="37">
        <v>9</v>
      </c>
      <c r="J6" s="133">
        <v>10</v>
      </c>
    </row>
    <row r="7" ht="42" customHeight="1" spans="1:10">
      <c r="A7" s="30" t="s">
        <v>70</v>
      </c>
      <c r="B7" s="69"/>
      <c r="C7" s="69"/>
      <c r="D7" s="69"/>
      <c r="E7" s="55"/>
      <c r="F7" s="70"/>
      <c r="G7" s="55"/>
      <c r="H7" s="70"/>
      <c r="I7" s="70"/>
      <c r="J7" s="55"/>
    </row>
    <row r="8" ht="42" customHeight="1" spans="1:10">
      <c r="A8" s="134" t="s">
        <v>268</v>
      </c>
      <c r="B8" s="21" t="s">
        <v>289</v>
      </c>
      <c r="C8" s="21" t="s">
        <v>290</v>
      </c>
      <c r="D8" s="21" t="s">
        <v>291</v>
      </c>
      <c r="E8" s="30" t="s">
        <v>292</v>
      </c>
      <c r="F8" s="21" t="s">
        <v>293</v>
      </c>
      <c r="G8" s="30" t="s">
        <v>90</v>
      </c>
      <c r="H8" s="21" t="s">
        <v>294</v>
      </c>
      <c r="I8" s="21" t="s">
        <v>295</v>
      </c>
      <c r="J8" s="30" t="s">
        <v>296</v>
      </c>
    </row>
    <row r="9" ht="42" customHeight="1" spans="1:10">
      <c r="A9" s="134" t="s">
        <v>268</v>
      </c>
      <c r="B9" s="21" t="s">
        <v>289</v>
      </c>
      <c r="C9" s="21" t="s">
        <v>290</v>
      </c>
      <c r="D9" s="21" t="s">
        <v>297</v>
      </c>
      <c r="E9" s="30" t="s">
        <v>298</v>
      </c>
      <c r="F9" s="21" t="s">
        <v>299</v>
      </c>
      <c r="G9" s="30" t="s">
        <v>300</v>
      </c>
      <c r="H9" s="21" t="s">
        <v>301</v>
      </c>
      <c r="I9" s="21" t="s">
        <v>302</v>
      </c>
      <c r="J9" s="30" t="s">
        <v>303</v>
      </c>
    </row>
    <row r="10" ht="42" customHeight="1" spans="1:10">
      <c r="A10" s="134" t="s">
        <v>268</v>
      </c>
      <c r="B10" s="21" t="s">
        <v>289</v>
      </c>
      <c r="C10" s="21" t="s">
        <v>290</v>
      </c>
      <c r="D10" s="21" t="s">
        <v>297</v>
      </c>
      <c r="E10" s="30" t="s">
        <v>304</v>
      </c>
      <c r="F10" s="21" t="s">
        <v>299</v>
      </c>
      <c r="G10" s="30" t="s">
        <v>300</v>
      </c>
      <c r="H10" s="21" t="s">
        <v>301</v>
      </c>
      <c r="I10" s="21" t="s">
        <v>302</v>
      </c>
      <c r="J10" s="30" t="s">
        <v>305</v>
      </c>
    </row>
    <row r="11" ht="42" customHeight="1" spans="1:10">
      <c r="A11" s="134" t="s">
        <v>268</v>
      </c>
      <c r="B11" s="21" t="s">
        <v>289</v>
      </c>
      <c r="C11" s="21" t="s">
        <v>290</v>
      </c>
      <c r="D11" s="21" t="s">
        <v>306</v>
      </c>
      <c r="E11" s="30" t="s">
        <v>307</v>
      </c>
      <c r="F11" s="21" t="s">
        <v>299</v>
      </c>
      <c r="G11" s="30" t="s">
        <v>308</v>
      </c>
      <c r="H11" s="21" t="s">
        <v>309</v>
      </c>
      <c r="I11" s="21" t="s">
        <v>295</v>
      </c>
      <c r="J11" s="30" t="s">
        <v>310</v>
      </c>
    </row>
    <row r="12" ht="42" customHeight="1" spans="1:10">
      <c r="A12" s="134" t="s">
        <v>268</v>
      </c>
      <c r="B12" s="21" t="s">
        <v>289</v>
      </c>
      <c r="C12" s="21" t="s">
        <v>290</v>
      </c>
      <c r="D12" s="21" t="s">
        <v>311</v>
      </c>
      <c r="E12" s="30" t="s">
        <v>312</v>
      </c>
      <c r="F12" s="21" t="s">
        <v>299</v>
      </c>
      <c r="G12" s="30" t="s">
        <v>313</v>
      </c>
      <c r="H12" s="21" t="s">
        <v>314</v>
      </c>
      <c r="I12" s="21" t="s">
        <v>302</v>
      </c>
      <c r="J12" s="30" t="s">
        <v>315</v>
      </c>
    </row>
    <row r="13" ht="42" customHeight="1" spans="1:10">
      <c r="A13" s="134" t="s">
        <v>268</v>
      </c>
      <c r="B13" s="21" t="s">
        <v>289</v>
      </c>
      <c r="C13" s="21" t="s">
        <v>316</v>
      </c>
      <c r="D13" s="21" t="s">
        <v>317</v>
      </c>
      <c r="E13" s="30" t="s">
        <v>318</v>
      </c>
      <c r="F13" s="21" t="s">
        <v>299</v>
      </c>
      <c r="G13" s="30" t="s">
        <v>300</v>
      </c>
      <c r="H13" s="21" t="s">
        <v>301</v>
      </c>
      <c r="I13" s="21" t="s">
        <v>302</v>
      </c>
      <c r="J13" s="30" t="s">
        <v>319</v>
      </c>
    </row>
    <row r="14" ht="42" customHeight="1" spans="1:10">
      <c r="A14" s="134" t="s">
        <v>268</v>
      </c>
      <c r="B14" s="21" t="s">
        <v>289</v>
      </c>
      <c r="C14" s="21" t="s">
        <v>316</v>
      </c>
      <c r="D14" s="21" t="s">
        <v>317</v>
      </c>
      <c r="E14" s="30" t="s">
        <v>320</v>
      </c>
      <c r="F14" s="21" t="s">
        <v>299</v>
      </c>
      <c r="G14" s="30" t="s">
        <v>321</v>
      </c>
      <c r="H14" s="21" t="s">
        <v>314</v>
      </c>
      <c r="I14" s="21" t="s">
        <v>302</v>
      </c>
      <c r="J14" s="30" t="s">
        <v>322</v>
      </c>
    </row>
    <row r="15" ht="42" customHeight="1" spans="1:10">
      <c r="A15" s="134" t="s">
        <v>268</v>
      </c>
      <c r="B15" s="21" t="s">
        <v>289</v>
      </c>
      <c r="C15" s="21" t="s">
        <v>323</v>
      </c>
      <c r="D15" s="21" t="s">
        <v>324</v>
      </c>
      <c r="E15" s="30" t="s">
        <v>325</v>
      </c>
      <c r="F15" s="21" t="s">
        <v>326</v>
      </c>
      <c r="G15" s="30" t="s">
        <v>327</v>
      </c>
      <c r="H15" s="21" t="s">
        <v>301</v>
      </c>
      <c r="I15" s="21" t="s">
        <v>295</v>
      </c>
      <c r="J15" s="30" t="s">
        <v>328</v>
      </c>
    </row>
    <row r="16" ht="42" customHeight="1" spans="1:10">
      <c r="A16" s="134" t="s">
        <v>265</v>
      </c>
      <c r="B16" s="21" t="s">
        <v>329</v>
      </c>
      <c r="C16" s="21" t="s">
        <v>290</v>
      </c>
      <c r="D16" s="21" t="s">
        <v>291</v>
      </c>
      <c r="E16" s="30" t="s">
        <v>330</v>
      </c>
      <c r="F16" s="21" t="s">
        <v>299</v>
      </c>
      <c r="G16" s="30" t="s">
        <v>331</v>
      </c>
      <c r="H16" s="21" t="s">
        <v>294</v>
      </c>
      <c r="I16" s="21" t="s">
        <v>295</v>
      </c>
      <c r="J16" s="30" t="s">
        <v>332</v>
      </c>
    </row>
    <row r="17" ht="42" customHeight="1" spans="1:10">
      <c r="A17" s="134" t="s">
        <v>265</v>
      </c>
      <c r="B17" s="21" t="s">
        <v>329</v>
      </c>
      <c r="C17" s="21" t="s">
        <v>290</v>
      </c>
      <c r="D17" s="21" t="s">
        <v>297</v>
      </c>
      <c r="E17" s="30" t="s">
        <v>333</v>
      </c>
      <c r="F17" s="21" t="s">
        <v>299</v>
      </c>
      <c r="G17" s="30" t="s">
        <v>300</v>
      </c>
      <c r="H17" s="21" t="s">
        <v>301</v>
      </c>
      <c r="I17" s="21" t="s">
        <v>302</v>
      </c>
      <c r="J17" s="30" t="s">
        <v>334</v>
      </c>
    </row>
    <row r="18" ht="42" customHeight="1" spans="1:10">
      <c r="A18" s="134" t="s">
        <v>265</v>
      </c>
      <c r="B18" s="21" t="s">
        <v>329</v>
      </c>
      <c r="C18" s="21" t="s">
        <v>290</v>
      </c>
      <c r="D18" s="21" t="s">
        <v>306</v>
      </c>
      <c r="E18" s="30" t="s">
        <v>335</v>
      </c>
      <c r="F18" s="21" t="s">
        <v>299</v>
      </c>
      <c r="G18" s="30" t="s">
        <v>300</v>
      </c>
      <c r="H18" s="21" t="s">
        <v>301</v>
      </c>
      <c r="I18" s="21" t="s">
        <v>302</v>
      </c>
      <c r="J18" s="30" t="s">
        <v>336</v>
      </c>
    </row>
    <row r="19" ht="42" customHeight="1" spans="1:10">
      <c r="A19" s="134" t="s">
        <v>265</v>
      </c>
      <c r="B19" s="21" t="s">
        <v>329</v>
      </c>
      <c r="C19" s="21" t="s">
        <v>316</v>
      </c>
      <c r="D19" s="21" t="s">
        <v>317</v>
      </c>
      <c r="E19" s="30" t="s">
        <v>337</v>
      </c>
      <c r="F19" s="21" t="s">
        <v>299</v>
      </c>
      <c r="G19" s="30" t="s">
        <v>338</v>
      </c>
      <c r="H19" s="21" t="s">
        <v>301</v>
      </c>
      <c r="I19" s="21" t="s">
        <v>295</v>
      </c>
      <c r="J19" s="30" t="s">
        <v>339</v>
      </c>
    </row>
    <row r="20" ht="42" customHeight="1" spans="1:10">
      <c r="A20" s="134" t="s">
        <v>265</v>
      </c>
      <c r="B20" s="21" t="s">
        <v>329</v>
      </c>
      <c r="C20" s="21" t="s">
        <v>323</v>
      </c>
      <c r="D20" s="21" t="s">
        <v>324</v>
      </c>
      <c r="E20" s="30" t="s">
        <v>340</v>
      </c>
      <c r="F20" s="21" t="s">
        <v>299</v>
      </c>
      <c r="G20" s="30" t="s">
        <v>341</v>
      </c>
      <c r="H20" s="21" t="s">
        <v>301</v>
      </c>
      <c r="I20" s="21" t="s">
        <v>302</v>
      </c>
      <c r="J20" s="30" t="s">
        <v>342</v>
      </c>
    </row>
    <row r="21" ht="42" customHeight="1" spans="1:10">
      <c r="A21" s="134" t="s">
        <v>270</v>
      </c>
      <c r="B21" s="21" t="s">
        <v>343</v>
      </c>
      <c r="C21" s="21" t="s">
        <v>290</v>
      </c>
      <c r="D21" s="21" t="s">
        <v>291</v>
      </c>
      <c r="E21" s="30" t="s">
        <v>344</v>
      </c>
      <c r="F21" s="21" t="s">
        <v>293</v>
      </c>
      <c r="G21" s="30" t="s">
        <v>345</v>
      </c>
      <c r="H21" s="21" t="s">
        <v>294</v>
      </c>
      <c r="I21" s="21" t="s">
        <v>295</v>
      </c>
      <c r="J21" s="30" t="s">
        <v>346</v>
      </c>
    </row>
    <row r="22" ht="42" customHeight="1" spans="1:10">
      <c r="A22" s="134" t="s">
        <v>270</v>
      </c>
      <c r="B22" s="21" t="s">
        <v>343</v>
      </c>
      <c r="C22" s="21" t="s">
        <v>290</v>
      </c>
      <c r="D22" s="21" t="s">
        <v>291</v>
      </c>
      <c r="E22" s="30" t="s">
        <v>347</v>
      </c>
      <c r="F22" s="21" t="s">
        <v>293</v>
      </c>
      <c r="G22" s="30" t="s">
        <v>348</v>
      </c>
      <c r="H22" s="21" t="s">
        <v>294</v>
      </c>
      <c r="I22" s="21" t="s">
        <v>295</v>
      </c>
      <c r="J22" s="30" t="s">
        <v>349</v>
      </c>
    </row>
    <row r="23" ht="42" customHeight="1" spans="1:10">
      <c r="A23" s="134" t="s">
        <v>270</v>
      </c>
      <c r="B23" s="21" t="s">
        <v>343</v>
      </c>
      <c r="C23" s="21" t="s">
        <v>290</v>
      </c>
      <c r="D23" s="21" t="s">
        <v>297</v>
      </c>
      <c r="E23" s="30" t="s">
        <v>298</v>
      </c>
      <c r="F23" s="21" t="s">
        <v>299</v>
      </c>
      <c r="G23" s="30" t="s">
        <v>300</v>
      </c>
      <c r="H23" s="21" t="s">
        <v>301</v>
      </c>
      <c r="I23" s="21" t="s">
        <v>295</v>
      </c>
      <c r="J23" s="30" t="s">
        <v>303</v>
      </c>
    </row>
    <row r="24" ht="42" customHeight="1" spans="1:10">
      <c r="A24" s="134" t="s">
        <v>270</v>
      </c>
      <c r="B24" s="21" t="s">
        <v>343</v>
      </c>
      <c r="C24" s="21" t="s">
        <v>290</v>
      </c>
      <c r="D24" s="21" t="s">
        <v>297</v>
      </c>
      <c r="E24" s="30" t="s">
        <v>304</v>
      </c>
      <c r="F24" s="21" t="s">
        <v>299</v>
      </c>
      <c r="G24" s="30" t="s">
        <v>300</v>
      </c>
      <c r="H24" s="21" t="s">
        <v>301</v>
      </c>
      <c r="I24" s="21" t="s">
        <v>295</v>
      </c>
      <c r="J24" s="30" t="s">
        <v>305</v>
      </c>
    </row>
    <row r="25" ht="42" customHeight="1" spans="1:10">
      <c r="A25" s="134" t="s">
        <v>270</v>
      </c>
      <c r="B25" s="21" t="s">
        <v>343</v>
      </c>
      <c r="C25" s="21" t="s">
        <v>290</v>
      </c>
      <c r="D25" s="21" t="s">
        <v>306</v>
      </c>
      <c r="E25" s="30" t="s">
        <v>350</v>
      </c>
      <c r="F25" s="21" t="s">
        <v>299</v>
      </c>
      <c r="G25" s="30" t="s">
        <v>351</v>
      </c>
      <c r="H25" s="21" t="s">
        <v>309</v>
      </c>
      <c r="I25" s="21" t="s">
        <v>295</v>
      </c>
      <c r="J25" s="30" t="s">
        <v>310</v>
      </c>
    </row>
    <row r="26" ht="42" customHeight="1" spans="1:10">
      <c r="A26" s="134" t="s">
        <v>270</v>
      </c>
      <c r="B26" s="21" t="s">
        <v>343</v>
      </c>
      <c r="C26" s="21" t="s">
        <v>290</v>
      </c>
      <c r="D26" s="21" t="s">
        <v>311</v>
      </c>
      <c r="E26" s="30" t="s">
        <v>312</v>
      </c>
      <c r="F26" s="21" t="s">
        <v>299</v>
      </c>
      <c r="G26" s="30" t="s">
        <v>352</v>
      </c>
      <c r="H26" s="21" t="s">
        <v>314</v>
      </c>
      <c r="I26" s="21" t="s">
        <v>302</v>
      </c>
      <c r="J26" s="30" t="s">
        <v>353</v>
      </c>
    </row>
    <row r="27" ht="42" customHeight="1" spans="1:10">
      <c r="A27" s="134" t="s">
        <v>270</v>
      </c>
      <c r="B27" s="21" t="s">
        <v>343</v>
      </c>
      <c r="C27" s="21" t="s">
        <v>316</v>
      </c>
      <c r="D27" s="21" t="s">
        <v>317</v>
      </c>
      <c r="E27" s="30" t="s">
        <v>318</v>
      </c>
      <c r="F27" s="21" t="s">
        <v>299</v>
      </c>
      <c r="G27" s="30" t="s">
        <v>300</v>
      </c>
      <c r="H27" s="21" t="s">
        <v>301</v>
      </c>
      <c r="I27" s="21" t="s">
        <v>295</v>
      </c>
      <c r="J27" s="30" t="s">
        <v>319</v>
      </c>
    </row>
    <row r="28" ht="42" customHeight="1" spans="1:10">
      <c r="A28" s="134" t="s">
        <v>270</v>
      </c>
      <c r="B28" s="21" t="s">
        <v>343</v>
      </c>
      <c r="C28" s="21" t="s">
        <v>316</v>
      </c>
      <c r="D28" s="21" t="s">
        <v>317</v>
      </c>
      <c r="E28" s="30" t="s">
        <v>320</v>
      </c>
      <c r="F28" s="21" t="s">
        <v>299</v>
      </c>
      <c r="G28" s="30" t="s">
        <v>354</v>
      </c>
      <c r="H28" s="21" t="s">
        <v>314</v>
      </c>
      <c r="I28" s="21" t="s">
        <v>302</v>
      </c>
      <c r="J28" s="30" t="s">
        <v>322</v>
      </c>
    </row>
    <row r="29" ht="42" customHeight="1" spans="1:10">
      <c r="A29" s="134" t="s">
        <v>270</v>
      </c>
      <c r="B29" s="21" t="s">
        <v>343</v>
      </c>
      <c r="C29" s="21" t="s">
        <v>323</v>
      </c>
      <c r="D29" s="21" t="s">
        <v>324</v>
      </c>
      <c r="E29" s="30" t="s">
        <v>355</v>
      </c>
      <c r="F29" s="21" t="s">
        <v>326</v>
      </c>
      <c r="G29" s="30" t="s">
        <v>327</v>
      </c>
      <c r="H29" s="21" t="s">
        <v>301</v>
      </c>
      <c r="I29" s="21" t="s">
        <v>295</v>
      </c>
      <c r="J29" s="30" t="s">
        <v>356</v>
      </c>
    </row>
    <row r="30" ht="42" customHeight="1" spans="1:10">
      <c r="A30" s="134" t="s">
        <v>276</v>
      </c>
      <c r="B30" s="21" t="s">
        <v>357</v>
      </c>
      <c r="C30" s="21" t="s">
        <v>290</v>
      </c>
      <c r="D30" s="21" t="s">
        <v>291</v>
      </c>
      <c r="E30" s="30" t="s">
        <v>358</v>
      </c>
      <c r="F30" s="21" t="s">
        <v>326</v>
      </c>
      <c r="G30" s="30" t="s">
        <v>345</v>
      </c>
      <c r="H30" s="21" t="s">
        <v>294</v>
      </c>
      <c r="I30" s="21" t="s">
        <v>295</v>
      </c>
      <c r="J30" s="30" t="s">
        <v>359</v>
      </c>
    </row>
    <row r="31" ht="42" customHeight="1" spans="1:10">
      <c r="A31" s="134" t="s">
        <v>276</v>
      </c>
      <c r="B31" s="21" t="s">
        <v>357</v>
      </c>
      <c r="C31" s="21" t="s">
        <v>290</v>
      </c>
      <c r="D31" s="21" t="s">
        <v>297</v>
      </c>
      <c r="E31" s="30" t="s">
        <v>360</v>
      </c>
      <c r="F31" s="21" t="s">
        <v>299</v>
      </c>
      <c r="G31" s="30" t="s">
        <v>361</v>
      </c>
      <c r="H31" s="21" t="s">
        <v>301</v>
      </c>
      <c r="I31" s="21" t="s">
        <v>302</v>
      </c>
      <c r="J31" s="30" t="s">
        <v>362</v>
      </c>
    </row>
    <row r="32" ht="42" customHeight="1" spans="1:10">
      <c r="A32" s="134" t="s">
        <v>276</v>
      </c>
      <c r="B32" s="21" t="s">
        <v>357</v>
      </c>
      <c r="C32" s="21" t="s">
        <v>290</v>
      </c>
      <c r="D32" s="21" t="s">
        <v>306</v>
      </c>
      <c r="E32" s="30" t="s">
        <v>363</v>
      </c>
      <c r="F32" s="21" t="s">
        <v>299</v>
      </c>
      <c r="G32" s="30" t="s">
        <v>364</v>
      </c>
      <c r="H32" s="21" t="s">
        <v>309</v>
      </c>
      <c r="I32" s="21" t="s">
        <v>295</v>
      </c>
      <c r="J32" s="30" t="s">
        <v>359</v>
      </c>
    </row>
    <row r="33" ht="42" customHeight="1" spans="1:10">
      <c r="A33" s="134" t="s">
        <v>276</v>
      </c>
      <c r="B33" s="21" t="s">
        <v>357</v>
      </c>
      <c r="C33" s="21" t="s">
        <v>316</v>
      </c>
      <c r="D33" s="21" t="s">
        <v>317</v>
      </c>
      <c r="E33" s="30" t="s">
        <v>365</v>
      </c>
      <c r="F33" s="21" t="s">
        <v>299</v>
      </c>
      <c r="G33" s="30" t="s">
        <v>338</v>
      </c>
      <c r="H33" s="21" t="s">
        <v>309</v>
      </c>
      <c r="I33" s="21" t="s">
        <v>295</v>
      </c>
      <c r="J33" s="30" t="s">
        <v>359</v>
      </c>
    </row>
    <row r="34" ht="42" customHeight="1" spans="1:10">
      <c r="A34" s="134" t="s">
        <v>276</v>
      </c>
      <c r="B34" s="21" t="s">
        <v>357</v>
      </c>
      <c r="C34" s="21" t="s">
        <v>323</v>
      </c>
      <c r="D34" s="21" t="s">
        <v>324</v>
      </c>
      <c r="E34" s="30" t="s">
        <v>366</v>
      </c>
      <c r="F34" s="21" t="s">
        <v>326</v>
      </c>
      <c r="G34" s="30" t="s">
        <v>341</v>
      </c>
      <c r="H34" s="21" t="s">
        <v>301</v>
      </c>
      <c r="I34" s="21" t="s">
        <v>302</v>
      </c>
      <c r="J34" s="30" t="s">
        <v>359</v>
      </c>
    </row>
    <row r="35" ht="42" customHeight="1" spans="1:10">
      <c r="A35" s="134" t="s">
        <v>272</v>
      </c>
      <c r="B35" s="21" t="s">
        <v>367</v>
      </c>
      <c r="C35" s="21" t="s">
        <v>290</v>
      </c>
      <c r="D35" s="21" t="s">
        <v>291</v>
      </c>
      <c r="E35" s="30" t="s">
        <v>368</v>
      </c>
      <c r="F35" s="21" t="s">
        <v>299</v>
      </c>
      <c r="G35" s="30" t="s">
        <v>369</v>
      </c>
      <c r="H35" s="21" t="s">
        <v>309</v>
      </c>
      <c r="I35" s="21" t="s">
        <v>295</v>
      </c>
      <c r="J35" s="30" t="s">
        <v>370</v>
      </c>
    </row>
    <row r="36" ht="42" customHeight="1" spans="1:10">
      <c r="A36" s="134" t="s">
        <v>272</v>
      </c>
      <c r="B36" s="21" t="s">
        <v>367</v>
      </c>
      <c r="C36" s="21" t="s">
        <v>290</v>
      </c>
      <c r="D36" s="21" t="s">
        <v>291</v>
      </c>
      <c r="E36" s="30" t="s">
        <v>371</v>
      </c>
      <c r="F36" s="21" t="s">
        <v>372</v>
      </c>
      <c r="G36" s="30" t="s">
        <v>84</v>
      </c>
      <c r="H36" s="21" t="s">
        <v>373</v>
      </c>
      <c r="I36" s="21" t="s">
        <v>295</v>
      </c>
      <c r="J36" s="30" t="s">
        <v>374</v>
      </c>
    </row>
    <row r="37" ht="42" customHeight="1" spans="1:10">
      <c r="A37" s="134" t="s">
        <v>272</v>
      </c>
      <c r="B37" s="21" t="s">
        <v>367</v>
      </c>
      <c r="C37" s="21" t="s">
        <v>290</v>
      </c>
      <c r="D37" s="21" t="s">
        <v>297</v>
      </c>
      <c r="E37" s="30" t="s">
        <v>375</v>
      </c>
      <c r="F37" s="21" t="s">
        <v>299</v>
      </c>
      <c r="G37" s="30" t="s">
        <v>300</v>
      </c>
      <c r="H37" s="21" t="s">
        <v>301</v>
      </c>
      <c r="I37" s="21" t="s">
        <v>295</v>
      </c>
      <c r="J37" s="30" t="s">
        <v>376</v>
      </c>
    </row>
    <row r="38" ht="42" customHeight="1" spans="1:10">
      <c r="A38" s="134" t="s">
        <v>272</v>
      </c>
      <c r="B38" s="21" t="s">
        <v>367</v>
      </c>
      <c r="C38" s="21" t="s">
        <v>290</v>
      </c>
      <c r="D38" s="21" t="s">
        <v>297</v>
      </c>
      <c r="E38" s="30" t="s">
        <v>377</v>
      </c>
      <c r="F38" s="21" t="s">
        <v>299</v>
      </c>
      <c r="G38" s="30" t="s">
        <v>300</v>
      </c>
      <c r="H38" s="21" t="s">
        <v>301</v>
      </c>
      <c r="I38" s="21" t="s">
        <v>295</v>
      </c>
      <c r="J38" s="30" t="s">
        <v>378</v>
      </c>
    </row>
    <row r="39" ht="42" customHeight="1" spans="1:10">
      <c r="A39" s="134" t="s">
        <v>272</v>
      </c>
      <c r="B39" s="21" t="s">
        <v>367</v>
      </c>
      <c r="C39" s="21" t="s">
        <v>290</v>
      </c>
      <c r="D39" s="21" t="s">
        <v>297</v>
      </c>
      <c r="E39" s="30" t="s">
        <v>379</v>
      </c>
      <c r="F39" s="21" t="s">
        <v>299</v>
      </c>
      <c r="G39" s="30" t="s">
        <v>300</v>
      </c>
      <c r="H39" s="21" t="s">
        <v>301</v>
      </c>
      <c r="I39" s="21" t="s">
        <v>295</v>
      </c>
      <c r="J39" s="30" t="s">
        <v>380</v>
      </c>
    </row>
    <row r="40" ht="42" customHeight="1" spans="1:10">
      <c r="A40" s="134" t="s">
        <v>272</v>
      </c>
      <c r="B40" s="21" t="s">
        <v>367</v>
      </c>
      <c r="C40" s="21" t="s">
        <v>290</v>
      </c>
      <c r="D40" s="21" t="s">
        <v>306</v>
      </c>
      <c r="E40" s="30" t="s">
        <v>381</v>
      </c>
      <c r="F40" s="21" t="s">
        <v>299</v>
      </c>
      <c r="G40" s="30" t="s">
        <v>300</v>
      </c>
      <c r="H40" s="21" t="s">
        <v>301</v>
      </c>
      <c r="I40" s="21" t="s">
        <v>295</v>
      </c>
      <c r="J40" s="30" t="s">
        <v>382</v>
      </c>
    </row>
    <row r="41" ht="42" customHeight="1" spans="1:10">
      <c r="A41" s="134" t="s">
        <v>272</v>
      </c>
      <c r="B41" s="21" t="s">
        <v>367</v>
      </c>
      <c r="C41" s="21" t="s">
        <v>290</v>
      </c>
      <c r="D41" s="21" t="s">
        <v>311</v>
      </c>
      <c r="E41" s="30" t="s">
        <v>312</v>
      </c>
      <c r="F41" s="21" t="s">
        <v>299</v>
      </c>
      <c r="G41" s="30" t="s">
        <v>383</v>
      </c>
      <c r="H41" s="21" t="s">
        <v>314</v>
      </c>
      <c r="I41" s="21" t="s">
        <v>302</v>
      </c>
      <c r="J41" s="30" t="s">
        <v>384</v>
      </c>
    </row>
    <row r="42" ht="42" customHeight="1" spans="1:10">
      <c r="A42" s="134" t="s">
        <v>272</v>
      </c>
      <c r="B42" s="21" t="s">
        <v>367</v>
      </c>
      <c r="C42" s="21" t="s">
        <v>316</v>
      </c>
      <c r="D42" s="21" t="s">
        <v>317</v>
      </c>
      <c r="E42" s="30" t="s">
        <v>385</v>
      </c>
      <c r="F42" s="21" t="s">
        <v>299</v>
      </c>
      <c r="G42" s="30" t="s">
        <v>300</v>
      </c>
      <c r="H42" s="21" t="s">
        <v>301</v>
      </c>
      <c r="I42" s="21" t="s">
        <v>295</v>
      </c>
      <c r="J42" s="30" t="s">
        <v>386</v>
      </c>
    </row>
    <row r="43" ht="42" customHeight="1" spans="1:10">
      <c r="A43" s="134" t="s">
        <v>272</v>
      </c>
      <c r="B43" s="21" t="s">
        <v>367</v>
      </c>
      <c r="C43" s="21" t="s">
        <v>323</v>
      </c>
      <c r="D43" s="21" t="s">
        <v>324</v>
      </c>
      <c r="E43" s="30" t="s">
        <v>387</v>
      </c>
      <c r="F43" s="21" t="s">
        <v>372</v>
      </c>
      <c r="G43" s="30" t="s">
        <v>341</v>
      </c>
      <c r="H43" s="21" t="s">
        <v>301</v>
      </c>
      <c r="I43" s="21" t="s">
        <v>295</v>
      </c>
      <c r="J43" s="30" t="s">
        <v>388</v>
      </c>
    </row>
  </sheetData>
  <mergeCells count="12">
    <mergeCell ref="A3:J3"/>
    <mergeCell ref="A4:H4"/>
    <mergeCell ref="A8:A15"/>
    <mergeCell ref="A16:A20"/>
    <mergeCell ref="A21:A29"/>
    <mergeCell ref="A30:A34"/>
    <mergeCell ref="A35:A43"/>
    <mergeCell ref="B8:B15"/>
    <mergeCell ref="B16:B20"/>
    <mergeCell ref="B21:B29"/>
    <mergeCell ref="B30:B34"/>
    <mergeCell ref="B35:B43"/>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B17" sqref="B17"/>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1"/>
      <c r="B1" s="1"/>
      <c r="C1" s="1"/>
      <c r="D1" s="1"/>
      <c r="E1" s="1"/>
      <c r="F1" s="1"/>
    </row>
    <row r="2" ht="12" customHeight="1" spans="1:6">
      <c r="A2" s="118">
        <v>1</v>
      </c>
      <c r="B2" s="119">
        <v>0</v>
      </c>
      <c r="C2" s="118">
        <v>1</v>
      </c>
      <c r="D2" s="120"/>
      <c r="E2" s="120"/>
      <c r="F2" s="117" t="s">
        <v>389</v>
      </c>
    </row>
    <row r="3" ht="42" customHeight="1" spans="1:6">
      <c r="A3" s="121" t="str">
        <f>"2025"&amp;"年部门政府性基金预算支出预算表"</f>
        <v>2025年部门政府性基金预算支出预算表</v>
      </c>
      <c r="B3" s="121" t="s">
        <v>390</v>
      </c>
      <c r="C3" s="122"/>
      <c r="D3" s="123"/>
      <c r="E3" s="123"/>
      <c r="F3" s="123"/>
    </row>
    <row r="4" ht="13.5" customHeight="1" spans="1:6">
      <c r="A4" s="5" t="str">
        <f>"单位名称："&amp;"昆明市盘龙区军队离（退）休干部服务管理中心"</f>
        <v>单位名称：昆明市盘龙区军队离（退）休干部服务管理中心</v>
      </c>
      <c r="B4" s="5" t="s">
        <v>391</v>
      </c>
      <c r="C4" s="118"/>
      <c r="D4" s="120"/>
      <c r="E4" s="120"/>
      <c r="F4" s="117" t="s">
        <v>1</v>
      </c>
    </row>
    <row r="5" ht="19.5" customHeight="1" spans="1:6">
      <c r="A5" s="124" t="s">
        <v>179</v>
      </c>
      <c r="B5" s="125" t="s">
        <v>72</v>
      </c>
      <c r="C5" s="124" t="s">
        <v>73</v>
      </c>
      <c r="D5" s="11" t="s">
        <v>392</v>
      </c>
      <c r="E5" s="12"/>
      <c r="F5" s="13"/>
    </row>
    <row r="6" ht="18.75" customHeight="1" spans="1:6">
      <c r="A6" s="126"/>
      <c r="B6" s="127"/>
      <c r="C6" s="126"/>
      <c r="D6" s="16" t="s">
        <v>55</v>
      </c>
      <c r="E6" s="11" t="s">
        <v>75</v>
      </c>
      <c r="F6" s="16" t="s">
        <v>76</v>
      </c>
    </row>
    <row r="7" ht="18.75" customHeight="1" spans="1:6">
      <c r="A7" s="68">
        <v>1</v>
      </c>
      <c r="B7" s="128" t="s">
        <v>83</v>
      </c>
      <c r="C7" s="68">
        <v>3</v>
      </c>
      <c r="D7" s="129">
        <v>4</v>
      </c>
      <c r="E7" s="129">
        <v>5</v>
      </c>
      <c r="F7" s="129">
        <v>6</v>
      </c>
    </row>
    <row r="8" ht="21" customHeight="1" spans="1:6">
      <c r="A8" s="21"/>
      <c r="B8" s="21"/>
      <c r="C8" s="21"/>
      <c r="D8" s="79"/>
      <c r="E8" s="79"/>
      <c r="F8" s="79"/>
    </row>
    <row r="9" ht="21" customHeight="1" spans="1:6">
      <c r="A9" s="21"/>
      <c r="B9" s="21"/>
      <c r="C9" s="21"/>
      <c r="D9" s="79"/>
      <c r="E9" s="79"/>
      <c r="F9" s="79"/>
    </row>
    <row r="10" ht="18.75" customHeight="1" spans="1:6">
      <c r="A10" s="130" t="s">
        <v>169</v>
      </c>
      <c r="B10" s="130" t="s">
        <v>169</v>
      </c>
      <c r="C10" s="131" t="s">
        <v>169</v>
      </c>
      <c r="D10" s="79"/>
      <c r="E10" s="79"/>
      <c r="F10" s="79"/>
    </row>
    <row r="11" customHeight="1" spans="1:1">
      <c r="A11" s="132" t="s">
        <v>177</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Zeros="0" tabSelected="1" workbookViewId="0">
      <pane ySplit="1" topLeftCell="A2" activePane="bottomLeft" state="frozen"/>
      <selection/>
      <selection pane="bottomLeft" activeCell="E16" sqref="E16"/>
    </sheetView>
  </sheetViews>
  <sheetFormatPr defaultColWidth="9.14166666666667" defaultRowHeight="14.25" customHeight="1"/>
  <cols>
    <col min="1" max="1" width="32.575" customWidth="1"/>
    <col min="2" max="2" width="34.8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83"/>
      <c r="C2" s="83"/>
      <c r="R2" s="3"/>
      <c r="S2" s="3" t="s">
        <v>393</v>
      </c>
    </row>
    <row r="3" ht="41.25" customHeight="1" spans="1:19">
      <c r="A3" s="72" t="str">
        <f>"2025"&amp;"年部门政府采购预算表"</f>
        <v>2025年部门政府采购预算表</v>
      </c>
      <c r="B3" s="66"/>
      <c r="C3" s="66"/>
      <c r="D3" s="4"/>
      <c r="E3" s="4"/>
      <c r="F3" s="4"/>
      <c r="G3" s="4"/>
      <c r="H3" s="4"/>
      <c r="I3" s="4"/>
      <c r="J3" s="4"/>
      <c r="K3" s="4"/>
      <c r="L3" s="4"/>
      <c r="M3" s="66"/>
      <c r="N3" s="4"/>
      <c r="O3" s="4"/>
      <c r="P3" s="66"/>
      <c r="Q3" s="4"/>
      <c r="R3" s="66"/>
      <c r="S3" s="66"/>
    </row>
    <row r="4" ht="18.75" customHeight="1" spans="1:19">
      <c r="A4" s="110" t="str">
        <f>"单位名称："&amp;"昆明市盘龙区军队离（退）休干部服务管理中心"</f>
        <v>单位名称：昆明市盘龙区军队离（退）休干部服务管理中心</v>
      </c>
      <c r="B4" s="85"/>
      <c r="C4" s="85"/>
      <c r="D4" s="7"/>
      <c r="E4" s="7"/>
      <c r="F4" s="7"/>
      <c r="G4" s="7"/>
      <c r="H4" s="7"/>
      <c r="I4" s="7"/>
      <c r="J4" s="7"/>
      <c r="K4" s="7"/>
      <c r="L4" s="7"/>
      <c r="R4" s="8"/>
      <c r="S4" s="117" t="s">
        <v>1</v>
      </c>
    </row>
    <row r="5" ht="15.75" customHeight="1" spans="1:19">
      <c r="A5" s="10" t="s">
        <v>394</v>
      </c>
      <c r="B5" s="86" t="s">
        <v>179</v>
      </c>
      <c r="C5" s="86" t="s">
        <v>395</v>
      </c>
      <c r="D5" s="87" t="s">
        <v>396</v>
      </c>
      <c r="E5" s="87" t="s">
        <v>397</v>
      </c>
      <c r="F5" s="87" t="s">
        <v>398</v>
      </c>
      <c r="G5" s="87" t="s">
        <v>399</v>
      </c>
      <c r="H5" s="87" t="s">
        <v>400</v>
      </c>
      <c r="I5" s="100" t="s">
        <v>401</v>
      </c>
      <c r="J5" s="100"/>
      <c r="K5" s="100"/>
      <c r="L5" s="100"/>
      <c r="M5" s="101"/>
      <c r="N5" s="100"/>
      <c r="O5" s="100"/>
      <c r="P5" s="80"/>
      <c r="Q5" s="100"/>
      <c r="R5" s="101"/>
      <c r="S5" s="81"/>
    </row>
    <row r="6" ht="17.25" customHeight="1" spans="1:19">
      <c r="A6" s="15"/>
      <c r="B6" s="88"/>
      <c r="C6" s="88"/>
      <c r="D6" s="89"/>
      <c r="E6" s="89"/>
      <c r="F6" s="89"/>
      <c r="G6" s="89"/>
      <c r="H6" s="89"/>
      <c r="I6" s="89" t="s">
        <v>55</v>
      </c>
      <c r="J6" s="89" t="s">
        <v>58</v>
      </c>
      <c r="K6" s="89" t="s">
        <v>402</v>
      </c>
      <c r="L6" s="89" t="s">
        <v>403</v>
      </c>
      <c r="M6" s="102" t="s">
        <v>404</v>
      </c>
      <c r="N6" s="103" t="s">
        <v>405</v>
      </c>
      <c r="O6" s="103"/>
      <c r="P6" s="108"/>
      <c r="Q6" s="103"/>
      <c r="R6" s="109"/>
      <c r="S6" s="90"/>
    </row>
    <row r="7" ht="54" customHeight="1" spans="1:19">
      <c r="A7" s="18"/>
      <c r="B7" s="90"/>
      <c r="C7" s="90"/>
      <c r="D7" s="91"/>
      <c r="E7" s="91"/>
      <c r="F7" s="91"/>
      <c r="G7" s="91"/>
      <c r="H7" s="91"/>
      <c r="I7" s="91"/>
      <c r="J7" s="91" t="s">
        <v>57</v>
      </c>
      <c r="K7" s="91"/>
      <c r="L7" s="91"/>
      <c r="M7" s="104"/>
      <c r="N7" s="91" t="s">
        <v>57</v>
      </c>
      <c r="O7" s="91" t="s">
        <v>64</v>
      </c>
      <c r="P7" s="90" t="s">
        <v>65</v>
      </c>
      <c r="Q7" s="91" t="s">
        <v>66</v>
      </c>
      <c r="R7" s="104" t="s">
        <v>67</v>
      </c>
      <c r="S7" s="90" t="s">
        <v>68</v>
      </c>
    </row>
    <row r="8" ht="18" customHeight="1" spans="1:19">
      <c r="A8" s="111">
        <v>1</v>
      </c>
      <c r="B8" s="111" t="s">
        <v>83</v>
      </c>
      <c r="C8" s="112">
        <v>3</v>
      </c>
      <c r="D8" s="112">
        <v>4</v>
      </c>
      <c r="E8" s="111">
        <v>5</v>
      </c>
      <c r="F8" s="111">
        <v>6</v>
      </c>
      <c r="G8" s="111">
        <v>7</v>
      </c>
      <c r="H8" s="111">
        <v>8</v>
      </c>
      <c r="I8" s="111">
        <v>9</v>
      </c>
      <c r="J8" s="111">
        <v>10</v>
      </c>
      <c r="K8" s="111">
        <v>11</v>
      </c>
      <c r="L8" s="111">
        <v>12</v>
      </c>
      <c r="M8" s="111">
        <v>13</v>
      </c>
      <c r="N8" s="111">
        <v>14</v>
      </c>
      <c r="O8" s="111">
        <v>15</v>
      </c>
      <c r="P8" s="111">
        <v>16</v>
      </c>
      <c r="Q8" s="111">
        <v>17</v>
      </c>
      <c r="R8" s="111">
        <v>18</v>
      </c>
      <c r="S8" s="111">
        <v>19</v>
      </c>
    </row>
    <row r="9" ht="21" customHeight="1" spans="1:19">
      <c r="A9" s="92" t="s">
        <v>406</v>
      </c>
      <c r="B9" s="93" t="s">
        <v>70</v>
      </c>
      <c r="C9" s="93" t="s">
        <v>222</v>
      </c>
      <c r="D9" s="94" t="s">
        <v>407</v>
      </c>
      <c r="E9" s="94" t="s">
        <v>407</v>
      </c>
      <c r="F9" s="94" t="s">
        <v>408</v>
      </c>
      <c r="G9" s="113">
        <v>60</v>
      </c>
      <c r="H9" s="79">
        <v>10200</v>
      </c>
      <c r="I9" s="79">
        <v>10200</v>
      </c>
      <c r="J9" s="79">
        <v>10200</v>
      </c>
      <c r="K9" s="79"/>
      <c r="L9" s="79"/>
      <c r="M9" s="79"/>
      <c r="N9" s="79"/>
      <c r="O9" s="79"/>
      <c r="P9" s="79"/>
      <c r="Q9" s="79"/>
      <c r="R9" s="79"/>
      <c r="S9" s="79"/>
    </row>
    <row r="10" ht="21" customHeight="1" spans="1:19">
      <c r="A10" s="92" t="s">
        <v>406</v>
      </c>
      <c r="B10" s="93" t="s">
        <v>70</v>
      </c>
      <c r="C10" s="93" t="s">
        <v>272</v>
      </c>
      <c r="D10" s="94" t="s">
        <v>409</v>
      </c>
      <c r="E10" s="94" t="s">
        <v>410</v>
      </c>
      <c r="F10" s="94" t="s">
        <v>309</v>
      </c>
      <c r="G10" s="113">
        <v>1</v>
      </c>
      <c r="H10" s="79">
        <v>301900</v>
      </c>
      <c r="I10" s="79">
        <v>301900</v>
      </c>
      <c r="J10" s="79">
        <v>301900</v>
      </c>
      <c r="K10" s="79"/>
      <c r="L10" s="79"/>
      <c r="M10" s="79"/>
      <c r="N10" s="79"/>
      <c r="O10" s="79"/>
      <c r="P10" s="79"/>
      <c r="Q10" s="79"/>
      <c r="R10" s="79"/>
      <c r="S10" s="79"/>
    </row>
    <row r="11" ht="21" customHeight="1" spans="1:19">
      <c r="A11" s="92" t="s">
        <v>406</v>
      </c>
      <c r="B11" s="93" t="s">
        <v>70</v>
      </c>
      <c r="C11" s="93" t="s">
        <v>272</v>
      </c>
      <c r="D11" s="94" t="s">
        <v>411</v>
      </c>
      <c r="E11" s="94" t="s">
        <v>410</v>
      </c>
      <c r="F11" s="94" t="s">
        <v>309</v>
      </c>
      <c r="G11" s="113">
        <v>1</v>
      </c>
      <c r="H11" s="79">
        <v>139600</v>
      </c>
      <c r="I11" s="79">
        <v>139600</v>
      </c>
      <c r="J11" s="79">
        <v>139600</v>
      </c>
      <c r="K11" s="79"/>
      <c r="L11" s="79"/>
      <c r="M11" s="79"/>
      <c r="N11" s="79"/>
      <c r="O11" s="79"/>
      <c r="P11" s="79"/>
      <c r="Q11" s="79"/>
      <c r="R11" s="79"/>
      <c r="S11" s="79"/>
    </row>
    <row r="12" ht="21" customHeight="1" spans="1:19">
      <c r="A12" s="95" t="s">
        <v>169</v>
      </c>
      <c r="B12" s="96"/>
      <c r="C12" s="96"/>
      <c r="D12" s="97"/>
      <c r="E12" s="97"/>
      <c r="F12" s="97"/>
      <c r="G12" s="114"/>
      <c r="H12" s="79">
        <v>451700</v>
      </c>
      <c r="I12" s="79">
        <v>451700</v>
      </c>
      <c r="J12" s="79">
        <v>451700</v>
      </c>
      <c r="K12" s="79"/>
      <c r="L12" s="79"/>
      <c r="M12" s="79"/>
      <c r="N12" s="79"/>
      <c r="O12" s="79"/>
      <c r="P12" s="79"/>
      <c r="Q12" s="79"/>
      <c r="R12" s="79"/>
      <c r="S12" s="79"/>
    </row>
    <row r="13" ht="21" customHeight="1" spans="1:19">
      <c r="A13" s="110" t="s">
        <v>412</v>
      </c>
      <c r="B13" s="5"/>
      <c r="C13" s="5"/>
      <c r="D13" s="110"/>
      <c r="E13" s="110"/>
      <c r="F13" s="110"/>
      <c r="G13" s="115"/>
      <c r="H13" s="116"/>
      <c r="I13" s="116"/>
      <c r="J13" s="116"/>
      <c r="K13" s="116"/>
      <c r="L13" s="116"/>
      <c r="M13" s="116"/>
      <c r="N13" s="116"/>
      <c r="O13" s="116"/>
      <c r="P13" s="116"/>
      <c r="Q13" s="116"/>
      <c r="R13" s="116"/>
      <c r="S13" s="116"/>
    </row>
  </sheetData>
  <mergeCells count="19">
    <mergeCell ref="A3:S3"/>
    <mergeCell ref="A4:H4"/>
    <mergeCell ref="I5:S5"/>
    <mergeCell ref="N6:S6"/>
    <mergeCell ref="A12:G12"/>
    <mergeCell ref="A13:S13"/>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D24" sqref="D24"/>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76"/>
      <c r="B2" s="83"/>
      <c r="C2" s="83"/>
      <c r="D2" s="83"/>
      <c r="E2" s="83"/>
      <c r="F2" s="83"/>
      <c r="G2" s="83"/>
      <c r="H2" s="76"/>
      <c r="I2" s="76"/>
      <c r="J2" s="76"/>
      <c r="K2" s="76"/>
      <c r="L2" s="76"/>
      <c r="M2" s="76"/>
      <c r="N2" s="98"/>
      <c r="O2" s="76"/>
      <c r="P2" s="76"/>
      <c r="Q2" s="83"/>
      <c r="R2" s="76"/>
      <c r="S2" s="106"/>
      <c r="T2" s="106" t="s">
        <v>413</v>
      </c>
    </row>
    <row r="3" ht="41.25" customHeight="1" spans="1:20">
      <c r="A3" s="72" t="str">
        <f>"2025"&amp;"年部门政府购买服务预算表"</f>
        <v>2025年部门政府购买服务预算表</v>
      </c>
      <c r="B3" s="66"/>
      <c r="C3" s="66"/>
      <c r="D3" s="66"/>
      <c r="E3" s="66"/>
      <c r="F3" s="66"/>
      <c r="G3" s="66"/>
      <c r="H3" s="84"/>
      <c r="I3" s="84"/>
      <c r="J3" s="84"/>
      <c r="K3" s="84"/>
      <c r="L3" s="84"/>
      <c r="M3" s="84"/>
      <c r="N3" s="99"/>
      <c r="O3" s="84"/>
      <c r="P3" s="84"/>
      <c r="Q3" s="66"/>
      <c r="R3" s="84"/>
      <c r="S3" s="99"/>
      <c r="T3" s="66"/>
    </row>
    <row r="4" ht="22.5" customHeight="1" spans="1:20">
      <c r="A4" s="73" t="str">
        <f>"单位名称："&amp;"昆明市盘龙区军队离（退）休干部服务管理中心"</f>
        <v>单位名称：昆明市盘龙区军队离（退）休干部服务管理中心</v>
      </c>
      <c r="B4" s="85"/>
      <c r="C4" s="85"/>
      <c r="D4" s="85"/>
      <c r="E4" s="85"/>
      <c r="F4" s="85"/>
      <c r="G4" s="85"/>
      <c r="H4" s="74"/>
      <c r="I4" s="74"/>
      <c r="J4" s="74"/>
      <c r="K4" s="74"/>
      <c r="L4" s="74"/>
      <c r="M4" s="74"/>
      <c r="N4" s="98"/>
      <c r="O4" s="76"/>
      <c r="P4" s="76"/>
      <c r="Q4" s="83"/>
      <c r="R4" s="76"/>
      <c r="S4" s="107"/>
      <c r="T4" s="106" t="s">
        <v>1</v>
      </c>
    </row>
    <row r="5" ht="24" customHeight="1" spans="1:20">
      <c r="A5" s="10" t="s">
        <v>394</v>
      </c>
      <c r="B5" s="86" t="s">
        <v>179</v>
      </c>
      <c r="C5" s="86" t="s">
        <v>395</v>
      </c>
      <c r="D5" s="86" t="s">
        <v>414</v>
      </c>
      <c r="E5" s="86" t="s">
        <v>415</v>
      </c>
      <c r="F5" s="86" t="s">
        <v>416</v>
      </c>
      <c r="G5" s="86" t="s">
        <v>417</v>
      </c>
      <c r="H5" s="87" t="s">
        <v>418</v>
      </c>
      <c r="I5" s="87" t="s">
        <v>419</v>
      </c>
      <c r="J5" s="100" t="s">
        <v>401</v>
      </c>
      <c r="K5" s="100"/>
      <c r="L5" s="100"/>
      <c r="M5" s="100"/>
      <c r="N5" s="101"/>
      <c r="O5" s="100"/>
      <c r="P5" s="100"/>
      <c r="Q5" s="80"/>
      <c r="R5" s="100"/>
      <c r="S5" s="101"/>
      <c r="T5" s="81"/>
    </row>
    <row r="6" ht="24" customHeight="1" spans="1:20">
      <c r="A6" s="15"/>
      <c r="B6" s="88"/>
      <c r="C6" s="88"/>
      <c r="D6" s="88"/>
      <c r="E6" s="88"/>
      <c r="F6" s="88"/>
      <c r="G6" s="88"/>
      <c r="H6" s="89"/>
      <c r="I6" s="89"/>
      <c r="J6" s="89" t="s">
        <v>55</v>
      </c>
      <c r="K6" s="89" t="s">
        <v>58</v>
      </c>
      <c r="L6" s="89" t="s">
        <v>402</v>
      </c>
      <c r="M6" s="89" t="s">
        <v>403</v>
      </c>
      <c r="N6" s="102" t="s">
        <v>404</v>
      </c>
      <c r="O6" s="103" t="s">
        <v>405</v>
      </c>
      <c r="P6" s="103"/>
      <c r="Q6" s="108"/>
      <c r="R6" s="103"/>
      <c r="S6" s="109"/>
      <c r="T6" s="90"/>
    </row>
    <row r="7" ht="54" customHeight="1" spans="1:20">
      <c r="A7" s="18"/>
      <c r="B7" s="90"/>
      <c r="C7" s="90"/>
      <c r="D7" s="90"/>
      <c r="E7" s="90"/>
      <c r="F7" s="90"/>
      <c r="G7" s="90"/>
      <c r="H7" s="91"/>
      <c r="I7" s="91"/>
      <c r="J7" s="91"/>
      <c r="K7" s="91" t="s">
        <v>57</v>
      </c>
      <c r="L7" s="91"/>
      <c r="M7" s="91"/>
      <c r="N7" s="104"/>
      <c r="O7" s="91" t="s">
        <v>57</v>
      </c>
      <c r="P7" s="91" t="s">
        <v>64</v>
      </c>
      <c r="Q7" s="90" t="s">
        <v>65</v>
      </c>
      <c r="R7" s="91" t="s">
        <v>66</v>
      </c>
      <c r="S7" s="104" t="s">
        <v>67</v>
      </c>
      <c r="T7" s="90" t="s">
        <v>68</v>
      </c>
    </row>
    <row r="8" ht="17.25" customHeight="1" spans="1:20">
      <c r="A8" s="19">
        <v>1</v>
      </c>
      <c r="B8" s="90">
        <v>2</v>
      </c>
      <c r="C8" s="19">
        <v>3</v>
      </c>
      <c r="D8" s="19">
        <v>4</v>
      </c>
      <c r="E8" s="90">
        <v>5</v>
      </c>
      <c r="F8" s="19">
        <v>6</v>
      </c>
      <c r="G8" s="19">
        <v>7</v>
      </c>
      <c r="H8" s="90">
        <v>8</v>
      </c>
      <c r="I8" s="19">
        <v>9</v>
      </c>
      <c r="J8" s="19">
        <v>10</v>
      </c>
      <c r="K8" s="90">
        <v>11</v>
      </c>
      <c r="L8" s="19">
        <v>12</v>
      </c>
      <c r="M8" s="19">
        <v>13</v>
      </c>
      <c r="N8" s="90">
        <v>14</v>
      </c>
      <c r="O8" s="19">
        <v>15</v>
      </c>
      <c r="P8" s="19">
        <v>16</v>
      </c>
      <c r="Q8" s="90">
        <v>17</v>
      </c>
      <c r="R8" s="19">
        <v>18</v>
      </c>
      <c r="S8" s="19">
        <v>19</v>
      </c>
      <c r="T8" s="19">
        <v>20</v>
      </c>
    </row>
    <row r="9" ht="21" customHeight="1" spans="1:20">
      <c r="A9" s="92"/>
      <c r="B9" s="93"/>
      <c r="C9" s="93"/>
      <c r="D9" s="93"/>
      <c r="E9" s="93"/>
      <c r="F9" s="93"/>
      <c r="G9" s="93"/>
      <c r="H9" s="94"/>
      <c r="I9" s="94"/>
      <c r="J9" s="79"/>
      <c r="K9" s="79"/>
      <c r="L9" s="79"/>
      <c r="M9" s="79"/>
      <c r="N9" s="79"/>
      <c r="O9" s="79"/>
      <c r="P9" s="79"/>
      <c r="Q9" s="79"/>
      <c r="R9" s="79"/>
      <c r="S9" s="79"/>
      <c r="T9" s="79"/>
    </row>
    <row r="10" ht="21" customHeight="1" spans="1:20">
      <c r="A10" s="95" t="s">
        <v>169</v>
      </c>
      <c r="B10" s="96"/>
      <c r="C10" s="96"/>
      <c r="D10" s="96"/>
      <c r="E10" s="96"/>
      <c r="F10" s="96"/>
      <c r="G10" s="96"/>
      <c r="H10" s="97"/>
      <c r="I10" s="105"/>
      <c r="J10" s="79"/>
      <c r="K10" s="79"/>
      <c r="L10" s="79"/>
      <c r="M10" s="79"/>
      <c r="N10" s="79"/>
      <c r="O10" s="79"/>
      <c r="P10" s="79"/>
      <c r="Q10" s="79"/>
      <c r="R10" s="79"/>
      <c r="S10" s="79"/>
      <c r="T10" s="79"/>
    </row>
    <row r="11" customHeight="1" spans="1:1">
      <c r="A11" s="36" t="s">
        <v>177</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workbookViewId="0">
      <pane ySplit="1" topLeftCell="A2" activePane="bottomLeft" state="frozen"/>
      <selection/>
      <selection pane="bottomLeft" activeCell="A10" sqref="A10"/>
    </sheetView>
  </sheetViews>
  <sheetFormatPr defaultColWidth="9.14166666666667" defaultRowHeight="14.25" customHeight="1"/>
  <cols>
    <col min="1" max="1" width="37.7083333333333"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1"/>
      <c r="W2" s="3"/>
      <c r="X2" s="3" t="s">
        <v>420</v>
      </c>
    </row>
    <row r="3" ht="41.25" customHeight="1" spans="1:24">
      <c r="A3" s="72" t="str">
        <f>"2025"&amp;"年对下转移支付预算表"</f>
        <v>2025年对下转移支付预算表</v>
      </c>
      <c r="B3" s="4"/>
      <c r="C3" s="4"/>
      <c r="D3" s="4"/>
      <c r="E3" s="4"/>
      <c r="F3" s="4"/>
      <c r="G3" s="4"/>
      <c r="H3" s="4"/>
      <c r="I3" s="4"/>
      <c r="J3" s="4"/>
      <c r="K3" s="4"/>
      <c r="L3" s="4"/>
      <c r="M3" s="4"/>
      <c r="N3" s="4"/>
      <c r="O3" s="4"/>
      <c r="P3" s="4"/>
      <c r="Q3" s="4"/>
      <c r="R3" s="4"/>
      <c r="S3" s="4"/>
      <c r="T3" s="4"/>
      <c r="U3" s="4"/>
      <c r="V3" s="4"/>
      <c r="W3" s="66"/>
      <c r="X3" s="66"/>
    </row>
    <row r="4" ht="18" customHeight="1" spans="1:24">
      <c r="A4" s="73" t="str">
        <f>"单位名称："&amp;"昆明市盘龙区军队离（退）休干部服务管理中心"</f>
        <v>单位名称：昆明市盘龙区军队离（退）休干部服务管理中心</v>
      </c>
      <c r="B4" s="74"/>
      <c r="C4" s="74"/>
      <c r="D4" s="75"/>
      <c r="E4" s="76"/>
      <c r="F4" s="76"/>
      <c r="G4" s="76"/>
      <c r="H4" s="76"/>
      <c r="I4" s="76"/>
      <c r="W4" s="8"/>
      <c r="X4" s="8" t="s">
        <v>1</v>
      </c>
    </row>
    <row r="5" ht="19.5" customHeight="1" spans="1:24">
      <c r="A5" s="28" t="s">
        <v>421</v>
      </c>
      <c r="B5" s="11" t="s">
        <v>401</v>
      </c>
      <c r="C5" s="12"/>
      <c r="D5" s="12"/>
      <c r="E5" s="11" t="s">
        <v>422</v>
      </c>
      <c r="F5" s="12"/>
      <c r="G5" s="12"/>
      <c r="H5" s="12"/>
      <c r="I5" s="12"/>
      <c r="J5" s="12"/>
      <c r="K5" s="12"/>
      <c r="L5" s="12"/>
      <c r="M5" s="12"/>
      <c r="N5" s="12"/>
      <c r="O5" s="12"/>
      <c r="P5" s="12"/>
      <c r="Q5" s="12"/>
      <c r="R5" s="12"/>
      <c r="S5" s="12"/>
      <c r="T5" s="12"/>
      <c r="U5" s="12"/>
      <c r="V5" s="12"/>
      <c r="W5" s="80"/>
      <c r="X5" s="81"/>
    </row>
    <row r="6" ht="40.5" customHeight="1" spans="1:24">
      <c r="A6" s="19"/>
      <c r="B6" s="29" t="s">
        <v>55</v>
      </c>
      <c r="C6" s="10" t="s">
        <v>58</v>
      </c>
      <c r="D6" s="77" t="s">
        <v>402</v>
      </c>
      <c r="E6" s="49" t="s">
        <v>423</v>
      </c>
      <c r="F6" s="49" t="s">
        <v>424</v>
      </c>
      <c r="G6" s="49" t="s">
        <v>425</v>
      </c>
      <c r="H6" s="49" t="s">
        <v>426</v>
      </c>
      <c r="I6" s="49" t="s">
        <v>427</v>
      </c>
      <c r="J6" s="49" t="s">
        <v>428</v>
      </c>
      <c r="K6" s="49" t="s">
        <v>429</v>
      </c>
      <c r="L6" s="49" t="s">
        <v>430</v>
      </c>
      <c r="M6" s="49" t="s">
        <v>431</v>
      </c>
      <c r="N6" s="49" t="s">
        <v>432</v>
      </c>
      <c r="O6" s="49" t="s">
        <v>433</v>
      </c>
      <c r="P6" s="49" t="s">
        <v>434</v>
      </c>
      <c r="Q6" s="49" t="s">
        <v>435</v>
      </c>
      <c r="R6" s="49" t="s">
        <v>436</v>
      </c>
      <c r="S6" s="49" t="s">
        <v>437</v>
      </c>
      <c r="T6" s="49" t="s">
        <v>438</v>
      </c>
      <c r="U6" s="49" t="s">
        <v>439</v>
      </c>
      <c r="V6" s="49" t="s">
        <v>440</v>
      </c>
      <c r="W6" s="49" t="s">
        <v>441</v>
      </c>
      <c r="X6" s="82" t="s">
        <v>442</v>
      </c>
    </row>
    <row r="7" ht="19.5" customHeight="1" spans="1:24">
      <c r="A7" s="20">
        <v>1</v>
      </c>
      <c r="B7" s="20">
        <v>2</v>
      </c>
      <c r="C7" s="20">
        <v>3</v>
      </c>
      <c r="D7" s="78">
        <v>4</v>
      </c>
      <c r="E7" s="37">
        <v>5</v>
      </c>
      <c r="F7" s="20">
        <v>6</v>
      </c>
      <c r="G7" s="20">
        <v>7</v>
      </c>
      <c r="H7" s="78">
        <v>8</v>
      </c>
      <c r="I7" s="20">
        <v>9</v>
      </c>
      <c r="J7" s="20">
        <v>10</v>
      </c>
      <c r="K7" s="20">
        <v>11</v>
      </c>
      <c r="L7" s="78">
        <v>12</v>
      </c>
      <c r="M7" s="20">
        <v>13</v>
      </c>
      <c r="N7" s="20">
        <v>14</v>
      </c>
      <c r="O7" s="20">
        <v>15</v>
      </c>
      <c r="P7" s="78">
        <v>16</v>
      </c>
      <c r="Q7" s="20">
        <v>17</v>
      </c>
      <c r="R7" s="20">
        <v>18</v>
      </c>
      <c r="S7" s="20">
        <v>19</v>
      </c>
      <c r="T7" s="78">
        <v>20</v>
      </c>
      <c r="U7" s="78">
        <v>21</v>
      </c>
      <c r="V7" s="78">
        <v>22</v>
      </c>
      <c r="W7" s="37">
        <v>23</v>
      </c>
      <c r="X7" s="37">
        <v>24</v>
      </c>
    </row>
    <row r="8" ht="19.5" customHeight="1" spans="1:24">
      <c r="A8" s="30"/>
      <c r="B8" s="79"/>
      <c r="C8" s="79"/>
      <c r="D8" s="79"/>
      <c r="E8" s="79"/>
      <c r="F8" s="79"/>
      <c r="G8" s="79"/>
      <c r="H8" s="79"/>
      <c r="I8" s="79"/>
      <c r="J8" s="79"/>
      <c r="K8" s="79"/>
      <c r="L8" s="79"/>
      <c r="M8" s="79"/>
      <c r="N8" s="79"/>
      <c r="O8" s="79"/>
      <c r="P8" s="79"/>
      <c r="Q8" s="79"/>
      <c r="R8" s="79"/>
      <c r="S8" s="79"/>
      <c r="T8" s="79"/>
      <c r="U8" s="79"/>
      <c r="V8" s="79"/>
      <c r="W8" s="79"/>
      <c r="X8" s="79"/>
    </row>
    <row r="9" ht="19.5" customHeight="1" spans="1:24">
      <c r="A9" s="69"/>
      <c r="B9" s="79"/>
      <c r="C9" s="79"/>
      <c r="D9" s="79"/>
      <c r="E9" s="79"/>
      <c r="F9" s="79"/>
      <c r="G9" s="79"/>
      <c r="H9" s="79"/>
      <c r="I9" s="79"/>
      <c r="J9" s="79"/>
      <c r="K9" s="79"/>
      <c r="L9" s="79"/>
      <c r="M9" s="79"/>
      <c r="N9" s="79"/>
      <c r="O9" s="79"/>
      <c r="P9" s="79"/>
      <c r="Q9" s="79"/>
      <c r="R9" s="79"/>
      <c r="S9" s="79"/>
      <c r="T9" s="79"/>
      <c r="U9" s="79"/>
      <c r="V9" s="79"/>
      <c r="W9" s="79"/>
      <c r="X9" s="79"/>
    </row>
    <row r="10" customHeight="1" spans="1:1">
      <c r="A10" s="36" t="s">
        <v>177</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9" sqref="A9"/>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3" t="s">
        <v>443</v>
      </c>
    </row>
    <row r="3" ht="41.25" customHeight="1" spans="1:10">
      <c r="A3" s="65" t="str">
        <f>"2025"&amp;"年对下转移支付绩效目标表"</f>
        <v>2025年对下转移支付绩效目标表</v>
      </c>
      <c r="B3" s="4"/>
      <c r="C3" s="4"/>
      <c r="D3" s="4"/>
      <c r="E3" s="4"/>
      <c r="F3" s="66"/>
      <c r="G3" s="4"/>
      <c r="H3" s="66"/>
      <c r="I3" s="66"/>
      <c r="J3" s="4"/>
    </row>
    <row r="4" ht="17.25" customHeight="1" spans="1:1">
      <c r="A4" s="5" t="str">
        <f>"单位名称："&amp;"昆明市盘龙区军队离（退）休干部服务管理中心"</f>
        <v>单位名称：昆明市盘龙区军队离（退）休干部服务管理中心</v>
      </c>
    </row>
    <row r="5" ht="44.25" customHeight="1" spans="1:10">
      <c r="A5" s="67" t="s">
        <v>421</v>
      </c>
      <c r="B5" s="67" t="s">
        <v>280</v>
      </c>
      <c r="C5" s="67" t="s">
        <v>281</v>
      </c>
      <c r="D5" s="67" t="s">
        <v>282</v>
      </c>
      <c r="E5" s="67" t="s">
        <v>283</v>
      </c>
      <c r="F5" s="68" t="s">
        <v>284</v>
      </c>
      <c r="G5" s="67" t="s">
        <v>285</v>
      </c>
      <c r="H5" s="68" t="s">
        <v>286</v>
      </c>
      <c r="I5" s="68" t="s">
        <v>287</v>
      </c>
      <c r="J5" s="67" t="s">
        <v>288</v>
      </c>
    </row>
    <row r="6" ht="14.25" customHeight="1" spans="1:10">
      <c r="A6" s="67">
        <v>1</v>
      </c>
      <c r="B6" s="67">
        <v>2</v>
      </c>
      <c r="C6" s="67">
        <v>3</v>
      </c>
      <c r="D6" s="67">
        <v>4</v>
      </c>
      <c r="E6" s="67">
        <v>5</v>
      </c>
      <c r="F6" s="68">
        <v>6</v>
      </c>
      <c r="G6" s="67">
        <v>7</v>
      </c>
      <c r="H6" s="68">
        <v>8</v>
      </c>
      <c r="I6" s="68">
        <v>9</v>
      </c>
      <c r="J6" s="67">
        <v>10</v>
      </c>
    </row>
    <row r="7" ht="42" customHeight="1" spans="1:10">
      <c r="A7" s="30"/>
      <c r="B7" s="69"/>
      <c r="C7" s="69"/>
      <c r="D7" s="69"/>
      <c r="E7" s="55"/>
      <c r="F7" s="70"/>
      <c r="G7" s="55"/>
      <c r="H7" s="70"/>
      <c r="I7" s="70"/>
      <c r="J7" s="55"/>
    </row>
    <row r="8" ht="42" customHeight="1" spans="1:10">
      <c r="A8" s="30"/>
      <c r="B8" s="21"/>
      <c r="C8" s="21"/>
      <c r="D8" s="21"/>
      <c r="E8" s="30"/>
      <c r="F8" s="21"/>
      <c r="G8" s="30"/>
      <c r="H8" s="21"/>
      <c r="I8" s="21"/>
      <c r="J8" s="30"/>
    </row>
    <row r="9" customHeight="1" spans="1:1">
      <c r="A9" s="36" t="s">
        <v>177</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A10" sqref="A10"/>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1"/>
      <c r="B1" s="1"/>
      <c r="C1" s="1"/>
      <c r="D1" s="1"/>
      <c r="E1" s="1"/>
      <c r="F1" s="1"/>
      <c r="G1" s="1"/>
      <c r="H1" s="1"/>
      <c r="I1" s="1"/>
    </row>
    <row r="2" customHeight="1" spans="1:9">
      <c r="A2" s="39" t="s">
        <v>444</v>
      </c>
      <c r="B2" s="40"/>
      <c r="C2" s="40"/>
      <c r="D2" s="41"/>
      <c r="E2" s="41"/>
      <c r="F2" s="41"/>
      <c r="G2" s="40"/>
      <c r="H2" s="40"/>
      <c r="I2" s="41"/>
    </row>
    <row r="3" ht="41.25" customHeight="1" spans="1:9">
      <c r="A3" s="42" t="str">
        <f>"2025"&amp;"年新增资产配置预算表"</f>
        <v>2025年新增资产配置预算表</v>
      </c>
      <c r="B3" s="43"/>
      <c r="C3" s="43"/>
      <c r="D3" s="44"/>
      <c r="E3" s="44"/>
      <c r="F3" s="44"/>
      <c r="G3" s="43"/>
      <c r="H3" s="43"/>
      <c r="I3" s="44"/>
    </row>
    <row r="4" customHeight="1" spans="1:9">
      <c r="A4" s="45" t="str">
        <f>"单位名称："&amp;"昆明市盘龙区军队离（退）休干部服务管理中心"</f>
        <v>单位名称：昆明市盘龙区军队离（退）休干部服务管理中心</v>
      </c>
      <c r="B4" s="46"/>
      <c r="C4" s="46"/>
      <c r="D4" s="47"/>
      <c r="F4" s="44"/>
      <c r="G4" s="43"/>
      <c r="H4" s="43"/>
      <c r="I4" s="64" t="s">
        <v>1</v>
      </c>
    </row>
    <row r="5" ht="28.5" customHeight="1" spans="1:9">
      <c r="A5" s="48" t="s">
        <v>394</v>
      </c>
      <c r="B5" s="49" t="s">
        <v>179</v>
      </c>
      <c r="C5" s="50" t="s">
        <v>445</v>
      </c>
      <c r="D5" s="48" t="s">
        <v>446</v>
      </c>
      <c r="E5" s="48" t="s">
        <v>447</v>
      </c>
      <c r="F5" s="48" t="s">
        <v>448</v>
      </c>
      <c r="G5" s="49" t="s">
        <v>449</v>
      </c>
      <c r="H5" s="37"/>
      <c r="I5" s="48"/>
    </row>
    <row r="6" ht="21" customHeight="1" spans="1:9">
      <c r="A6" s="50"/>
      <c r="B6" s="51"/>
      <c r="C6" s="51"/>
      <c r="D6" s="52"/>
      <c r="E6" s="51"/>
      <c r="F6" s="51"/>
      <c r="G6" s="49" t="s">
        <v>399</v>
      </c>
      <c r="H6" s="49" t="s">
        <v>450</v>
      </c>
      <c r="I6" s="49" t="s">
        <v>451</v>
      </c>
    </row>
    <row r="7" ht="17.25" customHeight="1" spans="1:9">
      <c r="A7" s="53" t="s">
        <v>82</v>
      </c>
      <c r="B7" s="54" t="s">
        <v>83</v>
      </c>
      <c r="C7" s="53" t="s">
        <v>84</v>
      </c>
      <c r="D7" s="55" t="s">
        <v>85</v>
      </c>
      <c r="E7" s="53" t="s">
        <v>86</v>
      </c>
      <c r="F7" s="54" t="s">
        <v>87</v>
      </c>
      <c r="G7" s="56" t="s">
        <v>88</v>
      </c>
      <c r="H7" s="55" t="s">
        <v>89</v>
      </c>
      <c r="I7" s="55">
        <v>9</v>
      </c>
    </row>
    <row r="8" ht="19.5" customHeight="1" spans="1:9">
      <c r="A8" s="57"/>
      <c r="B8" s="32"/>
      <c r="C8" s="32"/>
      <c r="D8" s="30"/>
      <c r="E8" s="21"/>
      <c r="F8" s="56"/>
      <c r="G8" s="58"/>
      <c r="H8" s="59"/>
      <c r="I8" s="59"/>
    </row>
    <row r="9" ht="19.5" customHeight="1" spans="1:9">
      <c r="A9" s="60" t="s">
        <v>55</v>
      </c>
      <c r="B9" s="61"/>
      <c r="C9" s="61"/>
      <c r="D9" s="62"/>
      <c r="E9" s="63"/>
      <c r="F9" s="63"/>
      <c r="G9" s="58"/>
      <c r="H9" s="59"/>
      <c r="I9" s="59"/>
    </row>
    <row r="10" customHeight="1" spans="1:1">
      <c r="A10" s="36" t="s">
        <v>177</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A12" sqref="A12"/>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1"/>
      <c r="B1" s="1"/>
      <c r="C1" s="1"/>
      <c r="D1" s="1"/>
      <c r="E1" s="1"/>
      <c r="F1" s="1"/>
      <c r="G1" s="1"/>
      <c r="H1" s="1"/>
      <c r="I1" s="1"/>
      <c r="J1" s="1"/>
      <c r="K1" s="1"/>
    </row>
    <row r="2" customHeight="1" spans="4:11">
      <c r="D2" s="2"/>
      <c r="E2" s="2"/>
      <c r="F2" s="2"/>
      <c r="G2" s="2"/>
      <c r="K2" s="3" t="s">
        <v>452</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tr">
        <f>"单位名称："&amp;"昆明市盘龙区军队离（退）休干部服务管理中心"</f>
        <v>单位名称：昆明市盘龙区军队离（退）休干部服务管理中心</v>
      </c>
      <c r="B4" s="6"/>
      <c r="C4" s="6"/>
      <c r="D4" s="6"/>
      <c r="E4" s="6"/>
      <c r="F4" s="6"/>
      <c r="G4" s="6"/>
      <c r="H4" s="7"/>
      <c r="I4" s="7"/>
      <c r="J4" s="7"/>
      <c r="K4" s="8" t="s">
        <v>1</v>
      </c>
    </row>
    <row r="5" ht="21.75" customHeight="1" spans="1:11">
      <c r="A5" s="9" t="s">
        <v>257</v>
      </c>
      <c r="B5" s="9" t="s">
        <v>181</v>
      </c>
      <c r="C5" s="9" t="s">
        <v>258</v>
      </c>
      <c r="D5" s="10" t="s">
        <v>182</v>
      </c>
      <c r="E5" s="10" t="s">
        <v>183</v>
      </c>
      <c r="F5" s="10" t="s">
        <v>259</v>
      </c>
      <c r="G5" s="10" t="s">
        <v>260</v>
      </c>
      <c r="H5" s="28" t="s">
        <v>55</v>
      </c>
      <c r="I5" s="11" t="s">
        <v>453</v>
      </c>
      <c r="J5" s="12"/>
      <c r="K5" s="13"/>
    </row>
    <row r="6" ht="21.75" customHeight="1" spans="1:11">
      <c r="A6" s="14"/>
      <c r="B6" s="14"/>
      <c r="C6" s="14"/>
      <c r="D6" s="15"/>
      <c r="E6" s="15"/>
      <c r="F6" s="15"/>
      <c r="G6" s="15"/>
      <c r="H6" s="29"/>
      <c r="I6" s="10" t="s">
        <v>58</v>
      </c>
      <c r="J6" s="10" t="s">
        <v>59</v>
      </c>
      <c r="K6" s="10" t="s">
        <v>60</v>
      </c>
    </row>
    <row r="7" ht="40.5" customHeight="1" spans="1:11">
      <c r="A7" s="17"/>
      <c r="B7" s="17"/>
      <c r="C7" s="17"/>
      <c r="D7" s="18"/>
      <c r="E7" s="18"/>
      <c r="F7" s="18"/>
      <c r="G7" s="18"/>
      <c r="H7" s="19"/>
      <c r="I7" s="18" t="s">
        <v>57</v>
      </c>
      <c r="J7" s="18"/>
      <c r="K7" s="18"/>
    </row>
    <row r="8" ht="15" customHeight="1" spans="1:11">
      <c r="A8" s="20">
        <v>1</v>
      </c>
      <c r="B8" s="20">
        <v>2</v>
      </c>
      <c r="C8" s="20">
        <v>3</v>
      </c>
      <c r="D8" s="20">
        <v>4</v>
      </c>
      <c r="E8" s="20">
        <v>5</v>
      </c>
      <c r="F8" s="20">
        <v>6</v>
      </c>
      <c r="G8" s="20">
        <v>7</v>
      </c>
      <c r="H8" s="20">
        <v>8</v>
      </c>
      <c r="I8" s="20">
        <v>9</v>
      </c>
      <c r="J8" s="37">
        <v>10</v>
      </c>
      <c r="K8" s="37">
        <v>11</v>
      </c>
    </row>
    <row r="9" ht="18.75" customHeight="1" spans="1:11">
      <c r="A9" s="30"/>
      <c r="B9" s="21"/>
      <c r="C9" s="30"/>
      <c r="D9" s="30"/>
      <c r="E9" s="30"/>
      <c r="F9" s="30"/>
      <c r="G9" s="30"/>
      <c r="H9" s="31"/>
      <c r="I9" s="38"/>
      <c r="J9" s="38"/>
      <c r="K9" s="31"/>
    </row>
    <row r="10" ht="18.75" customHeight="1" spans="1:11">
      <c r="A10" s="32"/>
      <c r="B10" s="21"/>
      <c r="C10" s="21"/>
      <c r="D10" s="21"/>
      <c r="E10" s="21"/>
      <c r="F10" s="21"/>
      <c r="G10" s="21"/>
      <c r="H10" s="23"/>
      <c r="I10" s="23"/>
      <c r="J10" s="23"/>
      <c r="K10" s="31"/>
    </row>
    <row r="11" ht="18.75" customHeight="1" spans="1:11">
      <c r="A11" s="33" t="s">
        <v>169</v>
      </c>
      <c r="B11" s="34"/>
      <c r="C11" s="34"/>
      <c r="D11" s="34"/>
      <c r="E11" s="34"/>
      <c r="F11" s="34"/>
      <c r="G11" s="35"/>
      <c r="H11" s="23"/>
      <c r="I11" s="23"/>
      <c r="J11" s="23"/>
      <c r="K11" s="31"/>
    </row>
    <row r="12" customHeight="1" spans="1:1">
      <c r="A12" s="36" t="s">
        <v>177</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4"/>
  <sheetViews>
    <sheetView showZeros="0" workbookViewId="0">
      <pane ySplit="1" topLeftCell="A2" activePane="bottomLeft" state="frozen"/>
      <selection/>
      <selection pane="bottomLeft" activeCell="A1" sqref="A1"/>
    </sheetView>
  </sheetViews>
  <sheetFormatPr defaultColWidth="9.14166666666667" defaultRowHeight="14.25" customHeight="1" outlineLevelCol="6"/>
  <cols>
    <col min="1" max="1" width="35.2833333333333" customWidth="1"/>
    <col min="2" max="4" width="28" customWidth="1"/>
    <col min="5" max="7" width="23.85" customWidth="1"/>
  </cols>
  <sheetData>
    <row r="1" customHeight="1" spans="1:7">
      <c r="A1" s="1"/>
      <c r="B1" s="1"/>
      <c r="C1" s="1"/>
      <c r="D1" s="1"/>
      <c r="E1" s="1"/>
      <c r="F1" s="1"/>
      <c r="G1" s="1"/>
    </row>
    <row r="2" ht="13.5" customHeight="1" spans="4:7">
      <c r="D2" s="2"/>
      <c r="G2" s="3" t="s">
        <v>454</v>
      </c>
    </row>
    <row r="3" ht="41.25" customHeight="1" spans="1:7">
      <c r="A3" s="4" t="str">
        <f>"2025"&amp;"年部门项目中期规划预算表"</f>
        <v>2025年部门项目中期规划预算表</v>
      </c>
      <c r="B3" s="4"/>
      <c r="C3" s="4"/>
      <c r="D3" s="4"/>
      <c r="E3" s="4"/>
      <c r="F3" s="4"/>
      <c r="G3" s="4"/>
    </row>
    <row r="4" ht="13.5" customHeight="1" spans="1:7">
      <c r="A4" s="5" t="str">
        <f>"单位名称："&amp;"昆明市盘龙区军队离（退）休干部服务管理中心"</f>
        <v>单位名称：昆明市盘龙区军队离（退）休干部服务管理中心</v>
      </c>
      <c r="B4" s="6"/>
      <c r="C4" s="6"/>
      <c r="D4" s="6"/>
      <c r="E4" s="7"/>
      <c r="F4" s="7"/>
      <c r="G4" s="8" t="s">
        <v>1</v>
      </c>
    </row>
    <row r="5" ht="21.75" customHeight="1" spans="1:7">
      <c r="A5" s="9" t="s">
        <v>258</v>
      </c>
      <c r="B5" s="9" t="s">
        <v>257</v>
      </c>
      <c r="C5" s="9" t="s">
        <v>181</v>
      </c>
      <c r="D5" s="10" t="s">
        <v>455</v>
      </c>
      <c r="E5" s="11" t="s">
        <v>58</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57</v>
      </c>
      <c r="G7" s="18"/>
    </row>
    <row r="8" ht="15" customHeight="1" spans="1:7">
      <c r="A8" s="20">
        <v>1</v>
      </c>
      <c r="B8" s="20">
        <v>2</v>
      </c>
      <c r="C8" s="20">
        <v>3</v>
      </c>
      <c r="D8" s="20">
        <v>4</v>
      </c>
      <c r="E8" s="20">
        <v>5</v>
      </c>
      <c r="F8" s="20">
        <v>6</v>
      </c>
      <c r="G8" s="20">
        <v>7</v>
      </c>
    </row>
    <row r="9" ht="17.25" customHeight="1" spans="1:7">
      <c r="A9" s="21" t="s">
        <v>70</v>
      </c>
      <c r="B9" s="22"/>
      <c r="C9" s="22"/>
      <c r="D9" s="21"/>
      <c r="E9" s="23">
        <v>19075811</v>
      </c>
      <c r="F9" s="23">
        <v>23429839.4</v>
      </c>
      <c r="G9" s="23">
        <v>23429839.4</v>
      </c>
    </row>
    <row r="10" ht="18.75" customHeight="1" spans="1:7">
      <c r="A10" s="21"/>
      <c r="B10" s="21" t="s">
        <v>456</v>
      </c>
      <c r="C10" s="21" t="s">
        <v>265</v>
      </c>
      <c r="D10" s="21" t="s">
        <v>457</v>
      </c>
      <c r="E10" s="23">
        <v>282840</v>
      </c>
      <c r="F10" s="23">
        <v>351840</v>
      </c>
      <c r="G10" s="23">
        <v>351840</v>
      </c>
    </row>
    <row r="11" ht="18.75" customHeight="1" spans="1:7">
      <c r="A11" s="24"/>
      <c r="B11" s="21" t="s">
        <v>458</v>
      </c>
      <c r="C11" s="21" t="s">
        <v>268</v>
      </c>
      <c r="D11" s="21" t="s">
        <v>457</v>
      </c>
      <c r="E11" s="23">
        <v>592077</v>
      </c>
      <c r="F11" s="23">
        <v>682798</v>
      </c>
      <c r="G11" s="23">
        <v>682798</v>
      </c>
    </row>
    <row r="12" ht="18.75" customHeight="1" spans="1:7">
      <c r="A12" s="24"/>
      <c r="B12" s="21" t="s">
        <v>458</v>
      </c>
      <c r="C12" s="21" t="s">
        <v>270</v>
      </c>
      <c r="D12" s="21" t="s">
        <v>457</v>
      </c>
      <c r="E12" s="23">
        <v>17500894</v>
      </c>
      <c r="F12" s="23">
        <v>21695201.4</v>
      </c>
      <c r="G12" s="23">
        <v>21695201.4</v>
      </c>
    </row>
    <row r="13" ht="18.75" customHeight="1" spans="1:7">
      <c r="A13" s="24"/>
      <c r="B13" s="21" t="s">
        <v>458</v>
      </c>
      <c r="C13" s="21" t="s">
        <v>272</v>
      </c>
      <c r="D13" s="21" t="s">
        <v>457</v>
      </c>
      <c r="E13" s="23">
        <v>700000</v>
      </c>
      <c r="F13" s="23">
        <v>700000</v>
      </c>
      <c r="G13" s="23">
        <v>700000</v>
      </c>
    </row>
    <row r="14" ht="18.75" customHeight="1" spans="1:7">
      <c r="A14" s="25" t="s">
        <v>55</v>
      </c>
      <c r="B14" s="26" t="s">
        <v>459</v>
      </c>
      <c r="C14" s="26"/>
      <c r="D14" s="27"/>
      <c r="E14" s="23">
        <v>19075811</v>
      </c>
      <c r="F14" s="23">
        <v>23429839.4</v>
      </c>
      <c r="G14" s="23">
        <v>23429839.4</v>
      </c>
    </row>
  </sheetData>
  <mergeCells count="11">
    <mergeCell ref="A3:G3"/>
    <mergeCell ref="A4:D4"/>
    <mergeCell ref="E5:G5"/>
    <mergeCell ref="A14:D14"/>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2025-03-21T07:44:00Z</dcterms:created>
  <dcterms:modified xsi:type="dcterms:W3CDTF">2025-03-24T06:58:18Z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35E92B8B8AF94F46BCC57AB9F2700482_12</vt:lpwstr>
  </property>
  <property fmtid="{D5CDD505-2E9C-101B-9397-08002B2CF9AE}" pid="3" name="KSOProductBuildVer">
    <vt:lpwstr>2052-12.1.0.20305</vt:lpwstr>
  </property>
</Properties>
</file>