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区对下转移支付预算表09-1" sheetId="13" r:id="rId13"/>
    <sheet name="区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'部门财务收支预算总表01-1'!$A:$A,'部门财务收支预算总表01-1'!#REF!</definedName>
    <definedName name="_xlnm.Print_Titles" localSheetId="1">'部门收入预算表01-2'!$A:$A,'部门收入预算表01-2'!#REF!</definedName>
    <definedName name="_xlnm.Print_Titles" localSheetId="2">'部门支出预算表01-3'!$A:$A,'部门支出预算表01-3'!#REF!</definedName>
    <definedName name="_xlnm.Print_Titles" localSheetId="3">'部门财政拨款收支预算总表02-1'!$A:$A,'部门财政拨款收支预算总表02-1'!#REF!</definedName>
    <definedName name="_xlnm.Print_Titles" localSheetId="4">'一般公共预算支出预算表02-2'!$A:$A,'一般公共预算支出预算表02-2'!$1:$4</definedName>
    <definedName name="_xlnm.Print_Titles" localSheetId="5">一般公共预算“三公”经费支出预算表03!$A:$A,一般公共预算“三公”经费支出预算表03!#REF!</definedName>
    <definedName name="_xlnm.Print_Titles" localSheetId="6">部门基本支出预算表04!#REF!,部门基本支出预算表04!#REF!</definedName>
    <definedName name="_xlnm.Print_Titles" localSheetId="7">'部门项目支出预算表05-1'!$A:$A,'部门项目支出预算表05-1'!#REF!</definedName>
    <definedName name="_xlnm.Print_Titles" localSheetId="8">'部门项目支出绩效目标表05-2'!$A:$A,'部门项目支出绩效目标表05-2'!#REF!</definedName>
    <definedName name="_xlnm.Print_Titles" localSheetId="9">部门政府性基金预算支出预算表06!$A:$A,部门政府性基金预算支出预算表06!$1:$5</definedName>
    <definedName name="_xlnm.Print_Titles" localSheetId="10">部门政府采购预算表07!#REF!,部门政府采购预算表07!#REF!</definedName>
    <definedName name="_xlnm.Print_Titles" localSheetId="11">部门政府购买服务预算表08!#REF!,部门政府购买服务预算表08!#REF!</definedName>
    <definedName name="_xlnm.Print_Titles" localSheetId="12">'区对下转移支付预算表09-1'!$A:$A,'区对下转移支付预算表09-1'!#REF!</definedName>
    <definedName name="_xlnm.Print_Titles" localSheetId="13">'区对下转移支付绩效目标表09-2'!$A:$A,'区对下转移支付绩效目标表09-2'!#REF!</definedName>
    <definedName name="_xlnm.Print_Titles" localSheetId="14">新增资产配置表10!#REF!,新增资产配置表10!#REF!</definedName>
    <definedName name="_xlnm.Print_Titles" localSheetId="15">上级转移支付补助项目支出预算表11!$A:$A,上级转移支付补助项目支出预算表11!#REF!</definedName>
    <definedName name="_xlnm.Print_Titles" localSheetId="16">部门项目中期规划预算表12!$A:$A,部门项目中期规划预算表12!#REF!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<sst xmlns="http://schemas.openxmlformats.org/spreadsheetml/2006/main" count="1252" uniqueCount="505">
  <si>
    <t>附件3</t>
  </si>
  <si>
    <t>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</si>
  <si>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</si>
  <si>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</si>
  <si>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</si>
  <si>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</si>
  <si>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</si>
  <si>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</si>
  <si>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</si>
  <si>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</si>
  <si>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</si>
  <si>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</si>
  <si>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</si>
  <si>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</si>
  <si>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</si>
  <si>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</si>
  <si>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</si>
  <si>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</si>
  <si>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</si>
  <si>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</si>
  <si>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</si>
  <si>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</si>
  <si>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</si>
  <si>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</si>
  <si>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</si>
  <si>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</si>
  <si>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</si>
  <si>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</si>
  <si>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</si>
  <si>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</si>
  <si>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</si>
  <si>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</si>
  <si>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</si>
  <si>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</si>
  <si>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</si>
  <si>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</si>
  <si>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</si>
  <si>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</si>
  <si>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</si>
  <si>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</si>
  <si>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</si>
  <si>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</si>
  <si>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</si>
  <si>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</si>
  <si>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</si>
  <si>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</si>
  <si>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</si>
  <si>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</si>
  <si>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</si>
  <si>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</si>
  <si>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</si>
  <si>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</si>
  <si>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</si>
  <si>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</si>
  <si>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</si>
  <si>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</si>
  <si>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</si>
  <si>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</si>
  <si>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</si>
  <si>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</si>
  <si>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</si>
  <si>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</si>
  <si>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</si>
  <si>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</si>
  <si>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</si>
  <si>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</si>
  <si>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</si>
  <si>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</si>
  <si>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</si>
  <si>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</si>
  <si>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105044</t>
  </si>
  <si>
    <t>昆明市盘龙区教师进修学校</t>
  </si>
  <si>
    <t>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</si>
  <si>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</si>
  <si>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</si>
  <si>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</si>
  <si>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</si>
  <si>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</si>
  <si>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</si>
  <si>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</si>
  <si>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</si>
  <si>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</si>
  <si>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</si>
  <si>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</si>
  <si>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</si>
  <si>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</si>
  <si>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</si>
  <si>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</si>
  <si>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</si>
  <si>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</si>
  <si>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</si>
  <si>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</si>
  <si>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</si>
  <si>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</si>
  <si>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</si>
  <si>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</si>
  <si>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</si>
  <si>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</si>
  <si>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</si>
  <si>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</si>
  <si>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</si>
  <si>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</si>
  <si>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2050299</t>
  </si>
  <si>
    <t>其他普通教育支出</t>
  </si>
  <si>
    <t>20508</t>
  </si>
  <si>
    <t>进修及培训</t>
  </si>
  <si>
    <t>2050801</t>
  </si>
  <si>
    <t>教师进修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</si>
  <si>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</si>
  <si>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</si>
  <si>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</si>
  <si>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</si>
  <si>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</si>
  <si>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</si>
  <si>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</si>
  <si>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</si>
  <si>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</si>
  <si>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</si>
  <si>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</si>
  <si>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</si>
  <si>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</si>
  <si>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</si>
  <si>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</si>
  <si>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</si>
  <si>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</si>
  <si>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</si>
  <si>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</si>
  <si>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</si>
  <si>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</si>
  <si>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</si>
  <si>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</si>
  <si>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</si>
  <si>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</si>
  <si>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</si>
  <si>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</si>
  <si>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</si>
  <si>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</si>
  <si>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</si>
  <si>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</si>
  <si>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</si>
  <si>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</si>
  <si>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</si>
  <si>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</si>
  <si>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</si>
  <si>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</si>
  <si>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</si>
  <si>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</si>
  <si>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</si>
  <si>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</si>
  <si>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</si>
  <si>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</si>
  <si>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</si>
  <si>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</si>
  <si>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</si>
  <si>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</si>
  <si>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</si>
  <si>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</si>
  <si>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</si>
  <si>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</si>
  <si>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</si>
  <si>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</si>
  <si>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</si>
  <si>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</si>
  <si>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</si>
  <si>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</si>
  <si>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</si>
  <si>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</si>
  <si>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</si>
  <si>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02-2表</t>
  </si>
  <si>
    <t>部门预算支出功能分类科目</t>
  </si>
  <si>
    <t>人员经费</t>
  </si>
  <si>
    <t>公用经费</t>
  </si>
  <si>
    <t>合  计</t>
  </si>
  <si>
    <t>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</si>
  <si>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</si>
  <si>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</si>
  <si>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</si>
  <si>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</si>
  <si>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</si>
  <si>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</si>
  <si>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空表说明：昆明市盘龙区教师进修学校本年无一般公共预算“三公”经费支出预算，此表为空表</t>
  </si>
  <si>
    <t>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</si>
  <si>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</si>
  <si>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</si>
  <si>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</si>
  <si>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</si>
  <si>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</si>
  <si>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</si>
  <si>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</si>
  <si>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</si>
  <si>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</si>
  <si>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</si>
  <si>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</si>
  <si>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</si>
  <si>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</si>
  <si>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</si>
  <si>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</si>
  <si>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</si>
  <si>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</si>
  <si>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</si>
  <si>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530103210000000003325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</si>
  <si>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</si>
  <si>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</si>
  <si>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</si>
  <si>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</si>
  <si>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</si>
  <si>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</si>
  <si>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</si>
  <si>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</si>
  <si>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</si>
  <si>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530103210000000003326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</si>
  <si>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</si>
  <si>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</si>
  <si>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</si>
  <si>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</si>
  <si>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</si>
  <si>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</si>
  <si>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</si>
  <si>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</si>
  <si>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</si>
  <si>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</si>
  <si>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</si>
  <si>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530103210000000003327</t>
  </si>
  <si>
    <t>30113</t>
  </si>
  <si>
    <t>530103210000000003331</t>
  </si>
  <si>
    <t>工会经费</t>
  </si>
  <si>
    <t>30228</t>
  </si>
  <si>
    <t>530103210000000003332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</si>
  <si>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</si>
  <si>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</si>
  <si>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</si>
  <si>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</si>
  <si>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</si>
  <si>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</si>
  <si>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</si>
  <si>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</si>
  <si>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</si>
  <si>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</si>
  <si>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</si>
  <si>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</si>
  <si>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</si>
  <si>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</si>
  <si>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</si>
  <si>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</si>
  <si>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</si>
  <si>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30299</t>
  </si>
  <si>
    <t>其他商品和服务支出</t>
  </si>
  <si>
    <t>530103231100001342536</t>
  </si>
  <si>
    <t>离退休人员支出</t>
  </si>
  <si>
    <t>30305</t>
  </si>
  <si>
    <t>生活补助</t>
  </si>
  <si>
    <t>530103231100001378409</t>
  </si>
  <si>
    <t>残疾人保障金</t>
  </si>
  <si>
    <t>530103231100001471037</t>
  </si>
  <si>
    <t>离退休工会活动经费</t>
  </si>
  <si>
    <t>530103231100001471054</t>
  </si>
  <si>
    <t>事业人员绩效奖励</t>
  </si>
  <si>
    <t>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</si>
  <si>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</si>
  <si>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</si>
  <si>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</si>
  <si>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</si>
  <si>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</si>
  <si>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</si>
  <si>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</si>
  <si>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530103251100003884499</t>
  </si>
  <si>
    <t>党建工作经费</t>
  </si>
  <si>
    <t>530103251100003884504</t>
  </si>
  <si>
    <t>安保人员经费</t>
  </si>
  <si>
    <t>30209</t>
  </si>
  <si>
    <t>物业管理费</t>
  </si>
  <si>
    <t>530103251100003884518</t>
  </si>
  <si>
    <t>教育质量监测经费</t>
  </si>
  <si>
    <t>530103251100003884520</t>
  </si>
  <si>
    <t>银龄讲师待遇经费</t>
  </si>
  <si>
    <t>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</si>
  <si>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</si>
  <si>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</si>
  <si>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</si>
  <si>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</si>
  <si>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</si>
  <si>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</si>
  <si>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</si>
  <si>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</si>
  <si>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</si>
  <si>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</si>
  <si>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1.根据《中共昆明市盘龙区委 昆明市盘龙区人民政府关于印发〈盘龙区深化教育领域体制改革方案〉的通知》盘通[2016]13号文件精神，为全面提升盘龙区教育教学质量，牢固树立质量意识和竞争意识，增强学科教学评价的信度、效度，确保试题的科学性、严谨性、规范性，盘龙区教师进修学校每学年都组织各学段、各学科期末检测、学业水平考试的第一次模拟和第二次模拟考试、新生摸底调研考试、小学期末检测等，需开支相关费用，根据2024年支出情况，申请2025年经费20万元。</t>
  </si>
  <si>
    <t>产出指标</t>
  </si>
  <si>
    <t>数量指标</t>
  </si>
  <si>
    <t>教育质量监测经费项目数</t>
  </si>
  <si>
    <t>=</t>
  </si>
  <si>
    <t>个</t>
  </si>
  <si>
    <t>定量指标</t>
  </si>
  <si>
    <t xml:space="preserve">教育质量监测经费涉及学校数量
</t>
  </si>
  <si>
    <t>教育质量监测经费涉及的学校（园）</t>
  </si>
  <si>
    <t>全区中小学</t>
  </si>
  <si>
    <t>所</t>
  </si>
  <si>
    <t>质量指标</t>
  </si>
  <si>
    <t>教育质量监测经费使用质量达标率</t>
  </si>
  <si>
    <t>&gt;=</t>
  </si>
  <si>
    <t>99</t>
  </si>
  <si>
    <t>%</t>
  </si>
  <si>
    <t xml:space="preserve">教育质量监测经费使用是否合规
</t>
  </si>
  <si>
    <t>教育教学工作</t>
  </si>
  <si>
    <t>顺利开展</t>
  </si>
  <si>
    <t>是/否</t>
  </si>
  <si>
    <t>定性指标</t>
  </si>
  <si>
    <t xml:space="preserve">保障教育教学工作顺利开展
</t>
  </si>
  <si>
    <t>时效指标</t>
  </si>
  <si>
    <t>教育质量监测经费项目完成时间</t>
  </si>
  <si>
    <t>&lt;=</t>
  </si>
  <si>
    <t>2025年12月</t>
  </si>
  <si>
    <t>年/月</t>
  </si>
  <si>
    <t>2025年12月前完成所有工作.</t>
  </si>
  <si>
    <t>教育质量监测经费资金支出时间</t>
  </si>
  <si>
    <t>年/月/日</t>
  </si>
  <si>
    <t xml:space="preserve">2025年12月15日前完成资金支付
</t>
  </si>
  <si>
    <t>成本指标</t>
  </si>
  <si>
    <t>经济成本指标</t>
  </si>
  <si>
    <t>200000</t>
  </si>
  <si>
    <t>元</t>
  </si>
  <si>
    <t xml:space="preserve">成本控制在年度预算批复内
</t>
  </si>
  <si>
    <t>效益指标</t>
  </si>
  <si>
    <t>社会效益</t>
  </si>
  <si>
    <t>提高办学水平</t>
  </si>
  <si>
    <t>效果显著</t>
  </si>
  <si>
    <t xml:space="preserve">项目带来的社会效益
</t>
  </si>
  <si>
    <t>可持续影响</t>
  </si>
  <si>
    <t>实现更高水平的普及教育、提供更加丰富的优质教育</t>
  </si>
  <si>
    <t xml:space="preserve">项目带来的可持续影响
</t>
  </si>
  <si>
    <t>满意度指标</t>
  </si>
  <si>
    <t>服务对象满意度</t>
  </si>
  <si>
    <t>中小学校幼儿园、学生、家长满意度</t>
  </si>
  <si>
    <t>98</t>
  </si>
  <si>
    <t xml:space="preserve">满意度调查
</t>
  </si>
  <si>
    <t>按照以上文件精神，不断扩大中小学校党建成果辐射面，提升教育系统基层党组织建设水平，除保障区委教育工委重点和日常工作的组织实施，还要按照各基层党组织党员人数给予活动经费补助。为坚决落实基层党建工作经费保障，建立健全财政投入为主体，党费返还为补充的党建工作经费保障机制，按照2023年党统半年数据，以及2023年度新发展党员目标数、接转新教师党员数估算为依据，到2023年底全区各中小学（单位）党员总数为2760人，共需要2022年党建、党廉、党建带群建等工作经费预算200元×2760人=552000元。该项目的实施，有利于促进盘龙区教育事业的蓬勃发展，有利于培养教育人才，有利于推动社会事业的发展，有利于构建和谐社会。</t>
  </si>
  <si>
    <t>本单位在职党员总数</t>
  </si>
  <si>
    <t>26</t>
  </si>
  <si>
    <t>人</t>
  </si>
  <si>
    <t>党员在职人数26人，退休19人</t>
  </si>
  <si>
    <t>党建工作经费项目数量</t>
  </si>
  <si>
    <t>不断扩大学校党建成果辐射面，提升教育基层党组织建设水平</t>
  </si>
  <si>
    <t>党建工作经费使用质量达标率</t>
  </si>
  <si>
    <t>100</t>
  </si>
  <si>
    <t>年度经费使用合规情况</t>
  </si>
  <si>
    <t>党建工作</t>
  </si>
  <si>
    <t>符合相关要求顺利开展</t>
  </si>
  <si>
    <t>全面完成中小学党建纳入区级党建工作目标考核的细化指标任务</t>
  </si>
  <si>
    <t>项目完成时间</t>
  </si>
  <si>
    <t>年-月-日</t>
  </si>
  <si>
    <t>项目完成时限：2025年12月前完成。</t>
  </si>
  <si>
    <t>4500</t>
  </si>
  <si>
    <t>成本控制在年度预算批复内</t>
  </si>
  <si>
    <t>提升党建工作影响力</t>
  </si>
  <si>
    <t xml:space="preserve">提高党员教师理论水平和综合素质，提升党建工作影响力
</t>
  </si>
  <si>
    <t>实现党建示范引领，提供对外交流观摩</t>
  </si>
  <si>
    <t xml:space="preserve">面对全面从严治党新形势新要求，面对昆明列为全国城市党建示范市创建要求，面对社会对教育的期盼，在落实“基层党建巩固年”各项任务中，我们牢固树立抓好中小学校党建是办学治校基本功的理念，高度重视并把教育事业放在优先位置来发展，努力推进中小学校党建质量和水平提升，实现党建示范引领。
</t>
  </si>
  <si>
    <t>师生及家长满意度</t>
  </si>
  <si>
    <t>95</t>
  </si>
  <si>
    <t>满意度调查</t>
  </si>
  <si>
    <t>为维护学校安全和保障学校师生身体安全。安保费用用于雇佣保安人员在校园内巡逻和维护秩序，发现并防范突发事件，以及保障师生的人身安全。</t>
  </si>
  <si>
    <t>安保巡查次数</t>
  </si>
  <si>
    <t>次/天</t>
  </si>
  <si>
    <t xml:space="preserve">反映每天安保巡查次数的情况。
</t>
  </si>
  <si>
    <t>政府采购率</t>
  </si>
  <si>
    <t xml:space="preserve">反映实行政府采购的情况。政府采购率=实行政府采购的项目数/采购限额标准以上项目数*100%
</t>
  </si>
  <si>
    <t xml:space="preserve">项目完成时限
</t>
  </si>
  <si>
    <t>2025年12月31日</t>
  </si>
  <si>
    <t xml:space="preserve">确保项目在2025年12月31日内完成
</t>
  </si>
  <si>
    <t>170000</t>
  </si>
  <si>
    <t xml:space="preserve">成本控制在预算批复数元以内
</t>
  </si>
  <si>
    <t>减少安全事故发生次数</t>
  </si>
  <si>
    <t>安全事故发生的次数情况</t>
  </si>
  <si>
    <t xml:space="preserve">保证学校及外围环境的安全
</t>
  </si>
  <si>
    <t xml:space="preserve">效果显著
</t>
  </si>
  <si>
    <t xml:space="preserve">反映保安保障校园安全的情况
</t>
  </si>
  <si>
    <t xml:space="preserve">师生及家长满意度
</t>
  </si>
  <si>
    <t xml:space="preserve">反映师生及家长的满意程度。
</t>
  </si>
  <si>
    <t>充分利用退休教师优势资源，调动优秀退休教师继续投身教育的积极性，通过组建银龄名师工作室，加强教育科研和对中青年教师的传、帮、带等，提高教师队伍整体素质，扩大优质教育资源，提升教育质量，促进我市教育优质均衡发展，加快建设与区域性国际中心城市相匹配的教育体系，努力办好人民满意的教育。</t>
  </si>
  <si>
    <t>银铃教师人数</t>
  </si>
  <si>
    <t xml:space="preserve">银龄教师人数
</t>
  </si>
  <si>
    <t>教师队伍整体素质</t>
  </si>
  <si>
    <t>逐步提高</t>
  </si>
  <si>
    <t>项目带动提升教师队伍整体素质</t>
  </si>
  <si>
    <t>项目完成时限</t>
  </si>
  <si>
    <t xml:space="preserve">在规定期间内完成工作
</t>
  </si>
  <si>
    <t>960267</t>
  </si>
  <si>
    <t>促进我市教育优质均衡发展，加快建设与区域性国际中心城市相匹配的教育体系</t>
  </si>
  <si>
    <t xml:space="preserve">项目带来的社会效益影响
</t>
  </si>
  <si>
    <t>教师满意度</t>
  </si>
  <si>
    <t>90</t>
  </si>
  <si>
    <t xml:space="preserve">反映社会公众对部门（单位）履职情况的满意程度
</t>
  </si>
  <si>
    <t>非同级财政拨款专项资金</t>
  </si>
  <si>
    <t>非同级财政拨款资金，满足教育教学活动的正常开展。</t>
  </si>
  <si>
    <t>公用经费学生人数</t>
  </si>
  <si>
    <t>0</t>
  </si>
  <si>
    <t>公用经费保障学生人数</t>
  </si>
  <si>
    <t>公用经费老师人数</t>
  </si>
  <si>
    <t>45</t>
  </si>
  <si>
    <t>公用经费保障老师人数</t>
  </si>
  <si>
    <t>各项经费使用质量达标率</t>
  </si>
  <si>
    <t>经费支出合规情况</t>
  </si>
  <si>
    <t>资金支付完成时间</t>
  </si>
  <si>
    <t>2000000</t>
  </si>
  <si>
    <t xml:space="preserve">成本控制在预算执行数之内
</t>
  </si>
  <si>
    <t>保障教育教学活动的正常开展</t>
  </si>
  <si>
    <t>满意度问卷调查</t>
  </si>
  <si>
    <t>06表</t>
  </si>
  <si>
    <t>政府性基金预算支出预算表</t>
  </si>
  <si>
    <t>单位名称：昆明市发展和改革委员会</t>
  </si>
  <si>
    <t>政府性基金预算支出</t>
  </si>
  <si>
    <t>空表说明：昆明市盘龙区教师进修学校本年无政府性基金预算支出预算，此表为空表</t>
  </si>
  <si>
    <t>07表</t>
  </si>
  <si>
    <t>2025年部门政府采购预算表</t>
  </si>
  <si>
    <t>单位名称：昆明市盘龙区教师进修学校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</si>
  <si>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</si>
  <si>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</si>
  <si>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</si>
  <si>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</si>
  <si>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</si>
  <si>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</si>
  <si>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</si>
  <si>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</si>
  <si>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</si>
  <si>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</si>
  <si>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203室内茶几</t>
  </si>
  <si>
    <t>茶几</t>
  </si>
  <si>
    <t>培训用复印设备</t>
  </si>
  <si>
    <t>复印机</t>
  </si>
  <si>
    <t>台</t>
  </si>
  <si>
    <t>办公用复印纸</t>
  </si>
  <si>
    <t>复印纸</t>
  </si>
  <si>
    <t>箱</t>
  </si>
  <si>
    <t xml:space="preserve"> 203室内会议椅</t>
  </si>
  <si>
    <t>会议椅</t>
  </si>
  <si>
    <t>把</t>
  </si>
  <si>
    <t>203简易会议椅</t>
  </si>
  <si>
    <t>203室内会议桌</t>
  </si>
  <si>
    <t>会议桌</t>
  </si>
  <si>
    <t>张</t>
  </si>
  <si>
    <t>203室内书柜</t>
  </si>
  <si>
    <t>书柜</t>
  </si>
  <si>
    <t>米</t>
  </si>
  <si>
    <t>办公场所保洁服务</t>
  </si>
  <si>
    <t>物业管理服务</t>
  </si>
  <si>
    <t>项</t>
  </si>
  <si>
    <t>203室内饮水器</t>
  </si>
  <si>
    <t>饮水器</t>
  </si>
  <si>
    <t>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</si>
  <si>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</si>
  <si>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</si>
  <si>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</si>
  <si>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</si>
  <si>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</si>
  <si>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</si>
  <si>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空表说明：昆明市盘龙区教师进修学校本年无政府购买服务预算，此表为空表</t>
  </si>
  <si>
    <t>09-1表</t>
  </si>
  <si>
    <t>单位名称（项目）</t>
  </si>
  <si>
    <t>地区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</si>
  <si>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</si>
  <si>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</si>
  <si>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</si>
  <si>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</si>
  <si>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</si>
  <si>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</si>
  <si>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</si>
  <si>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</si>
  <si>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</si>
  <si>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</si>
  <si>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</si>
  <si>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</si>
  <si>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</si>
  <si>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</si>
  <si>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</si>
  <si>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</si>
  <si>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</si>
  <si>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</si>
  <si>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</si>
  <si>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空表说明：盘龙区实行乡财县管，按照区与乡（镇）财政管理体制，乡（镇）按照县级部门预算管理，故昆明市盘龙区教师进修学校本年无区对下转移支付项目，此表为空表</t>
  </si>
  <si>
    <t>09-2表</t>
  </si>
  <si>
    <t>空表说明：昆明市盘龙区教师进修学校本年无区对下转移支付预算，此表为空表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</si>
  <si>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</si>
  <si>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</si>
  <si>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</si>
  <si>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</si>
  <si>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</si>
  <si>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</si>
  <si>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</si>
  <si>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</si>
  <si>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家具</t>
  </si>
  <si>
    <t>A05010204.茶几</t>
  </si>
  <si>
    <t>通用设备</t>
  </si>
  <si>
    <t>A02020100.复印机</t>
  </si>
  <si>
    <t>A05010303.会议椅</t>
  </si>
  <si>
    <t>A05010202.会议桌</t>
  </si>
  <si>
    <t>A05010501.书柜</t>
  </si>
  <si>
    <t>A02061818.饮水器</t>
  </si>
  <si>
    <t>11表</t>
  </si>
  <si>
    <t>上级补助</t>
  </si>
  <si>
    <t>空表说明：昆明市盘龙区教师进修学校本年无上级补助项目支出预算，此表为空表</t>
  </si>
  <si>
    <t>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</si>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</sst>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indexed="8"/>
      <name val="宋体"/>
      <charset val="134"/>
    </font>
    <font>
      <sz val="10"/>
      <color rgb="FF000000"/>
      <name val="Arial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  <font>
      <sz val="12"/>
      <name val="宋体"/>
      <charset val="134"/>
    </font>
    <font>
      <b/>
      <sz val="23.95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2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2" applyNumberFormat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7">
      <alignment horizontal="right" vertical="center"/>
    </xf>
    <xf numFmtId="177" fontId="38" fillId="0" borderId="7">
      <alignment horizontal="right" vertical="center"/>
    </xf>
    <xf numFmtId="10" fontId="38" fillId="0" borderId="7">
      <alignment horizontal="right" vertical="center"/>
    </xf>
    <xf numFmtId="178" fontId="38" fillId="0" borderId="7">
      <alignment horizontal="right" vertical="center"/>
    </xf>
    <xf numFmtId="49" fontId="38" fillId="0" borderId="7">
      <alignment horizontal="left" vertical="center" wrapText="1"/>
    </xf>
    <xf numFmtId="178" fontId="38" fillId="0" borderId="7">
      <alignment horizontal="right" vertical="center"/>
    </xf>
    <xf numFmtId="179" fontId="38" fillId="0" borderId="7">
      <alignment horizontal="right" vertical="center"/>
    </xf>
    <xf numFmtId="180" fontId="38" fillId="0" borderId="7">
      <alignment horizontal="right" vertical="center"/>
    </xf>
    <xf numFmtId="0" fontId="38" fillId="0" borderId="0">
      <alignment vertical="top"/>
      <protection locked="0"/>
    </xf>
    <xf numFmtId="0" fontId="11" fillId="0" borderId="0"/>
  </cellStyleXfs>
  <cellXfs count="19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8" applyNumberFormat="1" applyFont="1" applyFill="1" applyBorder="1" applyAlignment="1" applyProtection="1">
      <alignment horizontal="center" vertical="center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 applyProtection="1">
      <protection locked="0"/>
    </xf>
    <xf numFmtId="0" fontId="0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7" xfId="57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180" fontId="5" fillId="0" borderId="7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1" fillId="0" borderId="0" xfId="57" applyFont="1" applyFill="1" applyBorder="1" applyAlignment="1" applyProtection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9" xfId="57" applyFont="1" applyFill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49" fontId="5" fillId="0" borderId="7" xfId="53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57" applyFont="1" applyFill="1" applyAlignment="1" applyProtection="1">
      <alignment horizontal="left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8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18" fillId="0" borderId="0" xfId="57" applyFont="1" applyFill="1" applyBorder="1" applyAlignment="1" applyProtection="1"/>
    <xf numFmtId="0" fontId="2" fillId="0" borderId="7" xfId="0" applyFont="1" applyBorder="1" applyAlignment="1" applyProtection="1">
      <alignment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pane ySplit="1" topLeftCell="A2" activePane="bottomLeft" state="frozen"/>
      <selection/>
      <selection pane="bottomLeft" activeCell="E2" sqref="E2"/>
    </sheetView>
  </sheetViews>
  <sheetFormatPr defaultColWidth="8.575" defaultRowHeight="12.75" customHeight="1" outlineLevelCol="3"/>
  <cols>
    <col min="1" max="4" width="41" customWidth="1"/>
  </cols>
  <sheetData>
    <row r="1" ht="22" customHeight="1" spans="1:4">
      <c r="A1" s="192" t="s">
        <v>0</v>
      </c>
      <c r="B1" s="39"/>
      <c r="C1" s="39"/>
      <c r="D1" s="40" t="s">
        <v>1</v>
      </c>
    </row>
    <row r="2" ht="41.25" customHeight="1" spans="1:4">
      <c r="A2" s="152" t="str">
        <f>"2025"&amp;"年部门财务收支预算总表"</f>
        <v>2025年部门财务收支预算总表</v>
      </c>
    </row>
    <row r="3" ht="17.25" customHeight="1" spans="1:4">
      <c r="A3" s="153" t="str">
        <f>"单位名称："&amp;"昆明市盘龙区教师进修学校"</f>
        <v>单位名称：昆明市盘龙区教师进修学校</v>
      </c>
      <c r="B3" s="154"/>
      <c r="D3" s="121" t="s">
        <v>2</v>
      </c>
    </row>
    <row r="4" ht="23.25" customHeight="1" spans="1:4">
      <c r="A4" s="155" t="s">
        <v>3</v>
      </c>
      <c r="B4" s="156"/>
      <c r="C4" s="155" t="s">
        <v>4</v>
      </c>
      <c r="D4" s="156"/>
    </row>
    <row r="5" ht="24" customHeight="1" spans="1:4">
      <c r="A5" s="155" t="s">
        <v>5</v>
      </c>
      <c r="B5" s="155" t="s">
        <v>6</v>
      </c>
      <c r="C5" s="155" t="s">
        <v>7</v>
      </c>
      <c r="D5" s="155" t="s">
        <v>6</v>
      </c>
    </row>
    <row r="6" ht="17.25" customHeight="1" spans="1:4">
      <c r="A6" s="157" t="s">
        <v>8</v>
      </c>
      <c r="B6" s="70">
        <v>13763305</v>
      </c>
      <c r="C6" s="157" t="s">
        <v>9</v>
      </c>
      <c r="D6" s="70"/>
    </row>
    <row r="7" ht="17.25" customHeight="1" spans="1:4">
      <c r="A7" s="157" t="s">
        <v>10</v>
      </c>
      <c r="B7" s="70"/>
      <c r="C7" s="157" t="s">
        <v>11</v>
      </c>
      <c r="D7" s="70"/>
    </row>
    <row r="8" ht="17.25" customHeight="1" spans="1:4">
      <c r="A8" s="157" t="s">
        <v>12</v>
      </c>
      <c r="B8" s="70"/>
      <c r="C8" s="193" t="s">
        <v>13</v>
      </c>
      <c r="D8" s="70"/>
    </row>
    <row r="9" ht="17.25" customHeight="1" spans="1:4">
      <c r="A9" s="157" t="s">
        <v>14</v>
      </c>
      <c r="B9" s="70"/>
      <c r="C9" s="193" t="s">
        <v>15</v>
      </c>
      <c r="D9" s="70"/>
    </row>
    <row r="10" ht="17.25" customHeight="1" spans="1:4">
      <c r="A10" s="157" t="s">
        <v>16</v>
      </c>
      <c r="B10" s="70"/>
      <c r="C10" s="193" t="s">
        <v>17</v>
      </c>
      <c r="D10" s="70">
        <v>9925464</v>
      </c>
    </row>
    <row r="11" ht="17.25" customHeight="1" spans="1:4">
      <c r="A11" s="157" t="s">
        <v>18</v>
      </c>
      <c r="B11" s="70"/>
      <c r="C11" s="193" t="s">
        <v>19</v>
      </c>
      <c r="D11" s="70"/>
    </row>
    <row r="12" ht="17.25" customHeight="1" spans="1:4">
      <c r="A12" s="157" t="s">
        <v>20</v>
      </c>
      <c r="B12" s="70"/>
      <c r="C12" s="31" t="s">
        <v>21</v>
      </c>
      <c r="D12" s="70"/>
    </row>
    <row r="13" ht="17.25" customHeight="1" spans="1:4">
      <c r="A13" s="157" t="s">
        <v>22</v>
      </c>
      <c r="B13" s="70"/>
      <c r="C13" s="31" t="s">
        <v>23</v>
      </c>
      <c r="D13" s="70">
        <v>2078689</v>
      </c>
    </row>
    <row r="14" ht="17.25" customHeight="1" spans="1:4">
      <c r="A14" s="157" t="s">
        <v>24</v>
      </c>
      <c r="B14" s="70"/>
      <c r="C14" s="31" t="s">
        <v>25</v>
      </c>
      <c r="D14" s="70">
        <v>833544</v>
      </c>
    </row>
    <row r="15" ht="17.25" customHeight="1" spans="1:4">
      <c r="A15" s="157" t="s">
        <v>26</v>
      </c>
      <c r="B15" s="70"/>
      <c r="C15" s="31" t="s">
        <v>27</v>
      </c>
      <c r="D15" s="70"/>
    </row>
    <row r="16" ht="17.25" customHeight="1" spans="1:4">
      <c r="A16" s="136"/>
      <c r="B16" s="70"/>
      <c r="C16" s="31" t="s">
        <v>28</v>
      </c>
      <c r="D16" s="70"/>
    </row>
    <row r="17" ht="17.25" customHeight="1" spans="1:4">
      <c r="A17" s="158"/>
      <c r="B17" s="70"/>
      <c r="C17" s="31" t="s">
        <v>29</v>
      </c>
      <c r="D17" s="70"/>
    </row>
    <row r="18" ht="17.25" customHeight="1" spans="1:4">
      <c r="A18" s="158"/>
      <c r="B18" s="70"/>
      <c r="C18" s="31" t="s">
        <v>30</v>
      </c>
      <c r="D18" s="70"/>
    </row>
    <row r="19" ht="17.25" customHeight="1" spans="1:4">
      <c r="A19" s="158"/>
      <c r="B19" s="70"/>
      <c r="C19" s="31" t="s">
        <v>31</v>
      </c>
      <c r="D19" s="70"/>
    </row>
    <row r="20" ht="17.25" customHeight="1" spans="1:4">
      <c r="A20" s="158"/>
      <c r="B20" s="70"/>
      <c r="C20" s="31" t="s">
        <v>32</v>
      </c>
      <c r="D20" s="70"/>
    </row>
    <row r="21" ht="17.25" customHeight="1" spans="1:4">
      <c r="A21" s="158"/>
      <c r="B21" s="70"/>
      <c r="C21" s="31" t="s">
        <v>33</v>
      </c>
      <c r="D21" s="70"/>
    </row>
    <row r="22" ht="17.25" customHeight="1" spans="1:4">
      <c r="A22" s="158"/>
      <c r="B22" s="70"/>
      <c r="C22" s="31" t="s">
        <v>34</v>
      </c>
      <c r="D22" s="70"/>
    </row>
    <row r="23" ht="17.25" customHeight="1" spans="1:4">
      <c r="A23" s="158"/>
      <c r="B23" s="70"/>
      <c r="C23" s="31" t="s">
        <v>35</v>
      </c>
      <c r="D23" s="70"/>
    </row>
    <row r="24" ht="17.25" customHeight="1" spans="1:4">
      <c r="A24" s="158"/>
      <c r="B24" s="70"/>
      <c r="C24" s="31" t="s">
        <v>36</v>
      </c>
      <c r="D24" s="70">
        <v>925608</v>
      </c>
    </row>
    <row r="25" ht="17.25" customHeight="1" spans="1:4">
      <c r="A25" s="158"/>
      <c r="B25" s="70"/>
      <c r="C25" s="31" t="s">
        <v>37</v>
      </c>
      <c r="D25" s="70"/>
    </row>
    <row r="26" ht="17.25" customHeight="1" spans="1:4">
      <c r="A26" s="158"/>
      <c r="B26" s="70"/>
      <c r="C26" s="136" t="s">
        <v>38</v>
      </c>
      <c r="D26" s="70"/>
    </row>
    <row r="27" ht="17.25" customHeight="1" spans="1:4">
      <c r="A27" s="158"/>
      <c r="B27" s="70"/>
      <c r="C27" s="31" t="s">
        <v>39</v>
      </c>
      <c r="D27" s="70"/>
    </row>
    <row r="28" ht="16.5" customHeight="1" spans="1:4">
      <c r="A28" s="158"/>
      <c r="B28" s="70"/>
      <c r="C28" s="31" t="s">
        <v>40</v>
      </c>
      <c r="D28" s="70"/>
    </row>
    <row r="29" ht="16.5" customHeight="1" spans="1:4">
      <c r="A29" s="158"/>
      <c r="B29" s="70"/>
      <c r="C29" s="136" t="s">
        <v>41</v>
      </c>
      <c r="D29" s="70"/>
    </row>
    <row r="30" ht="17.25" customHeight="1" spans="1:4">
      <c r="A30" s="158"/>
      <c r="B30" s="70"/>
      <c r="C30" s="136" t="s">
        <v>42</v>
      </c>
      <c r="D30" s="70"/>
    </row>
    <row r="31" ht="17.25" customHeight="1" spans="1:4">
      <c r="A31" s="158"/>
      <c r="B31" s="70"/>
      <c r="C31" s="31" t="s">
        <v>43</v>
      </c>
      <c r="D31" s="70"/>
    </row>
    <row r="32" ht="16.5" customHeight="1" spans="1:4">
      <c r="A32" s="158" t="s">
        <v>44</v>
      </c>
      <c r="B32" s="70">
        <v>13763305</v>
      </c>
      <c r="C32" s="158" t="s">
        <v>45</v>
      </c>
      <c r="D32" s="70">
        <v>13763305</v>
      </c>
    </row>
    <row r="33" ht="16.5" customHeight="1" spans="1:4">
      <c r="A33" s="136" t="s">
        <v>46</v>
      </c>
      <c r="B33" s="70"/>
      <c r="C33" s="136" t="s">
        <v>47</v>
      </c>
      <c r="D33" s="70"/>
    </row>
    <row r="34" ht="16.5" customHeight="1" spans="1:4">
      <c r="A34" s="31" t="s">
        <v>48</v>
      </c>
      <c r="B34" s="70"/>
      <c r="C34" s="31" t="s">
        <v>48</v>
      </c>
      <c r="D34" s="70"/>
    </row>
    <row r="35" ht="16.5" customHeight="1" spans="1:4">
      <c r="A35" s="31" t="s">
        <v>49</v>
      </c>
      <c r="B35" s="70"/>
      <c r="C35" s="31" t="s">
        <v>50</v>
      </c>
      <c r="D35" s="70"/>
    </row>
    <row r="36" ht="16.5" customHeight="1" spans="1:4">
      <c r="A36" s="159" t="s">
        <v>51</v>
      </c>
      <c r="B36" s="70">
        <v>13763305</v>
      </c>
      <c r="C36" s="159" t="s">
        <v>52</v>
      </c>
      <c r="D36" s="70">
        <v>13763305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16" sqref="A1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03">
        <v>1</v>
      </c>
      <c r="B1" s="104">
        <v>0</v>
      </c>
      <c r="C1" s="103">
        <v>1</v>
      </c>
      <c r="D1" s="105"/>
      <c r="E1" s="105"/>
      <c r="F1" s="97" t="s">
        <v>407</v>
      </c>
    </row>
    <row r="2" ht="42" customHeight="1" spans="1:6">
      <c r="A2" s="106" t="str">
        <f>"2025"&amp;"年部门政府性基金预算支出预算表"</f>
        <v>2025年部门政府性基金预算支出预算表</v>
      </c>
      <c r="B2" s="106" t="s">
        <v>408</v>
      </c>
      <c r="C2" s="107"/>
      <c r="D2" s="108"/>
      <c r="E2" s="108"/>
      <c r="F2" s="108"/>
    </row>
    <row r="3" ht="13.5" customHeight="1" spans="1:6">
      <c r="A3" s="4" t="str">
        <f>"单位名称："&amp;"昆明市盘龙区教师进修学校"</f>
        <v>单位名称：昆明市盘龙区教师进修学校</v>
      </c>
      <c r="B3" s="4" t="s">
        <v>409</v>
      </c>
      <c r="C3" s="103"/>
      <c r="D3" s="105"/>
      <c r="E3" s="105"/>
      <c r="F3" s="97" t="s">
        <v>2</v>
      </c>
    </row>
    <row r="4" ht="19.5" customHeight="1" spans="1:6">
      <c r="A4" s="109" t="s">
        <v>182</v>
      </c>
      <c r="B4" s="110" t="s">
        <v>73</v>
      </c>
      <c r="C4" s="109" t="s">
        <v>74</v>
      </c>
      <c r="D4" s="10" t="s">
        <v>410</v>
      </c>
      <c r="E4" s="11"/>
      <c r="F4" s="12"/>
    </row>
    <row r="5" ht="18.75" customHeight="1" spans="1:6">
      <c r="A5" s="111"/>
      <c r="B5" s="112"/>
      <c r="C5" s="111"/>
      <c r="D5" s="15" t="s">
        <v>56</v>
      </c>
      <c r="E5" s="10" t="s">
        <v>76</v>
      </c>
      <c r="F5" s="15" t="s">
        <v>77</v>
      </c>
    </row>
    <row r="6" ht="18.75" customHeight="1" spans="1:6">
      <c r="A6" s="56">
        <v>1</v>
      </c>
      <c r="B6" s="113" t="s">
        <v>84</v>
      </c>
      <c r="C6" s="56">
        <v>3</v>
      </c>
      <c r="D6" s="114">
        <v>4</v>
      </c>
      <c r="E6" s="114">
        <v>5</v>
      </c>
      <c r="F6" s="114">
        <v>6</v>
      </c>
    </row>
    <row r="7" ht="21" customHeight="1" spans="1:6">
      <c r="A7" s="20"/>
      <c r="B7" s="20"/>
      <c r="C7" s="20"/>
      <c r="D7" s="70"/>
      <c r="E7" s="70"/>
      <c r="F7" s="70"/>
    </row>
    <row r="8" ht="21" customHeight="1" spans="1:6">
      <c r="A8" s="20"/>
      <c r="B8" s="20"/>
      <c r="C8" s="20"/>
      <c r="D8" s="70"/>
      <c r="E8" s="70"/>
      <c r="F8" s="70"/>
    </row>
    <row r="9" ht="18.75" customHeight="1" spans="1:6">
      <c r="A9" s="115" t="s">
        <v>172</v>
      </c>
      <c r="B9" s="115" t="s">
        <v>172</v>
      </c>
      <c r="C9" s="116" t="s">
        <v>172</v>
      </c>
      <c r="D9" s="70"/>
      <c r="E9" s="70"/>
      <c r="F9" s="70"/>
    </row>
    <row r="10" customHeight="1" spans="1:6">
      <c r="A10" s="117" t="s">
        <v>411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8"/>
  <sheetViews>
    <sheetView showZeros="0" workbookViewId="0">
      <pane ySplit="1" topLeftCell="A2" activePane="bottomLeft" state="frozen"/>
      <selection/>
      <selection pane="bottomLeft" activeCell="A8" sqref="A8:H17"/>
    </sheetView>
  </sheetViews>
  <sheetFormatPr defaultColWidth="9.14166666666667" defaultRowHeight="14.25" customHeight="1"/>
  <cols>
    <col min="1" max="1" width="22" customWidth="1"/>
    <col min="2" max="2" width="21.7083333333333" customWidth="1"/>
    <col min="3" max="3" width="13.75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A1" s="71"/>
      <c r="P1" s="2"/>
      <c r="Q1" s="2" t="s">
        <v>412</v>
      </c>
    </row>
    <row r="2" ht="41.25" customHeight="1" spans="1:17">
      <c r="A2" s="54" t="s">
        <v>413</v>
      </c>
      <c r="B2" s="3"/>
      <c r="C2" s="3"/>
      <c r="D2" s="3"/>
      <c r="E2" s="3"/>
      <c r="F2" s="3"/>
      <c r="G2" s="3"/>
      <c r="H2" s="3"/>
      <c r="I2" s="3"/>
      <c r="J2" s="3"/>
      <c r="K2" s="54"/>
      <c r="L2" s="3"/>
      <c r="M2" s="3"/>
      <c r="N2" s="54"/>
      <c r="O2" s="3"/>
      <c r="P2" s="54"/>
      <c r="Q2" s="54"/>
    </row>
    <row r="3" ht="18.75" customHeight="1" spans="1:17">
      <c r="A3" s="76" t="s">
        <v>414</v>
      </c>
      <c r="B3" s="6"/>
      <c r="C3" s="6"/>
      <c r="D3" s="6"/>
      <c r="E3" s="6"/>
      <c r="F3" s="6"/>
      <c r="G3" s="6"/>
      <c r="H3" s="6"/>
      <c r="I3" s="6"/>
      <c r="J3" s="6"/>
      <c r="P3" s="7"/>
      <c r="Q3" s="97" t="s">
        <v>2</v>
      </c>
    </row>
    <row r="4" ht="15.75" customHeight="1" spans="1:17">
      <c r="A4" s="78" t="s">
        <v>415</v>
      </c>
      <c r="B4" s="79" t="s">
        <v>416</v>
      </c>
      <c r="C4" s="79" t="s">
        <v>417</v>
      </c>
      <c r="D4" s="79" t="s">
        <v>418</v>
      </c>
      <c r="E4" s="79" t="s">
        <v>419</v>
      </c>
      <c r="F4" s="79" t="s">
        <v>420</v>
      </c>
      <c r="G4" s="80" t="s">
        <v>189</v>
      </c>
      <c r="H4" s="80"/>
      <c r="I4" s="80"/>
      <c r="J4" s="80"/>
      <c r="K4" s="81"/>
      <c r="L4" s="80"/>
      <c r="M4" s="80"/>
      <c r="N4" s="66"/>
      <c r="O4" s="80"/>
      <c r="P4" s="81"/>
      <c r="Q4" s="82"/>
    </row>
    <row r="5" ht="17.25" customHeight="1" spans="1:17">
      <c r="A5" s="83"/>
      <c r="B5" s="84"/>
      <c r="C5" s="84"/>
      <c r="D5" s="84"/>
      <c r="E5" s="84"/>
      <c r="F5" s="84"/>
      <c r="G5" s="84" t="s">
        <v>56</v>
      </c>
      <c r="H5" s="84" t="s">
        <v>59</v>
      </c>
      <c r="I5" s="84" t="s">
        <v>421</v>
      </c>
      <c r="J5" s="84" t="s">
        <v>422</v>
      </c>
      <c r="K5" s="85" t="s">
        <v>423</v>
      </c>
      <c r="L5" s="86" t="s">
        <v>424</v>
      </c>
      <c r="M5" s="86"/>
      <c r="N5" s="87"/>
      <c r="O5" s="86"/>
      <c r="P5" s="88"/>
      <c r="Q5" s="89"/>
    </row>
    <row r="6" ht="54" customHeight="1" spans="1:17">
      <c r="A6" s="89"/>
      <c r="B6" s="90"/>
      <c r="C6" s="90"/>
      <c r="D6" s="90"/>
      <c r="E6" s="90"/>
      <c r="F6" s="90"/>
      <c r="G6" s="90"/>
      <c r="H6" s="90" t="s">
        <v>58</v>
      </c>
      <c r="I6" s="90"/>
      <c r="J6" s="90"/>
      <c r="K6" s="91"/>
      <c r="L6" s="90" t="s">
        <v>58</v>
      </c>
      <c r="M6" s="90" t="s">
        <v>65</v>
      </c>
      <c r="N6" s="89" t="s">
        <v>66</v>
      </c>
      <c r="O6" s="90" t="s">
        <v>67</v>
      </c>
      <c r="P6" s="91" t="s">
        <v>68</v>
      </c>
      <c r="Q6" s="89" t="s">
        <v>69</v>
      </c>
    </row>
    <row r="7" ht="18" customHeight="1" spans="1:17">
      <c r="A7" s="98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21" customHeight="1" spans="1:17">
      <c r="A8" s="92" t="s">
        <v>228</v>
      </c>
      <c r="B8" s="93" t="s">
        <v>425</v>
      </c>
      <c r="C8" s="93" t="s">
        <v>426</v>
      </c>
      <c r="D8" s="93" t="s">
        <v>291</v>
      </c>
      <c r="E8" s="99">
        <v>4</v>
      </c>
      <c r="F8" s="70">
        <v>3200</v>
      </c>
      <c r="G8" s="70">
        <v>3200</v>
      </c>
      <c r="H8" s="70">
        <v>3200</v>
      </c>
      <c r="I8" s="70"/>
      <c r="J8" s="70"/>
      <c r="K8" s="70"/>
      <c r="L8" s="70"/>
      <c r="M8" s="70"/>
      <c r="N8" s="70"/>
      <c r="O8" s="70"/>
      <c r="P8" s="70"/>
      <c r="Q8" s="70"/>
    </row>
    <row r="9" ht="21" customHeight="1" spans="1:17">
      <c r="A9" s="92" t="s">
        <v>228</v>
      </c>
      <c r="B9" s="93" t="s">
        <v>427</v>
      </c>
      <c r="C9" s="93" t="s">
        <v>428</v>
      </c>
      <c r="D9" s="93" t="s">
        <v>429</v>
      </c>
      <c r="E9" s="99">
        <v>1</v>
      </c>
      <c r="F9" s="70">
        <v>17500</v>
      </c>
      <c r="G9" s="70">
        <v>17500</v>
      </c>
      <c r="H9" s="70">
        <v>17500</v>
      </c>
      <c r="I9" s="70"/>
      <c r="J9" s="70"/>
      <c r="K9" s="70"/>
      <c r="L9" s="70"/>
      <c r="M9" s="70"/>
      <c r="N9" s="70"/>
      <c r="O9" s="70"/>
      <c r="P9" s="70"/>
      <c r="Q9" s="70"/>
    </row>
    <row r="10" ht="21" customHeight="1" spans="1:17">
      <c r="A10" s="92" t="s">
        <v>228</v>
      </c>
      <c r="B10" s="93" t="s">
        <v>430</v>
      </c>
      <c r="C10" s="93" t="s">
        <v>431</v>
      </c>
      <c r="D10" s="93" t="s">
        <v>432</v>
      </c>
      <c r="E10" s="99">
        <v>35</v>
      </c>
      <c r="F10" s="70">
        <v>4900</v>
      </c>
      <c r="G10" s="70">
        <v>4900</v>
      </c>
      <c r="H10" s="70">
        <v>4900</v>
      </c>
      <c r="I10" s="70"/>
      <c r="J10" s="70"/>
      <c r="K10" s="70"/>
      <c r="L10" s="70"/>
      <c r="M10" s="70"/>
      <c r="N10" s="70"/>
      <c r="O10" s="70"/>
      <c r="P10" s="70"/>
      <c r="Q10" s="70"/>
    </row>
    <row r="11" ht="21" customHeight="1" spans="1:17">
      <c r="A11" s="92" t="s">
        <v>228</v>
      </c>
      <c r="B11" s="93" t="s">
        <v>433</v>
      </c>
      <c r="C11" s="93" t="s">
        <v>434</v>
      </c>
      <c r="D11" s="93" t="s">
        <v>435</v>
      </c>
      <c r="E11" s="99">
        <v>30</v>
      </c>
      <c r="F11" s="70">
        <v>10500</v>
      </c>
      <c r="G11" s="70">
        <v>10500</v>
      </c>
      <c r="H11" s="70">
        <v>10500</v>
      </c>
      <c r="I11" s="70"/>
      <c r="J11" s="70"/>
      <c r="K11" s="70"/>
      <c r="L11" s="70"/>
      <c r="M11" s="70"/>
      <c r="N11" s="70"/>
      <c r="O11" s="70"/>
      <c r="P11" s="70"/>
      <c r="Q11" s="70"/>
    </row>
    <row r="12" ht="21" customHeight="1" spans="1:17">
      <c r="A12" s="92" t="s">
        <v>228</v>
      </c>
      <c r="B12" s="93" t="s">
        <v>436</v>
      </c>
      <c r="C12" s="93" t="s">
        <v>434</v>
      </c>
      <c r="D12" s="93" t="s">
        <v>435</v>
      </c>
      <c r="E12" s="99">
        <v>16</v>
      </c>
      <c r="F12" s="70">
        <v>3200</v>
      </c>
      <c r="G12" s="70">
        <v>3200</v>
      </c>
      <c r="H12" s="70">
        <v>3200</v>
      </c>
      <c r="I12" s="70"/>
      <c r="J12" s="70"/>
      <c r="K12" s="70"/>
      <c r="L12" s="70"/>
      <c r="M12" s="70"/>
      <c r="N12" s="70"/>
      <c r="O12" s="70"/>
      <c r="P12" s="70"/>
      <c r="Q12" s="70"/>
    </row>
    <row r="13" ht="21" customHeight="1" spans="1:17">
      <c r="A13" s="92" t="s">
        <v>228</v>
      </c>
      <c r="B13" s="93" t="s">
        <v>437</v>
      </c>
      <c r="C13" s="93" t="s">
        <v>438</v>
      </c>
      <c r="D13" s="93" t="s">
        <v>439</v>
      </c>
      <c r="E13" s="99">
        <v>1</v>
      </c>
      <c r="F13" s="70">
        <v>9000</v>
      </c>
      <c r="G13" s="70">
        <v>9000</v>
      </c>
      <c r="H13" s="70">
        <v>9000</v>
      </c>
      <c r="I13" s="70"/>
      <c r="J13" s="70"/>
      <c r="K13" s="70"/>
      <c r="L13" s="70"/>
      <c r="M13" s="70"/>
      <c r="N13" s="70"/>
      <c r="O13" s="70"/>
      <c r="P13" s="70"/>
      <c r="Q13" s="70"/>
    </row>
    <row r="14" ht="21" customHeight="1" spans="1:17">
      <c r="A14" s="92" t="s">
        <v>228</v>
      </c>
      <c r="B14" s="93" t="s">
        <v>440</v>
      </c>
      <c r="C14" s="93" t="s">
        <v>441</v>
      </c>
      <c r="D14" s="93" t="s">
        <v>442</v>
      </c>
      <c r="E14" s="99">
        <v>18</v>
      </c>
      <c r="F14" s="70">
        <v>21600</v>
      </c>
      <c r="G14" s="70">
        <v>21600</v>
      </c>
      <c r="H14" s="70">
        <v>21600</v>
      </c>
      <c r="I14" s="70"/>
      <c r="J14" s="70"/>
      <c r="K14" s="70"/>
      <c r="L14" s="70"/>
      <c r="M14" s="70"/>
      <c r="N14" s="70"/>
      <c r="O14" s="70"/>
      <c r="P14" s="70"/>
      <c r="Q14" s="70"/>
    </row>
    <row r="15" ht="21" customHeight="1" spans="1:17">
      <c r="A15" s="92" t="s">
        <v>228</v>
      </c>
      <c r="B15" s="93" t="s">
        <v>443</v>
      </c>
      <c r="C15" s="93" t="s">
        <v>444</v>
      </c>
      <c r="D15" s="93" t="s">
        <v>445</v>
      </c>
      <c r="E15" s="99">
        <v>1</v>
      </c>
      <c r="F15" s="70">
        <v>30000</v>
      </c>
      <c r="G15" s="70">
        <v>30000</v>
      </c>
      <c r="H15" s="70">
        <v>30000</v>
      </c>
      <c r="I15" s="70"/>
      <c r="J15" s="70"/>
      <c r="K15" s="70"/>
      <c r="L15" s="70"/>
      <c r="M15" s="70"/>
      <c r="N15" s="70"/>
      <c r="O15" s="70"/>
      <c r="P15" s="70"/>
      <c r="Q15" s="70"/>
    </row>
    <row r="16" ht="21" customHeight="1" spans="1:17">
      <c r="A16" s="92" t="s">
        <v>228</v>
      </c>
      <c r="B16" s="93" t="s">
        <v>446</v>
      </c>
      <c r="C16" s="93" t="s">
        <v>447</v>
      </c>
      <c r="D16" s="93" t="s">
        <v>429</v>
      </c>
      <c r="E16" s="99">
        <v>1</v>
      </c>
      <c r="F16" s="70">
        <v>800</v>
      </c>
      <c r="G16" s="70">
        <v>800</v>
      </c>
      <c r="H16" s="70">
        <v>800</v>
      </c>
      <c r="I16" s="70"/>
      <c r="J16" s="70"/>
      <c r="K16" s="70"/>
      <c r="L16" s="70"/>
      <c r="M16" s="70"/>
      <c r="N16" s="70"/>
      <c r="O16" s="70"/>
      <c r="P16" s="70"/>
      <c r="Q16" s="70"/>
    </row>
    <row r="17" ht="21" customHeight="1" spans="1:17">
      <c r="A17" s="94" t="s">
        <v>172</v>
      </c>
      <c r="B17" s="95"/>
      <c r="C17" s="95"/>
      <c r="D17" s="95"/>
      <c r="E17" s="96"/>
      <c r="F17" s="70">
        <v>100700</v>
      </c>
      <c r="G17" s="70">
        <v>100700</v>
      </c>
      <c r="H17" s="70">
        <v>100700</v>
      </c>
      <c r="I17" s="70"/>
      <c r="J17" s="70"/>
      <c r="K17" s="70"/>
      <c r="L17" s="70"/>
      <c r="M17" s="70"/>
      <c r="N17" s="70"/>
      <c r="O17" s="70"/>
      <c r="P17" s="70"/>
      <c r="Q17" s="70"/>
    </row>
    <row r="18" ht="21" customHeight="1" spans="1:17">
      <c r="A18" s="4"/>
      <c r="B18" s="100"/>
      <c r="C18" s="100"/>
      <c r="D18" s="100"/>
      <c r="E18" s="101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</row>
  </sheetData>
  <mergeCells count="17">
    <mergeCell ref="A2:Q2"/>
    <mergeCell ref="A3:F3"/>
    <mergeCell ref="G4:Q4"/>
    <mergeCell ref="L5:Q5"/>
    <mergeCell ref="A17:E17"/>
    <mergeCell ref="A18:Q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9.14166666666667" defaultRowHeight="14.25" customHeight="1"/>
  <cols>
    <col min="1" max="1" width="13.125" customWidth="1"/>
    <col min="2" max="2" width="15.5" customWidth="1"/>
    <col min="3" max="3" width="20.375" customWidth="1"/>
    <col min="4" max="4" width="28.575" customWidth="1"/>
    <col min="5" max="5" width="28.1416666666667" customWidth="1"/>
    <col min="6" max="6" width="39.1416666666667" customWidth="1"/>
    <col min="7" max="15" width="20.425" customWidth="1"/>
    <col min="16" max="17" width="20.2833333333333" customWidth="1"/>
  </cols>
  <sheetData>
    <row r="1" ht="16.5" customHeight="1" spans="1:17">
      <c r="A1" s="71"/>
      <c r="B1" s="71"/>
      <c r="C1" s="71"/>
      <c r="D1" s="71"/>
      <c r="E1" s="65"/>
      <c r="F1" s="65"/>
      <c r="G1" s="65"/>
      <c r="H1" s="65"/>
      <c r="I1" s="65"/>
      <c r="J1" s="65"/>
      <c r="K1" s="72"/>
      <c r="L1" s="65"/>
      <c r="M1" s="65"/>
      <c r="N1" s="71"/>
      <c r="O1" s="65"/>
      <c r="P1" s="73"/>
      <c r="Q1" s="73" t="s">
        <v>448</v>
      </c>
    </row>
    <row r="2" ht="41.25" customHeight="1" spans="1:17">
      <c r="A2" s="54" t="s">
        <v>449</v>
      </c>
      <c r="B2" s="54"/>
      <c r="C2" s="54"/>
      <c r="D2" s="54"/>
      <c r="E2" s="74"/>
      <c r="F2" s="74"/>
      <c r="G2" s="74"/>
      <c r="H2" s="74"/>
      <c r="I2" s="74"/>
      <c r="J2" s="74"/>
      <c r="K2" s="75"/>
      <c r="L2" s="74"/>
      <c r="M2" s="74"/>
      <c r="N2" s="54"/>
      <c r="O2" s="74"/>
      <c r="P2" s="75"/>
      <c r="Q2" s="54"/>
    </row>
    <row r="3" ht="22.5" customHeight="1" spans="1:17">
      <c r="A3" s="76" t="s">
        <v>414</v>
      </c>
      <c r="B3" s="76"/>
      <c r="C3" s="76"/>
      <c r="D3" s="76"/>
      <c r="E3" s="63"/>
      <c r="F3" s="63"/>
      <c r="G3" s="63"/>
      <c r="H3" s="63"/>
      <c r="I3" s="63"/>
      <c r="J3" s="63"/>
      <c r="K3" s="72"/>
      <c r="L3" s="65"/>
      <c r="M3" s="65"/>
      <c r="N3" s="71"/>
      <c r="O3" s="65"/>
      <c r="P3" s="77"/>
      <c r="Q3" s="73" t="s">
        <v>2</v>
      </c>
    </row>
    <row r="4" ht="24" customHeight="1" spans="1:17">
      <c r="A4" s="78" t="s">
        <v>415</v>
      </c>
      <c r="B4" s="78" t="s">
        <v>450</v>
      </c>
      <c r="C4" s="78" t="s">
        <v>451</v>
      </c>
      <c r="D4" s="78" t="s">
        <v>452</v>
      </c>
      <c r="E4" s="79" t="s">
        <v>453</v>
      </c>
      <c r="F4" s="79" t="s">
        <v>454</v>
      </c>
      <c r="G4" s="80" t="s">
        <v>189</v>
      </c>
      <c r="H4" s="80"/>
      <c r="I4" s="80"/>
      <c r="J4" s="80"/>
      <c r="K4" s="81"/>
      <c r="L4" s="80"/>
      <c r="M4" s="80"/>
      <c r="N4" s="66"/>
      <c r="O4" s="80"/>
      <c r="P4" s="81"/>
      <c r="Q4" s="82"/>
    </row>
    <row r="5" ht="24" customHeight="1" spans="1:17">
      <c r="A5" s="83"/>
      <c r="B5" s="83"/>
      <c r="C5" s="83"/>
      <c r="D5" s="83"/>
      <c r="E5" s="84"/>
      <c r="F5" s="84"/>
      <c r="G5" s="84" t="s">
        <v>56</v>
      </c>
      <c r="H5" s="84" t="s">
        <v>59</v>
      </c>
      <c r="I5" s="84" t="s">
        <v>421</v>
      </c>
      <c r="J5" s="84" t="s">
        <v>422</v>
      </c>
      <c r="K5" s="85" t="s">
        <v>423</v>
      </c>
      <c r="L5" s="86" t="s">
        <v>424</v>
      </c>
      <c r="M5" s="86"/>
      <c r="N5" s="87"/>
      <c r="O5" s="86"/>
      <c r="P5" s="88"/>
      <c r="Q5" s="89"/>
    </row>
    <row r="6" ht="54" customHeight="1" spans="1:17">
      <c r="A6" s="89"/>
      <c r="B6" s="89"/>
      <c r="C6" s="89"/>
      <c r="D6" s="89"/>
      <c r="E6" s="90"/>
      <c r="F6" s="90"/>
      <c r="G6" s="90"/>
      <c r="H6" s="90" t="s">
        <v>58</v>
      </c>
      <c r="I6" s="90"/>
      <c r="J6" s="90"/>
      <c r="K6" s="91"/>
      <c r="L6" s="90" t="s">
        <v>58</v>
      </c>
      <c r="M6" s="90" t="s">
        <v>65</v>
      </c>
      <c r="N6" s="89" t="s">
        <v>66</v>
      </c>
      <c r="O6" s="90" t="s">
        <v>67</v>
      </c>
      <c r="P6" s="91" t="s">
        <v>68</v>
      </c>
      <c r="Q6" s="89" t="s">
        <v>69</v>
      </c>
    </row>
    <row r="7" ht="17.25" customHeight="1" spans="1:17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</row>
    <row r="8" ht="21" customHeight="1" spans="1:17">
      <c r="A8" s="92"/>
      <c r="B8" s="92"/>
      <c r="C8" s="92"/>
      <c r="D8" s="92"/>
      <c r="E8" s="93"/>
      <c r="F8" s="93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</row>
    <row r="9" ht="21" customHeight="1" spans="1:17">
      <c r="A9" s="94" t="s">
        <v>172</v>
      </c>
      <c r="B9" s="94"/>
      <c r="C9" s="94"/>
      <c r="D9" s="94"/>
      <c r="E9" s="95"/>
      <c r="F9" s="96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</row>
    <row r="10" customHeight="1" spans="1:17">
      <c r="A10" t="s">
        <v>455</v>
      </c>
    </row>
  </sheetData>
  <mergeCells count="16">
    <mergeCell ref="A2:Q2"/>
    <mergeCell ref="A3:F3"/>
    <mergeCell ref="G4:Q4"/>
    <mergeCell ref="L5:Q5"/>
    <mergeCell ref="A9:F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9"/>
  <sheetViews>
    <sheetView showZeros="0" workbookViewId="0">
      <pane ySplit="1" topLeftCell="A2" activePane="bottomLeft" state="frozen"/>
      <selection/>
      <selection pane="bottomLeft" activeCell="C17" sqref="C17"/>
    </sheetView>
  </sheetViews>
  <sheetFormatPr defaultColWidth="9.14166666666667" defaultRowHeight="14.25" customHeight="1"/>
  <cols>
    <col min="1" max="1" width="37.7083333333333" customWidth="1"/>
    <col min="2" max="23" width="20" customWidth="1"/>
  </cols>
  <sheetData>
    <row r="1" ht="17.25" customHeight="1" spans="1:23">
      <c r="D1" s="60"/>
      <c r="W1" s="2" t="s">
        <v>456</v>
      </c>
    </row>
    <row r="2" ht="41.25" customHeight="1" spans="1:23">
      <c r="A2" s="61" t="str">
        <f>"2025"&amp;"年区对下转移支付预算表"</f>
        <v>2025年区对下转移支付预算表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54"/>
    </row>
    <row r="3" ht="18" customHeight="1" spans="1:23">
      <c r="A3" s="62" t="str">
        <f>"单位名称："&amp;"昆明市盘龙区教师进修学校"</f>
        <v>单位名称：昆明市盘龙区教师进修学校</v>
      </c>
      <c r="B3" s="63"/>
      <c r="C3" s="63"/>
      <c r="D3" s="64"/>
      <c r="E3" s="65"/>
      <c r="F3" s="65"/>
      <c r="G3" s="65"/>
      <c r="H3" s="65"/>
      <c r="I3" s="65"/>
      <c r="W3" s="7" t="s">
        <v>2</v>
      </c>
    </row>
    <row r="4" ht="19.5" customHeight="1" spans="1:23">
      <c r="A4" s="25" t="s">
        <v>457</v>
      </c>
      <c r="B4" s="10" t="s">
        <v>189</v>
      </c>
      <c r="C4" s="11"/>
      <c r="D4" s="11"/>
      <c r="E4" s="10" t="s">
        <v>458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66"/>
    </row>
    <row r="5" ht="40.5" customHeight="1" spans="1:23">
      <c r="A5" s="18"/>
      <c r="B5" s="26" t="s">
        <v>56</v>
      </c>
      <c r="C5" s="9" t="s">
        <v>59</v>
      </c>
      <c r="D5" s="67" t="s">
        <v>421</v>
      </c>
      <c r="E5" s="68" t="s">
        <v>459</v>
      </c>
      <c r="F5" s="68" t="s">
        <v>460</v>
      </c>
      <c r="G5" s="68" t="s">
        <v>461</v>
      </c>
      <c r="H5" s="68" t="s">
        <v>462</v>
      </c>
      <c r="I5" s="68" t="s">
        <v>463</v>
      </c>
      <c r="J5" s="68" t="s">
        <v>464</v>
      </c>
      <c r="K5" s="68" t="s">
        <v>465</v>
      </c>
      <c r="L5" s="68" t="s">
        <v>466</v>
      </c>
      <c r="M5" s="68" t="s">
        <v>467</v>
      </c>
      <c r="N5" s="68" t="s">
        <v>468</v>
      </c>
      <c r="O5" s="68" t="s">
        <v>469</v>
      </c>
      <c r="P5" s="68" t="s">
        <v>470</v>
      </c>
      <c r="Q5" s="68" t="s">
        <v>471</v>
      </c>
      <c r="R5" s="68" t="s">
        <v>472</v>
      </c>
      <c r="S5" s="68" t="s">
        <v>473</v>
      </c>
      <c r="T5" s="68" t="s">
        <v>474</v>
      </c>
      <c r="U5" s="68" t="s">
        <v>475</v>
      </c>
      <c r="V5" s="68" t="s">
        <v>476</v>
      </c>
      <c r="W5" s="68" t="s">
        <v>477</v>
      </c>
    </row>
    <row r="6" ht="19.5" customHeight="1" spans="1:23">
      <c r="A6" s="19">
        <v>1</v>
      </c>
      <c r="B6" s="19">
        <v>2</v>
      </c>
      <c r="C6" s="19">
        <v>3</v>
      </c>
      <c r="D6" s="69">
        <v>4</v>
      </c>
      <c r="E6" s="27">
        <v>5</v>
      </c>
      <c r="F6" s="19">
        <v>6</v>
      </c>
      <c r="G6" s="19">
        <v>7</v>
      </c>
      <c r="H6" s="69">
        <v>8</v>
      </c>
      <c r="I6" s="19">
        <v>9</v>
      </c>
      <c r="J6" s="19">
        <v>10</v>
      </c>
      <c r="K6" s="19">
        <v>11</v>
      </c>
      <c r="L6" s="69">
        <v>12</v>
      </c>
      <c r="M6" s="19">
        <v>13</v>
      </c>
      <c r="N6" s="19">
        <v>14</v>
      </c>
      <c r="O6" s="19">
        <v>15</v>
      </c>
      <c r="P6" s="69">
        <v>16</v>
      </c>
      <c r="Q6" s="19">
        <v>17</v>
      </c>
      <c r="R6" s="19">
        <v>18</v>
      </c>
      <c r="S6" s="19">
        <v>19</v>
      </c>
      <c r="T6" s="69">
        <v>20</v>
      </c>
      <c r="U6" s="69">
        <v>21</v>
      </c>
      <c r="V6" s="69">
        <v>22</v>
      </c>
      <c r="W6" s="27">
        <v>23</v>
      </c>
    </row>
    <row r="7" ht="19.5" customHeight="1" spans="1:23">
      <c r="A7" s="28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ht="19.5" customHeight="1" spans="1:23">
      <c r="A8" s="57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</row>
    <row r="9" customHeight="1" spans="1:23">
      <c r="A9" t="s">
        <v>478</v>
      </c>
    </row>
  </sheetData>
  <mergeCells count="5">
    <mergeCell ref="A2:W2"/>
    <mergeCell ref="A3:I3"/>
    <mergeCell ref="B4:D4"/>
    <mergeCell ref="E4:W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pane ySplit="1" topLeftCell="A2" activePane="bottomLeft" state="frozen"/>
      <selection/>
      <selection pane="bottomLeft" activeCell="C29" sqref="C29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479</v>
      </c>
    </row>
    <row r="2" ht="41.25" customHeight="1" spans="1:10">
      <c r="A2" s="53" t="str">
        <f>"2025"&amp;"年区对下转移支付绩效目标表"</f>
        <v>2025年区对下转移支付绩效目标表</v>
      </c>
      <c r="B2" s="3"/>
      <c r="C2" s="3"/>
      <c r="D2" s="3"/>
      <c r="E2" s="3"/>
      <c r="F2" s="54"/>
      <c r="G2" s="3"/>
      <c r="H2" s="54"/>
      <c r="I2" s="54"/>
      <c r="J2" s="3"/>
    </row>
    <row r="3" ht="17.25" customHeight="1" spans="1:10">
      <c r="A3" s="4" t="str">
        <f>"单位名称："&amp;"昆明市盘龙区教师进修学校"</f>
        <v>单位名称：昆明市盘龙区教师进修学校</v>
      </c>
    </row>
    <row r="4" ht="44.25" customHeight="1" spans="1:10">
      <c r="A4" s="55" t="s">
        <v>457</v>
      </c>
      <c r="B4" s="55" t="s">
        <v>277</v>
      </c>
      <c r="C4" s="55" t="s">
        <v>278</v>
      </c>
      <c r="D4" s="55" t="s">
        <v>279</v>
      </c>
      <c r="E4" s="55" t="s">
        <v>280</v>
      </c>
      <c r="F4" s="56" t="s">
        <v>281</v>
      </c>
      <c r="G4" s="55" t="s">
        <v>282</v>
      </c>
      <c r="H4" s="56" t="s">
        <v>283</v>
      </c>
      <c r="I4" s="56" t="s">
        <v>284</v>
      </c>
      <c r="J4" s="55" t="s">
        <v>285</v>
      </c>
    </row>
    <row r="5" ht="14.25" customHeight="1" spans="1:10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6">
        <v>6</v>
      </c>
      <c r="G5" s="55">
        <v>7</v>
      </c>
      <c r="H5" s="56">
        <v>8</v>
      </c>
      <c r="I5" s="56">
        <v>9</v>
      </c>
      <c r="J5" s="55">
        <v>10</v>
      </c>
    </row>
    <row r="6" ht="42" customHeight="1" spans="1:10">
      <c r="A6" s="28"/>
      <c r="B6" s="57"/>
      <c r="C6" s="57"/>
      <c r="D6" s="57"/>
      <c r="E6" s="58"/>
      <c r="F6" s="59"/>
      <c r="G6" s="58"/>
      <c r="H6" s="59"/>
      <c r="I6" s="59"/>
      <c r="J6" s="58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0">
      <c r="A8" t="s">
        <v>480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4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ht="47" customHeight="1" spans="1:8">
      <c r="A1" s="35" t="s">
        <v>481</v>
      </c>
      <c r="B1" s="35"/>
      <c r="C1" s="35"/>
      <c r="D1" s="35"/>
      <c r="E1" s="35"/>
      <c r="F1" s="35"/>
      <c r="G1" s="35"/>
      <c r="H1" s="35"/>
    </row>
    <row r="2" ht="41.25" customHeight="1" spans="1:8">
      <c r="A2" s="36"/>
      <c r="B2" s="36"/>
      <c r="C2" s="37"/>
      <c r="D2" s="37"/>
      <c r="E2" s="37"/>
      <c r="F2" s="36"/>
      <c r="G2" s="36"/>
      <c r="H2" s="37"/>
    </row>
    <row r="3" customHeight="1" spans="1:8">
      <c r="A3" s="38" t="str">
        <f>"单位名称："&amp;"昆明市盘龙区教师进修学校"</f>
        <v>单位名称：昆明市盘龙区教师进修学校</v>
      </c>
      <c r="B3" s="38"/>
      <c r="C3" s="39"/>
      <c r="E3" s="37"/>
      <c r="F3" s="36"/>
      <c r="G3" s="36"/>
      <c r="H3" s="40" t="s">
        <v>2</v>
      </c>
    </row>
    <row r="4" ht="28.5" customHeight="1" spans="1:8">
      <c r="A4" s="41" t="s">
        <v>182</v>
      </c>
      <c r="B4" s="42" t="s">
        <v>482</v>
      </c>
      <c r="C4" s="43" t="s">
        <v>483</v>
      </c>
      <c r="D4" s="43" t="s">
        <v>484</v>
      </c>
      <c r="E4" s="43" t="s">
        <v>485</v>
      </c>
      <c r="F4" s="41" t="s">
        <v>486</v>
      </c>
      <c r="G4" s="27"/>
      <c r="H4" s="43"/>
    </row>
    <row r="5" ht="21" customHeight="1" spans="1:8">
      <c r="A5" s="44"/>
      <c r="B5" s="44"/>
      <c r="C5" s="45"/>
      <c r="D5" s="44"/>
      <c r="E5" s="44"/>
      <c r="F5" s="41" t="s">
        <v>419</v>
      </c>
      <c r="G5" s="41" t="s">
        <v>487</v>
      </c>
      <c r="H5" s="41" t="s">
        <v>488</v>
      </c>
    </row>
    <row r="6" ht="17.25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15" customHeight="1" spans="1:8">
      <c r="A7" s="47" t="s">
        <v>71</v>
      </c>
      <c r="B7" s="47" t="s">
        <v>489</v>
      </c>
      <c r="C7" s="48" t="s">
        <v>490</v>
      </c>
      <c r="D7" s="48" t="s">
        <v>426</v>
      </c>
      <c r="E7" s="48" t="s">
        <v>291</v>
      </c>
      <c r="F7" s="49">
        <v>4</v>
      </c>
      <c r="G7" s="50">
        <v>3200</v>
      </c>
      <c r="H7" s="50">
        <v>3200</v>
      </c>
    </row>
    <row r="8" ht="14" customHeight="1" spans="1:8">
      <c r="A8" s="47" t="s">
        <v>71</v>
      </c>
      <c r="B8" s="51" t="s">
        <v>491</v>
      </c>
      <c r="C8" s="48" t="s">
        <v>492</v>
      </c>
      <c r="D8" s="48" t="s">
        <v>428</v>
      </c>
      <c r="E8" s="48" t="s">
        <v>429</v>
      </c>
      <c r="F8" s="49">
        <v>1</v>
      </c>
      <c r="G8" s="50">
        <v>17500</v>
      </c>
      <c r="H8" s="50">
        <v>17500</v>
      </c>
    </row>
    <row r="9" customHeight="1" spans="1:8">
      <c r="A9" s="47" t="s">
        <v>71</v>
      </c>
      <c r="B9" s="47" t="s">
        <v>489</v>
      </c>
      <c r="C9" s="48" t="s">
        <v>493</v>
      </c>
      <c r="D9" s="48" t="s">
        <v>434</v>
      </c>
      <c r="E9" s="48" t="s">
        <v>435</v>
      </c>
      <c r="F9" s="49">
        <v>30</v>
      </c>
      <c r="G9" s="50">
        <v>10500</v>
      </c>
      <c r="H9" s="50">
        <v>10500</v>
      </c>
    </row>
    <row r="10" customHeight="1" spans="1:8">
      <c r="A10" s="47" t="s">
        <v>71</v>
      </c>
      <c r="B10" s="47" t="s">
        <v>489</v>
      </c>
      <c r="C10" s="48" t="s">
        <v>493</v>
      </c>
      <c r="D10" s="48" t="s">
        <v>434</v>
      </c>
      <c r="E10" s="48" t="s">
        <v>435</v>
      </c>
      <c r="F10" s="49">
        <v>16</v>
      </c>
      <c r="G10" s="50">
        <v>3200</v>
      </c>
      <c r="H10" s="50">
        <v>3200</v>
      </c>
    </row>
    <row r="11" customHeight="1" spans="1:8">
      <c r="A11" s="47" t="s">
        <v>71</v>
      </c>
      <c r="B11" s="47" t="s">
        <v>489</v>
      </c>
      <c r="C11" s="48" t="s">
        <v>494</v>
      </c>
      <c r="D11" s="48" t="s">
        <v>438</v>
      </c>
      <c r="E11" s="48" t="s">
        <v>439</v>
      </c>
      <c r="F11" s="49">
        <v>1</v>
      </c>
      <c r="G11" s="50">
        <v>9000</v>
      </c>
      <c r="H11" s="50">
        <v>9000</v>
      </c>
    </row>
    <row r="12" customHeight="1" spans="1:8">
      <c r="A12" s="47" t="s">
        <v>71</v>
      </c>
      <c r="B12" s="47" t="s">
        <v>489</v>
      </c>
      <c r="C12" s="48" t="s">
        <v>495</v>
      </c>
      <c r="D12" s="48" t="s">
        <v>441</v>
      </c>
      <c r="E12" s="48" t="s">
        <v>442</v>
      </c>
      <c r="F12" s="49">
        <v>18</v>
      </c>
      <c r="G12" s="50">
        <v>21600</v>
      </c>
      <c r="H12" s="50">
        <v>21600</v>
      </c>
    </row>
    <row r="13" customHeight="1" spans="1:8">
      <c r="A13" s="47" t="s">
        <v>71</v>
      </c>
      <c r="B13" s="51" t="s">
        <v>491</v>
      </c>
      <c r="C13" s="48" t="s">
        <v>496</v>
      </c>
      <c r="D13" s="48" t="s">
        <v>447</v>
      </c>
      <c r="E13" s="48" t="s">
        <v>429</v>
      </c>
      <c r="F13" s="49">
        <v>1</v>
      </c>
      <c r="G13" s="50">
        <v>800</v>
      </c>
      <c r="H13" s="50">
        <v>800</v>
      </c>
    </row>
    <row r="14" customHeight="1" spans="1:8">
      <c r="A14" s="52" t="s">
        <v>172</v>
      </c>
      <c r="B14" s="52"/>
      <c r="C14" s="52"/>
      <c r="D14" s="52"/>
      <c r="E14" s="52"/>
      <c r="F14" s="52"/>
      <c r="G14" s="50">
        <f>SUM(G7:G13)</f>
        <v>65800</v>
      </c>
      <c r="H14" s="50">
        <f>SUM(H7:H13)</f>
        <v>65800</v>
      </c>
    </row>
  </sheetData>
  <mergeCells count="9">
    <mergeCell ref="A1:H1"/>
    <mergeCell ref="A2:H2"/>
    <mergeCell ref="F4:H4"/>
    <mergeCell ref="A14:F14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ySplit="1" topLeftCell="A2" activePane="bottomLeft" state="frozen"/>
      <selection/>
      <selection pane="bottomLeft" activeCell="D14" sqref="D1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497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"单位名称："&amp;"昆明市盘龙区教师进修学校"</f>
        <v>单位名称：昆明市盘龙区教师进修学校</v>
      </c>
      <c r="B3" s="5"/>
      <c r="C3" s="5"/>
      <c r="D3" s="5"/>
      <c r="E3" s="5"/>
      <c r="F3" s="5"/>
      <c r="G3" s="5"/>
      <c r="H3" s="6"/>
      <c r="I3" s="6"/>
      <c r="J3" s="6"/>
      <c r="K3" s="7" t="s">
        <v>2</v>
      </c>
    </row>
    <row r="4" ht="21.75" customHeight="1" spans="1:11">
      <c r="A4" s="8" t="s">
        <v>258</v>
      </c>
      <c r="B4" s="8" t="s">
        <v>184</v>
      </c>
      <c r="C4" s="8" t="s">
        <v>259</v>
      </c>
      <c r="D4" s="9" t="s">
        <v>185</v>
      </c>
      <c r="E4" s="9" t="s">
        <v>186</v>
      </c>
      <c r="F4" s="9" t="s">
        <v>260</v>
      </c>
      <c r="G4" s="9" t="s">
        <v>261</v>
      </c>
      <c r="H4" s="25" t="s">
        <v>56</v>
      </c>
      <c r="I4" s="10" t="s">
        <v>498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59</v>
      </c>
      <c r="J5" s="9" t="s">
        <v>60</v>
      </c>
      <c r="K5" s="9" t="s">
        <v>61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58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7">
        <v>10</v>
      </c>
      <c r="K7" s="27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0"/>
      <c r="J8" s="30"/>
      <c r="K8" s="29"/>
    </row>
    <row r="9" ht="18.75" customHeight="1" spans="1:11">
      <c r="A9" s="31"/>
      <c r="B9" s="20"/>
      <c r="C9" s="20"/>
      <c r="D9" s="20"/>
      <c r="E9" s="20"/>
      <c r="F9" s="20"/>
      <c r="G9" s="20"/>
      <c r="H9" s="21"/>
      <c r="I9" s="21"/>
      <c r="J9" s="21"/>
      <c r="K9" s="29"/>
    </row>
    <row r="10" ht="18.75" customHeight="1" spans="1:11">
      <c r="A10" s="32" t="s">
        <v>172</v>
      </c>
      <c r="B10" s="33"/>
      <c r="C10" s="33"/>
      <c r="D10" s="33"/>
      <c r="E10" s="33"/>
      <c r="F10" s="33"/>
      <c r="G10" s="34"/>
      <c r="H10" s="21"/>
      <c r="I10" s="21"/>
      <c r="J10" s="21"/>
      <c r="K10" s="29"/>
    </row>
    <row r="11" customHeight="1" spans="1:11">
      <c r="A11" t="s">
        <v>499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500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"单位名称："&amp;"昆明市盘龙区教师进修学校"</f>
        <v>单位名称：昆明市盘龙区教师进修学校</v>
      </c>
      <c r="B3" s="5"/>
      <c r="C3" s="5"/>
      <c r="D3" s="5"/>
      <c r="E3" s="6"/>
      <c r="F3" s="6"/>
      <c r="G3" s="7" t="s">
        <v>2</v>
      </c>
    </row>
    <row r="4" ht="21.75" customHeight="1" spans="1:7">
      <c r="A4" s="8" t="s">
        <v>259</v>
      </c>
      <c r="B4" s="8" t="s">
        <v>258</v>
      </c>
      <c r="C4" s="8" t="s">
        <v>184</v>
      </c>
      <c r="D4" s="9" t="s">
        <v>501</v>
      </c>
      <c r="E4" s="10" t="s">
        <v>59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58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71</v>
      </c>
      <c r="B8" s="20" t="s">
        <v>502</v>
      </c>
      <c r="C8" s="20" t="s">
        <v>266</v>
      </c>
      <c r="D8" s="20" t="s">
        <v>503</v>
      </c>
      <c r="E8" s="21">
        <v>4500</v>
      </c>
      <c r="F8" s="21">
        <v>4500</v>
      </c>
      <c r="G8" s="21">
        <v>4500</v>
      </c>
    </row>
    <row r="9" ht="18.75" customHeight="1" spans="1:7">
      <c r="A9" s="20" t="s">
        <v>71</v>
      </c>
      <c r="B9" s="20" t="s">
        <v>502</v>
      </c>
      <c r="C9" s="20" t="s">
        <v>268</v>
      </c>
      <c r="D9" s="20" t="s">
        <v>503</v>
      </c>
      <c r="E9" s="21">
        <v>170000</v>
      </c>
      <c r="F9" s="21">
        <v>170000</v>
      </c>
      <c r="G9" s="21">
        <v>170000</v>
      </c>
    </row>
    <row r="10" ht="18.75" customHeight="1" spans="1:7">
      <c r="A10" s="20" t="s">
        <v>71</v>
      </c>
      <c r="B10" s="20" t="s">
        <v>502</v>
      </c>
      <c r="C10" s="20" t="s">
        <v>272</v>
      </c>
      <c r="D10" s="20" t="s">
        <v>503</v>
      </c>
      <c r="E10" s="21">
        <v>200000</v>
      </c>
      <c r="F10" s="21">
        <v>200000</v>
      </c>
      <c r="G10" s="21">
        <v>200000</v>
      </c>
    </row>
    <row r="11" ht="18.75" customHeight="1" spans="1:7">
      <c r="A11" s="20" t="s">
        <v>71</v>
      </c>
      <c r="B11" s="20" t="s">
        <v>502</v>
      </c>
      <c r="C11" s="20" t="s">
        <v>274</v>
      </c>
      <c r="D11" s="20" t="s">
        <v>503</v>
      </c>
      <c r="E11" s="21">
        <v>960267</v>
      </c>
      <c r="F11" s="21">
        <v>960267</v>
      </c>
      <c r="G11" s="21">
        <v>960267</v>
      </c>
    </row>
    <row r="12" ht="18.75" customHeight="1" spans="1:7">
      <c r="A12" s="22" t="s">
        <v>56</v>
      </c>
      <c r="B12" s="23" t="s">
        <v>504</v>
      </c>
      <c r="C12" s="23"/>
      <c r="D12" s="24"/>
      <c r="E12" s="21">
        <v>1334767</v>
      </c>
      <c r="F12" s="21">
        <v>1334767</v>
      </c>
      <c r="G12" s="21">
        <v>1334767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pane ySplit="1" topLeftCell="A2" activePane="bottomLeft" state="frozen"/>
      <selection/>
      <selection pane="bottomLeft" activeCell="B4" sqref="B4:B6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0" t="s">
        <v>53</v>
      </c>
    </row>
    <row r="2" ht="41.25" customHeight="1" spans="1:19">
      <c r="A2" s="152" t="str">
        <f>"2025"&amp;"年部门收入预算表"</f>
        <v>2025年部门收入预算表</v>
      </c>
    </row>
    <row r="3" ht="17.25" customHeight="1" spans="1:19">
      <c r="A3" s="153" t="str">
        <f>"单位名称："&amp;"昆明市盘龙区教师进修学校"</f>
        <v>单位名称：昆明市盘龙区教师进修学校</v>
      </c>
      <c r="S3" s="39" t="s">
        <v>2</v>
      </c>
    </row>
    <row r="4" ht="21.75" customHeight="1" spans="1:19">
      <c r="A4" s="177" t="s">
        <v>54</v>
      </c>
      <c r="B4" s="178" t="s">
        <v>55</v>
      </c>
      <c r="C4" s="178" t="s">
        <v>56</v>
      </c>
      <c r="D4" s="179" t="s">
        <v>57</v>
      </c>
      <c r="E4" s="179"/>
      <c r="F4" s="179"/>
      <c r="G4" s="179"/>
      <c r="H4" s="179"/>
      <c r="I4" s="115"/>
      <c r="J4" s="179"/>
      <c r="K4" s="179"/>
      <c r="L4" s="179"/>
      <c r="M4" s="179"/>
      <c r="N4" s="180"/>
      <c r="O4" s="179" t="s">
        <v>46</v>
      </c>
      <c r="P4" s="179"/>
      <c r="Q4" s="179"/>
      <c r="R4" s="179"/>
      <c r="S4" s="180"/>
    </row>
    <row r="5" ht="27" customHeight="1" spans="1:19">
      <c r="A5" s="181"/>
      <c r="B5" s="182"/>
      <c r="C5" s="182"/>
      <c r="D5" s="182" t="s">
        <v>58</v>
      </c>
      <c r="E5" s="182" t="s">
        <v>59</v>
      </c>
      <c r="F5" s="182" t="s">
        <v>60</v>
      </c>
      <c r="G5" s="182" t="s">
        <v>61</v>
      </c>
      <c r="H5" s="182" t="s">
        <v>62</v>
      </c>
      <c r="I5" s="183" t="s">
        <v>63</v>
      </c>
      <c r="J5" s="184"/>
      <c r="K5" s="184"/>
      <c r="L5" s="184"/>
      <c r="M5" s="184"/>
      <c r="N5" s="185"/>
      <c r="O5" s="182" t="s">
        <v>58</v>
      </c>
      <c r="P5" s="182" t="s">
        <v>59</v>
      </c>
      <c r="Q5" s="182" t="s">
        <v>60</v>
      </c>
      <c r="R5" s="182" t="s">
        <v>61</v>
      </c>
      <c r="S5" s="182" t="s">
        <v>64</v>
      </c>
    </row>
    <row r="6" ht="30" customHeight="1" spans="1:19">
      <c r="A6" s="186"/>
      <c r="B6" s="187"/>
      <c r="C6" s="188"/>
      <c r="D6" s="188"/>
      <c r="E6" s="188"/>
      <c r="F6" s="188"/>
      <c r="G6" s="188"/>
      <c r="H6" s="188"/>
      <c r="I6" s="59" t="s">
        <v>58</v>
      </c>
      <c r="J6" s="185" t="s">
        <v>65</v>
      </c>
      <c r="K6" s="185" t="s">
        <v>66</v>
      </c>
      <c r="L6" s="185" t="s">
        <v>67</v>
      </c>
      <c r="M6" s="185" t="s">
        <v>68</v>
      </c>
      <c r="N6" s="185" t="s">
        <v>69</v>
      </c>
      <c r="O6" s="189"/>
      <c r="P6" s="189"/>
      <c r="Q6" s="189"/>
      <c r="R6" s="189"/>
      <c r="S6" s="188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59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70</v>
      </c>
      <c r="B8" s="20" t="s">
        <v>71</v>
      </c>
      <c r="C8" s="70">
        <v>13763305</v>
      </c>
      <c r="D8" s="70">
        <v>13763305</v>
      </c>
      <c r="E8" s="70">
        <v>13763305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</row>
    <row r="9" ht="18" customHeight="1" spans="1:19">
      <c r="A9" s="42" t="s">
        <v>56</v>
      </c>
      <c r="B9" s="191"/>
      <c r="C9" s="70">
        <v>13763305</v>
      </c>
      <c r="D9" s="70">
        <v>13763305</v>
      </c>
      <c r="E9" s="70">
        <v>13763305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pane ySplit="1" topLeftCell="A12" activePane="bottomLeft" state="frozen"/>
      <selection/>
      <selection pane="bottomLeft" activeCell="B24" sqref="B2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39" t="s">
        <v>72</v>
      </c>
    </row>
    <row r="2" ht="41.25" customHeight="1" spans="1:15">
      <c r="A2" s="152" t="str">
        <f>"2025"&amp;"年部门支出预算表"</f>
        <v>2025年部门支出预算表</v>
      </c>
    </row>
    <row r="3" ht="17.25" customHeight="1" spans="1:15">
      <c r="A3" s="153" t="str">
        <f>"单位名称："&amp;"昆明市盘龙区教师进修学校"</f>
        <v>单位名称：昆明市盘龙区教师进修学校</v>
      </c>
      <c r="O3" s="39" t="s">
        <v>2</v>
      </c>
    </row>
    <row r="4" ht="27" customHeight="1" spans="1:15">
      <c r="A4" s="161" t="s">
        <v>73</v>
      </c>
      <c r="B4" s="161" t="s">
        <v>74</v>
      </c>
      <c r="C4" s="161" t="s">
        <v>56</v>
      </c>
      <c r="D4" s="162" t="s">
        <v>59</v>
      </c>
      <c r="E4" s="163"/>
      <c r="F4" s="164"/>
      <c r="G4" s="165" t="s">
        <v>60</v>
      </c>
      <c r="H4" s="165" t="s">
        <v>61</v>
      </c>
      <c r="I4" s="165" t="s">
        <v>75</v>
      </c>
      <c r="J4" s="162" t="s">
        <v>63</v>
      </c>
      <c r="K4" s="163"/>
      <c r="L4" s="163"/>
      <c r="M4" s="163"/>
      <c r="N4" s="166"/>
      <c r="O4" s="167"/>
    </row>
    <row r="5" ht="42" customHeight="1" spans="1:15">
      <c r="A5" s="168"/>
      <c r="B5" s="168"/>
      <c r="C5" s="169"/>
      <c r="D5" s="170" t="s">
        <v>58</v>
      </c>
      <c r="E5" s="170" t="s">
        <v>76</v>
      </c>
      <c r="F5" s="170" t="s">
        <v>77</v>
      </c>
      <c r="G5" s="169"/>
      <c r="H5" s="169"/>
      <c r="I5" s="171"/>
      <c r="J5" s="170" t="s">
        <v>58</v>
      </c>
      <c r="K5" s="155" t="s">
        <v>78</v>
      </c>
      <c r="L5" s="155" t="s">
        <v>79</v>
      </c>
      <c r="M5" s="155" t="s">
        <v>80</v>
      </c>
      <c r="N5" s="155" t="s">
        <v>81</v>
      </c>
      <c r="O5" s="155" t="s">
        <v>82</v>
      </c>
    </row>
    <row r="6" ht="18" customHeight="1" spans="1:15">
      <c r="A6" s="172" t="s">
        <v>83</v>
      </c>
      <c r="B6" s="172" t="s">
        <v>84</v>
      </c>
      <c r="C6" s="172" t="s">
        <v>85</v>
      </c>
      <c r="D6" s="144" t="s">
        <v>86</v>
      </c>
      <c r="E6" s="144" t="s">
        <v>87</v>
      </c>
      <c r="F6" s="144" t="s">
        <v>88</v>
      </c>
      <c r="G6" s="144" t="s">
        <v>89</v>
      </c>
      <c r="H6" s="144" t="s">
        <v>90</v>
      </c>
      <c r="I6" s="144" t="s">
        <v>91</v>
      </c>
      <c r="J6" s="144" t="s">
        <v>92</v>
      </c>
      <c r="K6" s="144" t="s">
        <v>93</v>
      </c>
      <c r="L6" s="144" t="s">
        <v>94</v>
      </c>
      <c r="M6" s="144" t="s">
        <v>95</v>
      </c>
      <c r="N6" s="172" t="s">
        <v>96</v>
      </c>
      <c r="O6" s="144" t="s">
        <v>97</v>
      </c>
    </row>
    <row r="7" ht="21" customHeight="1" spans="1:15">
      <c r="A7" s="173" t="s">
        <v>98</v>
      </c>
      <c r="B7" s="173" t="s">
        <v>99</v>
      </c>
      <c r="C7" s="70">
        <v>9925464</v>
      </c>
      <c r="D7" s="70">
        <v>9925464</v>
      </c>
      <c r="E7" s="70">
        <v>8590697</v>
      </c>
      <c r="F7" s="70">
        <v>1334767</v>
      </c>
      <c r="G7" s="70"/>
      <c r="H7" s="70"/>
      <c r="I7" s="70"/>
      <c r="J7" s="70"/>
      <c r="K7" s="70"/>
      <c r="L7" s="70"/>
      <c r="M7" s="70"/>
      <c r="N7" s="70"/>
      <c r="O7" s="70"/>
    </row>
    <row r="8" ht="21" customHeight="1" spans="1:15">
      <c r="A8" s="174" t="s">
        <v>100</v>
      </c>
      <c r="B8" s="174" t="s">
        <v>101</v>
      </c>
      <c r="C8" s="70">
        <v>1334767</v>
      </c>
      <c r="D8" s="70">
        <v>1334767</v>
      </c>
      <c r="E8" s="70"/>
      <c r="F8" s="70">
        <v>1334767</v>
      </c>
      <c r="G8" s="70"/>
      <c r="H8" s="70"/>
      <c r="I8" s="70"/>
      <c r="J8" s="70"/>
      <c r="K8" s="70"/>
      <c r="L8" s="70"/>
      <c r="M8" s="70"/>
      <c r="N8" s="70"/>
      <c r="O8" s="70"/>
    </row>
    <row r="9" ht="21" customHeight="1" spans="1:15">
      <c r="A9" s="175" t="s">
        <v>102</v>
      </c>
      <c r="B9" s="175" t="s">
        <v>103</v>
      </c>
      <c r="C9" s="70">
        <v>1334767</v>
      </c>
      <c r="D9" s="70">
        <v>1334767</v>
      </c>
      <c r="E9" s="70"/>
      <c r="F9" s="70">
        <v>1334767</v>
      </c>
      <c r="G9" s="70"/>
      <c r="H9" s="70"/>
      <c r="I9" s="70"/>
      <c r="J9" s="70"/>
      <c r="K9" s="70"/>
      <c r="L9" s="70"/>
      <c r="M9" s="70"/>
      <c r="N9" s="70"/>
      <c r="O9" s="70"/>
    </row>
    <row r="10" ht="21" customHeight="1" spans="1:15">
      <c r="A10" s="174" t="s">
        <v>104</v>
      </c>
      <c r="B10" s="174" t="s">
        <v>105</v>
      </c>
      <c r="C10" s="70">
        <v>8590697</v>
      </c>
      <c r="D10" s="70">
        <v>8590697</v>
      </c>
      <c r="E10" s="70">
        <v>8590697</v>
      </c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ht="21" customHeight="1" spans="1:15">
      <c r="A11" s="175" t="s">
        <v>106</v>
      </c>
      <c r="B11" s="175" t="s">
        <v>107</v>
      </c>
      <c r="C11" s="70">
        <v>8590697</v>
      </c>
      <c r="D11" s="70">
        <v>8590697</v>
      </c>
      <c r="E11" s="70">
        <v>8590697</v>
      </c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ht="21" customHeight="1" spans="1:15">
      <c r="A12" s="173" t="s">
        <v>108</v>
      </c>
      <c r="B12" s="173" t="s">
        <v>109</v>
      </c>
      <c r="C12" s="70">
        <v>2078689</v>
      </c>
      <c r="D12" s="70">
        <v>2078689</v>
      </c>
      <c r="E12" s="70">
        <v>2078689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ht="21" customHeight="1" spans="1:15">
      <c r="A13" s="174" t="s">
        <v>110</v>
      </c>
      <c r="B13" s="174" t="s">
        <v>111</v>
      </c>
      <c r="C13" s="70">
        <v>2078689</v>
      </c>
      <c r="D13" s="70">
        <v>2078689</v>
      </c>
      <c r="E13" s="70">
        <v>2078689</v>
      </c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ht="21" customHeight="1" spans="1:15">
      <c r="A14" s="175" t="s">
        <v>112</v>
      </c>
      <c r="B14" s="175" t="s">
        <v>113</v>
      </c>
      <c r="C14" s="70">
        <v>877200</v>
      </c>
      <c r="D14" s="70">
        <v>877200</v>
      </c>
      <c r="E14" s="70">
        <v>877200</v>
      </c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ht="21" customHeight="1" spans="1:15">
      <c r="A15" s="175" t="s">
        <v>114</v>
      </c>
      <c r="B15" s="175" t="s">
        <v>115</v>
      </c>
      <c r="C15" s="70">
        <v>839790</v>
      </c>
      <c r="D15" s="70">
        <v>839790</v>
      </c>
      <c r="E15" s="70">
        <v>839790</v>
      </c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ht="21" customHeight="1" spans="1:15">
      <c r="A16" s="175" t="s">
        <v>116</v>
      </c>
      <c r="B16" s="175" t="s">
        <v>117</v>
      </c>
      <c r="C16" s="70">
        <v>361699</v>
      </c>
      <c r="D16" s="70">
        <v>361699</v>
      </c>
      <c r="E16" s="70">
        <v>361699</v>
      </c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ht="21" customHeight="1" spans="1:15">
      <c r="A17" s="173" t="s">
        <v>118</v>
      </c>
      <c r="B17" s="173" t="s">
        <v>119</v>
      </c>
      <c r="C17" s="70">
        <v>833544</v>
      </c>
      <c r="D17" s="70">
        <v>833544</v>
      </c>
      <c r="E17" s="70">
        <v>833544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ht="21" customHeight="1" spans="1:15">
      <c r="A18" s="174" t="s">
        <v>120</v>
      </c>
      <c r="B18" s="174" t="s">
        <v>121</v>
      </c>
      <c r="C18" s="70">
        <v>833544</v>
      </c>
      <c r="D18" s="70">
        <v>833544</v>
      </c>
      <c r="E18" s="70">
        <v>833544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ht="21" customHeight="1" spans="1:15">
      <c r="A19" s="175" t="s">
        <v>122</v>
      </c>
      <c r="B19" s="175" t="s">
        <v>123</v>
      </c>
      <c r="C19" s="70">
        <v>385245</v>
      </c>
      <c r="D19" s="70">
        <v>385245</v>
      </c>
      <c r="E19" s="70">
        <v>385245</v>
      </c>
      <c r="F19" s="70"/>
      <c r="G19" s="70"/>
      <c r="H19" s="70"/>
      <c r="I19" s="70"/>
      <c r="J19" s="70"/>
      <c r="K19" s="70"/>
      <c r="L19" s="70"/>
      <c r="M19" s="70"/>
      <c r="N19" s="70"/>
      <c r="O19" s="70"/>
    </row>
    <row r="20" ht="21" customHeight="1" spans="1:15">
      <c r="A20" s="175" t="s">
        <v>124</v>
      </c>
      <c r="B20" s="175" t="s">
        <v>125</v>
      </c>
      <c r="C20" s="70">
        <v>393495</v>
      </c>
      <c r="D20" s="70">
        <v>393495</v>
      </c>
      <c r="E20" s="70">
        <v>393495</v>
      </c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ht="21" customHeight="1" spans="1:15">
      <c r="A21" s="175" t="s">
        <v>126</v>
      </c>
      <c r="B21" s="175" t="s">
        <v>127</v>
      </c>
      <c r="C21" s="70">
        <v>54804</v>
      </c>
      <c r="D21" s="70">
        <v>54804</v>
      </c>
      <c r="E21" s="70">
        <v>54804</v>
      </c>
      <c r="F21" s="70"/>
      <c r="G21" s="70"/>
      <c r="H21" s="70"/>
      <c r="I21" s="70"/>
      <c r="J21" s="70"/>
      <c r="K21" s="70"/>
      <c r="L21" s="70"/>
      <c r="M21" s="70"/>
      <c r="N21" s="70"/>
      <c r="O21" s="70"/>
    </row>
    <row r="22" ht="21" customHeight="1" spans="1:15">
      <c r="A22" s="173" t="s">
        <v>128</v>
      </c>
      <c r="B22" s="173" t="s">
        <v>129</v>
      </c>
      <c r="C22" s="70">
        <v>925608</v>
      </c>
      <c r="D22" s="70">
        <v>925608</v>
      </c>
      <c r="E22" s="70">
        <v>925608</v>
      </c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ht="21" customHeight="1" spans="1:15">
      <c r="A23" s="174" t="s">
        <v>130</v>
      </c>
      <c r="B23" s="174" t="s">
        <v>131</v>
      </c>
      <c r="C23" s="70">
        <v>925608</v>
      </c>
      <c r="D23" s="70">
        <v>925608</v>
      </c>
      <c r="E23" s="70">
        <v>925608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ht="21" customHeight="1" spans="1:15">
      <c r="A24" s="175" t="s">
        <v>132</v>
      </c>
      <c r="B24" s="175" t="s">
        <v>133</v>
      </c>
      <c r="C24" s="70">
        <v>925608</v>
      </c>
      <c r="D24" s="70">
        <v>925608</v>
      </c>
      <c r="E24" s="70">
        <v>925608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</row>
    <row r="25" ht="21" customHeight="1" spans="1:15">
      <c r="A25" s="176" t="s">
        <v>56</v>
      </c>
      <c r="B25" s="34"/>
      <c r="C25" s="70">
        <v>13763305</v>
      </c>
      <c r="D25" s="70">
        <v>13763305</v>
      </c>
      <c r="E25" s="70">
        <v>12428538</v>
      </c>
      <c r="F25" s="70">
        <v>1334767</v>
      </c>
      <c r="G25" s="70"/>
      <c r="H25" s="70"/>
      <c r="I25" s="70"/>
      <c r="J25" s="70"/>
      <c r="K25" s="70"/>
      <c r="L25" s="70"/>
      <c r="M25" s="70"/>
      <c r="N25" s="70"/>
      <c r="O25" s="70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pane ySplit="1" topLeftCell="A2" activePane="bottomLeft" state="frozen"/>
      <selection/>
      <selection pane="bottomLeft" activeCell="D10" sqref="D10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36"/>
      <c r="B1" s="39"/>
      <c r="C1" s="39"/>
      <c r="D1" s="39" t="s">
        <v>134</v>
      </c>
    </row>
    <row r="2" ht="41.25" customHeight="1" spans="1:4">
      <c r="A2" s="152" t="str">
        <f>"2025"&amp;"年部门财政拨款收支预算总表"</f>
        <v>2025年部门财政拨款收支预算总表</v>
      </c>
    </row>
    <row r="3" ht="17.25" customHeight="1" spans="1:4">
      <c r="A3" s="153" t="str">
        <f>"单位名称："&amp;"昆明市盘龙区教师进修学校"</f>
        <v>单位名称：昆明市盘龙区教师进修学校</v>
      </c>
      <c r="B3" s="154"/>
      <c r="D3" s="39" t="s">
        <v>2</v>
      </c>
    </row>
    <row r="4" ht="17.25" customHeight="1" spans="1:4">
      <c r="A4" s="155" t="s">
        <v>3</v>
      </c>
      <c r="B4" s="156"/>
      <c r="C4" s="155" t="s">
        <v>4</v>
      </c>
      <c r="D4" s="156"/>
    </row>
    <row r="5" ht="18.75" customHeight="1" spans="1:4">
      <c r="A5" s="155" t="s">
        <v>5</v>
      </c>
      <c r="B5" s="155" t="s">
        <v>6</v>
      </c>
      <c r="C5" s="155" t="s">
        <v>7</v>
      </c>
      <c r="D5" s="155" t="s">
        <v>6</v>
      </c>
    </row>
    <row r="6" ht="16.5" customHeight="1" spans="1:4">
      <c r="A6" s="157" t="s">
        <v>135</v>
      </c>
      <c r="B6" s="70">
        <v>13763305</v>
      </c>
      <c r="C6" s="157" t="s">
        <v>136</v>
      </c>
      <c r="D6" s="70">
        <v>13763305</v>
      </c>
    </row>
    <row r="7" ht="16.5" customHeight="1" spans="1:4">
      <c r="A7" s="157" t="s">
        <v>137</v>
      </c>
      <c r="B7" s="70">
        <v>13763305</v>
      </c>
      <c r="C7" s="157" t="s">
        <v>138</v>
      </c>
      <c r="D7" s="70"/>
    </row>
    <row r="8" ht="16.5" customHeight="1" spans="1:4">
      <c r="A8" s="157" t="s">
        <v>139</v>
      </c>
      <c r="B8" s="70"/>
      <c r="C8" s="157" t="s">
        <v>140</v>
      </c>
      <c r="D8" s="70"/>
    </row>
    <row r="9" ht="16.5" customHeight="1" spans="1:4">
      <c r="A9" s="157" t="s">
        <v>141</v>
      </c>
      <c r="B9" s="70"/>
      <c r="C9" s="157" t="s">
        <v>142</v>
      </c>
      <c r="D9" s="70"/>
    </row>
    <row r="10" ht="16.5" customHeight="1" spans="1:4">
      <c r="A10" s="157" t="s">
        <v>143</v>
      </c>
      <c r="B10" s="70"/>
      <c r="C10" s="157" t="s">
        <v>144</v>
      </c>
      <c r="D10" s="70"/>
    </row>
    <row r="11" ht="16.5" customHeight="1" spans="1:4">
      <c r="A11" s="157" t="s">
        <v>137</v>
      </c>
      <c r="B11" s="70"/>
      <c r="C11" s="157" t="s">
        <v>145</v>
      </c>
      <c r="D11" s="70">
        <v>9925464</v>
      </c>
    </row>
    <row r="12" ht="16.5" customHeight="1" spans="1:4">
      <c r="A12" s="136" t="s">
        <v>139</v>
      </c>
      <c r="B12" s="70"/>
      <c r="C12" s="57" t="s">
        <v>146</v>
      </c>
      <c r="D12" s="70"/>
    </row>
    <row r="13" ht="16.5" customHeight="1" spans="1:4">
      <c r="A13" s="136" t="s">
        <v>141</v>
      </c>
      <c r="B13" s="70"/>
      <c r="C13" s="57" t="s">
        <v>147</v>
      </c>
      <c r="D13" s="70"/>
    </row>
    <row r="14" ht="16.5" customHeight="1" spans="1:4">
      <c r="A14" s="158"/>
      <c r="B14" s="70"/>
      <c r="C14" s="57" t="s">
        <v>148</v>
      </c>
      <c r="D14" s="70">
        <v>2078689</v>
      </c>
    </row>
    <row r="15" ht="16.5" customHeight="1" spans="1:4">
      <c r="A15" s="158"/>
      <c r="B15" s="70"/>
      <c r="C15" s="57" t="s">
        <v>149</v>
      </c>
      <c r="D15" s="70">
        <v>833544</v>
      </c>
    </row>
    <row r="16" ht="16.5" customHeight="1" spans="1:4">
      <c r="A16" s="158"/>
      <c r="B16" s="70"/>
      <c r="C16" s="57" t="s">
        <v>150</v>
      </c>
      <c r="D16" s="70"/>
    </row>
    <row r="17" ht="16.5" customHeight="1" spans="1:4">
      <c r="A17" s="158"/>
      <c r="B17" s="70"/>
      <c r="C17" s="57" t="s">
        <v>151</v>
      </c>
      <c r="D17" s="70"/>
    </row>
    <row r="18" ht="16.5" customHeight="1" spans="1:4">
      <c r="A18" s="158"/>
      <c r="B18" s="70"/>
      <c r="C18" s="57" t="s">
        <v>152</v>
      </c>
      <c r="D18" s="70"/>
    </row>
    <row r="19" ht="16.5" customHeight="1" spans="1:4">
      <c r="A19" s="158"/>
      <c r="B19" s="70"/>
      <c r="C19" s="57" t="s">
        <v>153</v>
      </c>
      <c r="D19" s="70"/>
    </row>
    <row r="20" ht="16.5" customHeight="1" spans="1:4">
      <c r="A20" s="158"/>
      <c r="B20" s="70"/>
      <c r="C20" s="57" t="s">
        <v>154</v>
      </c>
      <c r="D20" s="70"/>
    </row>
    <row r="21" ht="16.5" customHeight="1" spans="1:4">
      <c r="A21" s="158"/>
      <c r="B21" s="70"/>
      <c r="C21" s="57" t="s">
        <v>155</v>
      </c>
      <c r="D21" s="70"/>
    </row>
    <row r="22" ht="16.5" customHeight="1" spans="1:4">
      <c r="A22" s="158"/>
      <c r="B22" s="70"/>
      <c r="C22" s="57" t="s">
        <v>156</v>
      </c>
      <c r="D22" s="70"/>
    </row>
    <row r="23" ht="16.5" customHeight="1" spans="1:4">
      <c r="A23" s="158"/>
      <c r="B23" s="70"/>
      <c r="C23" s="57" t="s">
        <v>157</v>
      </c>
      <c r="D23" s="70"/>
    </row>
    <row r="24" ht="16.5" customHeight="1" spans="1:4">
      <c r="A24" s="158"/>
      <c r="B24" s="70"/>
      <c r="C24" s="57" t="s">
        <v>158</v>
      </c>
      <c r="D24" s="70"/>
    </row>
    <row r="25" ht="16.5" customHeight="1" spans="1:4">
      <c r="A25" s="158"/>
      <c r="B25" s="70"/>
      <c r="C25" s="57" t="s">
        <v>159</v>
      </c>
      <c r="D25" s="70">
        <v>925608</v>
      </c>
    </row>
    <row r="26" ht="16.5" customHeight="1" spans="1:4">
      <c r="A26" s="158"/>
      <c r="B26" s="70"/>
      <c r="C26" s="57" t="s">
        <v>160</v>
      </c>
      <c r="D26" s="70"/>
    </row>
    <row r="27" ht="16.5" customHeight="1" spans="1:4">
      <c r="A27" s="158"/>
      <c r="B27" s="70"/>
      <c r="C27" s="57" t="s">
        <v>161</v>
      </c>
      <c r="D27" s="70"/>
    </row>
    <row r="28" ht="16.5" customHeight="1" spans="1:4">
      <c r="A28" s="158"/>
      <c r="B28" s="70"/>
      <c r="C28" s="57" t="s">
        <v>162</v>
      </c>
      <c r="D28" s="70"/>
    </row>
    <row r="29" ht="16.5" customHeight="1" spans="1:4">
      <c r="A29" s="158"/>
      <c r="B29" s="70"/>
      <c r="C29" s="57" t="s">
        <v>163</v>
      </c>
      <c r="D29" s="70"/>
    </row>
    <row r="30" ht="16.5" customHeight="1" spans="1:4">
      <c r="A30" s="158"/>
      <c r="B30" s="70"/>
      <c r="C30" s="57" t="s">
        <v>164</v>
      </c>
      <c r="D30" s="70"/>
    </row>
    <row r="31" ht="16.5" customHeight="1" spans="1:4">
      <c r="A31" s="158"/>
      <c r="B31" s="70"/>
      <c r="C31" s="136" t="s">
        <v>165</v>
      </c>
      <c r="D31" s="70"/>
    </row>
    <row r="32" ht="16.5" customHeight="1" spans="1:4">
      <c r="A32" s="158"/>
      <c r="B32" s="70"/>
      <c r="C32" s="136" t="s">
        <v>166</v>
      </c>
      <c r="D32" s="70"/>
    </row>
    <row r="33" ht="16.5" customHeight="1" spans="1:4">
      <c r="A33" s="158"/>
      <c r="B33" s="70"/>
      <c r="C33" s="28" t="s">
        <v>167</v>
      </c>
      <c r="D33" s="70"/>
    </row>
    <row r="34" ht="15" customHeight="1" spans="1:4">
      <c r="A34" s="159" t="s">
        <v>51</v>
      </c>
      <c r="B34" s="160">
        <v>13763305</v>
      </c>
      <c r="C34" s="159" t="s">
        <v>52</v>
      </c>
      <c r="D34" s="160">
        <v>13763305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B1" workbookViewId="0">
      <pane ySplit="1" topLeftCell="A2" activePane="bottomLeft" state="frozen"/>
      <selection/>
      <selection pane="bottomLeft" activeCell="E27" sqref="E2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20"/>
      <c r="F1" s="60"/>
      <c r="G1" s="121" t="s">
        <v>168</v>
      </c>
    </row>
    <row r="2" ht="41.25" customHeight="1" spans="1:7">
      <c r="A2" s="108" t="str">
        <f>"2025"&amp;"年一般公共预算支出预算表（按功能科目分类）"</f>
        <v>2025年一般公共预算支出预算表（按功能科目分类）</v>
      </c>
      <c r="B2" s="108"/>
      <c r="C2" s="108"/>
      <c r="D2" s="108"/>
      <c r="E2" s="108"/>
      <c r="F2" s="108"/>
      <c r="G2" s="108"/>
    </row>
    <row r="3" ht="18" customHeight="1" spans="1:7">
      <c r="A3" s="4" t="str">
        <f>"单位名称："&amp;"昆明市盘龙区教师进修学校"</f>
        <v>单位名称：昆明市盘龙区教师进修学校</v>
      </c>
      <c r="F3" s="105"/>
      <c r="G3" s="121" t="s">
        <v>2</v>
      </c>
    </row>
    <row r="4" ht="20.25" customHeight="1" spans="1:7">
      <c r="A4" s="146" t="s">
        <v>169</v>
      </c>
      <c r="B4" s="147"/>
      <c r="C4" s="109" t="s">
        <v>56</v>
      </c>
      <c r="D4" s="129" t="s">
        <v>76</v>
      </c>
      <c r="E4" s="11"/>
      <c r="F4" s="12"/>
      <c r="G4" s="123" t="s">
        <v>77</v>
      </c>
    </row>
    <row r="5" ht="20.25" customHeight="1" spans="1:7">
      <c r="A5" s="148" t="s">
        <v>73</v>
      </c>
      <c r="B5" s="148" t="s">
        <v>74</v>
      </c>
      <c r="C5" s="18"/>
      <c r="D5" s="114" t="s">
        <v>58</v>
      </c>
      <c r="E5" s="114" t="s">
        <v>170</v>
      </c>
      <c r="F5" s="114" t="s">
        <v>171</v>
      </c>
      <c r="G5" s="125"/>
    </row>
    <row r="6" ht="15" customHeight="1" spans="1:7">
      <c r="A6" s="149" t="s">
        <v>83</v>
      </c>
      <c r="B6" s="149" t="s">
        <v>84</v>
      </c>
      <c r="C6" s="149" t="s">
        <v>85</v>
      </c>
      <c r="D6" s="149" t="s">
        <v>86</v>
      </c>
      <c r="E6" s="149" t="s">
        <v>87</v>
      </c>
      <c r="F6" s="149" t="s">
        <v>88</v>
      </c>
      <c r="G6" s="149" t="s">
        <v>89</v>
      </c>
    </row>
    <row r="7" ht="18" customHeight="1" spans="1:7">
      <c r="A7" s="28" t="s">
        <v>98</v>
      </c>
      <c r="B7" s="28" t="s">
        <v>99</v>
      </c>
      <c r="C7" s="70">
        <v>9925464</v>
      </c>
      <c r="D7" s="70">
        <v>8590697</v>
      </c>
      <c r="E7" s="70">
        <v>7926422</v>
      </c>
      <c r="F7" s="70">
        <v>664275</v>
      </c>
      <c r="G7" s="70">
        <v>1334767</v>
      </c>
    </row>
    <row r="8" ht="18" customHeight="1" spans="1:7">
      <c r="A8" s="119" t="s">
        <v>100</v>
      </c>
      <c r="B8" s="119" t="s">
        <v>101</v>
      </c>
      <c r="C8" s="70">
        <v>1334767</v>
      </c>
      <c r="D8" s="70"/>
      <c r="E8" s="70"/>
      <c r="F8" s="70"/>
      <c r="G8" s="70">
        <v>1334767</v>
      </c>
    </row>
    <row r="9" ht="18" customHeight="1" spans="1:7">
      <c r="A9" s="150" t="s">
        <v>102</v>
      </c>
      <c r="B9" s="150" t="s">
        <v>103</v>
      </c>
      <c r="C9" s="70">
        <v>1334767</v>
      </c>
      <c r="D9" s="70"/>
      <c r="E9" s="70"/>
      <c r="F9" s="70"/>
      <c r="G9" s="70">
        <v>1334767</v>
      </c>
    </row>
    <row r="10" ht="18" customHeight="1" spans="1:7">
      <c r="A10" s="119" t="s">
        <v>104</v>
      </c>
      <c r="B10" s="119" t="s">
        <v>105</v>
      </c>
      <c r="C10" s="70">
        <v>8590697</v>
      </c>
      <c r="D10" s="70">
        <v>8590697</v>
      </c>
      <c r="E10" s="70">
        <v>7926422</v>
      </c>
      <c r="F10" s="70">
        <v>664275</v>
      </c>
      <c r="G10" s="70"/>
    </row>
    <row r="11" ht="18" customHeight="1" spans="1:7">
      <c r="A11" s="150" t="s">
        <v>106</v>
      </c>
      <c r="B11" s="150" t="s">
        <v>107</v>
      </c>
      <c r="C11" s="70">
        <v>8590697</v>
      </c>
      <c r="D11" s="70">
        <v>8590697</v>
      </c>
      <c r="E11" s="70">
        <v>7926422</v>
      </c>
      <c r="F11" s="70">
        <v>664275</v>
      </c>
      <c r="G11" s="70"/>
    </row>
    <row r="12" ht="18" customHeight="1" spans="1:7">
      <c r="A12" s="28" t="s">
        <v>108</v>
      </c>
      <c r="B12" s="28" t="s">
        <v>109</v>
      </c>
      <c r="C12" s="70">
        <v>2078689</v>
      </c>
      <c r="D12" s="70">
        <v>2078689</v>
      </c>
      <c r="E12" s="70">
        <v>2078689</v>
      </c>
      <c r="F12" s="70"/>
      <c r="G12" s="70"/>
    </row>
    <row r="13" ht="18" customHeight="1" spans="1:7">
      <c r="A13" s="119" t="s">
        <v>110</v>
      </c>
      <c r="B13" s="119" t="s">
        <v>111</v>
      </c>
      <c r="C13" s="70">
        <v>2078689</v>
      </c>
      <c r="D13" s="70">
        <v>2078689</v>
      </c>
      <c r="E13" s="70">
        <v>2078689</v>
      </c>
      <c r="F13" s="70"/>
      <c r="G13" s="70"/>
    </row>
    <row r="14" ht="18" customHeight="1" spans="1:7">
      <c r="A14" s="150" t="s">
        <v>112</v>
      </c>
      <c r="B14" s="150" t="s">
        <v>113</v>
      </c>
      <c r="C14" s="70">
        <v>877200</v>
      </c>
      <c r="D14" s="70">
        <v>877200</v>
      </c>
      <c r="E14" s="70">
        <v>877200</v>
      </c>
      <c r="F14" s="70"/>
      <c r="G14" s="70"/>
    </row>
    <row r="15" ht="18" customHeight="1" spans="1:7">
      <c r="A15" s="150" t="s">
        <v>114</v>
      </c>
      <c r="B15" s="150" t="s">
        <v>115</v>
      </c>
      <c r="C15" s="70">
        <v>839790</v>
      </c>
      <c r="D15" s="70">
        <v>839790</v>
      </c>
      <c r="E15" s="70">
        <v>839790</v>
      </c>
      <c r="F15" s="70"/>
      <c r="G15" s="70"/>
    </row>
    <row r="16" ht="18" customHeight="1" spans="1:7">
      <c r="A16" s="150" t="s">
        <v>116</v>
      </c>
      <c r="B16" s="150" t="s">
        <v>117</v>
      </c>
      <c r="C16" s="70">
        <v>361699</v>
      </c>
      <c r="D16" s="70">
        <v>361699</v>
      </c>
      <c r="E16" s="70">
        <v>361699</v>
      </c>
      <c r="F16" s="70"/>
      <c r="G16" s="70"/>
    </row>
    <row r="17" ht="18" customHeight="1" spans="1:7">
      <c r="A17" s="28" t="s">
        <v>118</v>
      </c>
      <c r="B17" s="28" t="s">
        <v>119</v>
      </c>
      <c r="C17" s="70">
        <v>833544</v>
      </c>
      <c r="D17" s="70">
        <v>833544</v>
      </c>
      <c r="E17" s="70">
        <v>833544</v>
      </c>
      <c r="F17" s="70"/>
      <c r="G17" s="70"/>
    </row>
    <row r="18" ht="18" customHeight="1" spans="1:7">
      <c r="A18" s="119" t="s">
        <v>120</v>
      </c>
      <c r="B18" s="119" t="s">
        <v>121</v>
      </c>
      <c r="C18" s="70">
        <v>833544</v>
      </c>
      <c r="D18" s="70">
        <v>833544</v>
      </c>
      <c r="E18" s="70">
        <v>833544</v>
      </c>
      <c r="F18" s="70"/>
      <c r="G18" s="70"/>
    </row>
    <row r="19" ht="18" customHeight="1" spans="1:7">
      <c r="A19" s="150" t="s">
        <v>122</v>
      </c>
      <c r="B19" s="150" t="s">
        <v>123</v>
      </c>
      <c r="C19" s="70">
        <v>385245</v>
      </c>
      <c r="D19" s="70">
        <v>385245</v>
      </c>
      <c r="E19" s="70">
        <v>385245</v>
      </c>
      <c r="F19" s="70"/>
      <c r="G19" s="70"/>
    </row>
    <row r="20" ht="18" customHeight="1" spans="1:7">
      <c r="A20" s="150" t="s">
        <v>124</v>
      </c>
      <c r="B20" s="150" t="s">
        <v>125</v>
      </c>
      <c r="C20" s="70">
        <v>393495</v>
      </c>
      <c r="D20" s="70">
        <v>393495</v>
      </c>
      <c r="E20" s="70">
        <v>393495</v>
      </c>
      <c r="F20" s="70"/>
      <c r="G20" s="70"/>
    </row>
    <row r="21" ht="18" customHeight="1" spans="1:7">
      <c r="A21" s="150" t="s">
        <v>126</v>
      </c>
      <c r="B21" s="150" t="s">
        <v>127</v>
      </c>
      <c r="C21" s="70">
        <v>54804</v>
      </c>
      <c r="D21" s="70">
        <v>54804</v>
      </c>
      <c r="E21" s="70">
        <v>54804</v>
      </c>
      <c r="F21" s="70"/>
      <c r="G21" s="70"/>
    </row>
    <row r="22" ht="18" customHeight="1" spans="1:7">
      <c r="A22" s="28" t="s">
        <v>128</v>
      </c>
      <c r="B22" s="28" t="s">
        <v>129</v>
      </c>
      <c r="C22" s="70">
        <v>925608</v>
      </c>
      <c r="D22" s="70">
        <v>925608</v>
      </c>
      <c r="E22" s="70">
        <v>925608</v>
      </c>
      <c r="F22" s="70"/>
      <c r="G22" s="70"/>
    </row>
    <row r="23" ht="18" customHeight="1" spans="1:7">
      <c r="A23" s="119" t="s">
        <v>130</v>
      </c>
      <c r="B23" s="119" t="s">
        <v>131</v>
      </c>
      <c r="C23" s="70">
        <v>925608</v>
      </c>
      <c r="D23" s="70">
        <v>925608</v>
      </c>
      <c r="E23" s="70">
        <v>925608</v>
      </c>
      <c r="F23" s="70"/>
      <c r="G23" s="70"/>
    </row>
    <row r="24" ht="18" customHeight="1" spans="1:7">
      <c r="A24" s="150" t="s">
        <v>132</v>
      </c>
      <c r="B24" s="150" t="s">
        <v>133</v>
      </c>
      <c r="C24" s="70">
        <v>925608</v>
      </c>
      <c r="D24" s="70">
        <v>925608</v>
      </c>
      <c r="E24" s="70">
        <v>925608</v>
      </c>
      <c r="F24" s="70"/>
      <c r="G24" s="70"/>
    </row>
    <row r="25" ht="18" customHeight="1" spans="1:7">
      <c r="A25" s="69" t="s">
        <v>172</v>
      </c>
      <c r="B25" s="151" t="s">
        <v>172</v>
      </c>
      <c r="C25" s="70">
        <v>13763305</v>
      </c>
      <c r="D25" s="70">
        <v>12428538</v>
      </c>
      <c r="E25" s="70">
        <v>11764263</v>
      </c>
      <c r="F25" s="70">
        <v>664275</v>
      </c>
      <c r="G25" s="70">
        <v>1334767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pane ySplit="1" topLeftCell="A2" activePane="bottomLeft" state="frozen"/>
      <selection/>
      <selection pane="bottomLeft" activeCell="B1" sqref="$A1:$XFD1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37"/>
      <c r="B1" s="37"/>
      <c r="C1" s="37"/>
      <c r="D1" s="37"/>
      <c r="E1" s="36"/>
      <c r="F1" s="140" t="s">
        <v>173</v>
      </c>
    </row>
    <row r="2" ht="41.25" customHeight="1" spans="1:6">
      <c r="A2" s="141" t="str">
        <f>"2025"&amp;"年一般公共预算“三公”经费支出预算表"</f>
        <v>2025年一般公共预算“三公”经费支出预算表</v>
      </c>
      <c r="B2" s="37"/>
      <c r="C2" s="37"/>
      <c r="D2" s="37"/>
      <c r="E2" s="36"/>
      <c r="F2" s="37"/>
    </row>
    <row r="3" customHeight="1" spans="1:6">
      <c r="A3" s="100" t="str">
        <f>"单位名称："&amp;"昆明市盘龙区教师进修学校"</f>
        <v>单位名称：昆明市盘龙区教师进修学校</v>
      </c>
      <c r="B3" s="142"/>
      <c r="D3" s="37"/>
      <c r="E3" s="36"/>
      <c r="F3" s="40" t="s">
        <v>2</v>
      </c>
    </row>
    <row r="4" ht="27" customHeight="1" spans="1:6">
      <c r="A4" s="43" t="s">
        <v>174</v>
      </c>
      <c r="B4" s="43" t="s">
        <v>175</v>
      </c>
      <c r="C4" s="42" t="s">
        <v>176</v>
      </c>
      <c r="D4" s="43"/>
      <c r="E4" s="41"/>
      <c r="F4" s="43" t="s">
        <v>177</v>
      </c>
    </row>
    <row r="5" ht="28.5" customHeight="1" spans="1:6">
      <c r="A5" s="143"/>
      <c r="B5" s="45"/>
      <c r="C5" s="41" t="s">
        <v>58</v>
      </c>
      <c r="D5" s="41" t="s">
        <v>178</v>
      </c>
      <c r="E5" s="41" t="s">
        <v>179</v>
      </c>
      <c r="F5" s="44"/>
    </row>
    <row r="6" ht="17.25" customHeight="1" spans="1:6">
      <c r="A6" s="144" t="s">
        <v>83</v>
      </c>
      <c r="B6" s="144" t="s">
        <v>84</v>
      </c>
      <c r="C6" s="144" t="s">
        <v>85</v>
      </c>
      <c r="D6" s="144" t="s">
        <v>86</v>
      </c>
      <c r="E6" s="144" t="s">
        <v>87</v>
      </c>
      <c r="F6" s="144" t="s">
        <v>88</v>
      </c>
    </row>
    <row r="7" ht="17.25" customHeight="1" spans="1:6">
      <c r="A7" s="70"/>
      <c r="B7" s="70"/>
      <c r="C7" s="70"/>
      <c r="D7" s="70"/>
      <c r="E7" s="70"/>
      <c r="F7" s="70"/>
    </row>
    <row r="8" customHeight="1" spans="1:6">
      <c r="A8" s="145" t="s">
        <v>180</v>
      </c>
      <c r="B8" s="145"/>
      <c r="C8" s="145"/>
      <c r="D8" s="145"/>
      <c r="E8" s="145"/>
    </row>
  </sheetData>
  <mergeCells count="7">
    <mergeCell ref="A2:F2"/>
    <mergeCell ref="A3:B3"/>
    <mergeCell ref="C4:E4"/>
    <mergeCell ref="A8:E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2"/>
  <sheetViews>
    <sheetView showZeros="0" topLeftCell="B1" workbookViewId="0">
      <pane ySplit="1" topLeftCell="A2" activePane="bottomLeft" state="frozen"/>
      <selection/>
      <selection pane="bottomLeft" activeCell="I8" sqref="I8:X8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33.25" customWidth="1"/>
    <col min="6" max="6" width="10.2833333333333" customWidth="1"/>
    <col min="7" max="7" width="29.25" customWidth="1"/>
    <col min="8" max="24" width="18.7083333333333" customWidth="1"/>
  </cols>
  <sheetData>
    <row r="1" ht="13.5" customHeight="1" spans="1:24">
      <c r="A1" s="120"/>
      <c r="B1" s="126"/>
      <c r="D1" s="127"/>
      <c r="E1" s="127"/>
      <c r="F1" s="127"/>
      <c r="G1" s="127"/>
      <c r="H1" s="71"/>
      <c r="I1" s="71"/>
      <c r="J1" s="71"/>
      <c r="K1" s="71"/>
      <c r="L1" s="71"/>
      <c r="M1" s="71"/>
      <c r="N1" s="71"/>
      <c r="R1" s="71"/>
      <c r="V1" s="126"/>
      <c r="X1" s="2" t="s">
        <v>181</v>
      </c>
    </row>
    <row r="2" ht="45.75" customHeight="1" spans="1:24">
      <c r="A2" s="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3"/>
      <c r="P2" s="3"/>
      <c r="Q2" s="3"/>
      <c r="R2" s="54"/>
      <c r="S2" s="54"/>
      <c r="T2" s="54"/>
      <c r="U2" s="54"/>
      <c r="V2" s="54"/>
      <c r="W2" s="54"/>
      <c r="X2" s="54"/>
    </row>
    <row r="3" ht="18.75" customHeight="1" spans="1:24">
      <c r="A3" s="128" t="str">
        <f>"单位名称："&amp;"昆明市盘龙区教师进修学校"</f>
        <v>单位名称：昆明市盘龙区教师进修学校</v>
      </c>
      <c r="B3" s="128"/>
      <c r="C3" s="128"/>
      <c r="D3" s="128"/>
      <c r="E3" s="128"/>
      <c r="F3" s="128"/>
      <c r="G3" s="128"/>
      <c r="H3" s="76"/>
      <c r="I3" s="76"/>
      <c r="J3" s="76"/>
      <c r="K3" s="76"/>
      <c r="L3" s="76"/>
      <c r="M3" s="76"/>
      <c r="N3" s="76"/>
      <c r="O3" s="6"/>
      <c r="P3" s="6"/>
      <c r="Q3" s="6"/>
      <c r="R3" s="76"/>
      <c r="V3" s="126"/>
      <c r="X3" s="2" t="s">
        <v>2</v>
      </c>
    </row>
    <row r="4" ht="18" customHeight="1" spans="1:24">
      <c r="A4" s="8" t="s">
        <v>182</v>
      </c>
      <c r="B4" s="8" t="s">
        <v>183</v>
      </c>
      <c r="C4" s="8" t="s">
        <v>184</v>
      </c>
      <c r="D4" s="8" t="s">
        <v>185</v>
      </c>
      <c r="E4" s="8" t="s">
        <v>186</v>
      </c>
      <c r="F4" s="8" t="s">
        <v>187</v>
      </c>
      <c r="G4" s="8" t="s">
        <v>188</v>
      </c>
      <c r="H4" s="129" t="s">
        <v>189</v>
      </c>
      <c r="I4" s="66" t="s">
        <v>189</v>
      </c>
      <c r="J4" s="66"/>
      <c r="K4" s="66"/>
      <c r="L4" s="66"/>
      <c r="M4" s="66"/>
      <c r="N4" s="66"/>
      <c r="O4" s="11"/>
      <c r="P4" s="11"/>
      <c r="Q4" s="11"/>
      <c r="R4" s="81" t="s">
        <v>62</v>
      </c>
      <c r="S4" s="66" t="s">
        <v>63</v>
      </c>
      <c r="T4" s="66"/>
      <c r="U4" s="66"/>
      <c r="V4" s="66"/>
      <c r="W4" s="66"/>
      <c r="X4" s="82"/>
    </row>
    <row r="5" ht="18" customHeight="1" spans="1:24">
      <c r="A5" s="26"/>
      <c r="B5" s="111"/>
      <c r="C5" s="13"/>
      <c r="D5" s="13"/>
      <c r="E5" s="13"/>
      <c r="F5" s="13"/>
      <c r="G5" s="13"/>
      <c r="H5" s="109" t="s">
        <v>190</v>
      </c>
      <c r="I5" s="129" t="s">
        <v>59</v>
      </c>
      <c r="J5" s="66"/>
      <c r="K5" s="66"/>
      <c r="L5" s="66"/>
      <c r="M5" s="66"/>
      <c r="N5" s="82"/>
      <c r="O5" s="10" t="s">
        <v>191</v>
      </c>
      <c r="P5" s="11"/>
      <c r="Q5" s="12"/>
      <c r="R5" s="8" t="s">
        <v>62</v>
      </c>
      <c r="S5" s="129" t="s">
        <v>63</v>
      </c>
      <c r="T5" s="81" t="s">
        <v>65</v>
      </c>
      <c r="U5" s="66" t="s">
        <v>63</v>
      </c>
      <c r="V5" s="81" t="s">
        <v>67</v>
      </c>
      <c r="W5" s="81" t="s">
        <v>68</v>
      </c>
      <c r="X5" s="130" t="s">
        <v>69</v>
      </c>
    </row>
    <row r="6" ht="19.5" customHeight="1" spans="1:24">
      <c r="A6" s="26"/>
      <c r="B6" s="26"/>
      <c r="C6" s="26"/>
      <c r="D6" s="26"/>
      <c r="E6" s="26"/>
      <c r="F6" s="26"/>
      <c r="G6" s="26"/>
      <c r="H6" s="26"/>
      <c r="I6" s="131" t="s">
        <v>192</v>
      </c>
      <c r="J6" s="132"/>
      <c r="K6" s="8" t="s">
        <v>193</v>
      </c>
      <c r="L6" s="8" t="s">
        <v>194</v>
      </c>
      <c r="M6" s="8" t="s">
        <v>195</v>
      </c>
      <c r="N6" s="8" t="s">
        <v>196</v>
      </c>
      <c r="O6" s="8" t="s">
        <v>59</v>
      </c>
      <c r="P6" s="8" t="s">
        <v>60</v>
      </c>
      <c r="Q6" s="8" t="s">
        <v>61</v>
      </c>
      <c r="R6" s="26"/>
      <c r="S6" s="8" t="s">
        <v>58</v>
      </c>
      <c r="T6" s="8" t="s">
        <v>65</v>
      </c>
      <c r="U6" s="8" t="s">
        <v>197</v>
      </c>
      <c r="V6" s="8" t="s">
        <v>67</v>
      </c>
      <c r="W6" s="8" t="s">
        <v>68</v>
      </c>
      <c r="X6" s="8" t="s">
        <v>69</v>
      </c>
    </row>
    <row r="7" ht="37.5" customHeight="1" spans="1:24">
      <c r="A7" s="18"/>
      <c r="B7" s="133"/>
      <c r="C7" s="133"/>
      <c r="D7" s="133"/>
      <c r="E7" s="133"/>
      <c r="F7" s="133"/>
      <c r="G7" s="133"/>
      <c r="H7" s="133"/>
      <c r="I7" s="134" t="s">
        <v>58</v>
      </c>
      <c r="J7" s="135" t="s">
        <v>198</v>
      </c>
      <c r="K7" s="16" t="s">
        <v>199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62</v>
      </c>
      <c r="S7" s="16" t="s">
        <v>58</v>
      </c>
      <c r="T7" s="16" t="s">
        <v>65</v>
      </c>
      <c r="U7" s="16" t="s">
        <v>197</v>
      </c>
      <c r="V7" s="16" t="s">
        <v>67</v>
      </c>
      <c r="W7" s="16" t="s">
        <v>68</v>
      </c>
      <c r="X7" s="16" t="s">
        <v>69</v>
      </c>
    </row>
    <row r="8" customHeight="1" spans="1:24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  <c r="X8" s="27">
        <v>24</v>
      </c>
    </row>
    <row r="9" ht="20.25" customHeight="1" spans="1:24">
      <c r="A9" s="136" t="s">
        <v>71</v>
      </c>
      <c r="B9" s="136" t="s">
        <v>200</v>
      </c>
      <c r="C9" s="136" t="s">
        <v>201</v>
      </c>
      <c r="D9" s="136" t="s">
        <v>106</v>
      </c>
      <c r="E9" s="136" t="s">
        <v>107</v>
      </c>
      <c r="F9" s="136" t="s">
        <v>202</v>
      </c>
      <c r="G9" s="136" t="s">
        <v>203</v>
      </c>
      <c r="H9" s="70">
        <v>2992104</v>
      </c>
      <c r="I9" s="70">
        <v>2992104</v>
      </c>
      <c r="J9" s="70"/>
      <c r="K9" s="70"/>
      <c r="L9" s="70"/>
      <c r="M9" s="70">
        <v>2992104</v>
      </c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</row>
    <row r="10" ht="20.25" customHeight="1" spans="1:24">
      <c r="A10" s="136" t="s">
        <v>71</v>
      </c>
      <c r="B10" s="136" t="s">
        <v>200</v>
      </c>
      <c r="C10" s="136" t="s">
        <v>201</v>
      </c>
      <c r="D10" s="136" t="s">
        <v>106</v>
      </c>
      <c r="E10" s="136" t="s">
        <v>107</v>
      </c>
      <c r="F10" s="136" t="s">
        <v>204</v>
      </c>
      <c r="G10" s="136" t="s">
        <v>205</v>
      </c>
      <c r="H10" s="70">
        <v>8544</v>
      </c>
      <c r="I10" s="70">
        <v>8544</v>
      </c>
      <c r="J10" s="70"/>
      <c r="K10" s="137"/>
      <c r="L10" s="137"/>
      <c r="M10" s="70">
        <v>8544</v>
      </c>
      <c r="N10" s="137"/>
      <c r="O10" s="70"/>
      <c r="P10" s="70"/>
      <c r="Q10" s="70"/>
      <c r="R10" s="70"/>
      <c r="S10" s="70"/>
      <c r="T10" s="70"/>
      <c r="U10" s="70"/>
      <c r="V10" s="70"/>
      <c r="W10" s="70"/>
      <c r="X10" s="70"/>
    </row>
    <row r="11" ht="20.25" customHeight="1" spans="1:24">
      <c r="A11" s="136" t="s">
        <v>71</v>
      </c>
      <c r="B11" s="136" t="s">
        <v>200</v>
      </c>
      <c r="C11" s="136" t="s">
        <v>201</v>
      </c>
      <c r="D11" s="136" t="s">
        <v>106</v>
      </c>
      <c r="E11" s="136" t="s">
        <v>107</v>
      </c>
      <c r="F11" s="136" t="s">
        <v>206</v>
      </c>
      <c r="G11" s="136" t="s">
        <v>207</v>
      </c>
      <c r="H11" s="70">
        <v>249342</v>
      </c>
      <c r="I11" s="70">
        <v>249342</v>
      </c>
      <c r="J11" s="70"/>
      <c r="K11" s="137"/>
      <c r="L11" s="137"/>
      <c r="M11" s="70">
        <v>249342</v>
      </c>
      <c r="N11" s="137"/>
      <c r="O11" s="70"/>
      <c r="P11" s="70"/>
      <c r="Q11" s="70"/>
      <c r="R11" s="70"/>
      <c r="S11" s="70"/>
      <c r="T11" s="70"/>
      <c r="U11" s="70"/>
      <c r="V11" s="70"/>
      <c r="W11" s="70"/>
      <c r="X11" s="70"/>
    </row>
    <row r="12" ht="20.25" customHeight="1" spans="1:24">
      <c r="A12" s="136" t="s">
        <v>71</v>
      </c>
      <c r="B12" s="136" t="s">
        <v>200</v>
      </c>
      <c r="C12" s="136" t="s">
        <v>201</v>
      </c>
      <c r="D12" s="136" t="s">
        <v>106</v>
      </c>
      <c r="E12" s="136" t="s">
        <v>107</v>
      </c>
      <c r="F12" s="136" t="s">
        <v>208</v>
      </c>
      <c r="G12" s="136" t="s">
        <v>209</v>
      </c>
      <c r="H12" s="70">
        <v>900780</v>
      </c>
      <c r="I12" s="70">
        <v>900780</v>
      </c>
      <c r="J12" s="70"/>
      <c r="K12" s="137"/>
      <c r="L12" s="137"/>
      <c r="M12" s="70">
        <v>900780</v>
      </c>
      <c r="N12" s="137"/>
      <c r="O12" s="70"/>
      <c r="P12" s="70"/>
      <c r="Q12" s="70"/>
      <c r="R12" s="70"/>
      <c r="S12" s="70"/>
      <c r="T12" s="70"/>
      <c r="U12" s="70"/>
      <c r="V12" s="70"/>
      <c r="W12" s="70"/>
      <c r="X12" s="70"/>
    </row>
    <row r="13" ht="20.25" customHeight="1" spans="1:24">
      <c r="A13" s="136" t="s">
        <v>71</v>
      </c>
      <c r="B13" s="136" t="s">
        <v>200</v>
      </c>
      <c r="C13" s="136" t="s">
        <v>201</v>
      </c>
      <c r="D13" s="136" t="s">
        <v>106</v>
      </c>
      <c r="E13" s="136" t="s">
        <v>107</v>
      </c>
      <c r="F13" s="136" t="s">
        <v>208</v>
      </c>
      <c r="G13" s="136" t="s">
        <v>209</v>
      </c>
      <c r="H13" s="70">
        <v>1478160</v>
      </c>
      <c r="I13" s="70">
        <v>1478160</v>
      </c>
      <c r="J13" s="70"/>
      <c r="K13" s="137"/>
      <c r="L13" s="137"/>
      <c r="M13" s="70">
        <v>1478160</v>
      </c>
      <c r="N13" s="137"/>
      <c r="O13" s="70"/>
      <c r="P13" s="70"/>
      <c r="Q13" s="70"/>
      <c r="R13" s="70"/>
      <c r="S13" s="70"/>
      <c r="T13" s="70"/>
      <c r="U13" s="70"/>
      <c r="V13" s="70"/>
      <c r="W13" s="70"/>
      <c r="X13" s="70"/>
    </row>
    <row r="14" ht="20.25" customHeight="1" spans="1:24">
      <c r="A14" s="136" t="s">
        <v>71</v>
      </c>
      <c r="B14" s="136" t="s">
        <v>210</v>
      </c>
      <c r="C14" s="136" t="s">
        <v>211</v>
      </c>
      <c r="D14" s="136" t="s">
        <v>114</v>
      </c>
      <c r="E14" s="136" t="s">
        <v>115</v>
      </c>
      <c r="F14" s="136" t="s">
        <v>212</v>
      </c>
      <c r="G14" s="136" t="s">
        <v>213</v>
      </c>
      <c r="H14" s="70">
        <v>839790</v>
      </c>
      <c r="I14" s="70">
        <v>839790</v>
      </c>
      <c r="J14" s="70"/>
      <c r="K14" s="137"/>
      <c r="L14" s="137"/>
      <c r="M14" s="70">
        <v>839790</v>
      </c>
      <c r="N14" s="137"/>
      <c r="O14" s="70"/>
      <c r="P14" s="70"/>
      <c r="Q14" s="70"/>
      <c r="R14" s="70"/>
      <c r="S14" s="70"/>
      <c r="T14" s="70"/>
      <c r="U14" s="70"/>
      <c r="V14" s="70"/>
      <c r="W14" s="70"/>
      <c r="X14" s="70"/>
    </row>
    <row r="15" ht="20.25" customHeight="1" spans="1:24">
      <c r="A15" s="136" t="s">
        <v>71</v>
      </c>
      <c r="B15" s="136" t="s">
        <v>210</v>
      </c>
      <c r="C15" s="136" t="s">
        <v>211</v>
      </c>
      <c r="D15" s="136" t="s">
        <v>116</v>
      </c>
      <c r="E15" s="136" t="s">
        <v>117</v>
      </c>
      <c r="F15" s="136" t="s">
        <v>214</v>
      </c>
      <c r="G15" s="136" t="s">
        <v>215</v>
      </c>
      <c r="H15" s="70">
        <v>361699</v>
      </c>
      <c r="I15" s="70">
        <v>361699</v>
      </c>
      <c r="J15" s="70"/>
      <c r="K15" s="137"/>
      <c r="L15" s="137"/>
      <c r="M15" s="70">
        <v>361699</v>
      </c>
      <c r="N15" s="137"/>
      <c r="O15" s="70"/>
      <c r="P15" s="70"/>
      <c r="Q15" s="70"/>
      <c r="R15" s="70"/>
      <c r="S15" s="70"/>
      <c r="T15" s="70"/>
      <c r="U15" s="70"/>
      <c r="V15" s="70"/>
      <c r="W15" s="70"/>
      <c r="X15" s="70"/>
    </row>
    <row r="16" ht="20.25" customHeight="1" spans="1:24">
      <c r="A16" s="136" t="s">
        <v>71</v>
      </c>
      <c r="B16" s="136" t="s">
        <v>210</v>
      </c>
      <c r="C16" s="136" t="s">
        <v>211</v>
      </c>
      <c r="D16" s="136" t="s">
        <v>122</v>
      </c>
      <c r="E16" s="136" t="s">
        <v>123</v>
      </c>
      <c r="F16" s="136" t="s">
        <v>216</v>
      </c>
      <c r="G16" s="136" t="s">
        <v>217</v>
      </c>
      <c r="H16" s="70">
        <v>385245</v>
      </c>
      <c r="I16" s="70">
        <v>385245</v>
      </c>
      <c r="J16" s="70"/>
      <c r="K16" s="137"/>
      <c r="L16" s="137"/>
      <c r="M16" s="70">
        <v>385245</v>
      </c>
      <c r="N16" s="137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ht="20.25" customHeight="1" spans="1:24">
      <c r="A17" s="136" t="s">
        <v>71</v>
      </c>
      <c r="B17" s="136" t="s">
        <v>210</v>
      </c>
      <c r="C17" s="136" t="s">
        <v>211</v>
      </c>
      <c r="D17" s="136" t="s">
        <v>124</v>
      </c>
      <c r="E17" s="136" t="s">
        <v>125</v>
      </c>
      <c r="F17" s="136" t="s">
        <v>218</v>
      </c>
      <c r="G17" s="136" t="s">
        <v>219</v>
      </c>
      <c r="H17" s="70">
        <v>149640</v>
      </c>
      <c r="I17" s="70">
        <v>149640</v>
      </c>
      <c r="J17" s="70"/>
      <c r="K17" s="137"/>
      <c r="L17" s="137"/>
      <c r="M17" s="70">
        <v>149640</v>
      </c>
      <c r="N17" s="137"/>
      <c r="O17" s="70"/>
      <c r="P17" s="70"/>
      <c r="Q17" s="70"/>
      <c r="R17" s="70"/>
      <c r="S17" s="70"/>
      <c r="T17" s="70"/>
      <c r="U17" s="70"/>
      <c r="V17" s="70"/>
      <c r="W17" s="70"/>
      <c r="X17" s="70"/>
    </row>
    <row r="18" ht="20.25" customHeight="1" spans="1:24">
      <c r="A18" s="136" t="s">
        <v>71</v>
      </c>
      <c r="B18" s="136" t="s">
        <v>210</v>
      </c>
      <c r="C18" s="136" t="s">
        <v>211</v>
      </c>
      <c r="D18" s="136" t="s">
        <v>124</v>
      </c>
      <c r="E18" s="136" t="s">
        <v>125</v>
      </c>
      <c r="F18" s="136" t="s">
        <v>218</v>
      </c>
      <c r="G18" s="136" t="s">
        <v>219</v>
      </c>
      <c r="H18" s="70">
        <v>243855</v>
      </c>
      <c r="I18" s="70">
        <v>243855</v>
      </c>
      <c r="J18" s="70"/>
      <c r="K18" s="137"/>
      <c r="L18" s="137"/>
      <c r="M18" s="70">
        <v>243855</v>
      </c>
      <c r="N18" s="137"/>
      <c r="O18" s="70"/>
      <c r="P18" s="70"/>
      <c r="Q18" s="70"/>
      <c r="R18" s="70"/>
      <c r="S18" s="70"/>
      <c r="T18" s="70"/>
      <c r="U18" s="70"/>
      <c r="V18" s="70"/>
      <c r="W18" s="70"/>
      <c r="X18" s="70"/>
    </row>
    <row r="19" ht="20.25" customHeight="1" spans="1:24">
      <c r="A19" s="136" t="s">
        <v>71</v>
      </c>
      <c r="B19" s="136" t="s">
        <v>210</v>
      </c>
      <c r="C19" s="136" t="s">
        <v>211</v>
      </c>
      <c r="D19" s="136" t="s">
        <v>106</v>
      </c>
      <c r="E19" s="136" t="s">
        <v>107</v>
      </c>
      <c r="F19" s="136" t="s">
        <v>220</v>
      </c>
      <c r="G19" s="136" t="s">
        <v>221</v>
      </c>
      <c r="H19" s="70">
        <v>33885</v>
      </c>
      <c r="I19" s="70">
        <v>33885</v>
      </c>
      <c r="J19" s="70"/>
      <c r="K19" s="137"/>
      <c r="L19" s="137"/>
      <c r="M19" s="70">
        <v>33885</v>
      </c>
      <c r="N19" s="137"/>
      <c r="O19" s="70"/>
      <c r="P19" s="70"/>
      <c r="Q19" s="70"/>
      <c r="R19" s="70"/>
      <c r="S19" s="70"/>
      <c r="T19" s="70"/>
      <c r="U19" s="70"/>
      <c r="V19" s="70"/>
      <c r="W19" s="70"/>
      <c r="X19" s="70"/>
    </row>
    <row r="20" ht="20.25" customHeight="1" spans="1:24">
      <c r="A20" s="136" t="s">
        <v>71</v>
      </c>
      <c r="B20" s="136" t="s">
        <v>210</v>
      </c>
      <c r="C20" s="136" t="s">
        <v>211</v>
      </c>
      <c r="D20" s="136" t="s">
        <v>126</v>
      </c>
      <c r="E20" s="136" t="s">
        <v>127</v>
      </c>
      <c r="F20" s="136" t="s">
        <v>220</v>
      </c>
      <c r="G20" s="136" t="s">
        <v>221</v>
      </c>
      <c r="H20" s="70">
        <v>22410</v>
      </c>
      <c r="I20" s="70">
        <v>22410</v>
      </c>
      <c r="J20" s="70"/>
      <c r="K20" s="137"/>
      <c r="L20" s="137"/>
      <c r="M20" s="70">
        <v>22410</v>
      </c>
      <c r="N20" s="137"/>
      <c r="O20" s="70"/>
      <c r="P20" s="70"/>
      <c r="Q20" s="70"/>
      <c r="R20" s="70"/>
      <c r="S20" s="70"/>
      <c r="T20" s="70"/>
      <c r="U20" s="70"/>
      <c r="V20" s="70"/>
      <c r="W20" s="70"/>
      <c r="X20" s="70"/>
    </row>
    <row r="21" ht="20.25" customHeight="1" spans="1:24">
      <c r="A21" s="136" t="s">
        <v>71</v>
      </c>
      <c r="B21" s="136" t="s">
        <v>210</v>
      </c>
      <c r="C21" s="136" t="s">
        <v>211</v>
      </c>
      <c r="D21" s="136" t="s">
        <v>126</v>
      </c>
      <c r="E21" s="136" t="s">
        <v>127</v>
      </c>
      <c r="F21" s="136" t="s">
        <v>220</v>
      </c>
      <c r="G21" s="136" t="s">
        <v>221</v>
      </c>
      <c r="H21" s="70">
        <v>10980</v>
      </c>
      <c r="I21" s="70">
        <v>10980</v>
      </c>
      <c r="J21" s="70"/>
      <c r="K21" s="137"/>
      <c r="L21" s="137"/>
      <c r="M21" s="70">
        <v>10980</v>
      </c>
      <c r="N21" s="137"/>
      <c r="O21" s="70"/>
      <c r="P21" s="70"/>
      <c r="Q21" s="70"/>
      <c r="R21" s="70"/>
      <c r="S21" s="70"/>
      <c r="T21" s="70"/>
      <c r="U21" s="70"/>
      <c r="V21" s="70"/>
      <c r="W21" s="70"/>
      <c r="X21" s="70"/>
    </row>
    <row r="22" ht="20.25" customHeight="1" spans="1:24">
      <c r="A22" s="136" t="s">
        <v>71</v>
      </c>
      <c r="B22" s="136" t="s">
        <v>210</v>
      </c>
      <c r="C22" s="136" t="s">
        <v>211</v>
      </c>
      <c r="D22" s="136" t="s">
        <v>126</v>
      </c>
      <c r="E22" s="136" t="s">
        <v>127</v>
      </c>
      <c r="F22" s="136" t="s">
        <v>220</v>
      </c>
      <c r="G22" s="136" t="s">
        <v>221</v>
      </c>
      <c r="H22" s="70">
        <v>21414</v>
      </c>
      <c r="I22" s="70">
        <v>21414</v>
      </c>
      <c r="J22" s="70"/>
      <c r="K22" s="137"/>
      <c r="L22" s="137"/>
      <c r="M22" s="70">
        <v>21414</v>
      </c>
      <c r="N22" s="137"/>
      <c r="O22" s="70"/>
      <c r="P22" s="70"/>
      <c r="Q22" s="70"/>
      <c r="R22" s="70"/>
      <c r="S22" s="70"/>
      <c r="T22" s="70"/>
      <c r="U22" s="70"/>
      <c r="V22" s="70"/>
      <c r="W22" s="70"/>
      <c r="X22" s="70"/>
    </row>
    <row r="23" ht="20.25" customHeight="1" spans="1:24">
      <c r="A23" s="136" t="s">
        <v>71</v>
      </c>
      <c r="B23" s="136" t="s">
        <v>222</v>
      </c>
      <c r="C23" s="136" t="s">
        <v>133</v>
      </c>
      <c r="D23" s="136" t="s">
        <v>132</v>
      </c>
      <c r="E23" s="136" t="s">
        <v>133</v>
      </c>
      <c r="F23" s="136" t="s">
        <v>223</v>
      </c>
      <c r="G23" s="136" t="s">
        <v>133</v>
      </c>
      <c r="H23" s="70">
        <v>925608</v>
      </c>
      <c r="I23" s="70">
        <v>925608</v>
      </c>
      <c r="J23" s="70"/>
      <c r="K23" s="137"/>
      <c r="L23" s="137"/>
      <c r="M23" s="70">
        <v>925608</v>
      </c>
      <c r="N23" s="137"/>
      <c r="O23" s="70"/>
      <c r="P23" s="70"/>
      <c r="Q23" s="70"/>
      <c r="R23" s="70"/>
      <c r="S23" s="70"/>
      <c r="T23" s="70"/>
      <c r="U23" s="70"/>
      <c r="V23" s="70"/>
      <c r="W23" s="70"/>
      <c r="X23" s="70"/>
    </row>
    <row r="24" ht="20.25" customHeight="1" spans="1:24">
      <c r="A24" s="136" t="s">
        <v>71</v>
      </c>
      <c r="B24" s="136" t="s">
        <v>224</v>
      </c>
      <c r="C24" s="136" t="s">
        <v>225</v>
      </c>
      <c r="D24" s="136" t="s">
        <v>106</v>
      </c>
      <c r="E24" s="136" t="s">
        <v>107</v>
      </c>
      <c r="F24" s="136" t="s">
        <v>226</v>
      </c>
      <c r="G24" s="136" t="s">
        <v>225</v>
      </c>
      <c r="H24" s="70">
        <v>42570</v>
      </c>
      <c r="I24" s="70">
        <v>42570</v>
      </c>
      <c r="J24" s="70"/>
      <c r="K24" s="137"/>
      <c r="L24" s="137"/>
      <c r="M24" s="70">
        <v>42570</v>
      </c>
      <c r="N24" s="137"/>
      <c r="O24" s="70"/>
      <c r="P24" s="70"/>
      <c r="Q24" s="70"/>
      <c r="R24" s="70"/>
      <c r="S24" s="70"/>
      <c r="T24" s="70"/>
      <c r="U24" s="70"/>
      <c r="V24" s="70"/>
      <c r="W24" s="70"/>
      <c r="X24" s="70"/>
    </row>
    <row r="25" ht="20.25" customHeight="1" spans="1:24">
      <c r="A25" s="136" t="s">
        <v>71</v>
      </c>
      <c r="B25" s="136" t="s">
        <v>227</v>
      </c>
      <c r="C25" s="136" t="s">
        <v>228</v>
      </c>
      <c r="D25" s="136" t="s">
        <v>106</v>
      </c>
      <c r="E25" s="136" t="s">
        <v>107</v>
      </c>
      <c r="F25" s="136" t="s">
        <v>229</v>
      </c>
      <c r="G25" s="136" t="s">
        <v>230</v>
      </c>
      <c r="H25" s="70">
        <v>98325</v>
      </c>
      <c r="I25" s="70">
        <v>98325</v>
      </c>
      <c r="J25" s="70"/>
      <c r="K25" s="137"/>
      <c r="L25" s="137"/>
      <c r="M25" s="70">
        <v>98325</v>
      </c>
      <c r="N25" s="137"/>
      <c r="O25" s="70"/>
      <c r="P25" s="70"/>
      <c r="Q25" s="70"/>
      <c r="R25" s="70"/>
      <c r="S25" s="70"/>
      <c r="T25" s="70"/>
      <c r="U25" s="70"/>
      <c r="V25" s="70"/>
      <c r="W25" s="70"/>
      <c r="X25" s="70"/>
    </row>
    <row r="26" ht="20.25" customHeight="1" spans="1:24">
      <c r="A26" s="136" t="s">
        <v>71</v>
      </c>
      <c r="B26" s="136" t="s">
        <v>227</v>
      </c>
      <c r="C26" s="136" t="s">
        <v>228</v>
      </c>
      <c r="D26" s="136" t="s">
        <v>106</v>
      </c>
      <c r="E26" s="136" t="s">
        <v>107</v>
      </c>
      <c r="F26" s="136" t="s">
        <v>231</v>
      </c>
      <c r="G26" s="136" t="s">
        <v>232</v>
      </c>
      <c r="H26" s="70">
        <v>17100</v>
      </c>
      <c r="I26" s="70">
        <v>17100</v>
      </c>
      <c r="J26" s="70"/>
      <c r="K26" s="137"/>
      <c r="L26" s="137"/>
      <c r="M26" s="70">
        <v>17100</v>
      </c>
      <c r="N26" s="137"/>
      <c r="O26" s="70"/>
      <c r="P26" s="70"/>
      <c r="Q26" s="70"/>
      <c r="R26" s="70"/>
      <c r="S26" s="70"/>
      <c r="T26" s="70"/>
      <c r="U26" s="70"/>
      <c r="V26" s="70"/>
      <c r="W26" s="70"/>
      <c r="X26" s="70"/>
    </row>
    <row r="27" ht="20.25" customHeight="1" spans="1:24">
      <c r="A27" s="136" t="s">
        <v>71</v>
      </c>
      <c r="B27" s="136" t="s">
        <v>227</v>
      </c>
      <c r="C27" s="136" t="s">
        <v>228</v>
      </c>
      <c r="D27" s="136" t="s">
        <v>106</v>
      </c>
      <c r="E27" s="136" t="s">
        <v>107</v>
      </c>
      <c r="F27" s="136" t="s">
        <v>231</v>
      </c>
      <c r="G27" s="136" t="s">
        <v>232</v>
      </c>
      <c r="H27" s="70">
        <v>15705</v>
      </c>
      <c r="I27" s="70">
        <v>15705</v>
      </c>
      <c r="J27" s="70"/>
      <c r="K27" s="137"/>
      <c r="L27" s="137"/>
      <c r="M27" s="70">
        <v>15705</v>
      </c>
      <c r="N27" s="137"/>
      <c r="O27" s="70"/>
      <c r="P27" s="70"/>
      <c r="Q27" s="70"/>
      <c r="R27" s="70"/>
      <c r="S27" s="70"/>
      <c r="T27" s="70"/>
      <c r="U27" s="70"/>
      <c r="V27" s="70"/>
      <c r="W27" s="70"/>
      <c r="X27" s="70"/>
    </row>
    <row r="28" ht="20.25" customHeight="1" spans="1:24">
      <c r="A28" s="136" t="s">
        <v>71</v>
      </c>
      <c r="B28" s="136" t="s">
        <v>227</v>
      </c>
      <c r="C28" s="136" t="s">
        <v>228</v>
      </c>
      <c r="D28" s="136" t="s">
        <v>106</v>
      </c>
      <c r="E28" s="136" t="s">
        <v>107</v>
      </c>
      <c r="F28" s="136" t="s">
        <v>233</v>
      </c>
      <c r="G28" s="136" t="s">
        <v>234</v>
      </c>
      <c r="H28" s="70">
        <v>24255</v>
      </c>
      <c r="I28" s="70">
        <v>24255</v>
      </c>
      <c r="J28" s="70"/>
      <c r="K28" s="137"/>
      <c r="L28" s="137"/>
      <c r="M28" s="70">
        <v>24255</v>
      </c>
      <c r="N28" s="137"/>
      <c r="O28" s="70"/>
      <c r="P28" s="70"/>
      <c r="Q28" s="70"/>
      <c r="R28" s="70"/>
      <c r="S28" s="70"/>
      <c r="T28" s="70"/>
      <c r="U28" s="70"/>
      <c r="V28" s="70"/>
      <c r="W28" s="70"/>
      <c r="X28" s="70"/>
    </row>
    <row r="29" ht="20.25" customHeight="1" spans="1:24">
      <c r="A29" s="136" t="s">
        <v>71</v>
      </c>
      <c r="B29" s="136" t="s">
        <v>227</v>
      </c>
      <c r="C29" s="136" t="s">
        <v>228</v>
      </c>
      <c r="D29" s="136" t="s">
        <v>106</v>
      </c>
      <c r="E29" s="136" t="s">
        <v>107</v>
      </c>
      <c r="F29" s="136" t="s">
        <v>235</v>
      </c>
      <c r="G29" s="136" t="s">
        <v>236</v>
      </c>
      <c r="H29" s="70">
        <v>44145</v>
      </c>
      <c r="I29" s="70">
        <v>44145</v>
      </c>
      <c r="J29" s="70"/>
      <c r="K29" s="137"/>
      <c r="L29" s="137"/>
      <c r="M29" s="70">
        <v>44145</v>
      </c>
      <c r="N29" s="137"/>
      <c r="O29" s="70"/>
      <c r="P29" s="70"/>
      <c r="Q29" s="70"/>
      <c r="R29" s="70"/>
      <c r="S29" s="70"/>
      <c r="T29" s="70"/>
      <c r="U29" s="70"/>
      <c r="V29" s="70"/>
      <c r="W29" s="70"/>
      <c r="X29" s="70"/>
    </row>
    <row r="30" ht="20.25" customHeight="1" spans="1:24">
      <c r="A30" s="136" t="s">
        <v>71</v>
      </c>
      <c r="B30" s="136" t="s">
        <v>227</v>
      </c>
      <c r="C30" s="136" t="s">
        <v>228</v>
      </c>
      <c r="D30" s="136" t="s">
        <v>106</v>
      </c>
      <c r="E30" s="136" t="s">
        <v>107</v>
      </c>
      <c r="F30" s="136" t="s">
        <v>237</v>
      </c>
      <c r="G30" s="136" t="s">
        <v>238</v>
      </c>
      <c r="H30" s="70">
        <v>64125</v>
      </c>
      <c r="I30" s="70">
        <v>64125</v>
      </c>
      <c r="J30" s="70"/>
      <c r="K30" s="137"/>
      <c r="L30" s="137"/>
      <c r="M30" s="70">
        <v>64125</v>
      </c>
      <c r="N30" s="137"/>
      <c r="O30" s="70"/>
      <c r="P30" s="70"/>
      <c r="Q30" s="70"/>
      <c r="R30" s="70"/>
      <c r="S30" s="70"/>
      <c r="T30" s="70"/>
      <c r="U30" s="70"/>
      <c r="V30" s="70"/>
      <c r="W30" s="70"/>
      <c r="X30" s="70"/>
    </row>
    <row r="31" ht="20.25" customHeight="1" spans="1:24">
      <c r="A31" s="136" t="s">
        <v>71</v>
      </c>
      <c r="B31" s="136" t="s">
        <v>227</v>
      </c>
      <c r="C31" s="136" t="s">
        <v>228</v>
      </c>
      <c r="D31" s="136" t="s">
        <v>106</v>
      </c>
      <c r="E31" s="136" t="s">
        <v>107</v>
      </c>
      <c r="F31" s="136" t="s">
        <v>239</v>
      </c>
      <c r="G31" s="136" t="s">
        <v>240</v>
      </c>
      <c r="H31" s="70">
        <v>68400</v>
      </c>
      <c r="I31" s="70">
        <v>68400</v>
      </c>
      <c r="J31" s="70"/>
      <c r="K31" s="137"/>
      <c r="L31" s="137"/>
      <c r="M31" s="70">
        <v>68400</v>
      </c>
      <c r="N31" s="137"/>
      <c r="O31" s="70"/>
      <c r="P31" s="70"/>
      <c r="Q31" s="70"/>
      <c r="R31" s="70"/>
      <c r="S31" s="70"/>
      <c r="T31" s="70"/>
      <c r="U31" s="70"/>
      <c r="V31" s="70"/>
      <c r="W31" s="70"/>
      <c r="X31" s="70"/>
    </row>
    <row r="32" ht="20.25" customHeight="1" spans="1:24">
      <c r="A32" s="136" t="s">
        <v>71</v>
      </c>
      <c r="B32" s="136" t="s">
        <v>227</v>
      </c>
      <c r="C32" s="136" t="s">
        <v>228</v>
      </c>
      <c r="D32" s="136" t="s">
        <v>106</v>
      </c>
      <c r="E32" s="136" t="s">
        <v>107</v>
      </c>
      <c r="F32" s="136" t="s">
        <v>241</v>
      </c>
      <c r="G32" s="136" t="s">
        <v>242</v>
      </c>
      <c r="H32" s="70">
        <v>25650</v>
      </c>
      <c r="I32" s="70">
        <v>25650</v>
      </c>
      <c r="J32" s="70"/>
      <c r="K32" s="137"/>
      <c r="L32" s="137"/>
      <c r="M32" s="70">
        <v>25650</v>
      </c>
      <c r="N32" s="137"/>
      <c r="O32" s="70"/>
      <c r="P32" s="70"/>
      <c r="Q32" s="70"/>
      <c r="R32" s="70"/>
      <c r="S32" s="70"/>
      <c r="T32" s="70"/>
      <c r="U32" s="70"/>
      <c r="V32" s="70"/>
      <c r="W32" s="70"/>
      <c r="X32" s="70"/>
    </row>
    <row r="33" ht="20.25" customHeight="1" spans="1:24">
      <c r="A33" s="136" t="s">
        <v>71</v>
      </c>
      <c r="B33" s="136" t="s">
        <v>227</v>
      </c>
      <c r="C33" s="136" t="s">
        <v>228</v>
      </c>
      <c r="D33" s="136" t="s">
        <v>106</v>
      </c>
      <c r="E33" s="136" t="s">
        <v>107</v>
      </c>
      <c r="F33" s="136" t="s">
        <v>243</v>
      </c>
      <c r="G33" s="136" t="s">
        <v>244</v>
      </c>
      <c r="H33" s="70">
        <v>108000</v>
      </c>
      <c r="I33" s="70">
        <v>108000</v>
      </c>
      <c r="J33" s="70"/>
      <c r="K33" s="137"/>
      <c r="L33" s="137"/>
      <c r="M33" s="70">
        <v>108000</v>
      </c>
      <c r="N33" s="137"/>
      <c r="O33" s="70"/>
      <c r="P33" s="70"/>
      <c r="Q33" s="70"/>
      <c r="R33" s="70"/>
      <c r="S33" s="70"/>
      <c r="T33" s="70"/>
      <c r="U33" s="70"/>
      <c r="V33" s="70"/>
      <c r="W33" s="70"/>
      <c r="X33" s="70"/>
    </row>
    <row r="34" ht="20.25" customHeight="1" spans="1:24">
      <c r="A34" s="136" t="s">
        <v>71</v>
      </c>
      <c r="B34" s="136" t="s">
        <v>227</v>
      </c>
      <c r="C34" s="136" t="s">
        <v>228</v>
      </c>
      <c r="D34" s="136" t="s">
        <v>106</v>
      </c>
      <c r="E34" s="136" t="s">
        <v>107</v>
      </c>
      <c r="F34" s="136" t="s">
        <v>243</v>
      </c>
      <c r="G34" s="136" t="s">
        <v>244</v>
      </c>
      <c r="H34" s="70">
        <v>27000</v>
      </c>
      <c r="I34" s="70">
        <v>27000</v>
      </c>
      <c r="J34" s="70"/>
      <c r="K34" s="137"/>
      <c r="L34" s="137"/>
      <c r="M34" s="70">
        <v>27000</v>
      </c>
      <c r="N34" s="137"/>
      <c r="O34" s="70"/>
      <c r="P34" s="70"/>
      <c r="Q34" s="70"/>
      <c r="R34" s="70"/>
      <c r="S34" s="70"/>
      <c r="T34" s="70"/>
      <c r="U34" s="70"/>
      <c r="V34" s="70"/>
      <c r="W34" s="70"/>
      <c r="X34" s="70"/>
    </row>
    <row r="35" ht="20.25" customHeight="1" spans="1:24">
      <c r="A35" s="136" t="s">
        <v>71</v>
      </c>
      <c r="B35" s="136" t="s">
        <v>227</v>
      </c>
      <c r="C35" s="136" t="s">
        <v>228</v>
      </c>
      <c r="D35" s="136" t="s">
        <v>106</v>
      </c>
      <c r="E35" s="136" t="s">
        <v>107</v>
      </c>
      <c r="F35" s="136" t="s">
        <v>245</v>
      </c>
      <c r="G35" s="136" t="s">
        <v>246</v>
      </c>
      <c r="H35" s="70">
        <v>25800</v>
      </c>
      <c r="I35" s="70">
        <v>25800</v>
      </c>
      <c r="J35" s="70"/>
      <c r="K35" s="137"/>
      <c r="L35" s="137"/>
      <c r="M35" s="70">
        <v>25800</v>
      </c>
      <c r="N35" s="137"/>
      <c r="O35" s="70"/>
      <c r="P35" s="70"/>
      <c r="Q35" s="70"/>
      <c r="R35" s="70"/>
      <c r="S35" s="70"/>
      <c r="T35" s="70"/>
      <c r="U35" s="70"/>
      <c r="V35" s="70"/>
      <c r="W35" s="70"/>
      <c r="X35" s="70"/>
    </row>
    <row r="36" ht="20.25" customHeight="1" spans="1:24">
      <c r="A36" s="136" t="s">
        <v>71</v>
      </c>
      <c r="B36" s="136" t="s">
        <v>247</v>
      </c>
      <c r="C36" s="136" t="s">
        <v>248</v>
      </c>
      <c r="D36" s="136" t="s">
        <v>112</v>
      </c>
      <c r="E36" s="136" t="s">
        <v>113</v>
      </c>
      <c r="F36" s="136" t="s">
        <v>249</v>
      </c>
      <c r="G36" s="136" t="s">
        <v>250</v>
      </c>
      <c r="H36" s="70">
        <v>877200</v>
      </c>
      <c r="I36" s="70">
        <v>877200</v>
      </c>
      <c r="J36" s="70"/>
      <c r="K36" s="137"/>
      <c r="L36" s="137"/>
      <c r="M36" s="70">
        <v>877200</v>
      </c>
      <c r="N36" s="137"/>
      <c r="O36" s="70"/>
      <c r="P36" s="70"/>
      <c r="Q36" s="70"/>
      <c r="R36" s="70"/>
      <c r="S36" s="70"/>
      <c r="T36" s="70"/>
      <c r="U36" s="70"/>
      <c r="V36" s="70"/>
      <c r="W36" s="70"/>
      <c r="X36" s="70"/>
    </row>
    <row r="37" ht="20.25" customHeight="1" spans="1:24">
      <c r="A37" s="136" t="s">
        <v>71</v>
      </c>
      <c r="B37" s="136" t="s">
        <v>251</v>
      </c>
      <c r="C37" s="136" t="s">
        <v>252</v>
      </c>
      <c r="D37" s="136" t="s">
        <v>106</v>
      </c>
      <c r="E37" s="136" t="s">
        <v>107</v>
      </c>
      <c r="F37" s="136" t="s">
        <v>220</v>
      </c>
      <c r="G37" s="136" t="s">
        <v>221</v>
      </c>
      <c r="H37" s="70">
        <v>110850</v>
      </c>
      <c r="I37" s="70">
        <v>110850</v>
      </c>
      <c r="J37" s="70"/>
      <c r="K37" s="137"/>
      <c r="L37" s="137"/>
      <c r="M37" s="70">
        <v>110850</v>
      </c>
      <c r="N37" s="137"/>
      <c r="O37" s="70"/>
      <c r="P37" s="70"/>
      <c r="Q37" s="70"/>
      <c r="R37" s="70"/>
      <c r="S37" s="70"/>
      <c r="T37" s="70"/>
      <c r="U37" s="70"/>
      <c r="V37" s="70"/>
      <c r="W37" s="70"/>
      <c r="X37" s="70"/>
    </row>
    <row r="38" ht="20.25" customHeight="1" spans="1:24">
      <c r="A38" s="136" t="s">
        <v>71</v>
      </c>
      <c r="B38" s="136" t="s">
        <v>253</v>
      </c>
      <c r="C38" s="136" t="s">
        <v>254</v>
      </c>
      <c r="D38" s="136" t="s">
        <v>106</v>
      </c>
      <c r="E38" s="136" t="s">
        <v>107</v>
      </c>
      <c r="F38" s="136" t="s">
        <v>243</v>
      </c>
      <c r="G38" s="136" t="s">
        <v>244</v>
      </c>
      <c r="H38" s="70">
        <v>103200</v>
      </c>
      <c r="I38" s="70">
        <v>103200</v>
      </c>
      <c r="J38" s="70"/>
      <c r="K38" s="137"/>
      <c r="L38" s="137"/>
      <c r="M38" s="70">
        <v>103200</v>
      </c>
      <c r="N38" s="137"/>
      <c r="O38" s="70"/>
      <c r="P38" s="70"/>
      <c r="Q38" s="70"/>
      <c r="R38" s="70"/>
      <c r="S38" s="70"/>
      <c r="T38" s="70"/>
      <c r="U38" s="70"/>
      <c r="V38" s="70"/>
      <c r="W38" s="70"/>
      <c r="X38" s="70"/>
    </row>
    <row r="39" ht="20.25" customHeight="1" spans="1:24">
      <c r="A39" s="136" t="s">
        <v>71</v>
      </c>
      <c r="B39" s="136" t="s">
        <v>255</v>
      </c>
      <c r="C39" s="136" t="s">
        <v>256</v>
      </c>
      <c r="D39" s="136" t="s">
        <v>106</v>
      </c>
      <c r="E39" s="136" t="s">
        <v>107</v>
      </c>
      <c r="F39" s="136" t="s">
        <v>206</v>
      </c>
      <c r="G39" s="136" t="s">
        <v>207</v>
      </c>
      <c r="H39" s="70">
        <v>694757</v>
      </c>
      <c r="I39" s="70">
        <v>694757</v>
      </c>
      <c r="J39" s="70"/>
      <c r="K39" s="137"/>
      <c r="L39" s="137"/>
      <c r="M39" s="70">
        <v>694757</v>
      </c>
      <c r="N39" s="137"/>
      <c r="O39" s="70"/>
      <c r="P39" s="70"/>
      <c r="Q39" s="70"/>
      <c r="R39" s="70"/>
      <c r="S39" s="70"/>
      <c r="T39" s="70"/>
      <c r="U39" s="70"/>
      <c r="V39" s="70"/>
      <c r="W39" s="70"/>
      <c r="X39" s="70"/>
    </row>
    <row r="40" ht="20.25" customHeight="1" spans="1:24">
      <c r="A40" s="136" t="s">
        <v>71</v>
      </c>
      <c r="B40" s="136" t="s">
        <v>255</v>
      </c>
      <c r="C40" s="136" t="s">
        <v>256</v>
      </c>
      <c r="D40" s="136" t="s">
        <v>106</v>
      </c>
      <c r="E40" s="136" t="s">
        <v>107</v>
      </c>
      <c r="F40" s="136" t="s">
        <v>206</v>
      </c>
      <c r="G40" s="136" t="s">
        <v>207</v>
      </c>
      <c r="H40" s="70">
        <v>648000</v>
      </c>
      <c r="I40" s="70">
        <v>648000</v>
      </c>
      <c r="J40" s="70"/>
      <c r="K40" s="137"/>
      <c r="L40" s="137"/>
      <c r="M40" s="70">
        <v>648000</v>
      </c>
      <c r="N40" s="137"/>
      <c r="O40" s="70"/>
      <c r="P40" s="70"/>
      <c r="Q40" s="70"/>
      <c r="R40" s="70"/>
      <c r="S40" s="70"/>
      <c r="T40" s="70"/>
      <c r="U40" s="70"/>
      <c r="V40" s="70"/>
      <c r="W40" s="70"/>
      <c r="X40" s="70"/>
    </row>
    <row r="41" ht="20.25" customHeight="1" spans="1:24">
      <c r="A41" s="136" t="s">
        <v>71</v>
      </c>
      <c r="B41" s="136" t="s">
        <v>255</v>
      </c>
      <c r="C41" s="136" t="s">
        <v>256</v>
      </c>
      <c r="D41" s="136" t="s">
        <v>106</v>
      </c>
      <c r="E41" s="136" t="s">
        <v>107</v>
      </c>
      <c r="F41" s="136" t="s">
        <v>208</v>
      </c>
      <c r="G41" s="136" t="s">
        <v>209</v>
      </c>
      <c r="H41" s="70">
        <v>810000</v>
      </c>
      <c r="I41" s="70">
        <v>810000</v>
      </c>
      <c r="J41" s="70"/>
      <c r="K41" s="137"/>
      <c r="L41" s="137"/>
      <c r="M41" s="70">
        <v>810000</v>
      </c>
      <c r="N41" s="137"/>
      <c r="O41" s="70"/>
      <c r="P41" s="70"/>
      <c r="Q41" s="70"/>
      <c r="R41" s="70"/>
      <c r="S41" s="70"/>
      <c r="T41" s="70"/>
      <c r="U41" s="70"/>
      <c r="V41" s="70"/>
      <c r="W41" s="70"/>
      <c r="X41" s="70"/>
    </row>
    <row r="42" ht="17.25" customHeight="1" spans="1:24">
      <c r="A42" s="33"/>
      <c r="B42" s="138"/>
      <c r="C42" s="138"/>
      <c r="D42" s="138"/>
      <c r="E42" s="138"/>
      <c r="F42" s="138"/>
      <c r="G42" s="139"/>
      <c r="H42" s="70">
        <v>12428538</v>
      </c>
      <c r="I42" s="70">
        <v>12428538</v>
      </c>
      <c r="J42" s="70"/>
      <c r="K42" s="70"/>
      <c r="L42" s="70"/>
      <c r="M42" s="70">
        <v>12428538</v>
      </c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</row>
  </sheetData>
  <mergeCells count="29">
    <mergeCell ref="A2:X2"/>
    <mergeCell ref="H4:X4"/>
    <mergeCell ref="I5:N5"/>
    <mergeCell ref="O5:Q5"/>
    <mergeCell ref="S5:X5"/>
    <mergeCell ref="I6:J6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pane ySplit="1" topLeftCell="A2" activePane="bottomLeft" state="frozen"/>
      <selection/>
      <selection pane="bottomLeft" activeCell="J9" sqref="J9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20"/>
      <c r="E1" s="1"/>
      <c r="F1" s="1"/>
      <c r="G1" s="1"/>
      <c r="H1" s="1"/>
      <c r="U1" s="120"/>
      <c r="W1" s="121" t="s">
        <v>257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"单位名称："&amp;"昆明市盘龙区教师进修学校"</f>
        <v>单位名称：昆明市盘龙区教师进修学校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20"/>
      <c r="W3" s="97" t="s">
        <v>2</v>
      </c>
    </row>
    <row r="4" ht="21.75" customHeight="1" spans="1:23">
      <c r="A4" s="8" t="s">
        <v>258</v>
      </c>
      <c r="B4" s="9" t="s">
        <v>183</v>
      </c>
      <c r="C4" s="8" t="s">
        <v>184</v>
      </c>
      <c r="D4" s="8" t="s">
        <v>259</v>
      </c>
      <c r="E4" s="9" t="s">
        <v>185</v>
      </c>
      <c r="F4" s="9" t="s">
        <v>186</v>
      </c>
      <c r="G4" s="9" t="s">
        <v>260</v>
      </c>
      <c r="H4" s="9" t="s">
        <v>261</v>
      </c>
      <c r="I4" s="25" t="s">
        <v>56</v>
      </c>
      <c r="J4" s="10" t="s">
        <v>262</v>
      </c>
      <c r="K4" s="11"/>
      <c r="L4" s="11"/>
      <c r="M4" s="12"/>
      <c r="N4" s="10" t="s">
        <v>191</v>
      </c>
      <c r="O4" s="11"/>
      <c r="P4" s="12"/>
      <c r="Q4" s="9" t="s">
        <v>62</v>
      </c>
      <c r="R4" s="10" t="s">
        <v>63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22" t="s">
        <v>59</v>
      </c>
      <c r="K5" s="123"/>
      <c r="L5" s="9" t="s">
        <v>60</v>
      </c>
      <c r="M5" s="9" t="s">
        <v>61</v>
      </c>
      <c r="N5" s="9" t="s">
        <v>59</v>
      </c>
      <c r="O5" s="9" t="s">
        <v>60</v>
      </c>
      <c r="P5" s="9" t="s">
        <v>61</v>
      </c>
      <c r="Q5" s="14"/>
      <c r="R5" s="9" t="s">
        <v>58</v>
      </c>
      <c r="S5" s="9" t="s">
        <v>65</v>
      </c>
      <c r="T5" s="9" t="s">
        <v>197</v>
      </c>
      <c r="U5" s="9" t="s">
        <v>67</v>
      </c>
      <c r="V5" s="9" t="s">
        <v>68</v>
      </c>
      <c r="W5" s="9" t="s">
        <v>69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24" t="s">
        <v>58</v>
      </c>
      <c r="K6" s="1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55" t="s">
        <v>58</v>
      </c>
      <c r="K7" s="55" t="s">
        <v>263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19">
        <v>21</v>
      </c>
      <c r="V8" s="27">
        <v>22</v>
      </c>
      <c r="W8" s="19">
        <v>23</v>
      </c>
    </row>
    <row r="9" ht="21.75" customHeight="1" spans="1:23">
      <c r="A9" s="57" t="s">
        <v>264</v>
      </c>
      <c r="B9" s="57" t="s">
        <v>265</v>
      </c>
      <c r="C9" s="57" t="s">
        <v>266</v>
      </c>
      <c r="D9" s="57" t="s">
        <v>71</v>
      </c>
      <c r="E9" s="57" t="s">
        <v>102</v>
      </c>
      <c r="F9" s="57" t="s">
        <v>103</v>
      </c>
      <c r="G9" s="57" t="s">
        <v>229</v>
      </c>
      <c r="H9" s="57" t="s">
        <v>230</v>
      </c>
      <c r="I9" s="70">
        <v>4500</v>
      </c>
      <c r="J9" s="70">
        <v>4500</v>
      </c>
      <c r="K9" s="70">
        <v>4500</v>
      </c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ht="21.75" customHeight="1" spans="1:23">
      <c r="A10" s="57" t="s">
        <v>264</v>
      </c>
      <c r="B10" s="57" t="s">
        <v>267</v>
      </c>
      <c r="C10" s="57" t="s">
        <v>268</v>
      </c>
      <c r="D10" s="57" t="s">
        <v>71</v>
      </c>
      <c r="E10" s="57" t="s">
        <v>102</v>
      </c>
      <c r="F10" s="57" t="s">
        <v>103</v>
      </c>
      <c r="G10" s="57" t="s">
        <v>269</v>
      </c>
      <c r="H10" s="57" t="s">
        <v>270</v>
      </c>
      <c r="I10" s="70">
        <v>170000</v>
      </c>
      <c r="J10" s="70">
        <v>170000</v>
      </c>
      <c r="K10" s="70">
        <v>170000</v>
      </c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ht="21.75" customHeight="1" spans="1:23">
      <c r="A11" s="57" t="s">
        <v>264</v>
      </c>
      <c r="B11" s="57" t="s">
        <v>271</v>
      </c>
      <c r="C11" s="57" t="s">
        <v>272</v>
      </c>
      <c r="D11" s="57" t="s">
        <v>71</v>
      </c>
      <c r="E11" s="57" t="s">
        <v>102</v>
      </c>
      <c r="F11" s="57" t="s">
        <v>103</v>
      </c>
      <c r="G11" s="57" t="s">
        <v>229</v>
      </c>
      <c r="H11" s="57" t="s">
        <v>230</v>
      </c>
      <c r="I11" s="70">
        <v>200000</v>
      </c>
      <c r="J11" s="70">
        <v>200000</v>
      </c>
      <c r="K11" s="70">
        <v>200000</v>
      </c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</row>
    <row r="12" ht="21.75" customHeight="1" spans="1:23">
      <c r="A12" s="57" t="s">
        <v>264</v>
      </c>
      <c r="B12" s="57" t="s">
        <v>273</v>
      </c>
      <c r="C12" s="57" t="s">
        <v>274</v>
      </c>
      <c r="D12" s="57" t="s">
        <v>71</v>
      </c>
      <c r="E12" s="57" t="s">
        <v>102</v>
      </c>
      <c r="F12" s="57" t="s">
        <v>103</v>
      </c>
      <c r="G12" s="57" t="s">
        <v>229</v>
      </c>
      <c r="H12" s="57" t="s">
        <v>230</v>
      </c>
      <c r="I12" s="70">
        <v>960267</v>
      </c>
      <c r="J12" s="70">
        <v>960267</v>
      </c>
      <c r="K12" s="70">
        <v>960267</v>
      </c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</row>
    <row r="13" ht="18.75" customHeight="1" spans="1:23">
      <c r="A13" s="32" t="s">
        <v>172</v>
      </c>
      <c r="B13" s="33"/>
      <c r="C13" s="33"/>
      <c r="D13" s="33"/>
      <c r="E13" s="33"/>
      <c r="F13" s="33"/>
      <c r="G13" s="33"/>
      <c r="H13" s="34"/>
      <c r="I13" s="70">
        <v>1334767</v>
      </c>
      <c r="J13" s="70">
        <v>1334767</v>
      </c>
      <c r="K13" s="70">
        <v>1334767</v>
      </c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4"/>
  <sheetViews>
    <sheetView showZeros="0" tabSelected="1" topLeftCell="E1" workbookViewId="0">
      <pane ySplit="1" topLeftCell="A2" activePane="bottomLeft" state="frozen"/>
      <selection/>
      <selection pane="bottomLeft" activeCell="H13" sqref="H13"/>
    </sheetView>
  </sheetViews>
  <sheetFormatPr defaultColWidth="9.14166666666667" defaultRowHeight="12" customHeight="1"/>
  <cols>
    <col min="1" max="1" width="34.2833333333333" customWidth="1"/>
    <col min="2" max="2" width="34.875" customWidth="1"/>
    <col min="3" max="4" width="23.575" customWidth="1"/>
    <col min="5" max="5" width="43.8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61.75" customWidth="1"/>
  </cols>
  <sheetData>
    <row r="1" ht="18" customHeight="1" spans="1:10">
      <c r="J1" s="2" t="s">
        <v>275</v>
      </c>
    </row>
    <row r="2" ht="39.75" customHeight="1" spans="1:10">
      <c r="A2" s="53" t="str">
        <f>"2025"&amp;"年部门项目支出绩效目标表"</f>
        <v>2025年部门项目支出绩效目标表</v>
      </c>
      <c r="B2" s="3"/>
      <c r="C2" s="3"/>
      <c r="D2" s="3"/>
      <c r="E2" s="3"/>
      <c r="F2" s="54"/>
      <c r="G2" s="3"/>
      <c r="H2" s="54"/>
      <c r="I2" s="54"/>
      <c r="J2" s="3"/>
    </row>
    <row r="3" ht="17.25" customHeight="1" spans="1:10">
      <c r="A3" s="4" t="str">
        <f>"单位名称："&amp;"昆明市盘龙区教师进修学校"</f>
        <v>单位名称：昆明市盘龙区教师进修学校</v>
      </c>
    </row>
    <row r="4" ht="44.25" customHeight="1" spans="1:10">
      <c r="A4" s="55" t="s">
        <v>276</v>
      </c>
      <c r="B4" s="55" t="s">
        <v>277</v>
      </c>
      <c r="C4" s="55" t="s">
        <v>278</v>
      </c>
      <c r="D4" s="55" t="s">
        <v>279</v>
      </c>
      <c r="E4" s="55" t="s">
        <v>280</v>
      </c>
      <c r="F4" s="56" t="s">
        <v>281</v>
      </c>
      <c r="G4" s="55" t="s">
        <v>282</v>
      </c>
      <c r="H4" s="56" t="s">
        <v>283</v>
      </c>
      <c r="I4" s="56" t="s">
        <v>284</v>
      </c>
      <c r="J4" s="55" t="s">
        <v>285</v>
      </c>
    </row>
    <row r="5" ht="18.75" customHeight="1" spans="1:10">
      <c r="A5" s="118">
        <v>1</v>
      </c>
      <c r="B5" s="118">
        <v>2</v>
      </c>
      <c r="C5" s="118">
        <v>3</v>
      </c>
      <c r="D5" s="118">
        <v>4</v>
      </c>
      <c r="E5" s="118">
        <v>5</v>
      </c>
      <c r="F5" s="27">
        <v>6</v>
      </c>
      <c r="G5" s="118">
        <v>7</v>
      </c>
      <c r="H5" s="27">
        <v>8</v>
      </c>
      <c r="I5" s="27">
        <v>9</v>
      </c>
      <c r="J5" s="118">
        <v>10</v>
      </c>
    </row>
    <row r="6" ht="42" customHeight="1" spans="1:10">
      <c r="A6" s="119" t="s">
        <v>272</v>
      </c>
      <c r="B6" s="20" t="s">
        <v>286</v>
      </c>
      <c r="C6" s="20" t="s">
        <v>287</v>
      </c>
      <c r="D6" s="20" t="s">
        <v>288</v>
      </c>
      <c r="E6" s="28" t="s">
        <v>289</v>
      </c>
      <c r="F6" s="20" t="s">
        <v>290</v>
      </c>
      <c r="G6" s="28" t="s">
        <v>83</v>
      </c>
      <c r="H6" s="20" t="s">
        <v>291</v>
      </c>
      <c r="I6" s="20" t="s">
        <v>292</v>
      </c>
      <c r="J6" s="28" t="s">
        <v>293</v>
      </c>
    </row>
    <row r="7" ht="42" customHeight="1" spans="1:10">
      <c r="A7" s="119" t="s">
        <v>272</v>
      </c>
      <c r="B7" s="20" t="s">
        <v>286</v>
      </c>
      <c r="C7" s="20" t="s">
        <v>287</v>
      </c>
      <c r="D7" s="20" t="s">
        <v>288</v>
      </c>
      <c r="E7" s="28" t="s">
        <v>294</v>
      </c>
      <c r="F7" s="20" t="s">
        <v>290</v>
      </c>
      <c r="G7" s="28" t="s">
        <v>295</v>
      </c>
      <c r="H7" s="20" t="s">
        <v>296</v>
      </c>
      <c r="I7" s="20" t="s">
        <v>292</v>
      </c>
      <c r="J7" s="28" t="s">
        <v>293</v>
      </c>
    </row>
    <row r="8" ht="42" customHeight="1" spans="1:10">
      <c r="A8" s="119" t="s">
        <v>272</v>
      </c>
      <c r="B8" s="20" t="s">
        <v>286</v>
      </c>
      <c r="C8" s="20" t="s">
        <v>287</v>
      </c>
      <c r="D8" s="20" t="s">
        <v>297</v>
      </c>
      <c r="E8" s="28" t="s">
        <v>298</v>
      </c>
      <c r="F8" s="20" t="s">
        <v>299</v>
      </c>
      <c r="G8" s="28" t="s">
        <v>300</v>
      </c>
      <c r="H8" s="20" t="s">
        <v>301</v>
      </c>
      <c r="I8" s="20" t="s">
        <v>292</v>
      </c>
      <c r="J8" s="28" t="s">
        <v>302</v>
      </c>
    </row>
    <row r="9" ht="42" customHeight="1" spans="1:10">
      <c r="A9" s="119" t="s">
        <v>272</v>
      </c>
      <c r="B9" s="20" t="s">
        <v>286</v>
      </c>
      <c r="C9" s="20" t="s">
        <v>287</v>
      </c>
      <c r="D9" s="20" t="s">
        <v>297</v>
      </c>
      <c r="E9" s="28" t="s">
        <v>303</v>
      </c>
      <c r="F9" s="20" t="s">
        <v>290</v>
      </c>
      <c r="G9" s="28" t="s">
        <v>304</v>
      </c>
      <c r="H9" s="20" t="s">
        <v>305</v>
      </c>
      <c r="I9" s="20" t="s">
        <v>306</v>
      </c>
      <c r="J9" s="28" t="s">
        <v>307</v>
      </c>
    </row>
    <row r="10" ht="42" customHeight="1" spans="1:10">
      <c r="A10" s="119" t="s">
        <v>272</v>
      </c>
      <c r="B10" s="20" t="s">
        <v>286</v>
      </c>
      <c r="C10" s="20" t="s">
        <v>287</v>
      </c>
      <c r="D10" s="20" t="s">
        <v>308</v>
      </c>
      <c r="E10" s="28" t="s">
        <v>309</v>
      </c>
      <c r="F10" s="20" t="s">
        <v>310</v>
      </c>
      <c r="G10" s="28" t="s">
        <v>311</v>
      </c>
      <c r="H10" s="20" t="s">
        <v>312</v>
      </c>
      <c r="I10" s="20" t="s">
        <v>292</v>
      </c>
      <c r="J10" s="28" t="s">
        <v>313</v>
      </c>
    </row>
    <row r="11" ht="42" customHeight="1" spans="1:10">
      <c r="A11" s="119" t="s">
        <v>272</v>
      </c>
      <c r="B11" s="20" t="s">
        <v>286</v>
      </c>
      <c r="C11" s="20" t="s">
        <v>287</v>
      </c>
      <c r="D11" s="20" t="s">
        <v>308</v>
      </c>
      <c r="E11" s="28" t="s">
        <v>314</v>
      </c>
      <c r="F11" s="20" t="s">
        <v>310</v>
      </c>
      <c r="G11" s="28" t="s">
        <v>311</v>
      </c>
      <c r="H11" s="20" t="s">
        <v>315</v>
      </c>
      <c r="I11" s="20" t="s">
        <v>292</v>
      </c>
      <c r="J11" s="28" t="s">
        <v>316</v>
      </c>
    </row>
    <row r="12" ht="42" customHeight="1" spans="1:10">
      <c r="A12" s="119" t="s">
        <v>272</v>
      </c>
      <c r="B12" s="20" t="s">
        <v>286</v>
      </c>
      <c r="C12" s="20" t="s">
        <v>287</v>
      </c>
      <c r="D12" s="20" t="s">
        <v>317</v>
      </c>
      <c r="E12" s="28" t="s">
        <v>318</v>
      </c>
      <c r="F12" s="20" t="s">
        <v>310</v>
      </c>
      <c r="G12" s="28" t="s">
        <v>319</v>
      </c>
      <c r="H12" s="20" t="s">
        <v>320</v>
      </c>
      <c r="I12" s="20" t="s">
        <v>292</v>
      </c>
      <c r="J12" s="28" t="s">
        <v>321</v>
      </c>
    </row>
    <row r="13" ht="42" customHeight="1" spans="1:10">
      <c r="A13" s="119" t="s">
        <v>272</v>
      </c>
      <c r="B13" s="20" t="s">
        <v>286</v>
      </c>
      <c r="C13" s="20" t="s">
        <v>322</v>
      </c>
      <c r="D13" s="20" t="s">
        <v>323</v>
      </c>
      <c r="E13" s="28" t="s">
        <v>324</v>
      </c>
      <c r="F13" s="20" t="s">
        <v>290</v>
      </c>
      <c r="G13" s="28" t="s">
        <v>325</v>
      </c>
      <c r="H13" s="20" t="s">
        <v>305</v>
      </c>
      <c r="I13" s="20" t="s">
        <v>306</v>
      </c>
      <c r="J13" s="28" t="s">
        <v>326</v>
      </c>
    </row>
    <row r="14" ht="42" customHeight="1" spans="1:10">
      <c r="A14" s="119" t="s">
        <v>272</v>
      </c>
      <c r="B14" s="20" t="s">
        <v>286</v>
      </c>
      <c r="C14" s="20" t="s">
        <v>322</v>
      </c>
      <c r="D14" s="20" t="s">
        <v>327</v>
      </c>
      <c r="E14" s="28" t="s">
        <v>328</v>
      </c>
      <c r="F14" s="20" t="s">
        <v>290</v>
      </c>
      <c r="G14" s="28" t="s">
        <v>325</v>
      </c>
      <c r="H14" s="20" t="s">
        <v>305</v>
      </c>
      <c r="I14" s="20" t="s">
        <v>306</v>
      </c>
      <c r="J14" s="28" t="s">
        <v>329</v>
      </c>
    </row>
    <row r="15" ht="42" customHeight="1" spans="1:10">
      <c r="A15" s="119" t="s">
        <v>272</v>
      </c>
      <c r="B15" s="20" t="s">
        <v>286</v>
      </c>
      <c r="C15" s="20" t="s">
        <v>330</v>
      </c>
      <c r="D15" s="20" t="s">
        <v>331</v>
      </c>
      <c r="E15" s="28" t="s">
        <v>332</v>
      </c>
      <c r="F15" s="20" t="s">
        <v>299</v>
      </c>
      <c r="G15" s="28" t="s">
        <v>333</v>
      </c>
      <c r="H15" s="20" t="s">
        <v>301</v>
      </c>
      <c r="I15" s="20" t="s">
        <v>292</v>
      </c>
      <c r="J15" s="28" t="s">
        <v>334</v>
      </c>
    </row>
    <row r="16" ht="42" customHeight="1" spans="1:10">
      <c r="A16" s="119" t="s">
        <v>266</v>
      </c>
      <c r="B16" s="20" t="s">
        <v>335</v>
      </c>
      <c r="C16" s="20" t="s">
        <v>287</v>
      </c>
      <c r="D16" s="20" t="s">
        <v>288</v>
      </c>
      <c r="E16" s="28" t="s">
        <v>336</v>
      </c>
      <c r="F16" s="20" t="s">
        <v>290</v>
      </c>
      <c r="G16" s="28" t="s">
        <v>337</v>
      </c>
      <c r="H16" s="20" t="s">
        <v>338</v>
      </c>
      <c r="I16" s="20" t="s">
        <v>292</v>
      </c>
      <c r="J16" s="28" t="s">
        <v>339</v>
      </c>
    </row>
    <row r="17" ht="42" customHeight="1" spans="1:10">
      <c r="A17" s="119" t="s">
        <v>266</v>
      </c>
      <c r="B17" s="20" t="s">
        <v>335</v>
      </c>
      <c r="C17" s="20" t="s">
        <v>287</v>
      </c>
      <c r="D17" s="20" t="s">
        <v>288</v>
      </c>
      <c r="E17" s="28" t="s">
        <v>340</v>
      </c>
      <c r="F17" s="20" t="s">
        <v>290</v>
      </c>
      <c r="G17" s="28" t="s">
        <v>83</v>
      </c>
      <c r="H17" s="20" t="s">
        <v>291</v>
      </c>
      <c r="I17" s="20" t="s">
        <v>292</v>
      </c>
      <c r="J17" s="28" t="s">
        <v>341</v>
      </c>
    </row>
    <row r="18" ht="42" customHeight="1" spans="1:10">
      <c r="A18" s="119" t="s">
        <v>266</v>
      </c>
      <c r="B18" s="20" t="s">
        <v>335</v>
      </c>
      <c r="C18" s="20" t="s">
        <v>287</v>
      </c>
      <c r="D18" s="20" t="s">
        <v>297</v>
      </c>
      <c r="E18" s="28" t="s">
        <v>342</v>
      </c>
      <c r="F18" s="20" t="s">
        <v>290</v>
      </c>
      <c r="G18" s="28" t="s">
        <v>343</v>
      </c>
      <c r="H18" s="20" t="s">
        <v>301</v>
      </c>
      <c r="I18" s="20" t="s">
        <v>292</v>
      </c>
      <c r="J18" s="28" t="s">
        <v>344</v>
      </c>
    </row>
    <row r="19" ht="42" customHeight="1" spans="1:10">
      <c r="A19" s="119" t="s">
        <v>266</v>
      </c>
      <c r="B19" s="20" t="s">
        <v>335</v>
      </c>
      <c r="C19" s="20" t="s">
        <v>287</v>
      </c>
      <c r="D19" s="20" t="s">
        <v>297</v>
      </c>
      <c r="E19" s="28" t="s">
        <v>345</v>
      </c>
      <c r="F19" s="20" t="s">
        <v>290</v>
      </c>
      <c r="G19" s="28" t="s">
        <v>346</v>
      </c>
      <c r="H19" s="20" t="s">
        <v>305</v>
      </c>
      <c r="I19" s="20" t="s">
        <v>306</v>
      </c>
      <c r="J19" s="28" t="s">
        <v>347</v>
      </c>
    </row>
    <row r="20" ht="42" customHeight="1" spans="1:10">
      <c r="A20" s="119" t="s">
        <v>266</v>
      </c>
      <c r="B20" s="20" t="s">
        <v>335</v>
      </c>
      <c r="C20" s="20" t="s">
        <v>287</v>
      </c>
      <c r="D20" s="20" t="s">
        <v>308</v>
      </c>
      <c r="E20" s="28" t="s">
        <v>348</v>
      </c>
      <c r="F20" s="20" t="s">
        <v>310</v>
      </c>
      <c r="G20" s="28" t="s">
        <v>311</v>
      </c>
      <c r="H20" s="20" t="s">
        <v>349</v>
      </c>
      <c r="I20" s="20" t="s">
        <v>292</v>
      </c>
      <c r="J20" s="28" t="s">
        <v>350</v>
      </c>
    </row>
    <row r="21" ht="42" customHeight="1" spans="1:10">
      <c r="A21" s="119" t="s">
        <v>266</v>
      </c>
      <c r="B21" s="20" t="s">
        <v>335</v>
      </c>
      <c r="C21" s="20" t="s">
        <v>287</v>
      </c>
      <c r="D21" s="20" t="s">
        <v>288</v>
      </c>
      <c r="E21" s="28" t="s">
        <v>318</v>
      </c>
      <c r="F21" s="20" t="s">
        <v>310</v>
      </c>
      <c r="G21" s="28" t="s">
        <v>351</v>
      </c>
      <c r="H21" s="20" t="s">
        <v>320</v>
      </c>
      <c r="I21" s="20" t="s">
        <v>292</v>
      </c>
      <c r="J21" s="28" t="s">
        <v>352</v>
      </c>
    </row>
    <row r="22" ht="42" customHeight="1" spans="1:10">
      <c r="A22" s="119" t="s">
        <v>266</v>
      </c>
      <c r="B22" s="20" t="s">
        <v>335</v>
      </c>
      <c r="C22" s="20" t="s">
        <v>322</v>
      </c>
      <c r="D22" s="20" t="s">
        <v>323</v>
      </c>
      <c r="E22" s="28" t="s">
        <v>353</v>
      </c>
      <c r="F22" s="20" t="s">
        <v>290</v>
      </c>
      <c r="G22" s="28" t="s">
        <v>325</v>
      </c>
      <c r="H22" s="20" t="s">
        <v>305</v>
      </c>
      <c r="I22" s="20" t="s">
        <v>306</v>
      </c>
      <c r="J22" s="28" t="s">
        <v>354</v>
      </c>
    </row>
    <row r="23" ht="105" customHeight="1" spans="1:10">
      <c r="A23" s="119" t="s">
        <v>266</v>
      </c>
      <c r="B23" s="20" t="s">
        <v>335</v>
      </c>
      <c r="C23" s="20" t="s">
        <v>322</v>
      </c>
      <c r="D23" s="20" t="s">
        <v>327</v>
      </c>
      <c r="E23" s="28" t="s">
        <v>355</v>
      </c>
      <c r="F23" s="20" t="s">
        <v>290</v>
      </c>
      <c r="G23" s="28" t="s">
        <v>325</v>
      </c>
      <c r="H23" s="20" t="s">
        <v>305</v>
      </c>
      <c r="I23" s="20" t="s">
        <v>306</v>
      </c>
      <c r="J23" s="28" t="s">
        <v>356</v>
      </c>
    </row>
    <row r="24" ht="42" customHeight="1" spans="1:10">
      <c r="A24" s="119" t="s">
        <v>266</v>
      </c>
      <c r="B24" s="20" t="s">
        <v>335</v>
      </c>
      <c r="C24" s="20" t="s">
        <v>330</v>
      </c>
      <c r="D24" s="20" t="s">
        <v>331</v>
      </c>
      <c r="E24" s="28" t="s">
        <v>357</v>
      </c>
      <c r="F24" s="20" t="s">
        <v>290</v>
      </c>
      <c r="G24" s="28" t="s">
        <v>358</v>
      </c>
      <c r="H24" s="20" t="s">
        <v>301</v>
      </c>
      <c r="I24" s="20" t="s">
        <v>306</v>
      </c>
      <c r="J24" s="28" t="s">
        <v>359</v>
      </c>
    </row>
    <row r="25" ht="42" customHeight="1" spans="1:10">
      <c r="A25" s="119" t="s">
        <v>268</v>
      </c>
      <c r="B25" s="20" t="s">
        <v>360</v>
      </c>
      <c r="C25" s="20" t="s">
        <v>287</v>
      </c>
      <c r="D25" s="20" t="s">
        <v>288</v>
      </c>
      <c r="E25" s="28" t="s">
        <v>361</v>
      </c>
      <c r="F25" s="20" t="s">
        <v>290</v>
      </c>
      <c r="G25" s="28" t="s">
        <v>87</v>
      </c>
      <c r="H25" s="20" t="s">
        <v>362</v>
      </c>
      <c r="I25" s="20" t="s">
        <v>292</v>
      </c>
      <c r="J25" s="28" t="s">
        <v>363</v>
      </c>
    </row>
    <row r="26" ht="63" customHeight="1" spans="1:10">
      <c r="A26" s="119" t="s">
        <v>268</v>
      </c>
      <c r="B26" s="20" t="s">
        <v>360</v>
      </c>
      <c r="C26" s="20" t="s">
        <v>287</v>
      </c>
      <c r="D26" s="20" t="s">
        <v>297</v>
      </c>
      <c r="E26" s="28" t="s">
        <v>364</v>
      </c>
      <c r="F26" s="20" t="s">
        <v>290</v>
      </c>
      <c r="G26" s="28" t="s">
        <v>343</v>
      </c>
      <c r="H26" s="20" t="s">
        <v>301</v>
      </c>
      <c r="I26" s="20" t="s">
        <v>292</v>
      </c>
      <c r="J26" s="28" t="s">
        <v>365</v>
      </c>
    </row>
    <row r="27" ht="42" customHeight="1" spans="1:10">
      <c r="A27" s="119" t="s">
        <v>268</v>
      </c>
      <c r="B27" s="20" t="s">
        <v>360</v>
      </c>
      <c r="C27" s="20" t="s">
        <v>287</v>
      </c>
      <c r="D27" s="20" t="s">
        <v>308</v>
      </c>
      <c r="E27" s="28" t="s">
        <v>366</v>
      </c>
      <c r="F27" s="20" t="s">
        <v>310</v>
      </c>
      <c r="G27" s="28" t="s">
        <v>367</v>
      </c>
      <c r="H27" s="20" t="s">
        <v>315</v>
      </c>
      <c r="I27" s="20" t="s">
        <v>292</v>
      </c>
      <c r="J27" s="28" t="s">
        <v>368</v>
      </c>
    </row>
    <row r="28" ht="42" customHeight="1" spans="1:10">
      <c r="A28" s="119" t="s">
        <v>268</v>
      </c>
      <c r="B28" s="20" t="s">
        <v>360</v>
      </c>
      <c r="C28" s="20" t="s">
        <v>287</v>
      </c>
      <c r="D28" s="20" t="s">
        <v>288</v>
      </c>
      <c r="E28" s="28" t="s">
        <v>318</v>
      </c>
      <c r="F28" s="20" t="s">
        <v>310</v>
      </c>
      <c r="G28" s="28" t="s">
        <v>369</v>
      </c>
      <c r="H28" s="20" t="s">
        <v>320</v>
      </c>
      <c r="I28" s="20" t="s">
        <v>292</v>
      </c>
      <c r="J28" s="28" t="s">
        <v>370</v>
      </c>
    </row>
    <row r="29" ht="42" customHeight="1" spans="1:10">
      <c r="A29" s="119" t="s">
        <v>268</v>
      </c>
      <c r="B29" s="20" t="s">
        <v>360</v>
      </c>
      <c r="C29" s="20" t="s">
        <v>322</v>
      </c>
      <c r="D29" s="20" t="s">
        <v>323</v>
      </c>
      <c r="E29" s="28" t="s">
        <v>371</v>
      </c>
      <c r="F29" s="20" t="s">
        <v>290</v>
      </c>
      <c r="G29" s="28" t="s">
        <v>325</v>
      </c>
      <c r="H29" s="20" t="s">
        <v>305</v>
      </c>
      <c r="I29" s="20" t="s">
        <v>306</v>
      </c>
      <c r="J29" s="28" t="s">
        <v>372</v>
      </c>
    </row>
    <row r="30" ht="42" customHeight="1" spans="1:10">
      <c r="A30" s="119" t="s">
        <v>268</v>
      </c>
      <c r="B30" s="20" t="s">
        <v>360</v>
      </c>
      <c r="C30" s="20" t="s">
        <v>322</v>
      </c>
      <c r="D30" s="20" t="s">
        <v>327</v>
      </c>
      <c r="E30" s="28" t="s">
        <v>373</v>
      </c>
      <c r="F30" s="20" t="s">
        <v>290</v>
      </c>
      <c r="G30" s="28" t="s">
        <v>374</v>
      </c>
      <c r="H30" s="20" t="s">
        <v>305</v>
      </c>
      <c r="I30" s="20" t="s">
        <v>306</v>
      </c>
      <c r="J30" s="28" t="s">
        <v>375</v>
      </c>
    </row>
    <row r="31" ht="42" customHeight="1" spans="1:10">
      <c r="A31" s="119" t="s">
        <v>268</v>
      </c>
      <c r="B31" s="20" t="s">
        <v>360</v>
      </c>
      <c r="C31" s="20" t="s">
        <v>330</v>
      </c>
      <c r="D31" s="20" t="s">
        <v>331</v>
      </c>
      <c r="E31" s="28" t="s">
        <v>376</v>
      </c>
      <c r="F31" s="20" t="s">
        <v>299</v>
      </c>
      <c r="G31" s="28" t="s">
        <v>333</v>
      </c>
      <c r="H31" s="20" t="s">
        <v>301</v>
      </c>
      <c r="I31" s="20" t="s">
        <v>292</v>
      </c>
      <c r="J31" s="28" t="s">
        <v>377</v>
      </c>
    </row>
    <row r="32" ht="42" customHeight="1" spans="1:10">
      <c r="A32" s="119" t="s">
        <v>274</v>
      </c>
      <c r="B32" s="20" t="s">
        <v>378</v>
      </c>
      <c r="C32" s="20" t="s">
        <v>287</v>
      </c>
      <c r="D32" s="20" t="s">
        <v>288</v>
      </c>
      <c r="E32" s="28" t="s">
        <v>379</v>
      </c>
      <c r="F32" s="20" t="s">
        <v>290</v>
      </c>
      <c r="G32" s="28" t="s">
        <v>88</v>
      </c>
      <c r="H32" s="20" t="s">
        <v>338</v>
      </c>
      <c r="I32" s="20" t="s">
        <v>292</v>
      </c>
      <c r="J32" s="28" t="s">
        <v>380</v>
      </c>
    </row>
    <row r="33" ht="42" customHeight="1" spans="1:10">
      <c r="A33" s="119" t="s">
        <v>274</v>
      </c>
      <c r="B33" s="20" t="s">
        <v>378</v>
      </c>
      <c r="C33" s="20" t="s">
        <v>287</v>
      </c>
      <c r="D33" s="20" t="s">
        <v>297</v>
      </c>
      <c r="E33" s="28" t="s">
        <v>381</v>
      </c>
      <c r="F33" s="20" t="s">
        <v>290</v>
      </c>
      <c r="G33" s="28" t="s">
        <v>382</v>
      </c>
      <c r="H33" s="20" t="s">
        <v>305</v>
      </c>
      <c r="I33" s="20" t="s">
        <v>306</v>
      </c>
      <c r="J33" s="28" t="s">
        <v>383</v>
      </c>
    </row>
    <row r="34" ht="42" customHeight="1" spans="1:10">
      <c r="A34" s="119" t="s">
        <v>274</v>
      </c>
      <c r="B34" s="20" t="s">
        <v>378</v>
      </c>
      <c r="C34" s="20" t="s">
        <v>287</v>
      </c>
      <c r="D34" s="20" t="s">
        <v>308</v>
      </c>
      <c r="E34" s="28" t="s">
        <v>384</v>
      </c>
      <c r="F34" s="20" t="s">
        <v>290</v>
      </c>
      <c r="G34" s="28" t="s">
        <v>311</v>
      </c>
      <c r="H34" s="20" t="s">
        <v>315</v>
      </c>
      <c r="I34" s="20" t="s">
        <v>292</v>
      </c>
      <c r="J34" s="28" t="s">
        <v>385</v>
      </c>
    </row>
    <row r="35" ht="42" customHeight="1" spans="1:10">
      <c r="A35" s="119" t="s">
        <v>274</v>
      </c>
      <c r="B35" s="20" t="s">
        <v>378</v>
      </c>
      <c r="C35" s="20" t="s">
        <v>287</v>
      </c>
      <c r="D35" s="20" t="s">
        <v>317</v>
      </c>
      <c r="E35" s="28" t="s">
        <v>318</v>
      </c>
      <c r="F35" s="20" t="s">
        <v>310</v>
      </c>
      <c r="G35" s="28" t="s">
        <v>386</v>
      </c>
      <c r="H35" s="20" t="s">
        <v>320</v>
      </c>
      <c r="I35" s="20" t="s">
        <v>292</v>
      </c>
      <c r="J35" s="28" t="s">
        <v>321</v>
      </c>
    </row>
    <row r="36" ht="42" customHeight="1" spans="1:10">
      <c r="A36" s="119" t="s">
        <v>274</v>
      </c>
      <c r="B36" s="20" t="s">
        <v>378</v>
      </c>
      <c r="C36" s="20" t="s">
        <v>322</v>
      </c>
      <c r="D36" s="20" t="s">
        <v>323</v>
      </c>
      <c r="E36" s="28" t="s">
        <v>387</v>
      </c>
      <c r="F36" s="20" t="s">
        <v>290</v>
      </c>
      <c r="G36" s="28" t="s">
        <v>325</v>
      </c>
      <c r="H36" s="20" t="s">
        <v>305</v>
      </c>
      <c r="I36" s="20" t="s">
        <v>306</v>
      </c>
      <c r="J36" s="28" t="s">
        <v>388</v>
      </c>
    </row>
    <row r="37" ht="42" customHeight="1" spans="1:10">
      <c r="A37" s="119" t="s">
        <v>274</v>
      </c>
      <c r="B37" s="20" t="s">
        <v>378</v>
      </c>
      <c r="C37" s="20" t="s">
        <v>330</v>
      </c>
      <c r="D37" s="20" t="s">
        <v>331</v>
      </c>
      <c r="E37" s="28" t="s">
        <v>389</v>
      </c>
      <c r="F37" s="20" t="s">
        <v>299</v>
      </c>
      <c r="G37" s="28" t="s">
        <v>390</v>
      </c>
      <c r="H37" s="20" t="s">
        <v>301</v>
      </c>
      <c r="I37" s="20" t="s">
        <v>292</v>
      </c>
      <c r="J37" s="28" t="s">
        <v>391</v>
      </c>
    </row>
    <row r="38" ht="42" customHeight="1" spans="1:10">
      <c r="A38" s="119" t="s">
        <v>392</v>
      </c>
      <c r="B38" s="20" t="s">
        <v>393</v>
      </c>
      <c r="C38" s="20" t="s">
        <v>287</v>
      </c>
      <c r="D38" s="20" t="s">
        <v>288</v>
      </c>
      <c r="E38" s="28" t="s">
        <v>394</v>
      </c>
      <c r="F38" s="20" t="s">
        <v>290</v>
      </c>
      <c r="G38" s="28" t="s">
        <v>395</v>
      </c>
      <c r="H38" s="20" t="s">
        <v>338</v>
      </c>
      <c r="I38" s="20" t="s">
        <v>292</v>
      </c>
      <c r="J38" s="28" t="s">
        <v>396</v>
      </c>
    </row>
    <row r="39" ht="42" customHeight="1" spans="1:10">
      <c r="A39" s="119" t="s">
        <v>392</v>
      </c>
      <c r="B39" s="20" t="s">
        <v>393</v>
      </c>
      <c r="C39" s="20" t="s">
        <v>287</v>
      </c>
      <c r="D39" s="20" t="s">
        <v>288</v>
      </c>
      <c r="E39" s="28" t="s">
        <v>397</v>
      </c>
      <c r="F39" s="20" t="s">
        <v>290</v>
      </c>
      <c r="G39" s="28" t="s">
        <v>398</v>
      </c>
      <c r="H39" s="20" t="s">
        <v>338</v>
      </c>
      <c r="I39" s="20" t="s">
        <v>292</v>
      </c>
      <c r="J39" s="28" t="s">
        <v>399</v>
      </c>
    </row>
    <row r="40" ht="42" customHeight="1" spans="1:10">
      <c r="A40" s="119" t="s">
        <v>392</v>
      </c>
      <c r="B40" s="20" t="s">
        <v>393</v>
      </c>
      <c r="C40" s="20" t="s">
        <v>287</v>
      </c>
      <c r="D40" s="20" t="s">
        <v>297</v>
      </c>
      <c r="E40" s="28" t="s">
        <v>400</v>
      </c>
      <c r="F40" s="20" t="s">
        <v>290</v>
      </c>
      <c r="G40" s="28" t="s">
        <v>343</v>
      </c>
      <c r="H40" s="20" t="s">
        <v>301</v>
      </c>
      <c r="I40" s="20" t="s">
        <v>292</v>
      </c>
      <c r="J40" s="28" t="s">
        <v>401</v>
      </c>
    </row>
    <row r="41" ht="42" customHeight="1" spans="1:10">
      <c r="A41" s="119" t="s">
        <v>392</v>
      </c>
      <c r="B41" s="20" t="s">
        <v>393</v>
      </c>
      <c r="C41" s="20" t="s">
        <v>287</v>
      </c>
      <c r="D41" s="20" t="s">
        <v>308</v>
      </c>
      <c r="E41" s="28" t="s">
        <v>402</v>
      </c>
      <c r="F41" s="20" t="s">
        <v>310</v>
      </c>
      <c r="G41" s="28" t="s">
        <v>367</v>
      </c>
      <c r="H41" s="20" t="s">
        <v>315</v>
      </c>
      <c r="I41" s="20" t="s">
        <v>292</v>
      </c>
      <c r="J41" s="28" t="s">
        <v>402</v>
      </c>
    </row>
    <row r="42" ht="42" customHeight="1" spans="1:10">
      <c r="A42" s="119" t="s">
        <v>392</v>
      </c>
      <c r="B42" s="20" t="s">
        <v>393</v>
      </c>
      <c r="C42" s="20" t="s">
        <v>287</v>
      </c>
      <c r="D42" s="20" t="s">
        <v>317</v>
      </c>
      <c r="E42" s="28" t="s">
        <v>318</v>
      </c>
      <c r="F42" s="20" t="s">
        <v>310</v>
      </c>
      <c r="G42" s="28" t="s">
        <v>403</v>
      </c>
      <c r="H42" s="20" t="s">
        <v>320</v>
      </c>
      <c r="I42" s="20" t="s">
        <v>292</v>
      </c>
      <c r="J42" s="28" t="s">
        <v>404</v>
      </c>
    </row>
    <row r="43" ht="42" customHeight="1" spans="1:10">
      <c r="A43" s="119" t="s">
        <v>392</v>
      </c>
      <c r="B43" s="20" t="s">
        <v>393</v>
      </c>
      <c r="C43" s="20" t="s">
        <v>322</v>
      </c>
      <c r="D43" s="20" t="s">
        <v>323</v>
      </c>
      <c r="E43" s="28" t="s">
        <v>405</v>
      </c>
      <c r="F43" s="20" t="s">
        <v>290</v>
      </c>
      <c r="G43" s="28" t="s">
        <v>325</v>
      </c>
      <c r="H43" s="20" t="s">
        <v>305</v>
      </c>
      <c r="I43" s="20" t="s">
        <v>306</v>
      </c>
      <c r="J43" s="28" t="s">
        <v>405</v>
      </c>
    </row>
    <row r="44" ht="42" customHeight="1" spans="1:10">
      <c r="A44" s="119" t="s">
        <v>392</v>
      </c>
      <c r="B44" s="20" t="s">
        <v>393</v>
      </c>
      <c r="C44" s="20" t="s">
        <v>330</v>
      </c>
      <c r="D44" s="20" t="s">
        <v>331</v>
      </c>
      <c r="E44" s="28" t="s">
        <v>357</v>
      </c>
      <c r="F44" s="20" t="s">
        <v>299</v>
      </c>
      <c r="G44" s="28" t="s">
        <v>390</v>
      </c>
      <c r="H44" s="20" t="s">
        <v>301</v>
      </c>
      <c r="I44" s="20" t="s">
        <v>292</v>
      </c>
      <c r="J44" s="28" t="s">
        <v>406</v>
      </c>
    </row>
  </sheetData>
  <mergeCells count="12">
    <mergeCell ref="A2:J2"/>
    <mergeCell ref="A3:H3"/>
    <mergeCell ref="A6:A15"/>
    <mergeCell ref="A16:A24"/>
    <mergeCell ref="A25:A31"/>
    <mergeCell ref="A32:A37"/>
    <mergeCell ref="A38:A44"/>
    <mergeCell ref="B6:B15"/>
    <mergeCell ref="B16:B24"/>
    <mergeCell ref="B25:B31"/>
    <mergeCell ref="B32:B37"/>
    <mergeCell ref="B38:B4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区对下转移支付预算表09-1</vt:lpstr>
      <vt:lpstr>区对下转移支付绩效目标表09-2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</cp:lastModifiedBy>
  <dcterms:created xsi:type="dcterms:W3CDTF">2025-03-13T06:52:00Z</dcterms:created>
  <dcterms:modified xsi:type="dcterms:W3CDTF">2025-11-06T09:29:47Z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185943D77246420FBB8905F14B6FF080_13</vt:lpwstr>
  </property>
</Properties>
</file>