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'部门项目支出预算表05-1'!$A$7:$W$27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<sst xmlns="http://schemas.openxmlformats.org/spreadsheetml/2006/main" count="2073" uniqueCount="620">
  <si>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</si>
  <si>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</si>
  <si>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</si>
  <si>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</si>
  <si>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</si>
  <si>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</si>
  <si>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</si>
  <si>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</si>
  <si>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</si>
  <si>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</si>
  <si>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</si>
  <si>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</si>
  <si>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</si>
  <si>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</si>
  <si>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</si>
  <si>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</si>
  <si>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</si>
  <si>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</si>
  <si>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</si>
  <si>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</si>
  <si>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</si>
  <si>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</si>
  <si>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</si>
  <si>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</si>
  <si>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</si>
  <si>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</si>
  <si>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</si>
  <si>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</si>
  <si>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</si>
  <si>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</si>
  <si>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</si>
  <si>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</si>
  <si>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</si>
  <si>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</si>
  <si>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</si>
  <si>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</si>
  <si>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</si>
  <si>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</si>
  <si>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</si>
  <si>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</si>
  <si>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</si>
  <si>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</si>
  <si>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</si>
  <si>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</si>
  <si>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</si>
  <si>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</si>
  <si>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</si>
  <si>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</si>
  <si>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</si>
  <si>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</si>
  <si>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</si>
  <si>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</si>
  <si>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</si>
  <si>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</si>
  <si>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</si>
  <si>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</si>
  <si>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</si>
  <si>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</si>
  <si>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</si>
  <si>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</si>
  <si>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</si>
  <si>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</si>
  <si>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</si>
  <si>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</si>
  <si>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</si>
  <si>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</si>
  <si>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</si>
  <si>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</si>
  <si>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</si>
  <si>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554001</t>
  </si>
  <si>
    <t>昆明市盘龙区人民政府金辰街道办事处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</si>
  <si>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</si>
  <si>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</si>
  <si>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</si>
  <si>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</si>
  <si>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</si>
  <si>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</si>
  <si>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</si>
  <si>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</si>
  <si>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</si>
  <si>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</si>
  <si>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</si>
  <si>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</si>
  <si>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</si>
  <si>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</si>
  <si>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</si>
  <si>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</si>
  <si>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</si>
  <si>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</si>
  <si>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</si>
  <si>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</si>
  <si>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</si>
  <si>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</si>
  <si>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</si>
  <si>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</si>
  <si>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</si>
  <si>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</si>
  <si>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</si>
  <si>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</si>
  <si>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</si>
  <si>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</si>
  <si>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</si>
  <si>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</si>
  <si>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</si>
  <si>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</si>
  <si>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20139</t>
  </si>
  <si>
    <t>社会工作事务</t>
  </si>
  <si>
    <t>2013904</t>
  </si>
  <si>
    <t>专项业务</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</si>
  <si>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</si>
  <si>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</si>
  <si>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</si>
  <si>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</si>
  <si>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</si>
  <si>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</si>
  <si>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</si>
  <si>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</si>
  <si>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</si>
  <si>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</si>
  <si>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</si>
  <si>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</si>
  <si>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</si>
  <si>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</si>
  <si>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</si>
  <si>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</si>
  <si>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</si>
  <si>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</si>
  <si>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</si>
  <si>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</si>
  <si>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</si>
  <si>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</si>
  <si>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</si>
  <si>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</si>
  <si>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</si>
  <si>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</si>
  <si>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</si>
  <si>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</si>
  <si>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</si>
  <si>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</si>
  <si>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</si>
  <si>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</si>
  <si>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</si>
  <si>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</si>
  <si>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</si>
  <si>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</si>
  <si>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</si>
  <si>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</si>
  <si>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21205</t>
  </si>
  <si>
    <t>城乡社区环境卫生</t>
  </si>
  <si>
    <t>2120501</t>
  </si>
  <si>
    <t>213</t>
  </si>
  <si>
    <t>农林水支出</t>
  </si>
  <si>
    <t>21301</t>
  </si>
  <si>
    <t>农业农村</t>
  </si>
  <si>
    <t>2130101</t>
  </si>
  <si>
    <t>214</t>
  </si>
  <si>
    <t>交通运输支出</t>
  </si>
  <si>
    <t>21499</t>
  </si>
  <si>
    <t>其他交通运输支出</t>
  </si>
  <si>
    <t>2149999</t>
  </si>
  <si>
    <t>221</t>
  </si>
  <si>
    <t>住房保障支出</t>
  </si>
  <si>
    <t>22101</t>
  </si>
  <si>
    <t>保障性安居工程支出</t>
  </si>
  <si>
    <t>2210108</t>
  </si>
  <si>
    <t>老旧小区改造</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</si>
  <si>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</si>
  <si>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</si>
  <si>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</si>
  <si>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</si>
  <si>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</si>
  <si>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</si>
  <si>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</si>
  <si>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</si>
  <si>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</si>
  <si>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</si>
  <si>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</si>
  <si>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</si>
  <si>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</si>
  <si>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</si>
  <si>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</si>
  <si>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</si>
  <si>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</si>
  <si>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</si>
  <si>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</si>
  <si>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</si>
  <si>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</si>
  <si>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</si>
  <si>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</si>
  <si>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</si>
  <si>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</si>
  <si>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</si>
  <si>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</si>
  <si>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</si>
  <si>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</si>
  <si>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</si>
  <si>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</si>
  <si>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</si>
  <si>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</si>
  <si>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</si>
  <si>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</si>
  <si>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</si>
  <si>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</si>
  <si>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</si>
  <si>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</si>
  <si>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</si>
  <si>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</si>
  <si>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</si>
  <si>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</si>
  <si>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</si>
  <si>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</si>
  <si>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</si>
  <si>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</si>
  <si>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</si>
  <si>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</si>
  <si>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</si>
  <si>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</si>
  <si>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</si>
  <si>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</si>
  <si>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</si>
  <si>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</si>
  <si>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</si>
  <si>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</si>
  <si>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</si>
  <si>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</si>
  <si>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</si>
  <si>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</si>
  <si>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</si>
  <si>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</si>
  <si>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</si>
  <si>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</si>
  <si>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</si>
  <si>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</si>
  <si>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</si>
  <si>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</si>
  <si>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</si>
  <si>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</si>
  <si>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</si>
  <si>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</si>
  <si>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530103210000000003793</t>
  </si>
  <si>
    <t>行政人员支出工资</t>
  </si>
  <si>
    <t>30101</t>
  </si>
  <si>
    <t>基本工资</t>
  </si>
  <si>
    <t>30102</t>
  </si>
  <si>
    <t>津贴补贴</t>
  </si>
  <si>
    <t>30103</t>
  </si>
  <si>
    <t>奖金</t>
  </si>
  <si>
    <t>530103210000000003794</t>
  </si>
  <si>
    <t>事业人员支出工资</t>
  </si>
  <si>
    <t>30107</t>
  </si>
  <si>
    <t>绩效工资</t>
  </si>
  <si>
    <t>530103210000000003795</t>
  </si>
  <si>
    <t>社会保障缴费</t>
  </si>
  <si>
    <t>30108</t>
  </si>
  <si>
    <t>机关事业单位基本养老保险缴费</t>
  </si>
  <si>
    <t>30110</t>
  </si>
  <si>
    <t>职工基本医疗保险缴费</t>
  </si>
  <si>
    <t>30111</t>
  </si>
  <si>
    <t>公务员医疗补助缴费</t>
  </si>
  <si>
    <t>30112</t>
  </si>
  <si>
    <t>其他社会保障缴费</t>
  </si>
  <si>
    <t>530103210000000003796</t>
  </si>
  <si>
    <t>30113</t>
  </si>
  <si>
    <t>530103210000000003798</t>
  </si>
  <si>
    <t>公车购置及运维费</t>
  </si>
  <si>
    <t>30231</t>
  </si>
  <si>
    <t>公务用车运行维护费</t>
  </si>
  <si>
    <t>530103210000000003799</t>
  </si>
  <si>
    <t>公共交通经费</t>
  </si>
  <si>
    <t>30239</t>
  </si>
  <si>
    <t>其他交通费用</t>
  </si>
  <si>
    <t>530103210000000003800</t>
  </si>
  <si>
    <t>行政人员公务交通补贴</t>
  </si>
  <si>
    <t>530103210000000003802</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</si>
  <si>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</si>
  <si>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</si>
  <si>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</si>
  <si>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</si>
  <si>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</si>
  <si>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</si>
  <si>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</si>
  <si>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</si>
  <si>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</si>
  <si>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</si>
  <si>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</si>
  <si>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</si>
  <si>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</si>
  <si>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</si>
  <si>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</si>
  <si>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</si>
  <si>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</si>
  <si>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530103231100001327731</t>
  </si>
  <si>
    <t>离退休人员支出</t>
  </si>
  <si>
    <t>30305</t>
  </si>
  <si>
    <t>生活补助</t>
  </si>
  <si>
    <t>530103231100001327749</t>
  </si>
  <si>
    <t>工会经费</t>
  </si>
  <si>
    <t>30228</t>
  </si>
  <si>
    <t>530103231100001387062</t>
  </si>
  <si>
    <t>行政单位津贴补贴</t>
  </si>
  <si>
    <t>530103231100001387065</t>
  </si>
  <si>
    <t>行政人员绩效奖励</t>
  </si>
  <si>
    <t>530103231100001387107</t>
  </si>
  <si>
    <t>其他村（社区）小组干部补助</t>
  </si>
  <si>
    <t>30226</t>
  </si>
  <si>
    <t>劳务费</t>
  </si>
  <si>
    <t>530103231100001387108</t>
  </si>
  <si>
    <t>事业人员绩效奖励</t>
  </si>
  <si>
    <t>530103231100001387120</t>
  </si>
  <si>
    <t>离退休工会活动经费</t>
  </si>
  <si>
    <t>530103231100001497349</t>
  </si>
  <si>
    <t>残疾人保障金</t>
  </si>
  <si>
    <t>530103241100002485235</t>
  </si>
  <si>
    <t>其他人员支出</t>
  </si>
  <si>
    <t>30199</t>
  </si>
  <si>
    <t>其他工资福利支出</t>
  </si>
  <si>
    <t>530103251100003738455</t>
  </si>
  <si>
    <t>其他生活补助</t>
  </si>
  <si>
    <t>预算05-1表</t>
  </si>
  <si>
    <t>项目分类</t>
  </si>
  <si>
    <t>项目单位</t>
  </si>
  <si>
    <t>经济科目编码</t>
  </si>
  <si>
    <t>经济科目名称</t>
  </si>
  <si>
    <t>本年拨款</t>
  </si>
  <si>
    <t>其中：本次下达</t>
  </si>
  <si>
    <t>专项业务类</t>
  </si>
  <si>
    <t>530103200000000000449</t>
  </si>
  <si>
    <t>党建工作经费</t>
  </si>
  <si>
    <t>30227</t>
  </si>
  <si>
    <t>委托业务费</t>
  </si>
  <si>
    <t>530103241100003121175</t>
  </si>
  <si>
    <t>2024年保障性安居工程配套基础设施专项中央基建投资预算资金</t>
  </si>
  <si>
    <t>30905</t>
  </si>
  <si>
    <t>基础设施建设</t>
  </si>
  <si>
    <t>530103251100004014381</t>
  </si>
  <si>
    <t>停车泊位经费</t>
  </si>
  <si>
    <t>530103251100004373886</t>
  </si>
  <si>
    <t>省级就业创业及农村劳动力转移专项经费</t>
  </si>
  <si>
    <t>530103251100004497208</t>
  </si>
  <si>
    <t>社区基层治理专干待遇省级财政补助资金</t>
  </si>
  <si>
    <t>530103251100004653567</t>
  </si>
  <si>
    <t>政府路内停车泊位特许经营权出让项目建设成本资金</t>
  </si>
  <si>
    <t>530103261100005096449</t>
  </si>
  <si>
    <t>社区工作经费</t>
  </si>
  <si>
    <t>530103261100005147915</t>
  </si>
  <si>
    <t>机关事业单位职工遗属生活补助经费</t>
  </si>
  <si>
    <t>530103261100005162316</t>
  </si>
  <si>
    <t>城市管理工作经费</t>
  </si>
  <si>
    <t>民生类</t>
  </si>
  <si>
    <t>530103231100001511877</t>
  </si>
  <si>
    <t>行政管理工作（食堂）经费</t>
  </si>
  <si>
    <t>530103231100001654293</t>
  </si>
  <si>
    <t>离退休干部党组织经费</t>
  </si>
  <si>
    <t>530103251100004490621</t>
  </si>
  <si>
    <t>第一批省级福利彩票公益金——老年人福利类项目（改建养老服务机构项目）资金</t>
  </si>
  <si>
    <t>530103251100004663386</t>
  </si>
  <si>
    <t>第一批省级福利彩票公益金——老年人福利类项目（“云尚有你.银龄彩云南”老年志愿活动补助）资金</t>
  </si>
  <si>
    <t>530103261100005119590</t>
  </si>
  <si>
    <t>城市社区专职工作人员职级补助专项经费</t>
  </si>
  <si>
    <t>事业发展类</t>
  </si>
  <si>
    <t>530103231100001927649</t>
  </si>
  <si>
    <t>街道运行保障工作经费</t>
  </si>
  <si>
    <t>530103251100004314153</t>
  </si>
  <si>
    <t>2025年度美术馆、公共图书馆、文化馆（站）免费开放市级补助资金</t>
  </si>
  <si>
    <t>530103251100004314181</t>
  </si>
  <si>
    <t>2025年公共图书馆、美术馆、文化馆（站）免费开放补助资金</t>
  </si>
  <si>
    <t>预算05-2表</t>
  </si>
  <si>
    <t>项目年度绩效目标</t>
  </si>
  <si>
    <t>一级指标</t>
  </si>
  <si>
    <t>二级指标</t>
  </si>
  <si>
    <t>三级指标</t>
  </si>
  <si>
    <t>指标性质</t>
  </si>
  <si>
    <t>指标值</t>
  </si>
  <si>
    <t>度量单位</t>
  </si>
  <si>
    <t>指标属性</t>
  </si>
  <si>
    <t>指标内容</t>
  </si>
  <si>
    <t>为保障2026年度金辰街道办事处城市管理完成以下工作任务：保障外聘城管协勤人员40人；完成公卫保洁移交建设任务；积水点整治完成率达100%；完成辖区清理废弃杂物垃圾任务；完成辖区内广告制作任务；经费使用合规率达100%；生活环境管理工作验收合格率达100%；宣传设施的规范性达100%；亮灯达到95%；市容整治、违法违规建筑治理解决率≥95%；按时支付城市管理工作经费；有效营造良好的卫生环境，促进招商引资及经济的发展；有效维护社会稳定，促进精神文明建设；营造干净、整洁、卫生的城市人居环境；文明城市及科普知识宣传设施知晓率达85%；持续促进市容环境、绿化建设；辖区群众满意度满意度达到90%以上。</t>
  </si>
  <si>
    <t>产出指标</t>
  </si>
  <si>
    <t>数量指标</t>
  </si>
  <si>
    <t>外聘城管协勤队员人数</t>
  </si>
  <si>
    <t>=</t>
  </si>
  <si>
    <t>40</t>
  </si>
  <si>
    <t>人</t>
  </si>
  <si>
    <t>定量指标</t>
  </si>
  <si>
    <t>外聘城管协勤队员服务（保安服务）</t>
  </si>
  <si>
    <t>公卫保洁移交建设完成情况</t>
  </si>
  <si>
    <t>100</t>
  </si>
  <si>
    <t>%</t>
  </si>
  <si>
    <t>积水点整治完成情况</t>
  </si>
  <si>
    <t>清理废弃杂物吨数</t>
  </si>
  <si>
    <t>85</t>
  </si>
  <si>
    <t>吨</t>
  </si>
  <si>
    <t>制作广告任务完成情况</t>
  </si>
  <si>
    <t>质量指标</t>
  </si>
  <si>
    <t>市容整治、违法违规建筑治理解决率</t>
  </si>
  <si>
    <t>&gt;=</t>
  </si>
  <si>
    <t>95</t>
  </si>
  <si>
    <t>全面清查整治违法违规建筑，实现“零增长”、“零反弹”</t>
  </si>
  <si>
    <t>经费使用合规率</t>
  </si>
  <si>
    <t>反映是否按街道制度规定合规使用经费</t>
  </si>
  <si>
    <t>生活环境管理工作验收合格率</t>
  </si>
  <si>
    <t>生活环境管理工作验收合格率100%</t>
  </si>
  <si>
    <t>宣传设施的规范性</t>
  </si>
  <si>
    <t>亮灯率</t>
  </si>
  <si>
    <t>亮灯率大于等于95%</t>
  </si>
  <si>
    <t>经济成本</t>
  </si>
  <si>
    <t>&lt;=</t>
  </si>
  <si>
    <t>预算批复数</t>
  </si>
  <si>
    <t>元</t>
  </si>
  <si>
    <t>经济成本小于等于预算批复数</t>
  </si>
  <si>
    <t>时效指标</t>
  </si>
  <si>
    <t>项目完成时限</t>
  </si>
  <si>
    <t>年度内</t>
  </si>
  <si>
    <t>年</t>
  </si>
  <si>
    <t>年度内完成</t>
  </si>
  <si>
    <t>效益指标</t>
  </si>
  <si>
    <t>社会效益</t>
  </si>
  <si>
    <t>维护社会稳定，促进精神文明建设</t>
  </si>
  <si>
    <t>有效促进</t>
  </si>
  <si>
    <t>是/否</t>
  </si>
  <si>
    <t>定性指标</t>
  </si>
  <si>
    <t>生态效益</t>
  </si>
  <si>
    <t>营造干净、整洁、卫生的城市人居环境</t>
  </si>
  <si>
    <t>有效提升</t>
  </si>
  <si>
    <t>满意度指标</t>
  </si>
  <si>
    <t>服务对象满意度</t>
  </si>
  <si>
    <t>辖区群众满意度</t>
  </si>
  <si>
    <t>90</t>
  </si>
  <si>
    <t>辖区群众满意度大于等于90%</t>
  </si>
  <si>
    <t>完成停车泊位经费拨付，停车泊位数量达210个，满足辖区人民停车泊位需求，缓解交通拥堵。</t>
  </si>
  <si>
    <t>停车泊位数量</t>
  </si>
  <si>
    <t>270</t>
  </si>
  <si>
    <t>个</t>
  </si>
  <si>
    <t>停车泊位数量达270个</t>
  </si>
  <si>
    <t>管理规范性</t>
  </si>
  <si>
    <t>管理规范性100%</t>
  </si>
  <si>
    <t>年度内完成支付</t>
  </si>
  <si>
    <t>改善辖区内停车泊位需求</t>
  </si>
  <si>
    <t>有效改善</t>
  </si>
  <si>
    <t>辖区内群众满意度</t>
  </si>
  <si>
    <t>80</t>
  </si>
  <si>
    <t>辖区内群众满意度大于等于80%</t>
  </si>
  <si>
    <t>1.为保障职工正常用餐，提升职工生活水平质量。金辰街道办事处设立1处职工食堂。设立食堂用以保障金辰办事处全体职工工作日用餐，以及社区办事人员来单位办公时的用餐。食堂由专人进行管理。
2.为保障公平，食堂蔬菜、肉等产品供应委托外单位供货，外单位通过公开方式选取。
3.为保障食堂伙食、卫生质量。单位随机对单位食堂进行抽检，对伙食质量，餐厅卫生环境等进行调查，以保障食堂伙食质量及卫生环境质量。</t>
  </si>
  <si>
    <t>单位职工食堂用餐人数</t>
  </si>
  <si>
    <t>145</t>
  </si>
  <si>
    <t>单位职工食堂用餐人数大于等于145人</t>
  </si>
  <si>
    <t>职工食堂</t>
  </si>
  <si>
    <t>1.00</t>
  </si>
  <si>
    <t>处</t>
  </si>
  <si>
    <t>金辰街道办食堂承包服务,为街道职工提供就餐服务</t>
  </si>
  <si>
    <t>810000</t>
  </si>
  <si>
    <t>经济成本小于等于810000元</t>
  </si>
  <si>
    <t>食品安全事故</t>
  </si>
  <si>
    <t>0</t>
  </si>
  <si>
    <t>次</t>
  </si>
  <si>
    <t>食堂承包服务确保食品安全、卫生，不出现意外事故</t>
  </si>
  <si>
    <t>资金使用合规性</t>
  </si>
  <si>
    <t>按照年初预算批复使用项目资金</t>
  </si>
  <si>
    <t>食堂管理工作完成及时性</t>
  </si>
  <si>
    <t>2026年度内完成</t>
  </si>
  <si>
    <t>严格按街道年初资金预算安排及支付计划，完成食堂管理经费支付工作</t>
  </si>
  <si>
    <t>满足职工餐饮服务需求</t>
  </si>
  <si>
    <t>有效满足</t>
  </si>
  <si>
    <t>受益对象满意度</t>
  </si>
  <si>
    <t>街道职工、社区、辖区群众对食堂管理工作实施情况的满意程度</t>
  </si>
  <si>
    <t>按照街道经济和社会发展的要求，围绕劳动保障、科教文体、计划生育、重点项目、重点工程、质量兴区、应急管理、防震减灾、后勤保障等工作，有效保障街道运行正常，确保街道各项工作目标任务按照进度要求圆满完成。街道将按计划从2026年1月1日至2026年12月31日及时、高效地使用该项目经费，按要求开展行政工作，认真完成预算内的各项指标。</t>
  </si>
  <si>
    <t>机关行政人员管理</t>
  </si>
  <si>
    <t>3（助理人员、外聘人员、劳务派遣人员）</t>
  </si>
  <si>
    <t>类</t>
  </si>
  <si>
    <t>助理人员、外聘人员、劳务派遣人员管理经费</t>
  </si>
  <si>
    <t>行政管理日常办公</t>
  </si>
  <si>
    <t>10（办事处+9个社区及小组）</t>
  </si>
  <si>
    <t>日常办公用品、耗材、维修（护）、报刊征订、物业管理</t>
  </si>
  <si>
    <t>经济管理工作</t>
  </si>
  <si>
    <t>9（社区及小组）</t>
  </si>
  <si>
    <t>协税护税；楼宇（总部）企业工作服务、工商联（商会）、经济工作综合经费</t>
  </si>
  <si>
    <t>武装部工作</t>
  </si>
  <si>
    <t>应急分队军事训练、装备物资器材采购、防空警报器维护管理、基干民兵体检及政治考核</t>
  </si>
  <si>
    <t>公共文化建设工作</t>
  </si>
  <si>
    <t>开展百场群众文化演出活动；开展全民阅读活动；开展科教宣传培训工作；开展“四进社区”的宣传工作；至少更换四次科普宣传栏</t>
  </si>
  <si>
    <t>安全生产管理工作</t>
  </si>
  <si>
    <t>安全生产检查、隐患排查治理、安全宣传、应急处置</t>
  </si>
  <si>
    <t>经济成本≤预算批复数</t>
  </si>
  <si>
    <t>履职完成率</t>
  </si>
  <si>
    <t>保质保量完成街道办事处全面行政工作，最终顺利通过各级党委、政府的各类考核</t>
  </si>
  <si>
    <t>按计划在本年度内完成各项工作</t>
  </si>
  <si>
    <t>2026年度</t>
  </si>
  <si>
    <t>各项工作按年初计划和安排有序推进，做到有要求、有举措、有落实、有举措</t>
  </si>
  <si>
    <t>行政管理工作各项经费支付时限</t>
  </si>
  <si>
    <t>经济效益</t>
  </si>
  <si>
    <t>提升辖区经济水平</t>
  </si>
  <si>
    <t>效果显著</t>
  </si>
  <si>
    <t>协助完成街道协税护税、固投、限额以上消费品销售、人均可支配收入指标</t>
  </si>
  <si>
    <t>促进社会各项事业稳步发展</t>
  </si>
  <si>
    <t>全力以赴做好各项社会、经济、民生工作，全心全意为服务民众，维护党和政府的形象</t>
  </si>
  <si>
    <t>可持续影响</t>
  </si>
  <si>
    <t>加快社区建设</t>
  </si>
  <si>
    <t>做好各项持续性服务工作。持续为辖区民众提供各项服务</t>
  </si>
  <si>
    <t>针对行政工作开展情况，对社区工作人员、辖区群众开展问卷调查工作</t>
  </si>
  <si>
    <t>发放遗属生活补助，解决职工后顾之忧，维护社会稳定。2026年度完成街道两名病故遗属补助发放，补助标准合规率达100%。</t>
  </si>
  <si>
    <t>遗属生活补助</t>
  </si>
  <si>
    <t>遗属生活补助8人</t>
  </si>
  <si>
    <t>补贴发放覆盖率</t>
  </si>
  <si>
    <t>补贴发放覆盖率100%</t>
  </si>
  <si>
    <t>补助标准合规率</t>
  </si>
  <si>
    <t>补助标准合规率达100%</t>
  </si>
  <si>
    <t>经济成本控制在预算批复数内</t>
  </si>
  <si>
    <t>提升干部工作效能和服务群众的效率</t>
  </si>
  <si>
    <t>受益对象满意度大于等于90%</t>
  </si>
  <si>
    <t>进一步加强和提升“两新”组织党建工作规范化建设，规范“两新”组织党组织工作补助经费的拨付、使用和管理。启动经费主要用于召开党内会议，开展党内宣传教育活动和组织活动；表彰先进基层党组织、优秀共产党员和优秀党务工作者；订阅或购买用于开展党员教育的报刊、资料、音像制品和设备；编印党员教育培训教材，购买党旗党徽；走访、慰问生活困难党员；组织党员、入党积极分子、党务工作者教育培训；党员活动阵地建设与党组织规范化建设，维护党组织活动场所及设施；确保党组织正常开展工作和活动的其他必要支出。</t>
  </si>
  <si>
    <t>离退休人员</t>
  </si>
  <si>
    <t>43</t>
  </si>
  <si>
    <t>离退休人员43人</t>
  </si>
  <si>
    <t>离退休干部党组织</t>
  </si>
  <si>
    <t>党委年度目标完成率</t>
  </si>
  <si>
    <t>党委年度目标完成率达标</t>
  </si>
  <si>
    <t>部门履职完成率</t>
  </si>
  <si>
    <t>党组织支委会建设达标</t>
  </si>
  <si>
    <t>离退休干部党组织工作完成及时性</t>
  </si>
  <si>
    <t>严格按街道年初资金预算安排及支付计划，完成离退休干部党组织经费支付工作</t>
  </si>
  <si>
    <t>推进社区及两新党组织规范化建设</t>
  </si>
  <si>
    <t>牢固树立抓基层、强基础的鲜明导向，大力推进社区及两新党组织规范化建设</t>
  </si>
  <si>
    <t>离退休干部对离退休党组织建设工作实施情况的满意程度</t>
  </si>
  <si>
    <t>依据项目《盘龙区城市社区专职工作人员积分管理和职级核定办法（试行）》立项。通过发放城市社区专职工作人员职级补助，调动社区工作人员的积极性。
2026年度完成社区101名专职工作人员积分核定职级补助发放工作，发放金额准确率达100%，。通过发放城市社区专职工作人员职级补助实施实现服务社区群众满意度提升。</t>
  </si>
  <si>
    <t>城市社区专职工作人员人数</t>
  </si>
  <si>
    <t>101</t>
  </si>
  <si>
    <t>城市社区专职工作人员101人</t>
  </si>
  <si>
    <t>城市社区专职人员补助标准合规率</t>
  </si>
  <si>
    <t>调动社区工作人员的积极性</t>
  </si>
  <si>
    <t>效果明显</t>
  </si>
  <si>
    <t>通过项目实施，有效调动社区工作人员积极性</t>
  </si>
  <si>
    <t>反映受益对象满意度情况。</t>
  </si>
  <si>
    <t>资金用于社区工作站办公费、五级治理城市社区工作，保障社区工作站及级治理城市社区各项工作开展。</t>
  </si>
  <si>
    <t>社区工作站保障数量（3000户以上）</t>
  </si>
  <si>
    <t>社区工作站办公费（3000户以上）9个</t>
  </si>
  <si>
    <t>五级治理城市社区</t>
  </si>
  <si>
    <t>五级治理城市社区9个</t>
  </si>
  <si>
    <t>各项工作完成率</t>
  </si>
  <si>
    <t>各项工作完成率100%</t>
  </si>
  <si>
    <t>项目完成时间</t>
  </si>
  <si>
    <t>2026年12月31日</t>
  </si>
  <si>
    <t>年-月-日</t>
  </si>
  <si>
    <t>2026年12月31日前完成</t>
  </si>
  <si>
    <t>提升政府执行力</t>
  </si>
  <si>
    <t>加强社区体制机制建设，切实维护社会和谐稳定，提高辖区居民的安全感、幸福感</t>
  </si>
  <si>
    <t>营造和谐便民的办公环境</t>
  </si>
  <si>
    <t>有效营造</t>
  </si>
  <si>
    <t>有效营造和谐便民的办公环境</t>
  </si>
  <si>
    <t>辖区内群众满意度≥90%</t>
  </si>
  <si>
    <t>工作人员满意度</t>
  </si>
  <si>
    <t>工作人员满意度≥90%</t>
  </si>
  <si>
    <t>认真学习贯彻习近平新时代中国特色社会主义思想和党的二十大精神，提升党务工作者对党的创新理论的认识水平，提高党务工作者的实践能力，举办党建活动；根据党员教育视频片摄制工作的相关要求，拍摄2026年党员教育视频片。该经费用于举办党建活动、拍摄党员教育视频片相关支出。</t>
  </si>
  <si>
    <t>举办党建活动</t>
  </si>
  <si>
    <t>拍摄党员教育视频片</t>
  </si>
  <si>
    <t>活动参与率</t>
  </si>
  <si>
    <t>政治功能和服务功能持续增强，党建工作取得新成效。</t>
  </si>
  <si>
    <t>完成时限</t>
  </si>
  <si>
    <t>2026年12月31日以前</t>
  </si>
  <si>
    <t>在2026年12月31日前完成</t>
  </si>
  <si>
    <t>政治功能和服务功能持续增强，党建工作取得新成效</t>
  </si>
  <si>
    <t>有效提高</t>
  </si>
  <si>
    <t>提高党务工作者的实践能力，促进辖区发展</t>
  </si>
  <si>
    <t>党务干部能力素质提升</t>
  </si>
  <si>
    <t>持续提升</t>
  </si>
  <si>
    <t>党务干部能力素质持续提升</t>
  </si>
  <si>
    <t>解决问题群众满意率</t>
  </si>
  <si>
    <t>解决问题群众满意率大于等于90%</t>
  </si>
  <si>
    <t>党员满意率</t>
  </si>
  <si>
    <t>党员满意率大于等于90%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</si>
  <si>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</si>
  <si>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</si>
  <si>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</si>
  <si>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</si>
  <si>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</si>
  <si>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</si>
  <si>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</si>
  <si>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</si>
  <si>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</si>
  <si>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</si>
  <si>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</si>
  <si>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</si>
  <si>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</si>
  <si>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</si>
  <si>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</si>
  <si>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行政管理工作（食堂）</t>
  </si>
  <si>
    <t>餐饮服务</t>
  </si>
  <si>
    <t>复印纸</t>
  </si>
  <si>
    <t>箱</t>
  </si>
  <si>
    <t>城市管理工作</t>
  </si>
  <si>
    <t>社会治安协管服务</t>
  </si>
  <si>
    <t>备注：当面向中小企业预留资金大于合计时，面向中小企业预留资金为三年预计数。</t>
  </si>
  <si>
    <t>预算08表</t>
  </si>
  <si>
    <t>政府购买服务项目</t>
  </si>
  <si>
    <t>政府购买服务指导性目录代码</t>
  </si>
  <si>
    <t>B1105 餐饮服务</t>
  </si>
  <si>
    <t>B1103 安全服务</t>
  </si>
  <si>
    <t>预算09-1表</t>
  </si>
  <si>
    <t>单位名称（项目）</t>
  </si>
  <si>
    <t>地区</t>
  </si>
  <si>
    <t>磨憨经济合作区</t>
  </si>
  <si>
    <t>本单位不涉及对下转移支付，本表数据为空。</t>
  </si>
  <si>
    <t>预算09-2表</t>
  </si>
  <si>
    <t>资产类别</t>
  </si>
  <si>
    <t>资产分类代码.名称</t>
  </si>
  <si>
    <t>资产名称</t>
  </si>
  <si>
    <t>计量单位</t>
  </si>
  <si>
    <t>财政部门批复数（元）</t>
  </si>
  <si>
    <t>单价</t>
  </si>
  <si>
    <t>金额</t>
  </si>
  <si>
    <t>本单位2026年无新增资产，故该表为空。</t>
  </si>
  <si>
    <t>预算11表</t>
  </si>
  <si>
    <t>上级补助</t>
  </si>
  <si>
    <t>本单位不涉及上级补助项目支出，本表数据为空。</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</si>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</sst>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alignment horizontal="left"/>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49" fontId="5" fillId="0" borderId="7" xfId="50" applyNumberFormat="1" applyFont="1" applyBorder="1">
      <alignment horizontal="left" vertical="center" wrapText="1"/>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D8" sqref="D8"/>
    </sheetView>
  </sheetViews>
  <sheetFormatPr defaultColWidth="8.57407407407407" defaultRowHeight="12.75" customHeight="1" outlineLevelCol="3"/>
  <cols>
    <col min="1" max="4" width="41" customWidth="1"/>
  </cols>
  <sheetData>
    <row r="1" ht="15" customHeight="1" spans="1:4">
      <c r="A1" s="43"/>
      <c r="B1" s="43"/>
      <c r="C1" s="43"/>
      <c r="D1" s="44" t="s">
        <v>0</v>
      </c>
    </row>
    <row r="2" ht="41.25" customHeight="1" spans="1:4">
      <c r="A2" s="39" t="str">
        <f>"2026"&amp;"年部门财务收支预算总表"</f>
        <v>2026年部门财务收支预算总表</v>
      </c>
    </row>
    <row r="3" ht="17.25" customHeight="1" spans="1:4">
      <c r="A3" s="154" t="str">
        <f>"单位名称："&amp;"昆明市盘龙区人民政府金辰街道办事处"</f>
        <v>单位名称：昆明市盘龙区人民政府金辰街道办事处</v>
      </c>
      <c r="B3" s="155"/>
      <c r="D3" s="128" t="s">
        <v>1</v>
      </c>
    </row>
    <row r="4" ht="23.25" customHeight="1" spans="1:4">
      <c r="A4" s="156" t="s">
        <v>2</v>
      </c>
      <c r="B4" s="157"/>
      <c r="C4" s="156" t="s">
        <v>3</v>
      </c>
      <c r="D4" s="157"/>
    </row>
    <row r="5" ht="24" customHeight="1" spans="1:4">
      <c r="A5" s="156" t="s">
        <v>4</v>
      </c>
      <c r="B5" s="156" t="s">
        <v>5</v>
      </c>
      <c r="C5" s="156" t="s">
        <v>6</v>
      </c>
      <c r="D5" s="156" t="s">
        <v>5</v>
      </c>
    </row>
    <row r="6" ht="17.25" customHeight="1" spans="1:4">
      <c r="A6" s="158" t="s">
        <v>7</v>
      </c>
      <c r="B6" s="72">
        <v>28980457</v>
      </c>
      <c r="C6" s="158" t="s">
        <v>8</v>
      </c>
      <c r="D6" s="72">
        <v>18916902</v>
      </c>
    </row>
    <row r="7" ht="17.25" customHeight="1" spans="1:4">
      <c r="A7" s="158" t="s">
        <v>9</v>
      </c>
      <c r="B7" s="72"/>
      <c r="C7" s="158" t="s">
        <v>10</v>
      </c>
      <c r="D7" s="72"/>
    </row>
    <row r="8" ht="17.25" customHeight="1" spans="1:4">
      <c r="A8" s="158" t="s">
        <v>11</v>
      </c>
      <c r="B8" s="72"/>
      <c r="C8" s="191" t="s">
        <v>12</v>
      </c>
      <c r="D8" s="72"/>
    </row>
    <row r="9" ht="17.25" customHeight="1" spans="1:4">
      <c r="A9" s="158" t="s">
        <v>13</v>
      </c>
      <c r="B9" s="72"/>
      <c r="C9" s="191" t="s">
        <v>14</v>
      </c>
      <c r="D9" s="72"/>
    </row>
    <row r="10" ht="17.25" customHeight="1" spans="1:4">
      <c r="A10" s="158" t="s">
        <v>15</v>
      </c>
      <c r="B10" s="72"/>
      <c r="C10" s="191" t="s">
        <v>16</v>
      </c>
      <c r="D10" s="72"/>
    </row>
    <row r="11" ht="17.25" customHeight="1" spans="1:4">
      <c r="A11" s="158" t="s">
        <v>17</v>
      </c>
      <c r="B11" s="72"/>
      <c r="C11" s="191" t="s">
        <v>18</v>
      </c>
      <c r="D11" s="72"/>
    </row>
    <row r="12" ht="17.25" customHeight="1" spans="1:4">
      <c r="A12" s="158" t="s">
        <v>19</v>
      </c>
      <c r="B12" s="72"/>
      <c r="C12" s="32" t="s">
        <v>20</v>
      </c>
      <c r="D12" s="72">
        <v>38000</v>
      </c>
    </row>
    <row r="13" ht="17.25" customHeight="1" spans="1:4">
      <c r="A13" s="158" t="s">
        <v>21</v>
      </c>
      <c r="B13" s="72"/>
      <c r="C13" s="32" t="s">
        <v>22</v>
      </c>
      <c r="D13" s="72">
        <v>2440552</v>
      </c>
    </row>
    <row r="14" ht="17.25" customHeight="1" spans="1:4">
      <c r="A14" s="158" t="s">
        <v>23</v>
      </c>
      <c r="B14" s="72"/>
      <c r="C14" s="32" t="s">
        <v>24</v>
      </c>
      <c r="D14" s="72">
        <v>1283922</v>
      </c>
    </row>
    <row r="15" ht="17.25" customHeight="1" spans="1:4">
      <c r="A15" s="158" t="s">
        <v>25</v>
      </c>
      <c r="B15" s="72"/>
      <c r="C15" s="32" t="s">
        <v>26</v>
      </c>
      <c r="D15" s="72"/>
    </row>
    <row r="16" ht="17.25" customHeight="1" spans="1:4">
      <c r="A16" s="141"/>
      <c r="B16" s="72"/>
      <c r="C16" s="32" t="s">
        <v>27</v>
      </c>
      <c r="D16" s="72">
        <v>600000</v>
      </c>
    </row>
    <row r="17" ht="17.25" customHeight="1" spans="1:4">
      <c r="A17" s="159"/>
      <c r="B17" s="72"/>
      <c r="C17" s="32" t="s">
        <v>28</v>
      </c>
      <c r="D17" s="72">
        <v>4765573</v>
      </c>
    </row>
    <row r="18" ht="17.25" customHeight="1" spans="1:4">
      <c r="A18" s="159"/>
      <c r="B18" s="72"/>
      <c r="C18" s="32" t="s">
        <v>29</v>
      </c>
      <c r="D18" s="72">
        <v>159376.09</v>
      </c>
    </row>
    <row r="19" ht="17.25" customHeight="1" spans="1:4">
      <c r="A19" s="159"/>
      <c r="B19" s="72"/>
      <c r="C19" s="32" t="s">
        <v>30</v>
      </c>
      <c r="D19" s="72"/>
    </row>
    <row r="20" ht="17.25" customHeight="1" spans="1:4">
      <c r="A20" s="159"/>
      <c r="B20" s="72"/>
      <c r="C20" s="32" t="s">
        <v>31</v>
      </c>
      <c r="D20" s="72"/>
    </row>
    <row r="21" ht="17.25" customHeight="1" spans="1:4">
      <c r="A21" s="159"/>
      <c r="B21" s="72"/>
      <c r="C21" s="32" t="s">
        <v>32</v>
      </c>
      <c r="D21" s="72"/>
    </row>
    <row r="22" ht="17.25" customHeight="1" spans="1:4">
      <c r="A22" s="159"/>
      <c r="B22" s="72"/>
      <c r="C22" s="32" t="s">
        <v>33</v>
      </c>
      <c r="D22" s="72"/>
    </row>
    <row r="23" ht="17.25" customHeight="1" spans="1:4">
      <c r="A23" s="159"/>
      <c r="B23" s="72"/>
      <c r="C23" s="32" t="s">
        <v>34</v>
      </c>
      <c r="D23" s="72"/>
    </row>
    <row r="24" ht="17.25" customHeight="1" spans="1:4">
      <c r="A24" s="159"/>
      <c r="B24" s="72"/>
      <c r="C24" s="32" t="s">
        <v>35</v>
      </c>
      <c r="D24" s="72">
        <v>8457171.3</v>
      </c>
    </row>
    <row r="25" ht="17.25" customHeight="1" spans="1:4">
      <c r="A25" s="159"/>
      <c r="B25" s="72"/>
      <c r="C25" s="32" t="s">
        <v>36</v>
      </c>
      <c r="D25" s="72"/>
    </row>
    <row r="26" ht="17.25" customHeight="1" spans="1:4">
      <c r="A26" s="159"/>
      <c r="B26" s="72"/>
      <c r="C26" s="141" t="s">
        <v>37</v>
      </c>
      <c r="D26" s="72"/>
    </row>
    <row r="27" ht="17.25" customHeight="1" spans="1:4">
      <c r="A27" s="159"/>
      <c r="B27" s="72"/>
      <c r="C27" s="32" t="s">
        <v>38</v>
      </c>
      <c r="D27" s="72"/>
    </row>
    <row r="28" ht="16.5" customHeight="1" spans="1:4">
      <c r="A28" s="159"/>
      <c r="B28" s="72"/>
      <c r="C28" s="32" t="s">
        <v>39</v>
      </c>
      <c r="D28" s="72"/>
    </row>
    <row r="29" ht="16.5" customHeight="1" spans="1:4">
      <c r="A29" s="159"/>
      <c r="B29" s="72"/>
      <c r="C29" s="141" t="s">
        <v>40</v>
      </c>
      <c r="D29" s="72">
        <v>1325000</v>
      </c>
    </row>
    <row r="30" ht="17.25" customHeight="1" spans="1:4">
      <c r="A30" s="159"/>
      <c r="B30" s="72"/>
      <c r="C30" s="141" t="s">
        <v>41</v>
      </c>
      <c r="D30" s="72"/>
    </row>
    <row r="31" ht="17.25" customHeight="1" spans="1:4">
      <c r="A31" s="159"/>
      <c r="B31" s="72"/>
      <c r="C31" s="32" t="s">
        <v>42</v>
      </c>
      <c r="D31" s="72"/>
    </row>
    <row r="32" ht="16.5" customHeight="1" spans="1:4">
      <c r="A32" s="159" t="s">
        <v>43</v>
      </c>
      <c r="B32" s="72">
        <v>28980457</v>
      </c>
      <c r="C32" s="159" t="s">
        <v>44</v>
      </c>
      <c r="D32" s="72">
        <v>37986496.39</v>
      </c>
    </row>
    <row r="33" ht="16.5" customHeight="1" spans="1:4">
      <c r="A33" s="141" t="s">
        <v>45</v>
      </c>
      <c r="B33" s="72">
        <v>9006039.39</v>
      </c>
      <c r="C33" s="141" t="s">
        <v>46</v>
      </c>
      <c r="D33" s="72"/>
    </row>
    <row r="34" ht="16.5" customHeight="1" spans="1:4">
      <c r="A34" s="32" t="s">
        <v>47</v>
      </c>
      <c r="B34" s="72">
        <v>9006039.39</v>
      </c>
      <c r="C34" s="32" t="s">
        <v>47</v>
      </c>
      <c r="D34" s="72"/>
    </row>
    <row r="35" ht="16.5" customHeight="1" spans="1:4">
      <c r="A35" s="32" t="s">
        <v>48</v>
      </c>
      <c r="B35" s="72"/>
      <c r="C35" s="32" t="s">
        <v>49</v>
      </c>
      <c r="D35" s="72"/>
    </row>
    <row r="36" ht="16.5" customHeight="1" spans="1:4">
      <c r="A36" s="160" t="s">
        <v>50</v>
      </c>
      <c r="B36" s="72">
        <v>37986496.39</v>
      </c>
      <c r="C36" s="160" t="s">
        <v>51</v>
      </c>
      <c r="D36" s="72">
        <v>37986496.39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0" sqref="C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08">
        <v>1</v>
      </c>
      <c r="B1" s="109">
        <v>0</v>
      </c>
      <c r="C1" s="108">
        <v>1</v>
      </c>
      <c r="D1" s="110"/>
      <c r="E1" s="110"/>
      <c r="F1" s="97" t="s">
        <v>569</v>
      </c>
    </row>
    <row r="2" ht="42" customHeight="1" spans="1:6">
      <c r="A2" s="111" t="str">
        <f>"2026"&amp;"年部门政府性基金预算支出预算表"</f>
        <v>2026年部门政府性基金预算支出预算表</v>
      </c>
      <c r="B2" s="111" t="s">
        <v>570</v>
      </c>
      <c r="C2" s="112"/>
      <c r="D2" s="113"/>
      <c r="E2" s="113"/>
      <c r="F2" s="113"/>
    </row>
    <row r="3" ht="13.5" customHeight="1" spans="1:6">
      <c r="A3" s="4" t="str">
        <f>"单位名称："&amp;"昆明市盘龙区人民政府金辰街道办事处"</f>
        <v>单位名称：昆明市盘龙区人民政府金辰街道办事处</v>
      </c>
      <c r="B3" s="4" t="s">
        <v>571</v>
      </c>
      <c r="C3" s="108"/>
      <c r="D3" s="110"/>
      <c r="E3" s="110"/>
      <c r="F3" s="97" t="s">
        <v>1</v>
      </c>
    </row>
    <row r="4" ht="19.5" customHeight="1" spans="1:6">
      <c r="A4" s="114" t="s">
        <v>222</v>
      </c>
      <c r="B4" s="115" t="s">
        <v>72</v>
      </c>
      <c r="C4" s="114" t="s">
        <v>73</v>
      </c>
      <c r="D4" s="10" t="s">
        <v>572</v>
      </c>
      <c r="E4" s="11"/>
      <c r="F4" s="12"/>
    </row>
    <row r="5" ht="18.75" customHeight="1" spans="1:6">
      <c r="A5" s="116"/>
      <c r="B5" s="117"/>
      <c r="C5" s="116"/>
      <c r="D5" s="15" t="s">
        <v>55</v>
      </c>
      <c r="E5" s="10" t="s">
        <v>75</v>
      </c>
      <c r="F5" s="15" t="s">
        <v>76</v>
      </c>
    </row>
    <row r="6" ht="18.75" customHeight="1" spans="1:6">
      <c r="A6" s="62">
        <v>1</v>
      </c>
      <c r="B6" s="118" t="s">
        <v>83</v>
      </c>
      <c r="C6" s="62">
        <v>3</v>
      </c>
      <c r="D6" s="119">
        <v>4</v>
      </c>
      <c r="E6" s="119">
        <v>5</v>
      </c>
      <c r="F6" s="119">
        <v>6</v>
      </c>
    </row>
    <row r="7" ht="21" customHeight="1" spans="1:6">
      <c r="A7" s="20" t="s">
        <v>70</v>
      </c>
      <c r="B7" s="20"/>
      <c r="C7" s="20"/>
      <c r="D7" s="72">
        <v>1325000</v>
      </c>
      <c r="E7" s="72"/>
      <c r="F7" s="72">
        <v>1325000</v>
      </c>
    </row>
    <row r="8" ht="21" customHeight="1" spans="1:6">
      <c r="A8" s="20"/>
      <c r="B8" s="20" t="s">
        <v>170</v>
      </c>
      <c r="C8" s="20" t="s">
        <v>81</v>
      </c>
      <c r="D8" s="72">
        <v>1325000</v>
      </c>
      <c r="E8" s="72"/>
      <c r="F8" s="72">
        <v>1325000</v>
      </c>
    </row>
    <row r="9" ht="21" customHeight="1" spans="1:6">
      <c r="A9" s="120"/>
      <c r="B9" s="121" t="s">
        <v>171</v>
      </c>
      <c r="C9" s="121" t="s">
        <v>172</v>
      </c>
      <c r="D9" s="72">
        <v>1325000</v>
      </c>
      <c r="E9" s="72"/>
      <c r="F9" s="72">
        <v>1325000</v>
      </c>
    </row>
    <row r="10" ht="21" customHeight="1" spans="1:6">
      <c r="A10" s="120"/>
      <c r="B10" s="122" t="s">
        <v>173</v>
      </c>
      <c r="C10" s="122" t="s">
        <v>174</v>
      </c>
      <c r="D10" s="72">
        <v>1325000</v>
      </c>
      <c r="E10" s="72"/>
      <c r="F10" s="72">
        <v>1325000</v>
      </c>
    </row>
    <row r="11" ht="18.75" customHeight="1" spans="1:6">
      <c r="A11" s="123" t="s">
        <v>213</v>
      </c>
      <c r="B11" s="123" t="s">
        <v>213</v>
      </c>
      <c r="C11" s="124" t="s">
        <v>213</v>
      </c>
      <c r="D11" s="72">
        <v>1325000</v>
      </c>
      <c r="E11" s="72"/>
      <c r="F11" s="72">
        <v>1325000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topLeftCell="H1" workbookViewId="0">
      <selection activeCell="E16" sqref="E16"/>
    </sheetView>
  </sheetViews>
  <sheetFormatPr defaultColWidth="9.13888888888889" defaultRowHeight="14.25" customHeight="1"/>
  <cols>
    <col min="1" max="1" width="41.1388888888889" customWidth="1"/>
    <col min="2" max="2" width="21.712962962963" customWidth="1"/>
    <col min="3" max="3" width="35.2777777777778" customWidth="1"/>
    <col min="4" max="4" width="7.71296296296296" customWidth="1"/>
    <col min="5" max="5" width="11.1388888888889" customWidth="1"/>
    <col min="6" max="6" width="13.2777777777778" customWidth="1"/>
    <col min="7" max="16" width="20" customWidth="1"/>
    <col min="17" max="17" width="19.8518518518519" customWidth="1"/>
  </cols>
  <sheetData>
    <row r="1" ht="15.75" customHeight="1" spans="1:17">
      <c r="A1" s="73"/>
      <c r="P1" s="2"/>
      <c r="Q1" s="2" t="s">
        <v>573</v>
      </c>
    </row>
    <row r="2" ht="41.25" customHeight="1" spans="1:17">
      <c r="A2" s="60" t="str">
        <f>"2026"&amp;"年部门政府采购预算表"</f>
        <v>2026年部门政府采购预算表</v>
      </c>
      <c r="B2" s="3"/>
      <c r="C2" s="3"/>
      <c r="D2" s="3"/>
      <c r="E2" s="3"/>
      <c r="F2" s="3"/>
      <c r="G2" s="3"/>
      <c r="H2" s="3"/>
      <c r="I2" s="3"/>
      <c r="J2" s="3"/>
      <c r="K2" s="60"/>
      <c r="L2" s="3"/>
      <c r="M2" s="3"/>
      <c r="N2" s="60"/>
      <c r="O2" s="3"/>
      <c r="P2" s="60"/>
      <c r="Q2" s="60"/>
    </row>
    <row r="3" ht="18.75" customHeight="1" spans="1:17">
      <c r="A3" s="79" t="str">
        <f>"单位名称："&amp;"昆明市盘龙区人民政府金辰街道办事处"</f>
        <v>单位名称：昆明市盘龙区人民政府金辰街道办事处</v>
      </c>
      <c r="B3" s="6"/>
      <c r="C3" s="6"/>
      <c r="D3" s="6"/>
      <c r="E3" s="6"/>
      <c r="F3" s="6"/>
      <c r="G3" s="6"/>
      <c r="H3" s="6"/>
      <c r="I3" s="6"/>
      <c r="J3" s="6"/>
      <c r="P3" s="7"/>
      <c r="Q3" s="97" t="s">
        <v>1</v>
      </c>
    </row>
    <row r="4" ht="15.75" customHeight="1" spans="1:17">
      <c r="A4" s="81" t="s">
        <v>574</v>
      </c>
      <c r="B4" s="98" t="s">
        <v>575</v>
      </c>
      <c r="C4" s="98" t="s">
        <v>576</v>
      </c>
      <c r="D4" s="98" t="s">
        <v>577</v>
      </c>
      <c r="E4" s="98" t="s">
        <v>578</v>
      </c>
      <c r="F4" s="98" t="s">
        <v>579</v>
      </c>
      <c r="G4" s="82" t="s">
        <v>229</v>
      </c>
      <c r="H4" s="82"/>
      <c r="I4" s="82"/>
      <c r="J4" s="82"/>
      <c r="K4" s="83"/>
      <c r="L4" s="82"/>
      <c r="M4" s="82"/>
      <c r="N4" s="84"/>
      <c r="O4" s="82"/>
      <c r="P4" s="83"/>
      <c r="Q4" s="85"/>
    </row>
    <row r="5" ht="17.25" customHeight="1" spans="1:17">
      <c r="A5" s="86"/>
      <c r="B5" s="87"/>
      <c r="C5" s="87"/>
      <c r="D5" s="87"/>
      <c r="E5" s="87"/>
      <c r="F5" s="87"/>
      <c r="G5" s="87" t="s">
        <v>55</v>
      </c>
      <c r="H5" s="87" t="s">
        <v>58</v>
      </c>
      <c r="I5" s="87" t="s">
        <v>580</v>
      </c>
      <c r="J5" s="87" t="s">
        <v>581</v>
      </c>
      <c r="K5" s="88" t="s">
        <v>582</v>
      </c>
      <c r="L5" s="89" t="s">
        <v>583</v>
      </c>
      <c r="M5" s="89"/>
      <c r="N5" s="90"/>
      <c r="O5" s="89"/>
      <c r="P5" s="91"/>
      <c r="Q5" s="92"/>
    </row>
    <row r="6" ht="54" customHeight="1" spans="1:17">
      <c r="A6" s="92"/>
      <c r="B6" s="93"/>
      <c r="C6" s="93"/>
      <c r="D6" s="93"/>
      <c r="E6" s="93"/>
      <c r="F6" s="93"/>
      <c r="G6" s="93"/>
      <c r="H6" s="93" t="s">
        <v>57</v>
      </c>
      <c r="I6" s="93"/>
      <c r="J6" s="93"/>
      <c r="K6" s="94"/>
      <c r="L6" s="93" t="s">
        <v>57</v>
      </c>
      <c r="M6" s="93" t="s">
        <v>64</v>
      </c>
      <c r="N6" s="92" t="s">
        <v>65</v>
      </c>
      <c r="O6" s="93" t="s">
        <v>66</v>
      </c>
      <c r="P6" s="94" t="s">
        <v>67</v>
      </c>
      <c r="Q6" s="92" t="s">
        <v>68</v>
      </c>
    </row>
    <row r="7" ht="18" customHeight="1" spans="1:17">
      <c r="A7" s="99">
        <v>1</v>
      </c>
      <c r="B7" s="100">
        <v>2</v>
      </c>
      <c r="C7" s="99">
        <v>3</v>
      </c>
      <c r="D7" s="99">
        <v>4</v>
      </c>
      <c r="E7" s="100">
        <v>5</v>
      </c>
      <c r="F7" s="99">
        <v>6</v>
      </c>
      <c r="G7" s="99">
        <v>7</v>
      </c>
      <c r="H7" s="100">
        <v>8</v>
      </c>
      <c r="I7" s="99">
        <v>9</v>
      </c>
      <c r="J7" s="99">
        <v>10</v>
      </c>
      <c r="K7" s="100">
        <v>11</v>
      </c>
      <c r="L7" s="99">
        <v>12</v>
      </c>
      <c r="M7" s="99">
        <v>13</v>
      </c>
      <c r="N7" s="100">
        <v>14</v>
      </c>
      <c r="O7" s="99">
        <v>15</v>
      </c>
      <c r="P7" s="99">
        <v>16</v>
      </c>
      <c r="Q7" s="100">
        <v>17</v>
      </c>
    </row>
    <row r="8" ht="21" customHeight="1" spans="1:17">
      <c r="A8" s="95" t="s">
        <v>350</v>
      </c>
      <c r="B8" s="101" t="s">
        <v>584</v>
      </c>
      <c r="C8" s="101" t="s">
        <v>585</v>
      </c>
      <c r="D8" s="101" t="s">
        <v>432</v>
      </c>
      <c r="E8" s="102">
        <v>1</v>
      </c>
      <c r="F8" s="72">
        <v>810000</v>
      </c>
      <c r="G8" s="72">
        <v>810000</v>
      </c>
      <c r="H8" s="72">
        <v>810000</v>
      </c>
      <c r="I8" s="72"/>
      <c r="J8" s="72"/>
      <c r="K8" s="72"/>
      <c r="L8" s="72"/>
      <c r="M8" s="72"/>
      <c r="N8" s="72"/>
      <c r="O8" s="72"/>
      <c r="P8" s="72"/>
      <c r="Q8" s="72"/>
    </row>
    <row r="9" ht="21" customHeight="1" spans="1:17">
      <c r="A9" s="95" t="s">
        <v>361</v>
      </c>
      <c r="B9" s="101" t="s">
        <v>586</v>
      </c>
      <c r="C9" s="101" t="s">
        <v>586</v>
      </c>
      <c r="D9" s="101" t="s">
        <v>587</v>
      </c>
      <c r="E9" s="102">
        <v>100</v>
      </c>
      <c r="F9" s="72">
        <v>15000</v>
      </c>
      <c r="G9" s="72">
        <v>15000</v>
      </c>
      <c r="H9" s="72">
        <v>15000</v>
      </c>
      <c r="I9" s="72"/>
      <c r="J9" s="72"/>
      <c r="K9" s="72"/>
      <c r="L9" s="72"/>
      <c r="M9" s="72"/>
      <c r="N9" s="72"/>
      <c r="O9" s="72"/>
      <c r="P9" s="72"/>
      <c r="Q9" s="72"/>
    </row>
    <row r="10" ht="21" customHeight="1" spans="1:17">
      <c r="A10" s="95" t="s">
        <v>347</v>
      </c>
      <c r="B10" s="101" t="s">
        <v>588</v>
      </c>
      <c r="C10" s="101" t="s">
        <v>589</v>
      </c>
      <c r="D10" s="101" t="s">
        <v>432</v>
      </c>
      <c r="E10" s="102">
        <v>1</v>
      </c>
      <c r="F10" s="72">
        <v>600000</v>
      </c>
      <c r="G10" s="72">
        <v>600000</v>
      </c>
      <c r="H10" s="72">
        <v>600000</v>
      </c>
      <c r="I10" s="72"/>
      <c r="J10" s="72"/>
      <c r="K10" s="72"/>
      <c r="L10" s="72"/>
      <c r="M10" s="72"/>
      <c r="N10" s="72"/>
      <c r="O10" s="72"/>
      <c r="P10" s="72"/>
      <c r="Q10" s="72"/>
    </row>
    <row r="11" ht="21" customHeight="1" spans="1:17">
      <c r="A11" s="96"/>
      <c r="B11" s="103"/>
      <c r="C11" s="103"/>
      <c r="D11" s="103"/>
      <c r="E11" s="104"/>
      <c r="F11" s="72">
        <v>1425000</v>
      </c>
      <c r="G11" s="72">
        <v>1425000</v>
      </c>
      <c r="H11" s="72">
        <v>1425000</v>
      </c>
      <c r="I11" s="72"/>
      <c r="J11" s="72"/>
      <c r="K11" s="72"/>
      <c r="L11" s="72"/>
      <c r="M11" s="72"/>
      <c r="N11" s="72"/>
      <c r="O11" s="72"/>
      <c r="P11" s="72"/>
      <c r="Q11" s="72"/>
    </row>
    <row r="12" ht="21" customHeight="1" spans="1:17">
      <c r="A12" s="4"/>
      <c r="B12" s="105"/>
      <c r="C12" s="105"/>
      <c r="D12" s="105"/>
      <c r="E12" s="106"/>
      <c r="F12" s="107"/>
      <c r="G12" s="107"/>
      <c r="H12" s="107"/>
      <c r="I12" s="107"/>
      <c r="J12" s="107"/>
      <c r="K12" s="107"/>
      <c r="L12" s="107"/>
      <c r="M12" s="107"/>
      <c r="N12" s="107"/>
      <c r="O12" s="107"/>
      <c r="P12" s="107"/>
      <c r="Q12" s="107"/>
    </row>
    <row r="13" customHeight="1" spans="1:17">
      <c r="A13" t="s">
        <v>590</v>
      </c>
    </row>
  </sheetData>
  <mergeCells count="17">
    <mergeCell ref="A2:Q2"/>
    <mergeCell ref="A3:F3"/>
    <mergeCell ref="G4:Q4"/>
    <mergeCell ref="L5:Q5"/>
    <mergeCell ref="A11:E11"/>
    <mergeCell ref="A12:Q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opLeftCell="E1" workbookViewId="0">
      <selection activeCell="B13" sqref="B13"/>
    </sheetView>
  </sheetViews>
  <sheetFormatPr defaultColWidth="9.13888888888889" defaultRowHeight="14.25" customHeight="1"/>
  <cols>
    <col min="1" max="3" width="39.1388888888889" customWidth="1"/>
    <col min="4" max="12" width="20.4259259259259" customWidth="1"/>
    <col min="13" max="14" width="20.2777777777778" customWidth="1"/>
  </cols>
  <sheetData>
    <row r="1" ht="16.5" customHeight="1" spans="1:14">
      <c r="A1" s="73"/>
      <c r="B1" s="73"/>
      <c r="C1" s="73"/>
      <c r="D1" s="74"/>
      <c r="E1" s="74"/>
      <c r="F1" s="74"/>
      <c r="G1" s="74"/>
      <c r="H1" s="75"/>
      <c r="I1" s="74"/>
      <c r="J1" s="74"/>
      <c r="K1" s="73"/>
      <c r="L1" s="74"/>
      <c r="M1" s="76"/>
      <c r="N1" s="76" t="s">
        <v>591</v>
      </c>
    </row>
    <row r="2" ht="41.25" customHeight="1" spans="1:14">
      <c r="A2" s="60" t="str">
        <f>"2026"&amp;"年部门政府购买服务预算表"</f>
        <v>2026年部门政府购买服务预算表</v>
      </c>
      <c r="B2" s="60"/>
      <c r="C2" s="60"/>
      <c r="D2" s="77"/>
      <c r="E2" s="77"/>
      <c r="F2" s="77"/>
      <c r="G2" s="77"/>
      <c r="H2" s="78"/>
      <c r="I2" s="77"/>
      <c r="J2" s="77"/>
      <c r="K2" s="60"/>
      <c r="L2" s="77"/>
      <c r="M2" s="78"/>
      <c r="N2" s="60"/>
    </row>
    <row r="3" ht="22.5" customHeight="1" spans="1:14">
      <c r="A3" s="79" t="str">
        <f>"单位名称："&amp;"昆明市盘龙区人民政府金辰街道办事处"</f>
        <v>单位名称：昆明市盘龙区人民政府金辰街道办事处</v>
      </c>
      <c r="B3" s="79"/>
      <c r="C3" s="79"/>
      <c r="D3" s="68"/>
      <c r="E3" s="68"/>
      <c r="F3" s="68"/>
      <c r="G3" s="68"/>
      <c r="H3" s="75"/>
      <c r="I3" s="74"/>
      <c r="J3" s="74"/>
      <c r="K3" s="73"/>
      <c r="L3" s="74"/>
      <c r="M3" s="80"/>
      <c r="N3" s="76" t="s">
        <v>1</v>
      </c>
    </row>
    <row r="4" ht="24" customHeight="1" spans="1:14">
      <c r="A4" s="81" t="s">
        <v>574</v>
      </c>
      <c r="B4" s="81" t="s">
        <v>592</v>
      </c>
      <c r="C4" s="81" t="s">
        <v>593</v>
      </c>
      <c r="D4" s="82" t="s">
        <v>229</v>
      </c>
      <c r="E4" s="82"/>
      <c r="F4" s="82"/>
      <c r="G4" s="82"/>
      <c r="H4" s="83"/>
      <c r="I4" s="82"/>
      <c r="J4" s="82"/>
      <c r="K4" s="84"/>
      <c r="L4" s="82"/>
      <c r="M4" s="83"/>
      <c r="N4" s="85"/>
    </row>
    <row r="5" ht="24" customHeight="1" spans="1:14">
      <c r="A5" s="86"/>
      <c r="B5" s="86"/>
      <c r="C5" s="86"/>
      <c r="D5" s="87" t="s">
        <v>55</v>
      </c>
      <c r="E5" s="87" t="s">
        <v>58</v>
      </c>
      <c r="F5" s="87" t="s">
        <v>580</v>
      </c>
      <c r="G5" s="87" t="s">
        <v>581</v>
      </c>
      <c r="H5" s="88" t="s">
        <v>582</v>
      </c>
      <c r="I5" s="89" t="s">
        <v>583</v>
      </c>
      <c r="J5" s="89"/>
      <c r="K5" s="90"/>
      <c r="L5" s="89"/>
      <c r="M5" s="91"/>
      <c r="N5" s="92"/>
    </row>
    <row r="6" ht="54" customHeight="1" spans="1:14">
      <c r="A6" s="92"/>
      <c r="B6" s="92"/>
      <c r="C6" s="92"/>
      <c r="D6" s="93"/>
      <c r="E6" s="93" t="s">
        <v>57</v>
      </c>
      <c r="F6" s="93"/>
      <c r="G6" s="93"/>
      <c r="H6" s="94"/>
      <c r="I6" s="93" t="s">
        <v>57</v>
      </c>
      <c r="J6" s="93" t="s">
        <v>64</v>
      </c>
      <c r="K6" s="92" t="s">
        <v>65</v>
      </c>
      <c r="L6" s="93" t="s">
        <v>66</v>
      </c>
      <c r="M6" s="94" t="s">
        <v>67</v>
      </c>
      <c r="N6" s="92"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5" t="s">
        <v>350</v>
      </c>
      <c r="B8" s="95" t="s">
        <v>584</v>
      </c>
      <c r="C8" s="95" t="s">
        <v>594</v>
      </c>
      <c r="D8" s="72">
        <v>810000</v>
      </c>
      <c r="E8" s="72">
        <v>810000</v>
      </c>
      <c r="F8" s="72"/>
      <c r="G8" s="72"/>
      <c r="H8" s="72"/>
      <c r="I8" s="72"/>
      <c r="J8" s="72"/>
      <c r="K8" s="72"/>
      <c r="L8" s="72"/>
      <c r="M8" s="72"/>
      <c r="N8" s="72"/>
    </row>
    <row r="9" ht="21" customHeight="1" spans="1:14">
      <c r="A9" s="95" t="s">
        <v>347</v>
      </c>
      <c r="B9" s="95" t="s">
        <v>588</v>
      </c>
      <c r="C9" s="95" t="s">
        <v>595</v>
      </c>
      <c r="D9" s="72">
        <v>600000</v>
      </c>
      <c r="E9" s="72">
        <v>600000</v>
      </c>
      <c r="F9" s="72"/>
      <c r="G9" s="72"/>
      <c r="H9" s="72"/>
      <c r="I9" s="72"/>
      <c r="J9" s="72"/>
      <c r="K9" s="72"/>
      <c r="L9" s="72"/>
      <c r="M9" s="72"/>
      <c r="N9" s="72"/>
    </row>
    <row r="10" ht="21" customHeight="1" spans="1:14">
      <c r="A10" s="96"/>
      <c r="B10" s="96"/>
      <c r="C10" s="96"/>
      <c r="D10" s="72">
        <v>1410000</v>
      </c>
      <c r="E10" s="72">
        <v>1410000</v>
      </c>
      <c r="F10" s="72"/>
      <c r="G10" s="72"/>
      <c r="H10" s="72"/>
      <c r="I10" s="72"/>
      <c r="J10" s="72"/>
      <c r="K10" s="72"/>
      <c r="L10" s="72"/>
      <c r="M10" s="72"/>
      <c r="N10" s="72"/>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ignoredErrors>
    <ignoredError sqref="A3" unlocked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6" sqref="A16"/>
    </sheetView>
  </sheetViews>
  <sheetFormatPr defaultColWidth="9.13888888888889" defaultRowHeight="14.25" customHeight="1" outlineLevelCol="4"/>
  <cols>
    <col min="1" max="1" width="37.712962962963" customWidth="1"/>
    <col min="2" max="5" width="20" customWidth="1"/>
  </cols>
  <sheetData>
    <row r="1" ht="17.25" customHeight="1" spans="1:5">
      <c r="D1" s="65"/>
      <c r="E1" s="2" t="s">
        <v>596</v>
      </c>
    </row>
    <row r="2" ht="41.25" customHeight="1" spans="1:5">
      <c r="A2" s="66" t="str">
        <f>"2026"&amp;"年对下转移支付预算表"</f>
        <v>2026年对下转移支付预算表</v>
      </c>
      <c r="B2" s="3"/>
      <c r="C2" s="3"/>
      <c r="D2" s="3"/>
      <c r="E2" s="60"/>
    </row>
    <row r="3" ht="18" customHeight="1" spans="1:5">
      <c r="A3" s="67" t="str">
        <f>"单位名称："&amp;"昆明市盘龙区人民政府金辰街道办事处"</f>
        <v>单位名称：昆明市盘龙区人民政府金辰街道办事处</v>
      </c>
      <c r="B3" s="68"/>
      <c r="C3" s="68"/>
      <c r="D3" s="69"/>
      <c r="E3" s="7" t="s">
        <v>1</v>
      </c>
    </row>
    <row r="4" ht="19.5" customHeight="1" spans="1:5">
      <c r="A4" s="26" t="s">
        <v>597</v>
      </c>
      <c r="B4" s="10" t="s">
        <v>229</v>
      </c>
      <c r="C4" s="11"/>
      <c r="D4" s="11"/>
      <c r="E4" s="62" t="s">
        <v>598</v>
      </c>
    </row>
    <row r="5" ht="40.5" customHeight="1" spans="1:5">
      <c r="A5" s="18"/>
      <c r="B5" s="27" t="s">
        <v>55</v>
      </c>
      <c r="C5" s="9" t="s">
        <v>58</v>
      </c>
      <c r="D5" s="70" t="s">
        <v>580</v>
      </c>
      <c r="E5" s="28" t="s">
        <v>599</v>
      </c>
    </row>
    <row r="6" ht="19.5" customHeight="1" spans="1:5">
      <c r="A6" s="19">
        <v>1</v>
      </c>
      <c r="B6" s="19">
        <v>2</v>
      </c>
      <c r="C6" s="19">
        <v>3</v>
      </c>
      <c r="D6" s="71">
        <v>4</v>
      </c>
      <c r="E6" s="28">
        <v>5</v>
      </c>
    </row>
    <row r="7" ht="19.5" customHeight="1" spans="1:5">
      <c r="A7" s="29"/>
      <c r="B7" s="72"/>
      <c r="C7" s="72"/>
      <c r="D7" s="72"/>
      <c r="E7" s="72"/>
    </row>
    <row r="8" ht="19.5" customHeight="1" spans="1:5">
      <c r="A8" s="63"/>
      <c r="B8" s="72"/>
      <c r="C8" s="72"/>
      <c r="D8" s="72"/>
      <c r="E8" s="72"/>
    </row>
    <row r="10" customHeight="1" spans="1:5">
      <c r="A10" t="s">
        <v>600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14" sqref="A14:A15"/>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2" t="s">
        <v>601</v>
      </c>
    </row>
    <row r="2" ht="41.25" customHeight="1" spans="1:10">
      <c r="A2" s="59" t="str">
        <f>"2026"&amp;"年对下转移支付绩效目标表"</f>
        <v>2026年对下转移支付绩效目标表</v>
      </c>
      <c r="B2" s="3"/>
      <c r="C2" s="3"/>
      <c r="D2" s="3"/>
      <c r="E2" s="3"/>
      <c r="F2" s="60"/>
      <c r="G2" s="3"/>
      <c r="H2" s="60"/>
      <c r="I2" s="60"/>
      <c r="J2" s="3"/>
    </row>
    <row r="3" ht="17.25" customHeight="1" spans="1:10">
      <c r="A3" s="4" t="str">
        <f>"单位名称："&amp;"昆明市盘龙区人民政府金辰街道办事处"</f>
        <v>单位名称：昆明市盘龙区人民政府金辰街道办事处</v>
      </c>
    </row>
    <row r="4" ht="44.25" customHeight="1" spans="1:10">
      <c r="A4" s="61" t="s">
        <v>597</v>
      </c>
      <c r="B4" s="61" t="s">
        <v>367</v>
      </c>
      <c r="C4" s="61" t="s">
        <v>368</v>
      </c>
      <c r="D4" s="61" t="s">
        <v>369</v>
      </c>
      <c r="E4" s="61" t="s">
        <v>370</v>
      </c>
      <c r="F4" s="62" t="s">
        <v>371</v>
      </c>
      <c r="G4" s="61" t="s">
        <v>372</v>
      </c>
      <c r="H4" s="62" t="s">
        <v>373</v>
      </c>
      <c r="I4" s="62" t="s">
        <v>374</v>
      </c>
      <c r="J4" s="61" t="s">
        <v>375</v>
      </c>
    </row>
    <row r="5" ht="14.25" customHeight="1" spans="1:10">
      <c r="A5" s="61">
        <v>1</v>
      </c>
      <c r="B5" s="61">
        <v>2</v>
      </c>
      <c r="C5" s="61">
        <v>3</v>
      </c>
      <c r="D5" s="61">
        <v>4</v>
      </c>
      <c r="E5" s="61">
        <v>5</v>
      </c>
      <c r="F5" s="62">
        <v>6</v>
      </c>
      <c r="G5" s="61">
        <v>7</v>
      </c>
      <c r="H5" s="62">
        <v>8</v>
      </c>
      <c r="I5" s="62">
        <v>9</v>
      </c>
      <c r="J5" s="61">
        <v>10</v>
      </c>
    </row>
    <row r="6" ht="42" customHeight="1" spans="1:10">
      <c r="A6" s="29"/>
      <c r="B6" s="63"/>
      <c r="C6" s="63"/>
      <c r="D6" s="63"/>
      <c r="E6" s="52"/>
      <c r="F6" s="64"/>
      <c r="G6" s="52"/>
      <c r="H6" s="64"/>
      <c r="I6" s="64"/>
      <c r="J6" s="52"/>
    </row>
    <row r="7" ht="42" customHeight="1" spans="1:10">
      <c r="A7" s="29"/>
      <c r="B7" s="20"/>
      <c r="C7" s="20"/>
      <c r="D7" s="20"/>
      <c r="E7" s="29"/>
      <c r="F7" s="20"/>
      <c r="G7" s="29"/>
      <c r="H7" s="20"/>
      <c r="I7" s="20"/>
      <c r="J7" s="29"/>
    </row>
    <row r="9" customHeight="1" spans="1:10">
      <c r="A9" t="s">
        <v>600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19" sqref="C19:D19"/>
    </sheetView>
  </sheetViews>
  <sheetFormatPr defaultColWidth="10.4259259259259" defaultRowHeight="14.25" customHeight="1" outlineLevelCol="7"/>
  <cols>
    <col min="1" max="2" width="33.712962962963" customWidth="1"/>
    <col min="3" max="3" width="45.5740740740741" customWidth="1"/>
    <col min="4" max="4" width="27.5740740740741" customWidth="1"/>
    <col min="5" max="5" width="21.712962962963" customWidth="1"/>
    <col min="6" max="8" width="26.2777777777778" customWidth="1"/>
  </cols>
  <sheetData>
    <row r="1" customHeight="1" spans="1:8">
      <c r="A1" s="37"/>
      <c r="B1" s="37"/>
      <c r="C1" s="38"/>
      <c r="D1" s="38"/>
      <c r="E1" s="38"/>
      <c r="F1" s="37"/>
      <c r="G1" s="37"/>
      <c r="H1" s="38"/>
    </row>
    <row r="2" ht="41.25" customHeight="1" spans="1:8">
      <c r="A2" s="39" t="str">
        <f>"2026"&amp;"年新增资产配置预算表"</f>
        <v>2026年新增资产配置预算表</v>
      </c>
      <c r="B2" s="40"/>
      <c r="C2" s="41"/>
      <c r="D2" s="41"/>
      <c r="E2" s="41"/>
      <c r="F2" s="40"/>
      <c r="G2" s="40"/>
      <c r="H2" s="41"/>
    </row>
    <row r="3" customHeight="1" spans="1:8">
      <c r="A3" s="42" t="str">
        <f>"单位名称："&amp;"昆明市盘龙区人民政府金辰街道办事处"</f>
        <v>单位名称：昆明市盘龙区人民政府金辰街道办事处</v>
      </c>
      <c r="B3" s="42"/>
      <c r="C3" s="43"/>
      <c r="E3" s="41"/>
      <c r="F3" s="40"/>
      <c r="G3" s="40"/>
      <c r="H3" s="44" t="s">
        <v>1</v>
      </c>
    </row>
    <row r="4" ht="28.5" customHeight="1" spans="1:8">
      <c r="A4" s="45" t="s">
        <v>222</v>
      </c>
      <c r="B4" s="46" t="s">
        <v>602</v>
      </c>
      <c r="C4" s="47" t="s">
        <v>603</v>
      </c>
      <c r="D4" s="47" t="s">
        <v>604</v>
      </c>
      <c r="E4" s="47" t="s">
        <v>605</v>
      </c>
      <c r="F4" s="45" t="s">
        <v>606</v>
      </c>
      <c r="G4" s="28"/>
      <c r="H4" s="47"/>
    </row>
    <row r="5" ht="21" customHeight="1" spans="1:8">
      <c r="A5" s="48"/>
      <c r="B5" s="48"/>
      <c r="C5" s="49"/>
      <c r="D5" s="48"/>
      <c r="E5" s="48"/>
      <c r="F5" s="45" t="s">
        <v>578</v>
      </c>
      <c r="G5" s="45" t="s">
        <v>607</v>
      </c>
      <c r="H5" s="45" t="s">
        <v>608</v>
      </c>
    </row>
    <row r="6" ht="17.25" customHeight="1" spans="1:8">
      <c r="A6" s="50" t="s">
        <v>82</v>
      </c>
      <c r="B6" s="51">
        <v>2</v>
      </c>
      <c r="C6" s="52">
        <v>3</v>
      </c>
      <c r="D6" s="51">
        <v>4</v>
      </c>
      <c r="E6" s="50">
        <v>5</v>
      </c>
      <c r="F6" s="53">
        <v>6</v>
      </c>
      <c r="G6" s="52">
        <v>7</v>
      </c>
      <c r="H6" s="52">
        <v>8</v>
      </c>
    </row>
    <row r="7" ht="19.5" customHeight="1" spans="1:8">
      <c r="A7" s="32"/>
      <c r="B7" s="32"/>
      <c r="C7" s="29"/>
      <c r="D7" s="20"/>
      <c r="E7" s="53"/>
      <c r="F7" s="54"/>
      <c r="G7" s="55"/>
      <c r="H7" s="55"/>
    </row>
    <row r="8" ht="19.5" customHeight="1" spans="1:8">
      <c r="A8" s="56"/>
      <c r="B8" s="56"/>
      <c r="C8" s="57"/>
      <c r="D8" s="58"/>
      <c r="E8" s="58"/>
      <c r="F8" s="54"/>
      <c r="G8" s="55"/>
      <c r="H8" s="55"/>
    </row>
    <row r="10" customHeight="1" spans="1:8">
      <c r="A10" t="s">
        <v>609</v>
      </c>
    </row>
  </sheetData>
  <mergeCells count="10">
    <mergeCell ref="A1:H1"/>
    <mergeCell ref="A2:H2"/>
    <mergeCell ref="A3:B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topLeftCell="B1" workbookViewId="0">
      <selection activeCell="B18" sqref="B18"/>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610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"单位名称："&amp;"昆明市盘龙区人民政府金辰街道办事处"</f>
        <v>单位名称：昆明市盘龙区人民政府金辰街道办事处</v>
      </c>
      <c r="B3" s="5"/>
      <c r="C3" s="5"/>
      <c r="D3" s="5"/>
      <c r="E3" s="5"/>
      <c r="F3" s="5"/>
      <c r="G3" s="5"/>
      <c r="H3" s="6"/>
      <c r="I3" s="6"/>
      <c r="J3" s="6"/>
      <c r="K3" s="7" t="s">
        <v>1</v>
      </c>
    </row>
    <row r="4" ht="21.75" customHeight="1" spans="1:11">
      <c r="A4" s="8" t="s">
        <v>319</v>
      </c>
      <c r="B4" s="8" t="s">
        <v>224</v>
      </c>
      <c r="C4" s="8" t="s">
        <v>320</v>
      </c>
      <c r="D4" s="9" t="s">
        <v>225</v>
      </c>
      <c r="E4" s="9" t="s">
        <v>226</v>
      </c>
      <c r="F4" s="9" t="s">
        <v>321</v>
      </c>
      <c r="G4" s="9" t="s">
        <v>322</v>
      </c>
      <c r="H4" s="26" t="s">
        <v>55</v>
      </c>
      <c r="I4" s="10" t="s">
        <v>611</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213</v>
      </c>
      <c r="B10" s="34"/>
      <c r="C10" s="34"/>
      <c r="D10" s="34"/>
      <c r="E10" s="34"/>
      <c r="F10" s="34"/>
      <c r="G10" s="35"/>
      <c r="H10" s="22"/>
      <c r="I10" s="22"/>
      <c r="J10" s="22"/>
      <c r="K10" s="30"/>
    </row>
    <row r="12" customHeight="1" spans="1:11">
      <c r="A12" s="36" t="s">
        <v>612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abSelected="1" workbookViewId="0">
      <selection activeCell="B8" sqref="B8"/>
    </sheetView>
  </sheetViews>
  <sheetFormatPr defaultColWidth="9.13888888888889" defaultRowHeight="14.25" customHeight="1" outlineLevelCol="6"/>
  <cols>
    <col min="1" max="1" width="35.2777777777778" customWidth="1"/>
    <col min="2" max="2" width="28" customWidth="1"/>
    <col min="3" max="3" width="30.5555555555556" customWidth="1"/>
    <col min="4" max="4" width="28" customWidth="1"/>
    <col min="5" max="7" width="23.8518518518519" customWidth="1"/>
  </cols>
  <sheetData>
    <row r="1" ht="13.5" customHeight="1" spans="1:7">
      <c r="D1" s="1"/>
      <c r="G1" s="2" t="s">
        <v>613</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"单位名称："&amp;"昆明市盘龙区人民政府金辰街道办事处"</f>
        <v>单位名称：昆明市盘龙区人民政府金辰街道办事处</v>
      </c>
      <c r="B3" s="5"/>
      <c r="C3" s="5"/>
      <c r="D3" s="5"/>
      <c r="E3" s="6"/>
      <c r="F3" s="6"/>
      <c r="G3" s="7" t="s">
        <v>1</v>
      </c>
    </row>
    <row r="4" ht="21.75" customHeight="1" spans="1:7">
      <c r="A4" s="8" t="s">
        <v>320</v>
      </c>
      <c r="B4" s="8" t="s">
        <v>319</v>
      </c>
      <c r="C4" s="8" t="s">
        <v>224</v>
      </c>
      <c r="D4" s="9" t="s">
        <v>614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8674415</v>
      </c>
      <c r="F8" s="22">
        <v>6442370.03</v>
      </c>
      <c r="G8" s="22"/>
    </row>
    <row r="9" ht="18.75" customHeight="1" spans="1:7">
      <c r="A9" s="20" t="s">
        <v>70</v>
      </c>
      <c r="B9" s="20" t="s">
        <v>615</v>
      </c>
      <c r="C9" s="20" t="s">
        <v>327</v>
      </c>
      <c r="D9" s="20" t="s">
        <v>616</v>
      </c>
      <c r="E9" s="22">
        <v>150000</v>
      </c>
      <c r="F9" s="22"/>
      <c r="G9" s="22"/>
    </row>
    <row r="10" ht="18.75" customHeight="1" spans="1:7">
      <c r="A10" s="20" t="s">
        <v>70</v>
      </c>
      <c r="B10" s="20" t="s">
        <v>615</v>
      </c>
      <c r="C10" s="20" t="s">
        <v>335</v>
      </c>
      <c r="D10" s="20" t="s">
        <v>616</v>
      </c>
      <c r="E10" s="22">
        <v>152852</v>
      </c>
      <c r="F10" s="22"/>
      <c r="G10" s="22"/>
    </row>
    <row r="11" ht="18.75" customHeight="1" spans="1:7">
      <c r="A11" s="20" t="s">
        <v>70</v>
      </c>
      <c r="B11" s="20" t="s">
        <v>615</v>
      </c>
      <c r="C11" s="20" t="s">
        <v>343</v>
      </c>
      <c r="D11" s="20" t="s">
        <v>616</v>
      </c>
      <c r="E11" s="22">
        <v>502200</v>
      </c>
      <c r="F11" s="22"/>
      <c r="G11" s="22"/>
    </row>
    <row r="12" ht="18.75" customHeight="1" spans="1:7">
      <c r="A12" s="20" t="s">
        <v>70</v>
      </c>
      <c r="B12" s="20" t="s">
        <v>615</v>
      </c>
      <c r="C12" s="20" t="s">
        <v>345</v>
      </c>
      <c r="D12" s="20" t="s">
        <v>616</v>
      </c>
      <c r="E12" s="22">
        <v>5352</v>
      </c>
      <c r="F12" s="22"/>
      <c r="G12" s="22"/>
    </row>
    <row r="13" ht="18.75" customHeight="1" spans="1:7">
      <c r="A13" s="20" t="s">
        <v>70</v>
      </c>
      <c r="B13" s="20" t="s">
        <v>615</v>
      </c>
      <c r="C13" s="20" t="s">
        <v>347</v>
      </c>
      <c r="D13" s="20" t="s">
        <v>616</v>
      </c>
      <c r="E13" s="22">
        <v>600000</v>
      </c>
      <c r="F13" s="22"/>
      <c r="G13" s="22"/>
    </row>
    <row r="14" ht="18.75" customHeight="1" spans="1:7">
      <c r="A14" s="20" t="s">
        <v>70</v>
      </c>
      <c r="B14" s="20" t="s">
        <v>617</v>
      </c>
      <c r="C14" s="20" t="s">
        <v>350</v>
      </c>
      <c r="D14" s="20" t="s">
        <v>616</v>
      </c>
      <c r="E14" s="22">
        <v>810000</v>
      </c>
      <c r="F14" s="22"/>
      <c r="G14" s="22"/>
    </row>
    <row r="15" ht="18.75" customHeight="1" spans="1:7">
      <c r="A15" s="20" t="s">
        <v>70</v>
      </c>
      <c r="B15" s="20" t="s">
        <v>617</v>
      </c>
      <c r="C15" s="20" t="s">
        <v>352</v>
      </c>
      <c r="D15" s="20" t="s">
        <v>616</v>
      </c>
      <c r="E15" s="22">
        <v>11640</v>
      </c>
      <c r="F15" s="22"/>
      <c r="G15" s="22"/>
    </row>
    <row r="16" ht="18.75" customHeight="1" spans="1:7">
      <c r="A16" s="20" t="s">
        <v>70</v>
      </c>
      <c r="B16" s="20" t="s">
        <v>617</v>
      </c>
      <c r="C16" s="20" t="s">
        <v>358</v>
      </c>
      <c r="D16" s="20" t="s">
        <v>616</v>
      </c>
      <c r="E16" s="22">
        <v>5155500</v>
      </c>
      <c r="F16" s="22">
        <v>5155500</v>
      </c>
      <c r="G16" s="22"/>
    </row>
    <row r="17" ht="18.75" customHeight="1" spans="1:7">
      <c r="A17" s="20" t="s">
        <v>70</v>
      </c>
      <c r="B17" s="20" t="s">
        <v>618</v>
      </c>
      <c r="C17" s="20" t="s">
        <v>361</v>
      </c>
      <c r="D17" s="20" t="s">
        <v>616</v>
      </c>
      <c r="E17" s="22">
        <v>1286871</v>
      </c>
      <c r="F17" s="22">
        <v>1286870.03</v>
      </c>
      <c r="G17" s="22"/>
    </row>
    <row r="18" ht="18.75" customHeight="1" spans="1:7">
      <c r="A18" s="23" t="s">
        <v>55</v>
      </c>
      <c r="B18" s="24" t="s">
        <v>619</v>
      </c>
      <c r="C18" s="24"/>
      <c r="D18" s="25"/>
      <c r="E18" s="22">
        <v>8674415</v>
      </c>
      <c r="F18" s="22">
        <v>6442370.03</v>
      </c>
      <c r="G18" s="22"/>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K4" workbookViewId="0">
      <selection activeCell="M18" sqref="M18"/>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4" t="s">
        <v>52</v>
      </c>
    </row>
    <row r="2" ht="41.25" customHeight="1" spans="1:19">
      <c r="A2" s="39" t="str">
        <f>"2026"&amp;"年部门收入预算表"</f>
        <v>2026年部门收入预算表</v>
      </c>
    </row>
    <row r="3" ht="17.25" customHeight="1" spans="1:19">
      <c r="A3" s="154" t="str">
        <f>"单位名称："&amp;"昆明市盘龙区人民政府金辰街道办事处"</f>
        <v>单位名称：昆明市盘龙区人民政府金辰街道办事处</v>
      </c>
      <c r="S3" s="43" t="s">
        <v>1</v>
      </c>
    </row>
    <row r="4" ht="21.75" customHeight="1" spans="1:19">
      <c r="A4" s="177" t="s">
        <v>53</v>
      </c>
      <c r="B4" s="178" t="s">
        <v>54</v>
      </c>
      <c r="C4" s="178" t="s">
        <v>55</v>
      </c>
      <c r="D4" s="179" t="s">
        <v>56</v>
      </c>
      <c r="E4" s="179"/>
      <c r="F4" s="179"/>
      <c r="G4" s="179"/>
      <c r="H4" s="179"/>
      <c r="I4" s="123"/>
      <c r="J4" s="179"/>
      <c r="K4" s="179"/>
      <c r="L4" s="179"/>
      <c r="M4" s="179"/>
      <c r="N4" s="180"/>
      <c r="O4" s="179" t="s">
        <v>45</v>
      </c>
      <c r="P4" s="179"/>
      <c r="Q4" s="179"/>
      <c r="R4" s="179"/>
      <c r="S4" s="180"/>
    </row>
    <row r="5" ht="27" customHeight="1" spans="1:19">
      <c r="A5" s="181"/>
      <c r="B5" s="182"/>
      <c r="C5" s="182"/>
      <c r="D5" s="182" t="s">
        <v>57</v>
      </c>
      <c r="E5" s="182" t="s">
        <v>58</v>
      </c>
      <c r="F5" s="182" t="s">
        <v>59</v>
      </c>
      <c r="G5" s="182" t="s">
        <v>60</v>
      </c>
      <c r="H5" s="182" t="s">
        <v>61</v>
      </c>
      <c r="I5" s="183" t="s">
        <v>62</v>
      </c>
      <c r="J5" s="184"/>
      <c r="K5" s="184"/>
      <c r="L5" s="184"/>
      <c r="M5" s="184"/>
      <c r="N5" s="185"/>
      <c r="O5" s="182" t="s">
        <v>57</v>
      </c>
      <c r="P5" s="182" t="s">
        <v>58</v>
      </c>
      <c r="Q5" s="182" t="s">
        <v>59</v>
      </c>
      <c r="R5" s="182" t="s">
        <v>60</v>
      </c>
      <c r="S5" s="182" t="s">
        <v>63</v>
      </c>
    </row>
    <row r="6" ht="30" customHeight="1" spans="1:19">
      <c r="A6" s="186"/>
      <c r="B6" s="187"/>
      <c r="C6" s="104"/>
      <c r="D6" s="104"/>
      <c r="E6" s="104"/>
      <c r="F6" s="104"/>
      <c r="G6" s="104"/>
      <c r="H6" s="104"/>
      <c r="I6" s="64" t="s">
        <v>57</v>
      </c>
      <c r="J6" s="185" t="s">
        <v>64</v>
      </c>
      <c r="K6" s="185" t="s">
        <v>65</v>
      </c>
      <c r="L6" s="185" t="s">
        <v>66</v>
      </c>
      <c r="M6" s="185" t="s">
        <v>67</v>
      </c>
      <c r="N6" s="185" t="s">
        <v>68</v>
      </c>
      <c r="O6" s="188"/>
      <c r="P6" s="188"/>
      <c r="Q6" s="188"/>
      <c r="R6" s="188"/>
      <c r="S6" s="104"/>
    </row>
    <row r="7" ht="15" customHeight="1" spans="1:19">
      <c r="A7" s="189">
        <v>1</v>
      </c>
      <c r="B7" s="189">
        <v>2</v>
      </c>
      <c r="C7" s="189">
        <v>3</v>
      </c>
      <c r="D7" s="189">
        <v>4</v>
      </c>
      <c r="E7" s="189">
        <v>5</v>
      </c>
      <c r="F7" s="189">
        <v>6</v>
      </c>
      <c r="G7" s="189">
        <v>7</v>
      </c>
      <c r="H7" s="189">
        <v>8</v>
      </c>
      <c r="I7" s="64">
        <v>9</v>
      </c>
      <c r="J7" s="189">
        <v>10</v>
      </c>
      <c r="K7" s="189">
        <v>11</v>
      </c>
      <c r="L7" s="189">
        <v>12</v>
      </c>
      <c r="M7" s="189">
        <v>13</v>
      </c>
      <c r="N7" s="189">
        <v>14</v>
      </c>
      <c r="O7" s="189">
        <v>15</v>
      </c>
      <c r="P7" s="189">
        <v>16</v>
      </c>
      <c r="Q7" s="189">
        <v>17</v>
      </c>
      <c r="R7" s="189">
        <v>18</v>
      </c>
      <c r="S7" s="189">
        <v>19</v>
      </c>
    </row>
    <row r="8" ht="18" customHeight="1" spans="1:19">
      <c r="A8" s="20" t="s">
        <v>69</v>
      </c>
      <c r="B8" s="20" t="s">
        <v>70</v>
      </c>
      <c r="C8" s="72">
        <v>37986496.39</v>
      </c>
      <c r="D8" s="72">
        <f>28980457+0</f>
        <v>28980457</v>
      </c>
      <c r="E8" s="72">
        <v>28980457</v>
      </c>
      <c r="F8" s="72"/>
      <c r="G8" s="72"/>
      <c r="H8" s="72"/>
      <c r="I8" s="72"/>
      <c r="J8" s="72"/>
      <c r="K8" s="72"/>
      <c r="L8" s="72"/>
      <c r="M8" s="72"/>
      <c r="N8" s="72"/>
      <c r="O8" s="72">
        <v>9006039.39</v>
      </c>
      <c r="P8" s="72">
        <v>7681039.39</v>
      </c>
      <c r="Q8" s="72">
        <v>1325000</v>
      </c>
      <c r="R8" s="72"/>
      <c r="S8" s="72"/>
    </row>
    <row r="9" ht="18" customHeight="1" spans="1:19">
      <c r="A9" s="46" t="s">
        <v>55</v>
      </c>
      <c r="B9" s="190"/>
      <c r="C9" s="72">
        <v>37986496.39</v>
      </c>
      <c r="D9" s="72">
        <f>28980457+0</f>
        <v>28980457</v>
      </c>
      <c r="E9" s="72">
        <v>28980457</v>
      </c>
      <c r="F9" s="72"/>
      <c r="G9" s="72"/>
      <c r="H9" s="72"/>
      <c r="I9" s="72"/>
      <c r="J9" s="72"/>
      <c r="K9" s="72"/>
      <c r="L9" s="72"/>
      <c r="M9" s="72"/>
      <c r="N9" s="72"/>
      <c r="O9" s="72">
        <v>9006039.39</v>
      </c>
      <c r="P9" s="72">
        <v>7681039.39</v>
      </c>
      <c r="Q9" s="72">
        <v>1325000</v>
      </c>
      <c r="R9" s="72"/>
      <c r="S9" s="7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8"/>
  <sheetViews>
    <sheetView showGridLines="0" showZeros="0" topLeftCell="H46"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3" t="s">
        <v>71</v>
      </c>
    </row>
    <row r="2" ht="41.25" customHeight="1" spans="1:15">
      <c r="A2" s="39" t="str">
        <f>"2026"&amp;"年部门支出预算表"</f>
        <v>2026年部门支出预算表</v>
      </c>
    </row>
    <row r="3" ht="17.25" customHeight="1" spans="1:15">
      <c r="A3" s="154" t="str">
        <f>"单位名称："&amp;"昆明市盘龙区人民政府金辰街道办事处"</f>
        <v>单位名称：昆明市盘龙区人民政府金辰街道办事处</v>
      </c>
      <c r="O3" s="43" t="s">
        <v>1</v>
      </c>
    </row>
    <row r="4" ht="27" customHeight="1" spans="1:15">
      <c r="A4" s="162" t="s">
        <v>72</v>
      </c>
      <c r="B4" s="162" t="s">
        <v>73</v>
      </c>
      <c r="C4" s="162" t="s">
        <v>55</v>
      </c>
      <c r="D4" s="163" t="s">
        <v>58</v>
      </c>
      <c r="E4" s="164"/>
      <c r="F4" s="165"/>
      <c r="G4" s="166" t="s">
        <v>59</v>
      </c>
      <c r="H4" s="166" t="s">
        <v>60</v>
      </c>
      <c r="I4" s="166" t="s">
        <v>74</v>
      </c>
      <c r="J4" s="163" t="s">
        <v>62</v>
      </c>
      <c r="K4" s="164"/>
      <c r="L4" s="164"/>
      <c r="M4" s="164"/>
      <c r="N4" s="167"/>
      <c r="O4" s="168"/>
    </row>
    <row r="5" ht="42" customHeight="1" spans="1:15">
      <c r="A5" s="169"/>
      <c r="B5" s="169"/>
      <c r="C5" s="170"/>
      <c r="D5" s="171" t="s">
        <v>57</v>
      </c>
      <c r="E5" s="171" t="s">
        <v>75</v>
      </c>
      <c r="F5" s="171" t="s">
        <v>76</v>
      </c>
      <c r="G5" s="170"/>
      <c r="H5" s="170"/>
      <c r="I5" s="172"/>
      <c r="J5" s="171" t="s">
        <v>57</v>
      </c>
      <c r="K5" s="156" t="s">
        <v>77</v>
      </c>
      <c r="L5" s="156" t="s">
        <v>78</v>
      </c>
      <c r="M5" s="156" t="s">
        <v>79</v>
      </c>
      <c r="N5" s="156" t="s">
        <v>80</v>
      </c>
      <c r="O5" s="156" t="s">
        <v>81</v>
      </c>
    </row>
    <row r="6" ht="18" customHeight="1" spans="1:15">
      <c r="A6" s="51" t="s">
        <v>82</v>
      </c>
      <c r="B6" s="51" t="s">
        <v>83</v>
      </c>
      <c r="C6" s="51" t="s">
        <v>84</v>
      </c>
      <c r="D6" s="53" t="s">
        <v>85</v>
      </c>
      <c r="E6" s="53" t="s">
        <v>86</v>
      </c>
      <c r="F6" s="53" t="s">
        <v>87</v>
      </c>
      <c r="G6" s="53" t="s">
        <v>88</v>
      </c>
      <c r="H6" s="53" t="s">
        <v>89</v>
      </c>
      <c r="I6" s="53" t="s">
        <v>90</v>
      </c>
      <c r="J6" s="53" t="s">
        <v>91</v>
      </c>
      <c r="K6" s="53" t="s">
        <v>92</v>
      </c>
      <c r="L6" s="53" t="s">
        <v>93</v>
      </c>
      <c r="M6" s="53" t="s">
        <v>94</v>
      </c>
      <c r="N6" s="51" t="s">
        <v>95</v>
      </c>
      <c r="O6" s="53" t="s">
        <v>96</v>
      </c>
    </row>
    <row r="7" ht="21" customHeight="1" spans="1:15">
      <c r="A7" s="173" t="s">
        <v>97</v>
      </c>
      <c r="B7" s="173" t="s">
        <v>98</v>
      </c>
      <c r="C7" s="72">
        <v>18916902</v>
      </c>
      <c r="D7" s="72">
        <v>18916902</v>
      </c>
      <c r="E7" s="72">
        <v>10847839</v>
      </c>
      <c r="F7" s="72">
        <v>8069063</v>
      </c>
      <c r="G7" s="72"/>
      <c r="H7" s="72"/>
      <c r="I7" s="72"/>
      <c r="J7" s="72"/>
      <c r="K7" s="72"/>
      <c r="L7" s="72"/>
      <c r="M7" s="72"/>
      <c r="N7" s="72"/>
      <c r="O7" s="72"/>
    </row>
    <row r="8" ht="21" customHeight="1" spans="1:15">
      <c r="A8" s="174" t="s">
        <v>99</v>
      </c>
      <c r="B8" s="174" t="s">
        <v>100</v>
      </c>
      <c r="C8" s="72">
        <v>13761402</v>
      </c>
      <c r="D8" s="72">
        <v>13761402</v>
      </c>
      <c r="E8" s="72">
        <v>10847839</v>
      </c>
      <c r="F8" s="72">
        <v>2913563</v>
      </c>
      <c r="G8" s="72"/>
      <c r="H8" s="72"/>
      <c r="I8" s="72"/>
      <c r="J8" s="72"/>
      <c r="K8" s="72"/>
      <c r="L8" s="72"/>
      <c r="M8" s="72"/>
      <c r="N8" s="72"/>
      <c r="O8" s="72"/>
    </row>
    <row r="9" ht="21" customHeight="1" spans="1:15">
      <c r="A9" s="175" t="s">
        <v>101</v>
      </c>
      <c r="B9" s="175" t="s">
        <v>102</v>
      </c>
      <c r="C9" s="72">
        <v>11350039</v>
      </c>
      <c r="D9" s="72">
        <v>11350039</v>
      </c>
      <c r="E9" s="72">
        <v>10847839</v>
      </c>
      <c r="F9" s="72">
        <v>502200</v>
      </c>
      <c r="G9" s="72"/>
      <c r="H9" s="72"/>
      <c r="I9" s="72"/>
      <c r="J9" s="72"/>
      <c r="K9" s="72"/>
      <c r="L9" s="72"/>
      <c r="M9" s="72"/>
      <c r="N9" s="72"/>
      <c r="O9" s="72"/>
    </row>
    <row r="10" ht="21" customHeight="1" spans="1:15">
      <c r="A10" s="175" t="s">
        <v>103</v>
      </c>
      <c r="B10" s="175" t="s">
        <v>104</v>
      </c>
      <c r="C10" s="72">
        <v>2411363</v>
      </c>
      <c r="D10" s="72">
        <v>2411363</v>
      </c>
      <c r="E10" s="72"/>
      <c r="F10" s="72">
        <v>2411363</v>
      </c>
      <c r="G10" s="72"/>
      <c r="H10" s="72"/>
      <c r="I10" s="72"/>
      <c r="J10" s="72"/>
      <c r="K10" s="72"/>
      <c r="L10" s="72"/>
      <c r="M10" s="72"/>
      <c r="N10" s="72"/>
      <c r="O10" s="72"/>
    </row>
    <row r="11" ht="21" customHeight="1" spans="1:15">
      <c r="A11" s="174" t="s">
        <v>105</v>
      </c>
      <c r="B11" s="174" t="s">
        <v>106</v>
      </c>
      <c r="C11" s="72">
        <v>5155500</v>
      </c>
      <c r="D11" s="72">
        <v>5155500</v>
      </c>
      <c r="E11" s="72"/>
      <c r="F11" s="72">
        <v>5155500</v>
      </c>
      <c r="G11" s="72"/>
      <c r="H11" s="72"/>
      <c r="I11" s="72"/>
      <c r="J11" s="72"/>
      <c r="K11" s="72"/>
      <c r="L11" s="72"/>
      <c r="M11" s="72"/>
      <c r="N11" s="72"/>
      <c r="O11" s="72"/>
    </row>
    <row r="12" ht="21" customHeight="1" spans="1:15">
      <c r="A12" s="175" t="s">
        <v>107</v>
      </c>
      <c r="B12" s="175" t="s">
        <v>108</v>
      </c>
      <c r="C12" s="72">
        <v>5155500</v>
      </c>
      <c r="D12" s="72">
        <v>5155500</v>
      </c>
      <c r="E12" s="72"/>
      <c r="F12" s="72">
        <v>5155500</v>
      </c>
      <c r="G12" s="72"/>
      <c r="H12" s="72"/>
      <c r="I12" s="72"/>
      <c r="J12" s="72"/>
      <c r="K12" s="72"/>
      <c r="L12" s="72"/>
      <c r="M12" s="72"/>
      <c r="N12" s="72"/>
      <c r="O12" s="72"/>
    </row>
    <row r="13" ht="21" customHeight="1" spans="1:15">
      <c r="A13" s="173" t="s">
        <v>109</v>
      </c>
      <c r="B13" s="173" t="s">
        <v>110</v>
      </c>
      <c r="C13" s="72">
        <v>38000</v>
      </c>
      <c r="D13" s="72">
        <v>38000</v>
      </c>
      <c r="E13" s="72"/>
      <c r="F13" s="72">
        <v>38000</v>
      </c>
      <c r="G13" s="72"/>
      <c r="H13" s="72"/>
      <c r="I13" s="72"/>
      <c r="J13" s="72"/>
      <c r="K13" s="72"/>
      <c r="L13" s="72"/>
      <c r="M13" s="72"/>
      <c r="N13" s="72"/>
      <c r="O13" s="72"/>
    </row>
    <row r="14" ht="21" customHeight="1" spans="1:15">
      <c r="A14" s="174" t="s">
        <v>111</v>
      </c>
      <c r="B14" s="174" t="s">
        <v>112</v>
      </c>
      <c r="C14" s="72">
        <v>38000</v>
      </c>
      <c r="D14" s="72">
        <v>38000</v>
      </c>
      <c r="E14" s="72"/>
      <c r="F14" s="72">
        <v>38000</v>
      </c>
      <c r="G14" s="72"/>
      <c r="H14" s="72"/>
      <c r="I14" s="72"/>
      <c r="J14" s="72"/>
      <c r="K14" s="72"/>
      <c r="L14" s="72"/>
      <c r="M14" s="72"/>
      <c r="N14" s="72"/>
      <c r="O14" s="72"/>
    </row>
    <row r="15" ht="21" customHeight="1" spans="1:15">
      <c r="A15" s="175" t="s">
        <v>113</v>
      </c>
      <c r="B15" s="175" t="s">
        <v>114</v>
      </c>
      <c r="C15" s="72">
        <v>38000</v>
      </c>
      <c r="D15" s="72">
        <v>38000</v>
      </c>
      <c r="E15" s="72"/>
      <c r="F15" s="72">
        <v>38000</v>
      </c>
      <c r="G15" s="72"/>
      <c r="H15" s="72"/>
      <c r="I15" s="72"/>
      <c r="J15" s="72"/>
      <c r="K15" s="72"/>
      <c r="L15" s="72"/>
      <c r="M15" s="72"/>
      <c r="N15" s="72"/>
      <c r="O15" s="72"/>
    </row>
    <row r="16" ht="21" customHeight="1" spans="1:15">
      <c r="A16" s="173" t="s">
        <v>115</v>
      </c>
      <c r="B16" s="173" t="s">
        <v>116</v>
      </c>
      <c r="C16" s="72">
        <v>2440552</v>
      </c>
      <c r="D16" s="72">
        <v>2440552</v>
      </c>
      <c r="E16" s="72">
        <v>2352000</v>
      </c>
      <c r="F16" s="72">
        <v>88552</v>
      </c>
      <c r="G16" s="72"/>
      <c r="H16" s="72"/>
      <c r="I16" s="72"/>
      <c r="J16" s="72"/>
      <c r="K16" s="72"/>
      <c r="L16" s="72"/>
      <c r="M16" s="72"/>
      <c r="N16" s="72"/>
      <c r="O16" s="72"/>
    </row>
    <row r="17" ht="21" customHeight="1" spans="1:15">
      <c r="A17" s="174" t="s">
        <v>117</v>
      </c>
      <c r="B17" s="174" t="s">
        <v>118</v>
      </c>
      <c r="C17" s="72">
        <v>2352000</v>
      </c>
      <c r="D17" s="72">
        <v>2352000</v>
      </c>
      <c r="E17" s="72">
        <v>2352000</v>
      </c>
      <c r="F17" s="72"/>
      <c r="G17" s="72"/>
      <c r="H17" s="72"/>
      <c r="I17" s="72"/>
      <c r="J17" s="72"/>
      <c r="K17" s="72"/>
      <c r="L17" s="72"/>
      <c r="M17" s="72"/>
      <c r="N17" s="72"/>
      <c r="O17" s="72"/>
    </row>
    <row r="18" ht="21" customHeight="1" spans="1:15">
      <c r="A18" s="175" t="s">
        <v>119</v>
      </c>
      <c r="B18" s="175" t="s">
        <v>120</v>
      </c>
      <c r="C18" s="72">
        <v>806400</v>
      </c>
      <c r="D18" s="72">
        <v>806400</v>
      </c>
      <c r="E18" s="72">
        <v>806400</v>
      </c>
      <c r="F18" s="72"/>
      <c r="G18" s="72"/>
      <c r="H18" s="72"/>
      <c r="I18" s="72"/>
      <c r="J18" s="72"/>
      <c r="K18" s="72"/>
      <c r="L18" s="72"/>
      <c r="M18" s="72"/>
      <c r="N18" s="72"/>
      <c r="O18" s="72"/>
    </row>
    <row r="19" ht="21" customHeight="1" spans="1:15">
      <c r="A19" s="175" t="s">
        <v>121</v>
      </c>
      <c r="B19" s="175" t="s">
        <v>122</v>
      </c>
      <c r="C19" s="72">
        <v>224400</v>
      </c>
      <c r="D19" s="72">
        <v>224400</v>
      </c>
      <c r="E19" s="72">
        <v>224400</v>
      </c>
      <c r="F19" s="72"/>
      <c r="G19" s="72"/>
      <c r="H19" s="72"/>
      <c r="I19" s="72"/>
      <c r="J19" s="72"/>
      <c r="K19" s="72"/>
      <c r="L19" s="72"/>
      <c r="M19" s="72"/>
      <c r="N19" s="72"/>
      <c r="O19" s="72"/>
    </row>
    <row r="20" ht="21" customHeight="1" spans="1:15">
      <c r="A20" s="175" t="s">
        <v>123</v>
      </c>
      <c r="B20" s="175" t="s">
        <v>124</v>
      </c>
      <c r="C20" s="72">
        <v>1321200</v>
      </c>
      <c r="D20" s="72">
        <v>1321200</v>
      </c>
      <c r="E20" s="72">
        <v>1321200</v>
      </c>
      <c r="F20" s="72"/>
      <c r="G20" s="72"/>
      <c r="H20" s="72"/>
      <c r="I20" s="72"/>
      <c r="J20" s="72"/>
      <c r="K20" s="72"/>
      <c r="L20" s="72"/>
      <c r="M20" s="72"/>
      <c r="N20" s="72"/>
      <c r="O20" s="72"/>
    </row>
    <row r="21" ht="21" customHeight="1" spans="1:15">
      <c r="A21" s="174" t="s">
        <v>125</v>
      </c>
      <c r="B21" s="174" t="s">
        <v>126</v>
      </c>
      <c r="C21" s="72">
        <v>83200</v>
      </c>
      <c r="D21" s="72">
        <v>83200</v>
      </c>
      <c r="E21" s="72"/>
      <c r="F21" s="72">
        <v>83200</v>
      </c>
      <c r="G21" s="72"/>
      <c r="H21" s="72"/>
      <c r="I21" s="72"/>
      <c r="J21" s="72"/>
      <c r="K21" s="72"/>
      <c r="L21" s="72"/>
      <c r="M21" s="72"/>
      <c r="N21" s="72"/>
      <c r="O21" s="72"/>
    </row>
    <row r="22" ht="21" customHeight="1" spans="1:15">
      <c r="A22" s="175" t="s">
        <v>127</v>
      </c>
      <c r="B22" s="175" t="s">
        <v>128</v>
      </c>
      <c r="C22" s="72">
        <v>83200</v>
      </c>
      <c r="D22" s="72">
        <v>83200</v>
      </c>
      <c r="E22" s="72"/>
      <c r="F22" s="72">
        <v>83200</v>
      </c>
      <c r="G22" s="72"/>
      <c r="H22" s="72"/>
      <c r="I22" s="72"/>
      <c r="J22" s="72"/>
      <c r="K22" s="72"/>
      <c r="L22" s="72"/>
      <c r="M22" s="72"/>
      <c r="N22" s="72"/>
      <c r="O22" s="72"/>
    </row>
    <row r="23" ht="21" customHeight="1" spans="1:15">
      <c r="A23" s="174" t="s">
        <v>129</v>
      </c>
      <c r="B23" s="174" t="s">
        <v>130</v>
      </c>
      <c r="C23" s="72">
        <v>5352</v>
      </c>
      <c r="D23" s="72">
        <v>5352</v>
      </c>
      <c r="E23" s="72"/>
      <c r="F23" s="72">
        <v>5352</v>
      </c>
      <c r="G23" s="72"/>
      <c r="H23" s="72"/>
      <c r="I23" s="72"/>
      <c r="J23" s="72"/>
      <c r="K23" s="72"/>
      <c r="L23" s="72"/>
      <c r="M23" s="72"/>
      <c r="N23" s="72"/>
      <c r="O23" s="72"/>
    </row>
    <row r="24" ht="21" customHeight="1" spans="1:15">
      <c r="A24" s="175" t="s">
        <v>131</v>
      </c>
      <c r="B24" s="175" t="s">
        <v>132</v>
      </c>
      <c r="C24" s="72">
        <v>5352</v>
      </c>
      <c r="D24" s="72">
        <v>5352</v>
      </c>
      <c r="E24" s="72"/>
      <c r="F24" s="72">
        <v>5352</v>
      </c>
      <c r="G24" s="72"/>
      <c r="H24" s="72"/>
      <c r="I24" s="72"/>
      <c r="J24" s="72"/>
      <c r="K24" s="72"/>
      <c r="L24" s="72"/>
      <c r="M24" s="72"/>
      <c r="N24" s="72"/>
      <c r="O24" s="72"/>
    </row>
    <row r="25" ht="21" customHeight="1" spans="1:15">
      <c r="A25" s="173" t="s">
        <v>133</v>
      </c>
      <c r="B25" s="173" t="s">
        <v>134</v>
      </c>
      <c r="C25" s="72">
        <v>1283922</v>
      </c>
      <c r="D25" s="72">
        <v>1283922</v>
      </c>
      <c r="E25" s="72">
        <v>1283922</v>
      </c>
      <c r="F25" s="72"/>
      <c r="G25" s="72"/>
      <c r="H25" s="72"/>
      <c r="I25" s="72"/>
      <c r="J25" s="72"/>
      <c r="K25" s="72"/>
      <c r="L25" s="72"/>
      <c r="M25" s="72"/>
      <c r="N25" s="72"/>
      <c r="O25" s="72"/>
    </row>
    <row r="26" ht="21" customHeight="1" spans="1:15">
      <c r="A26" s="174" t="s">
        <v>135</v>
      </c>
      <c r="B26" s="174" t="s">
        <v>136</v>
      </c>
      <c r="C26" s="72">
        <v>1283922</v>
      </c>
      <c r="D26" s="72">
        <v>1283922</v>
      </c>
      <c r="E26" s="72">
        <v>1283922</v>
      </c>
      <c r="F26" s="72"/>
      <c r="G26" s="72"/>
      <c r="H26" s="72"/>
      <c r="I26" s="72"/>
      <c r="J26" s="72"/>
      <c r="K26" s="72"/>
      <c r="L26" s="72"/>
      <c r="M26" s="72"/>
      <c r="N26" s="72"/>
      <c r="O26" s="72"/>
    </row>
    <row r="27" ht="21" customHeight="1" spans="1:15">
      <c r="A27" s="175" t="s">
        <v>137</v>
      </c>
      <c r="B27" s="175" t="s">
        <v>138</v>
      </c>
      <c r="C27" s="72">
        <v>360232</v>
      </c>
      <c r="D27" s="72">
        <v>360232</v>
      </c>
      <c r="E27" s="72">
        <v>360232</v>
      </c>
      <c r="F27" s="72"/>
      <c r="G27" s="72"/>
      <c r="H27" s="72"/>
      <c r="I27" s="72"/>
      <c r="J27" s="72"/>
      <c r="K27" s="72"/>
      <c r="L27" s="72"/>
      <c r="M27" s="72"/>
      <c r="N27" s="72"/>
      <c r="O27" s="72"/>
    </row>
    <row r="28" ht="21" customHeight="1" spans="1:15">
      <c r="A28" s="175" t="s">
        <v>139</v>
      </c>
      <c r="B28" s="175" t="s">
        <v>140</v>
      </c>
      <c r="C28" s="72">
        <v>301816</v>
      </c>
      <c r="D28" s="72">
        <v>301816</v>
      </c>
      <c r="E28" s="72">
        <v>301816</v>
      </c>
      <c r="F28" s="72"/>
      <c r="G28" s="72"/>
      <c r="H28" s="72"/>
      <c r="I28" s="72"/>
      <c r="J28" s="72"/>
      <c r="K28" s="72"/>
      <c r="L28" s="72"/>
      <c r="M28" s="72"/>
      <c r="N28" s="72"/>
      <c r="O28" s="72"/>
    </row>
    <row r="29" ht="21" customHeight="1" spans="1:15">
      <c r="A29" s="175" t="s">
        <v>141</v>
      </c>
      <c r="B29" s="175" t="s">
        <v>142</v>
      </c>
      <c r="C29" s="72">
        <v>518132</v>
      </c>
      <c r="D29" s="72">
        <v>518132</v>
      </c>
      <c r="E29" s="72">
        <v>518132</v>
      </c>
      <c r="F29" s="72"/>
      <c r="G29" s="72"/>
      <c r="H29" s="72"/>
      <c r="I29" s="72"/>
      <c r="J29" s="72"/>
      <c r="K29" s="72"/>
      <c r="L29" s="72"/>
      <c r="M29" s="72"/>
      <c r="N29" s="72"/>
      <c r="O29" s="72"/>
    </row>
    <row r="30" ht="21" customHeight="1" spans="1:15">
      <c r="A30" s="175" t="s">
        <v>143</v>
      </c>
      <c r="B30" s="175" t="s">
        <v>144</v>
      </c>
      <c r="C30" s="72">
        <v>103742</v>
      </c>
      <c r="D30" s="72">
        <v>103742</v>
      </c>
      <c r="E30" s="72">
        <v>103742</v>
      </c>
      <c r="F30" s="72"/>
      <c r="G30" s="72"/>
      <c r="H30" s="72"/>
      <c r="I30" s="72"/>
      <c r="J30" s="72"/>
      <c r="K30" s="72"/>
      <c r="L30" s="72"/>
      <c r="M30" s="72"/>
      <c r="N30" s="72"/>
      <c r="O30" s="72"/>
    </row>
    <row r="31" ht="21" customHeight="1" spans="1:15">
      <c r="A31" s="173" t="s">
        <v>145</v>
      </c>
      <c r="B31" s="173" t="s">
        <v>146</v>
      </c>
      <c r="C31" s="72">
        <v>600000</v>
      </c>
      <c r="D31" s="72">
        <v>600000</v>
      </c>
      <c r="E31" s="72"/>
      <c r="F31" s="72">
        <v>600000</v>
      </c>
      <c r="G31" s="72"/>
      <c r="H31" s="72"/>
      <c r="I31" s="72"/>
      <c r="J31" s="72"/>
      <c r="K31" s="72"/>
      <c r="L31" s="72"/>
      <c r="M31" s="72"/>
      <c r="N31" s="72"/>
      <c r="O31" s="72"/>
    </row>
    <row r="32" ht="21" customHeight="1" spans="1:15">
      <c r="A32" s="174" t="s">
        <v>147</v>
      </c>
      <c r="B32" s="174" t="s">
        <v>148</v>
      </c>
      <c r="C32" s="72">
        <v>600000</v>
      </c>
      <c r="D32" s="72">
        <v>600000</v>
      </c>
      <c r="E32" s="72"/>
      <c r="F32" s="72">
        <v>600000</v>
      </c>
      <c r="G32" s="72"/>
      <c r="H32" s="72"/>
      <c r="I32" s="72"/>
      <c r="J32" s="72"/>
      <c r="K32" s="72"/>
      <c r="L32" s="72"/>
      <c r="M32" s="72"/>
      <c r="N32" s="72"/>
      <c r="O32" s="72"/>
    </row>
    <row r="33" ht="21" customHeight="1" spans="1:15">
      <c r="A33" s="175" t="s">
        <v>149</v>
      </c>
      <c r="B33" s="175" t="s">
        <v>148</v>
      </c>
      <c r="C33" s="72">
        <v>600000</v>
      </c>
      <c r="D33" s="72">
        <v>600000</v>
      </c>
      <c r="E33" s="72"/>
      <c r="F33" s="72">
        <v>600000</v>
      </c>
      <c r="G33" s="72"/>
      <c r="H33" s="72"/>
      <c r="I33" s="72"/>
      <c r="J33" s="72"/>
      <c r="K33" s="72"/>
      <c r="L33" s="72"/>
      <c r="M33" s="72"/>
      <c r="N33" s="72"/>
      <c r="O33" s="72"/>
    </row>
    <row r="34" ht="21" customHeight="1" spans="1:15">
      <c r="A34" s="173" t="s">
        <v>150</v>
      </c>
      <c r="B34" s="173" t="s">
        <v>151</v>
      </c>
      <c r="C34" s="72">
        <v>4765573</v>
      </c>
      <c r="D34" s="72">
        <v>4765573</v>
      </c>
      <c r="E34" s="72">
        <v>4765573</v>
      </c>
      <c r="F34" s="72"/>
      <c r="G34" s="72"/>
      <c r="H34" s="72"/>
      <c r="I34" s="72"/>
      <c r="J34" s="72"/>
      <c r="K34" s="72"/>
      <c r="L34" s="72"/>
      <c r="M34" s="72"/>
      <c r="N34" s="72"/>
      <c r="O34" s="72"/>
    </row>
    <row r="35" ht="21" customHeight="1" spans="1:15">
      <c r="A35" s="174" t="s">
        <v>152</v>
      </c>
      <c r="B35" s="174" t="s">
        <v>153</v>
      </c>
      <c r="C35" s="72">
        <v>4765573</v>
      </c>
      <c r="D35" s="72">
        <v>4765573</v>
      </c>
      <c r="E35" s="72">
        <v>4765573</v>
      </c>
      <c r="F35" s="72"/>
      <c r="G35" s="72"/>
      <c r="H35" s="72"/>
      <c r="I35" s="72"/>
      <c r="J35" s="72"/>
      <c r="K35" s="72"/>
      <c r="L35" s="72"/>
      <c r="M35" s="72"/>
      <c r="N35" s="72"/>
      <c r="O35" s="72"/>
    </row>
    <row r="36" ht="21" customHeight="1" spans="1:15">
      <c r="A36" s="175" t="s">
        <v>154</v>
      </c>
      <c r="B36" s="175" t="s">
        <v>102</v>
      </c>
      <c r="C36" s="72">
        <v>4765573</v>
      </c>
      <c r="D36" s="72">
        <v>4765573</v>
      </c>
      <c r="E36" s="72">
        <v>4765573</v>
      </c>
      <c r="F36" s="72"/>
      <c r="G36" s="72"/>
      <c r="H36" s="72"/>
      <c r="I36" s="72"/>
      <c r="J36" s="72"/>
      <c r="K36" s="72"/>
      <c r="L36" s="72"/>
      <c r="M36" s="72"/>
      <c r="N36" s="72"/>
      <c r="O36" s="72"/>
    </row>
    <row r="37" ht="21" customHeight="1" spans="1:15">
      <c r="A37" s="173" t="s">
        <v>155</v>
      </c>
      <c r="B37" s="173" t="s">
        <v>156</v>
      </c>
      <c r="C37" s="72">
        <v>159376.09</v>
      </c>
      <c r="D37" s="72">
        <v>159376.09</v>
      </c>
      <c r="E37" s="72"/>
      <c r="F37" s="72">
        <v>159376.09</v>
      </c>
      <c r="G37" s="72"/>
      <c r="H37" s="72"/>
      <c r="I37" s="72"/>
      <c r="J37" s="72"/>
      <c r="K37" s="72"/>
      <c r="L37" s="72"/>
      <c r="M37" s="72"/>
      <c r="N37" s="72"/>
      <c r="O37" s="72"/>
    </row>
    <row r="38" ht="21" customHeight="1" spans="1:15">
      <c r="A38" s="174" t="s">
        <v>157</v>
      </c>
      <c r="B38" s="174" t="s">
        <v>158</v>
      </c>
      <c r="C38" s="72">
        <v>159376.09</v>
      </c>
      <c r="D38" s="72">
        <v>159376.09</v>
      </c>
      <c r="E38" s="72"/>
      <c r="F38" s="72">
        <v>159376.09</v>
      </c>
      <c r="G38" s="72"/>
      <c r="H38" s="72"/>
      <c r="I38" s="72"/>
      <c r="J38" s="72"/>
      <c r="K38" s="72"/>
      <c r="L38" s="72"/>
      <c r="M38" s="72"/>
      <c r="N38" s="72"/>
      <c r="O38" s="72"/>
    </row>
    <row r="39" ht="21" customHeight="1" spans="1:15">
      <c r="A39" s="175" t="s">
        <v>159</v>
      </c>
      <c r="B39" s="175" t="s">
        <v>158</v>
      </c>
      <c r="C39" s="72">
        <v>159376.09</v>
      </c>
      <c r="D39" s="72">
        <v>159376.09</v>
      </c>
      <c r="E39" s="72"/>
      <c r="F39" s="72">
        <v>159376.09</v>
      </c>
      <c r="G39" s="72"/>
      <c r="H39" s="72"/>
      <c r="I39" s="72"/>
      <c r="J39" s="72"/>
      <c r="K39" s="72"/>
      <c r="L39" s="72"/>
      <c r="M39" s="72"/>
      <c r="N39" s="72"/>
      <c r="O39" s="72"/>
    </row>
    <row r="40" ht="21" customHeight="1" spans="1:15">
      <c r="A40" s="173" t="s">
        <v>160</v>
      </c>
      <c r="B40" s="173" t="s">
        <v>161</v>
      </c>
      <c r="C40" s="72">
        <v>8457171.3</v>
      </c>
      <c r="D40" s="72">
        <v>8457171.3</v>
      </c>
      <c r="E40" s="72">
        <v>1056708</v>
      </c>
      <c r="F40" s="72">
        <v>7400463.3</v>
      </c>
      <c r="G40" s="72"/>
      <c r="H40" s="72"/>
      <c r="I40" s="72"/>
      <c r="J40" s="72"/>
      <c r="K40" s="72"/>
      <c r="L40" s="72"/>
      <c r="M40" s="72"/>
      <c r="N40" s="72"/>
      <c r="O40" s="72"/>
    </row>
    <row r="41" ht="21" customHeight="1" spans="1:15">
      <c r="A41" s="174" t="s">
        <v>162</v>
      </c>
      <c r="B41" s="174" t="s">
        <v>163</v>
      </c>
      <c r="C41" s="72">
        <v>7400463.3</v>
      </c>
      <c r="D41" s="72">
        <v>7400463.3</v>
      </c>
      <c r="E41" s="72"/>
      <c r="F41" s="72">
        <v>7400463.3</v>
      </c>
      <c r="G41" s="72"/>
      <c r="H41" s="72"/>
      <c r="I41" s="72"/>
      <c r="J41" s="72"/>
      <c r="K41" s="72"/>
      <c r="L41" s="72"/>
      <c r="M41" s="72"/>
      <c r="N41" s="72"/>
      <c r="O41" s="72"/>
    </row>
    <row r="42" ht="21" customHeight="1" spans="1:15">
      <c r="A42" s="175" t="s">
        <v>164</v>
      </c>
      <c r="B42" s="175" t="s">
        <v>165</v>
      </c>
      <c r="C42" s="72">
        <v>7400463.3</v>
      </c>
      <c r="D42" s="72">
        <v>7400463.3</v>
      </c>
      <c r="E42" s="72"/>
      <c r="F42" s="72">
        <v>7400463.3</v>
      </c>
      <c r="G42" s="72"/>
      <c r="H42" s="72"/>
      <c r="I42" s="72"/>
      <c r="J42" s="72"/>
      <c r="K42" s="72"/>
      <c r="L42" s="72"/>
      <c r="M42" s="72"/>
      <c r="N42" s="72"/>
      <c r="O42" s="72"/>
    </row>
    <row r="43" ht="21" customHeight="1" spans="1:15">
      <c r="A43" s="174" t="s">
        <v>166</v>
      </c>
      <c r="B43" s="174" t="s">
        <v>167</v>
      </c>
      <c r="C43" s="72">
        <v>1056708</v>
      </c>
      <c r="D43" s="72">
        <v>1056708</v>
      </c>
      <c r="E43" s="72">
        <v>1056708</v>
      </c>
      <c r="F43" s="72"/>
      <c r="G43" s="72"/>
      <c r="H43" s="72"/>
      <c r="I43" s="72"/>
      <c r="J43" s="72"/>
      <c r="K43" s="72"/>
      <c r="L43" s="72"/>
      <c r="M43" s="72"/>
      <c r="N43" s="72"/>
      <c r="O43" s="72"/>
    </row>
    <row r="44" ht="21" customHeight="1" spans="1:15">
      <c r="A44" s="175" t="s">
        <v>168</v>
      </c>
      <c r="B44" s="175" t="s">
        <v>169</v>
      </c>
      <c r="C44" s="72">
        <v>1056708</v>
      </c>
      <c r="D44" s="72">
        <v>1056708</v>
      </c>
      <c r="E44" s="72">
        <v>1056708</v>
      </c>
      <c r="F44" s="72"/>
      <c r="G44" s="72"/>
      <c r="H44" s="72"/>
      <c r="I44" s="72"/>
      <c r="J44" s="72"/>
      <c r="K44" s="72"/>
      <c r="L44" s="72"/>
      <c r="M44" s="72"/>
      <c r="N44" s="72"/>
      <c r="O44" s="72"/>
    </row>
    <row r="45" ht="21" customHeight="1" spans="1:15">
      <c r="A45" s="173" t="s">
        <v>170</v>
      </c>
      <c r="B45" s="173" t="s">
        <v>81</v>
      </c>
      <c r="C45" s="72">
        <v>1325000</v>
      </c>
      <c r="D45" s="72"/>
      <c r="E45" s="72"/>
      <c r="F45" s="72"/>
      <c r="G45" s="72">
        <v>1325000</v>
      </c>
      <c r="H45" s="72"/>
      <c r="I45" s="72"/>
      <c r="J45" s="72"/>
      <c r="K45" s="72"/>
      <c r="L45" s="72"/>
      <c r="M45" s="72"/>
      <c r="N45" s="72"/>
      <c r="O45" s="72"/>
    </row>
    <row r="46" ht="21" customHeight="1" spans="1:15">
      <c r="A46" s="174" t="s">
        <v>171</v>
      </c>
      <c r="B46" s="174" t="s">
        <v>172</v>
      </c>
      <c r="C46" s="72">
        <v>1325000</v>
      </c>
      <c r="D46" s="72"/>
      <c r="E46" s="72"/>
      <c r="F46" s="72"/>
      <c r="G46" s="72">
        <v>1325000</v>
      </c>
      <c r="H46" s="72"/>
      <c r="I46" s="72"/>
      <c r="J46" s="72"/>
      <c r="K46" s="72"/>
      <c r="L46" s="72"/>
      <c r="M46" s="72"/>
      <c r="N46" s="72"/>
      <c r="O46" s="72"/>
    </row>
    <row r="47" ht="21" customHeight="1" spans="1:15">
      <c r="A47" s="175" t="s">
        <v>173</v>
      </c>
      <c r="B47" s="175" t="s">
        <v>174</v>
      </c>
      <c r="C47" s="72">
        <v>1325000</v>
      </c>
      <c r="D47" s="72"/>
      <c r="E47" s="72"/>
      <c r="F47" s="72"/>
      <c r="G47" s="72">
        <v>1325000</v>
      </c>
      <c r="H47" s="72"/>
      <c r="I47" s="72"/>
      <c r="J47" s="72"/>
      <c r="K47" s="72"/>
      <c r="L47" s="72"/>
      <c r="M47" s="72"/>
      <c r="N47" s="72"/>
      <c r="O47" s="72"/>
    </row>
    <row r="48" ht="21" customHeight="1" spans="1:15">
      <c r="A48" s="176" t="s">
        <v>55</v>
      </c>
      <c r="B48" s="35"/>
      <c r="C48" s="72">
        <v>37986496.39</v>
      </c>
      <c r="D48" s="72">
        <v>36661496.39</v>
      </c>
      <c r="E48" s="72">
        <v>20306042</v>
      </c>
      <c r="F48" s="72">
        <v>16355454.39</v>
      </c>
      <c r="G48" s="72">
        <v>1325000</v>
      </c>
      <c r="H48" s="72"/>
      <c r="I48" s="72"/>
      <c r="J48" s="72"/>
      <c r="K48" s="72"/>
      <c r="L48" s="72"/>
      <c r="M48" s="72"/>
      <c r="N48" s="72"/>
      <c r="O48" s="72"/>
    </row>
  </sheetData>
  <mergeCells count="12">
    <mergeCell ref="A1:O1"/>
    <mergeCell ref="A2:O2"/>
    <mergeCell ref="A3:B3"/>
    <mergeCell ref="D4:F4"/>
    <mergeCell ref="J4:O4"/>
    <mergeCell ref="A48:B4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A1" sqref="A1"/>
    </sheetView>
  </sheetViews>
  <sheetFormatPr defaultColWidth="8.57407407407407" defaultRowHeight="12.75" customHeight="1" outlineLevelCol="3"/>
  <cols>
    <col min="1" max="4" width="35.5740740740741" customWidth="1"/>
  </cols>
  <sheetData>
    <row r="1" ht="15" customHeight="1" spans="1:4">
      <c r="A1" s="40"/>
      <c r="B1" s="43"/>
      <c r="C1" s="43"/>
      <c r="D1" s="43" t="s">
        <v>175</v>
      </c>
    </row>
    <row r="2" ht="41.25" customHeight="1" spans="1:4">
      <c r="A2" s="39" t="str">
        <f>"2026"&amp;"年部门财政拨款收支预算总表"</f>
        <v>2026年部门财政拨款收支预算总表</v>
      </c>
    </row>
    <row r="3" ht="17.25" customHeight="1" spans="1:4">
      <c r="A3" s="154" t="str">
        <f>"单位名称："&amp;"昆明市盘龙区人民政府金辰街道办事处"</f>
        <v>单位名称：昆明市盘龙区人民政府金辰街道办事处</v>
      </c>
      <c r="B3" s="155"/>
      <c r="D3" s="43" t="s">
        <v>1</v>
      </c>
    </row>
    <row r="4" ht="17.25" customHeight="1" spans="1:4">
      <c r="A4" s="156" t="s">
        <v>2</v>
      </c>
      <c r="B4" s="157"/>
      <c r="C4" s="156" t="s">
        <v>3</v>
      </c>
      <c r="D4" s="157"/>
    </row>
    <row r="5" ht="18.75" customHeight="1" spans="1:4">
      <c r="A5" s="156" t="s">
        <v>4</v>
      </c>
      <c r="B5" s="156" t="s">
        <v>5</v>
      </c>
      <c r="C5" s="156" t="s">
        <v>6</v>
      </c>
      <c r="D5" s="156" t="s">
        <v>5</v>
      </c>
    </row>
    <row r="6" ht="16.5" customHeight="1" spans="1:4">
      <c r="A6" s="158" t="s">
        <v>176</v>
      </c>
      <c r="B6" s="72">
        <v>28980457</v>
      </c>
      <c r="C6" s="158" t="s">
        <v>177</v>
      </c>
      <c r="D6" s="72">
        <v>37986496.39</v>
      </c>
    </row>
    <row r="7" ht="16.5" customHeight="1" spans="1:4">
      <c r="A7" s="158" t="s">
        <v>178</v>
      </c>
      <c r="B7" s="72">
        <v>28980457</v>
      </c>
      <c r="C7" s="158" t="s">
        <v>179</v>
      </c>
      <c r="D7" s="72">
        <v>18916902</v>
      </c>
    </row>
    <row r="8" ht="16.5" customHeight="1" spans="1:4">
      <c r="A8" s="158" t="s">
        <v>180</v>
      </c>
      <c r="B8" s="72"/>
      <c r="C8" s="158" t="s">
        <v>181</v>
      </c>
      <c r="D8" s="72"/>
    </row>
    <row r="9" ht="16.5" customHeight="1" spans="1:4">
      <c r="A9" s="158" t="s">
        <v>182</v>
      </c>
      <c r="B9" s="72"/>
      <c r="C9" s="158" t="s">
        <v>183</v>
      </c>
      <c r="D9" s="72"/>
    </row>
    <row r="10" ht="16.5" customHeight="1" spans="1:4">
      <c r="A10" s="158" t="s">
        <v>184</v>
      </c>
      <c r="B10" s="72">
        <v>9006039.39</v>
      </c>
      <c r="C10" s="158" t="s">
        <v>185</v>
      </c>
      <c r="D10" s="72"/>
    </row>
    <row r="11" ht="16.5" customHeight="1" spans="1:4">
      <c r="A11" s="158" t="s">
        <v>178</v>
      </c>
      <c r="B11" s="72">
        <v>7681039.39</v>
      </c>
      <c r="C11" s="158" t="s">
        <v>186</v>
      </c>
      <c r="D11" s="72"/>
    </row>
    <row r="12" ht="16.5" customHeight="1" spans="1:4">
      <c r="A12" s="141" t="s">
        <v>180</v>
      </c>
      <c r="B12" s="72">
        <v>1325000</v>
      </c>
      <c r="C12" s="63" t="s">
        <v>187</v>
      </c>
      <c r="D12" s="72"/>
    </row>
    <row r="13" ht="16.5" customHeight="1" spans="1:4">
      <c r="A13" s="141" t="s">
        <v>182</v>
      </c>
      <c r="B13" s="72"/>
      <c r="C13" s="63" t="s">
        <v>188</v>
      </c>
      <c r="D13" s="72">
        <v>38000</v>
      </c>
    </row>
    <row r="14" ht="16.5" customHeight="1" spans="1:4">
      <c r="A14" s="159"/>
      <c r="B14" s="72"/>
      <c r="C14" s="63" t="s">
        <v>189</v>
      </c>
      <c r="D14" s="72">
        <v>2440552</v>
      </c>
    </row>
    <row r="15" ht="16.5" customHeight="1" spans="1:4">
      <c r="A15" s="159"/>
      <c r="B15" s="72"/>
      <c r="C15" s="63" t="s">
        <v>190</v>
      </c>
      <c r="D15" s="72">
        <v>1283922</v>
      </c>
    </row>
    <row r="16" ht="16.5" customHeight="1" spans="1:4">
      <c r="A16" s="159"/>
      <c r="B16" s="72"/>
      <c r="C16" s="63" t="s">
        <v>191</v>
      </c>
      <c r="D16" s="72"/>
    </row>
    <row r="17" ht="16.5" customHeight="1" spans="1:4">
      <c r="A17" s="159"/>
      <c r="B17" s="72"/>
      <c r="C17" s="63" t="s">
        <v>192</v>
      </c>
      <c r="D17" s="72">
        <v>600000</v>
      </c>
    </row>
    <row r="18" ht="16.5" customHeight="1" spans="1:4">
      <c r="A18" s="159"/>
      <c r="B18" s="72"/>
      <c r="C18" s="63" t="s">
        <v>193</v>
      </c>
      <c r="D18" s="72">
        <v>4765573</v>
      </c>
    </row>
    <row r="19" ht="16.5" customHeight="1" spans="1:4">
      <c r="A19" s="159"/>
      <c r="B19" s="72"/>
      <c r="C19" s="63" t="s">
        <v>194</v>
      </c>
      <c r="D19" s="72">
        <v>159376.09</v>
      </c>
    </row>
    <row r="20" ht="16.5" customHeight="1" spans="1:4">
      <c r="A20" s="159"/>
      <c r="B20" s="72"/>
      <c r="C20" s="63" t="s">
        <v>195</v>
      </c>
      <c r="D20" s="72"/>
    </row>
    <row r="21" ht="16.5" customHeight="1" spans="1:4">
      <c r="A21" s="159"/>
      <c r="B21" s="72"/>
      <c r="C21" s="63" t="s">
        <v>196</v>
      </c>
      <c r="D21" s="72"/>
    </row>
    <row r="22" ht="16.5" customHeight="1" spans="1:4">
      <c r="A22" s="159"/>
      <c r="B22" s="72"/>
      <c r="C22" s="63" t="s">
        <v>197</v>
      </c>
      <c r="D22" s="72"/>
    </row>
    <row r="23" ht="16.5" customHeight="1" spans="1:4">
      <c r="A23" s="159"/>
      <c r="B23" s="72"/>
      <c r="C23" s="63" t="s">
        <v>198</v>
      </c>
      <c r="D23" s="72"/>
    </row>
    <row r="24" ht="16.5" customHeight="1" spans="1:4">
      <c r="A24" s="159"/>
      <c r="B24" s="72"/>
      <c r="C24" s="63" t="s">
        <v>199</v>
      </c>
      <c r="D24" s="72"/>
    </row>
    <row r="25" ht="16.5" customHeight="1" spans="1:4">
      <c r="A25" s="159"/>
      <c r="B25" s="72"/>
      <c r="C25" s="63" t="s">
        <v>200</v>
      </c>
      <c r="D25" s="72">
        <v>8457171.3</v>
      </c>
    </row>
    <row r="26" ht="16.5" customHeight="1" spans="1:4">
      <c r="A26" s="159"/>
      <c r="B26" s="72"/>
      <c r="C26" s="63" t="s">
        <v>201</v>
      </c>
      <c r="D26" s="72"/>
    </row>
    <row r="27" ht="16.5" customHeight="1" spans="1:4">
      <c r="A27" s="159"/>
      <c r="B27" s="72"/>
      <c r="C27" s="63" t="s">
        <v>202</v>
      </c>
      <c r="D27" s="72"/>
    </row>
    <row r="28" ht="16.5" customHeight="1" spans="1:4">
      <c r="A28" s="159"/>
      <c r="B28" s="72"/>
      <c r="C28" s="63" t="s">
        <v>203</v>
      </c>
      <c r="D28" s="72"/>
    </row>
    <row r="29" ht="16.5" customHeight="1" spans="1:4">
      <c r="A29" s="159"/>
      <c r="B29" s="72"/>
      <c r="C29" s="63" t="s">
        <v>204</v>
      </c>
      <c r="D29" s="72"/>
    </row>
    <row r="30" ht="16.5" customHeight="1" spans="1:4">
      <c r="A30" s="159"/>
      <c r="B30" s="72"/>
      <c r="C30" s="63" t="s">
        <v>205</v>
      </c>
      <c r="D30" s="72">
        <v>1325000</v>
      </c>
    </row>
    <row r="31" ht="16.5" customHeight="1" spans="1:4">
      <c r="A31" s="159"/>
      <c r="B31" s="72"/>
      <c r="C31" s="141" t="s">
        <v>206</v>
      </c>
      <c r="D31" s="72"/>
    </row>
    <row r="32" ht="16.5" customHeight="1" spans="1:4">
      <c r="A32" s="159"/>
      <c r="B32" s="72"/>
      <c r="C32" s="141" t="s">
        <v>207</v>
      </c>
      <c r="D32" s="72"/>
    </row>
    <row r="33" ht="16.5" customHeight="1" spans="1:4">
      <c r="A33" s="159"/>
      <c r="B33" s="72"/>
      <c r="C33" s="29" t="s">
        <v>208</v>
      </c>
      <c r="D33" s="72"/>
    </row>
    <row r="34" ht="15" customHeight="1" spans="1:4">
      <c r="A34" s="160" t="s">
        <v>50</v>
      </c>
      <c r="B34" s="161">
        <v>37986496.39</v>
      </c>
      <c r="C34" s="160" t="s">
        <v>51</v>
      </c>
      <c r="D34" s="161">
        <v>37986496.39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selection activeCell="B12" sqref="B12"/>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27"/>
      <c r="F1" s="65"/>
      <c r="G1" s="128" t="s">
        <v>209</v>
      </c>
    </row>
    <row r="2" ht="41.25" customHeight="1" spans="1:7">
      <c r="A2" s="113" t="str">
        <f>"2026"&amp;"年一般公共预算支出预算表（按功能科目分类）"</f>
        <v>2026年一般公共预算支出预算表（按功能科目分类）</v>
      </c>
      <c r="B2" s="113"/>
      <c r="C2" s="113"/>
      <c r="D2" s="113"/>
      <c r="E2" s="113"/>
      <c r="F2" s="113"/>
      <c r="G2" s="113"/>
    </row>
    <row r="3" ht="18" customHeight="1" spans="1:7">
      <c r="A3" s="4" t="str">
        <f>"单位名称："&amp;"昆明市盘龙区人民政府金辰街道办事处"</f>
        <v>单位名称：昆明市盘龙区人民政府金辰街道办事处</v>
      </c>
      <c r="F3" s="110"/>
      <c r="G3" s="128" t="s">
        <v>1</v>
      </c>
    </row>
    <row r="4" ht="20.25" customHeight="1" spans="1:7">
      <c r="A4" s="148" t="s">
        <v>210</v>
      </c>
      <c r="B4" s="149"/>
      <c r="C4" s="114" t="s">
        <v>55</v>
      </c>
      <c r="D4" s="136" t="s">
        <v>75</v>
      </c>
      <c r="E4" s="11"/>
      <c r="F4" s="12"/>
      <c r="G4" s="130" t="s">
        <v>76</v>
      </c>
    </row>
    <row r="5" ht="20.25" customHeight="1" spans="1:7">
      <c r="A5" s="150" t="s">
        <v>72</v>
      </c>
      <c r="B5" s="150" t="s">
        <v>73</v>
      </c>
      <c r="C5" s="18"/>
      <c r="D5" s="119" t="s">
        <v>57</v>
      </c>
      <c r="E5" s="119" t="s">
        <v>211</v>
      </c>
      <c r="F5" s="119" t="s">
        <v>212</v>
      </c>
      <c r="G5" s="132"/>
    </row>
    <row r="6" ht="15" customHeight="1" spans="1:7">
      <c r="A6" s="151" t="s">
        <v>82</v>
      </c>
      <c r="B6" s="151" t="s">
        <v>83</v>
      </c>
      <c r="C6" s="151" t="s">
        <v>84</v>
      </c>
      <c r="D6" s="151" t="s">
        <v>85</v>
      </c>
      <c r="E6" s="151" t="s">
        <v>86</v>
      </c>
      <c r="F6" s="151" t="s">
        <v>87</v>
      </c>
      <c r="G6" s="151" t="s">
        <v>88</v>
      </c>
    </row>
    <row r="7" ht="18" customHeight="1" spans="1:7">
      <c r="A7" s="29" t="s">
        <v>97</v>
      </c>
      <c r="B7" s="29" t="s">
        <v>98</v>
      </c>
      <c r="C7" s="72">
        <v>18916902</v>
      </c>
      <c r="D7" s="72">
        <v>10847839</v>
      </c>
      <c r="E7" s="72">
        <v>9786872</v>
      </c>
      <c r="F7" s="72">
        <v>1060967</v>
      </c>
      <c r="G7" s="72">
        <v>8069063</v>
      </c>
    </row>
    <row r="8" ht="18" customHeight="1" spans="1:7">
      <c r="A8" s="126" t="s">
        <v>99</v>
      </c>
      <c r="B8" s="126" t="s">
        <v>100</v>
      </c>
      <c r="C8" s="72">
        <v>13761402</v>
      </c>
      <c r="D8" s="72">
        <v>10847839</v>
      </c>
      <c r="E8" s="72">
        <v>9786872</v>
      </c>
      <c r="F8" s="72">
        <v>1060967</v>
      </c>
      <c r="G8" s="72">
        <v>2913563</v>
      </c>
    </row>
    <row r="9" ht="18" customHeight="1" spans="1:7">
      <c r="A9" s="152" t="s">
        <v>101</v>
      </c>
      <c r="B9" s="152" t="s">
        <v>102</v>
      </c>
      <c r="C9" s="72">
        <v>11350039</v>
      </c>
      <c r="D9" s="72">
        <v>10847839</v>
      </c>
      <c r="E9" s="72">
        <v>9786872</v>
      </c>
      <c r="F9" s="72">
        <v>1060967</v>
      </c>
      <c r="G9" s="72">
        <v>502200</v>
      </c>
    </row>
    <row r="10" ht="18" customHeight="1" spans="1:7">
      <c r="A10" s="152" t="s">
        <v>103</v>
      </c>
      <c r="B10" s="152" t="s">
        <v>104</v>
      </c>
      <c r="C10" s="72">
        <v>2411363</v>
      </c>
      <c r="D10" s="72"/>
      <c r="E10" s="72"/>
      <c r="F10" s="72"/>
      <c r="G10" s="72">
        <v>2411363</v>
      </c>
    </row>
    <row r="11" ht="18" customHeight="1" spans="1:7">
      <c r="A11" s="126" t="s">
        <v>105</v>
      </c>
      <c r="B11" s="126" t="s">
        <v>106</v>
      </c>
      <c r="C11" s="72">
        <v>5155500</v>
      </c>
      <c r="D11" s="72"/>
      <c r="E11" s="72"/>
      <c r="F11" s="72"/>
      <c r="G11" s="72">
        <v>5155500</v>
      </c>
    </row>
    <row r="12" ht="18" customHeight="1" spans="1:7">
      <c r="A12" s="152" t="s">
        <v>107</v>
      </c>
      <c r="B12" s="152" t="s">
        <v>108</v>
      </c>
      <c r="C12" s="72">
        <v>5155500</v>
      </c>
      <c r="D12" s="72"/>
      <c r="E12" s="72"/>
      <c r="F12" s="72"/>
      <c r="G12" s="72">
        <v>5155500</v>
      </c>
    </row>
    <row r="13" ht="18" customHeight="1" spans="1:7">
      <c r="A13" s="29" t="s">
        <v>109</v>
      </c>
      <c r="B13" s="29" t="s">
        <v>110</v>
      </c>
      <c r="C13" s="72">
        <v>38000</v>
      </c>
      <c r="D13" s="72"/>
      <c r="E13" s="72"/>
      <c r="F13" s="72"/>
      <c r="G13" s="72">
        <v>38000</v>
      </c>
    </row>
    <row r="14" ht="18" customHeight="1" spans="1:7">
      <c r="A14" s="126" t="s">
        <v>111</v>
      </c>
      <c r="B14" s="126" t="s">
        <v>112</v>
      </c>
      <c r="C14" s="72">
        <v>38000</v>
      </c>
      <c r="D14" s="72"/>
      <c r="E14" s="72"/>
      <c r="F14" s="72"/>
      <c r="G14" s="72">
        <v>38000</v>
      </c>
    </row>
    <row r="15" ht="18" customHeight="1" spans="1:7">
      <c r="A15" s="152" t="s">
        <v>113</v>
      </c>
      <c r="B15" s="152" t="s">
        <v>114</v>
      </c>
      <c r="C15" s="72">
        <v>38000</v>
      </c>
      <c r="D15" s="72"/>
      <c r="E15" s="72"/>
      <c r="F15" s="72"/>
      <c r="G15" s="72">
        <v>38000</v>
      </c>
    </row>
    <row r="16" ht="18" customHeight="1" spans="1:7">
      <c r="A16" s="29" t="s">
        <v>115</v>
      </c>
      <c r="B16" s="29" t="s">
        <v>116</v>
      </c>
      <c r="C16" s="72">
        <v>2440552</v>
      </c>
      <c r="D16" s="72">
        <v>2352000</v>
      </c>
      <c r="E16" s="72">
        <v>2352000</v>
      </c>
      <c r="F16" s="72"/>
      <c r="G16" s="72">
        <v>88552</v>
      </c>
    </row>
    <row r="17" ht="18" customHeight="1" spans="1:7">
      <c r="A17" s="126" t="s">
        <v>117</v>
      </c>
      <c r="B17" s="126" t="s">
        <v>118</v>
      </c>
      <c r="C17" s="72">
        <v>2352000</v>
      </c>
      <c r="D17" s="72">
        <v>2352000</v>
      </c>
      <c r="E17" s="72">
        <v>2352000</v>
      </c>
      <c r="F17" s="72"/>
      <c r="G17" s="72"/>
    </row>
    <row r="18" ht="18" customHeight="1" spans="1:7">
      <c r="A18" s="152" t="s">
        <v>119</v>
      </c>
      <c r="B18" s="152" t="s">
        <v>120</v>
      </c>
      <c r="C18" s="72">
        <v>806400</v>
      </c>
      <c r="D18" s="72">
        <v>806400</v>
      </c>
      <c r="E18" s="72">
        <v>806400</v>
      </c>
      <c r="F18" s="72"/>
      <c r="G18" s="72"/>
    </row>
    <row r="19" ht="18" customHeight="1" spans="1:7">
      <c r="A19" s="152" t="s">
        <v>121</v>
      </c>
      <c r="B19" s="152" t="s">
        <v>122</v>
      </c>
      <c r="C19" s="72">
        <v>224400</v>
      </c>
      <c r="D19" s="72">
        <v>224400</v>
      </c>
      <c r="E19" s="72">
        <v>224400</v>
      </c>
      <c r="F19" s="72"/>
      <c r="G19" s="72"/>
    </row>
    <row r="20" ht="18" customHeight="1" spans="1:7">
      <c r="A20" s="152" t="s">
        <v>123</v>
      </c>
      <c r="B20" s="152" t="s">
        <v>124</v>
      </c>
      <c r="C20" s="72">
        <v>1321200</v>
      </c>
      <c r="D20" s="72">
        <v>1321200</v>
      </c>
      <c r="E20" s="72">
        <v>1321200</v>
      </c>
      <c r="F20" s="72"/>
      <c r="G20" s="72"/>
    </row>
    <row r="21" ht="18" customHeight="1" spans="1:7">
      <c r="A21" s="126" t="s">
        <v>125</v>
      </c>
      <c r="B21" s="126" t="s">
        <v>126</v>
      </c>
      <c r="C21" s="72">
        <v>83200</v>
      </c>
      <c r="D21" s="72"/>
      <c r="E21" s="72"/>
      <c r="F21" s="72"/>
      <c r="G21" s="72">
        <v>83200</v>
      </c>
    </row>
    <row r="22" ht="18" customHeight="1" spans="1:7">
      <c r="A22" s="152" t="s">
        <v>127</v>
      </c>
      <c r="B22" s="152" t="s">
        <v>128</v>
      </c>
      <c r="C22" s="72">
        <v>83200</v>
      </c>
      <c r="D22" s="72"/>
      <c r="E22" s="72"/>
      <c r="F22" s="72"/>
      <c r="G22" s="72">
        <v>83200</v>
      </c>
    </row>
    <row r="23" ht="18" customHeight="1" spans="1:7">
      <c r="A23" s="126" t="s">
        <v>129</v>
      </c>
      <c r="B23" s="126" t="s">
        <v>130</v>
      </c>
      <c r="C23" s="72">
        <v>5352</v>
      </c>
      <c r="D23" s="72"/>
      <c r="E23" s="72"/>
      <c r="F23" s="72"/>
      <c r="G23" s="72">
        <v>5352</v>
      </c>
    </row>
    <row r="24" ht="18" customHeight="1" spans="1:7">
      <c r="A24" s="152" t="s">
        <v>131</v>
      </c>
      <c r="B24" s="152" t="s">
        <v>132</v>
      </c>
      <c r="C24" s="72">
        <v>5352</v>
      </c>
      <c r="D24" s="72"/>
      <c r="E24" s="72"/>
      <c r="F24" s="72"/>
      <c r="G24" s="72">
        <v>5352</v>
      </c>
    </row>
    <row r="25" ht="18" customHeight="1" spans="1:7">
      <c r="A25" s="29" t="s">
        <v>133</v>
      </c>
      <c r="B25" s="29" t="s">
        <v>134</v>
      </c>
      <c r="C25" s="72">
        <v>1283922</v>
      </c>
      <c r="D25" s="72">
        <v>1283922</v>
      </c>
      <c r="E25" s="72">
        <v>1283922</v>
      </c>
      <c r="F25" s="72"/>
      <c r="G25" s="72"/>
    </row>
    <row r="26" ht="18" customHeight="1" spans="1:7">
      <c r="A26" s="126" t="s">
        <v>135</v>
      </c>
      <c r="B26" s="126" t="s">
        <v>136</v>
      </c>
      <c r="C26" s="72">
        <v>1283922</v>
      </c>
      <c r="D26" s="72">
        <v>1283922</v>
      </c>
      <c r="E26" s="72">
        <v>1283922</v>
      </c>
      <c r="F26" s="72"/>
      <c r="G26" s="72"/>
    </row>
    <row r="27" ht="18" customHeight="1" spans="1:7">
      <c r="A27" s="152" t="s">
        <v>137</v>
      </c>
      <c r="B27" s="152" t="s">
        <v>138</v>
      </c>
      <c r="C27" s="72">
        <v>360232</v>
      </c>
      <c r="D27" s="72">
        <v>360232</v>
      </c>
      <c r="E27" s="72">
        <v>360232</v>
      </c>
      <c r="F27" s="72"/>
      <c r="G27" s="72"/>
    </row>
    <row r="28" ht="18" customHeight="1" spans="1:7">
      <c r="A28" s="152" t="s">
        <v>139</v>
      </c>
      <c r="B28" s="152" t="s">
        <v>140</v>
      </c>
      <c r="C28" s="72">
        <v>301816</v>
      </c>
      <c r="D28" s="72">
        <v>301816</v>
      </c>
      <c r="E28" s="72">
        <v>301816</v>
      </c>
      <c r="F28" s="72"/>
      <c r="G28" s="72"/>
    </row>
    <row r="29" ht="18" customHeight="1" spans="1:7">
      <c r="A29" s="152" t="s">
        <v>141</v>
      </c>
      <c r="B29" s="152" t="s">
        <v>142</v>
      </c>
      <c r="C29" s="72">
        <v>518132</v>
      </c>
      <c r="D29" s="72">
        <v>518132</v>
      </c>
      <c r="E29" s="72">
        <v>518132</v>
      </c>
      <c r="F29" s="72"/>
      <c r="G29" s="72"/>
    </row>
    <row r="30" ht="18" customHeight="1" spans="1:7">
      <c r="A30" s="152" t="s">
        <v>143</v>
      </c>
      <c r="B30" s="152" t="s">
        <v>144</v>
      </c>
      <c r="C30" s="72">
        <v>103742</v>
      </c>
      <c r="D30" s="72">
        <v>103742</v>
      </c>
      <c r="E30" s="72">
        <v>103742</v>
      </c>
      <c r="F30" s="72"/>
      <c r="G30" s="72"/>
    </row>
    <row r="31" ht="18" customHeight="1" spans="1:7">
      <c r="A31" s="29" t="s">
        <v>145</v>
      </c>
      <c r="B31" s="29" t="s">
        <v>146</v>
      </c>
      <c r="C31" s="72">
        <v>600000</v>
      </c>
      <c r="D31" s="72"/>
      <c r="E31" s="72"/>
      <c r="F31" s="72"/>
      <c r="G31" s="72">
        <v>600000</v>
      </c>
    </row>
    <row r="32" ht="18" customHeight="1" spans="1:7">
      <c r="A32" s="126" t="s">
        <v>147</v>
      </c>
      <c r="B32" s="126" t="s">
        <v>148</v>
      </c>
      <c r="C32" s="72">
        <v>600000</v>
      </c>
      <c r="D32" s="72"/>
      <c r="E32" s="72"/>
      <c r="F32" s="72"/>
      <c r="G32" s="72">
        <v>600000</v>
      </c>
    </row>
    <row r="33" ht="18" customHeight="1" spans="1:7">
      <c r="A33" s="152" t="s">
        <v>149</v>
      </c>
      <c r="B33" s="152" t="s">
        <v>148</v>
      </c>
      <c r="C33" s="72">
        <v>600000</v>
      </c>
      <c r="D33" s="72"/>
      <c r="E33" s="72"/>
      <c r="F33" s="72"/>
      <c r="G33" s="72">
        <v>600000</v>
      </c>
    </row>
    <row r="34" ht="18" customHeight="1" spans="1:7">
      <c r="A34" s="29" t="s">
        <v>150</v>
      </c>
      <c r="B34" s="29" t="s">
        <v>151</v>
      </c>
      <c r="C34" s="72">
        <v>4765573</v>
      </c>
      <c r="D34" s="72">
        <v>4765573</v>
      </c>
      <c r="E34" s="72">
        <v>4399492</v>
      </c>
      <c r="F34" s="72">
        <v>366081</v>
      </c>
      <c r="G34" s="72"/>
    </row>
    <row r="35" ht="18" customHeight="1" spans="1:7">
      <c r="A35" s="126" t="s">
        <v>152</v>
      </c>
      <c r="B35" s="126" t="s">
        <v>153</v>
      </c>
      <c r="C35" s="72">
        <v>4765573</v>
      </c>
      <c r="D35" s="72">
        <v>4765573</v>
      </c>
      <c r="E35" s="72">
        <v>4399492</v>
      </c>
      <c r="F35" s="72">
        <v>366081</v>
      </c>
      <c r="G35" s="72"/>
    </row>
    <row r="36" ht="18" customHeight="1" spans="1:7">
      <c r="A36" s="152" t="s">
        <v>154</v>
      </c>
      <c r="B36" s="152" t="s">
        <v>102</v>
      </c>
      <c r="C36" s="72">
        <v>4765573</v>
      </c>
      <c r="D36" s="72">
        <v>4765573</v>
      </c>
      <c r="E36" s="72">
        <v>4399492</v>
      </c>
      <c r="F36" s="72">
        <v>366081</v>
      </c>
      <c r="G36" s="72"/>
    </row>
    <row r="37" ht="18" customHeight="1" spans="1:7">
      <c r="A37" s="29" t="s">
        <v>155</v>
      </c>
      <c r="B37" s="29" t="s">
        <v>156</v>
      </c>
      <c r="C37" s="72">
        <v>159376.09</v>
      </c>
      <c r="D37" s="72"/>
      <c r="E37" s="72"/>
      <c r="F37" s="72"/>
      <c r="G37" s="72">
        <v>159376.09</v>
      </c>
    </row>
    <row r="38" ht="18" customHeight="1" spans="1:7">
      <c r="A38" s="126" t="s">
        <v>157</v>
      </c>
      <c r="B38" s="126" t="s">
        <v>158</v>
      </c>
      <c r="C38" s="72">
        <v>159376.09</v>
      </c>
      <c r="D38" s="72"/>
      <c r="E38" s="72"/>
      <c r="F38" s="72"/>
      <c r="G38" s="72">
        <v>159376.09</v>
      </c>
    </row>
    <row r="39" ht="18" customHeight="1" spans="1:7">
      <c r="A39" s="152" t="s">
        <v>159</v>
      </c>
      <c r="B39" s="152" t="s">
        <v>158</v>
      </c>
      <c r="C39" s="72">
        <v>159376.09</v>
      </c>
      <c r="D39" s="72"/>
      <c r="E39" s="72"/>
      <c r="F39" s="72"/>
      <c r="G39" s="72">
        <v>159376.09</v>
      </c>
    </row>
    <row r="40" ht="18" customHeight="1" spans="1:7">
      <c r="A40" s="29" t="s">
        <v>160</v>
      </c>
      <c r="B40" s="29" t="s">
        <v>161</v>
      </c>
      <c r="C40" s="72">
        <v>8457171.3</v>
      </c>
      <c r="D40" s="72">
        <v>1056708</v>
      </c>
      <c r="E40" s="72">
        <v>1056708</v>
      </c>
      <c r="F40" s="72"/>
      <c r="G40" s="72">
        <v>7400463.3</v>
      </c>
    </row>
    <row r="41" ht="18" customHeight="1" spans="1:7">
      <c r="A41" s="126" t="s">
        <v>162</v>
      </c>
      <c r="B41" s="126" t="s">
        <v>163</v>
      </c>
      <c r="C41" s="72">
        <v>7400463.3</v>
      </c>
      <c r="D41" s="72"/>
      <c r="E41" s="72"/>
      <c r="F41" s="72"/>
      <c r="G41" s="72">
        <v>7400463.3</v>
      </c>
    </row>
    <row r="42" ht="18" customHeight="1" spans="1:7">
      <c r="A42" s="152" t="s">
        <v>164</v>
      </c>
      <c r="B42" s="152" t="s">
        <v>165</v>
      </c>
      <c r="C42" s="72">
        <v>7400463.3</v>
      </c>
      <c r="D42" s="72"/>
      <c r="E42" s="72"/>
      <c r="F42" s="72"/>
      <c r="G42" s="72">
        <v>7400463.3</v>
      </c>
    </row>
    <row r="43" ht="18" customHeight="1" spans="1:7">
      <c r="A43" s="126" t="s">
        <v>166</v>
      </c>
      <c r="B43" s="126" t="s">
        <v>167</v>
      </c>
      <c r="C43" s="72">
        <v>1056708</v>
      </c>
      <c r="D43" s="72">
        <v>1056708</v>
      </c>
      <c r="E43" s="72">
        <v>1056708</v>
      </c>
      <c r="F43" s="72"/>
      <c r="G43" s="72"/>
    </row>
    <row r="44" ht="18" customHeight="1" spans="1:7">
      <c r="A44" s="152" t="s">
        <v>168</v>
      </c>
      <c r="B44" s="152" t="s">
        <v>169</v>
      </c>
      <c r="C44" s="72">
        <v>1056708</v>
      </c>
      <c r="D44" s="72">
        <v>1056708</v>
      </c>
      <c r="E44" s="72">
        <v>1056708</v>
      </c>
      <c r="F44" s="72"/>
      <c r="G44" s="72"/>
    </row>
    <row r="45" ht="18" customHeight="1" spans="1:7">
      <c r="A45" s="71" t="s">
        <v>213</v>
      </c>
      <c r="B45" s="153" t="s">
        <v>213</v>
      </c>
      <c r="C45" s="72">
        <v>36661496.39</v>
      </c>
      <c r="D45" s="72">
        <v>20306042</v>
      </c>
      <c r="E45" s="72">
        <v>18878994</v>
      </c>
      <c r="F45" s="72">
        <v>1427048</v>
      </c>
      <c r="G45" s="72">
        <v>16355454.39</v>
      </c>
    </row>
  </sheetData>
  <mergeCells count="6">
    <mergeCell ref="A2:G2"/>
    <mergeCell ref="A4:B4"/>
    <mergeCell ref="D4:F4"/>
    <mergeCell ref="A45:B4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C19" sqref="C19"/>
    </sheetView>
  </sheetViews>
  <sheetFormatPr defaultColWidth="10.4259259259259" defaultRowHeight="14.25" customHeight="1" outlineLevelRow="6" outlineLevelCol="5"/>
  <cols>
    <col min="1" max="6" width="28.1388888888889" customWidth="1"/>
  </cols>
  <sheetData>
    <row r="1" customHeight="1" spans="1:6">
      <c r="A1" s="41"/>
      <c r="B1" s="41"/>
      <c r="C1" s="41"/>
      <c r="D1" s="41"/>
      <c r="E1" s="40"/>
      <c r="F1" s="144" t="s">
        <v>214</v>
      </c>
    </row>
    <row r="2" ht="41.25" customHeight="1" spans="1:6">
      <c r="A2" s="145" t="str">
        <f>"2026"&amp;"年一般公共预算“三公”经费支出预算表"</f>
        <v>2026年一般公共预算“三公”经费支出预算表</v>
      </c>
      <c r="B2" s="41"/>
      <c r="C2" s="41"/>
      <c r="D2" s="41"/>
      <c r="E2" s="40"/>
      <c r="F2" s="41"/>
    </row>
    <row r="3" customHeight="1" spans="1:6">
      <c r="A3" s="105" t="str">
        <f>"单位名称："&amp;"昆明市盘龙区人民政府金辰街道办事处"</f>
        <v>单位名称：昆明市盘龙区人民政府金辰街道办事处</v>
      </c>
      <c r="B3" s="146"/>
      <c r="D3" s="41"/>
      <c r="E3" s="40"/>
      <c r="F3" s="44" t="s">
        <v>1</v>
      </c>
    </row>
    <row r="4" ht="27" customHeight="1" spans="1:6">
      <c r="A4" s="47" t="s">
        <v>215</v>
      </c>
      <c r="B4" s="47" t="s">
        <v>216</v>
      </c>
      <c r="C4" s="46" t="s">
        <v>217</v>
      </c>
      <c r="D4" s="47"/>
      <c r="E4" s="45"/>
      <c r="F4" s="47" t="s">
        <v>218</v>
      </c>
    </row>
    <row r="5" ht="28.5" customHeight="1" spans="1:6">
      <c r="A5" s="147"/>
      <c r="B5" s="49"/>
      <c r="C5" s="45" t="s">
        <v>57</v>
      </c>
      <c r="D5" s="45" t="s">
        <v>219</v>
      </c>
      <c r="E5" s="45" t="s">
        <v>220</v>
      </c>
      <c r="F5" s="48"/>
    </row>
    <row r="6" ht="17.25" customHeight="1" spans="1:6">
      <c r="A6" s="53" t="s">
        <v>82</v>
      </c>
      <c r="B6" s="53" t="s">
        <v>83</v>
      </c>
      <c r="C6" s="53" t="s">
        <v>84</v>
      </c>
      <c r="D6" s="53" t="s">
        <v>85</v>
      </c>
      <c r="E6" s="53" t="s">
        <v>86</v>
      </c>
      <c r="F6" s="53" t="s">
        <v>87</v>
      </c>
    </row>
    <row r="7" ht="17.25" customHeight="1" spans="1:6">
      <c r="A7" s="72">
        <v>44000</v>
      </c>
      <c r="B7" s="72"/>
      <c r="C7" s="72">
        <v>44000</v>
      </c>
      <c r="D7" s="72"/>
      <c r="E7" s="72">
        <v>44000</v>
      </c>
      <c r="F7" s="72"/>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6"/>
  <sheetViews>
    <sheetView showZeros="0" workbookViewId="0">
      <selection activeCell="C14" sqref="C14"/>
    </sheetView>
  </sheetViews>
  <sheetFormatPr defaultColWidth="9.13888888888889" defaultRowHeight="14.25" customHeight="1"/>
  <cols>
    <col min="1" max="1" width="32.8518518518519" customWidth="1"/>
    <col min="2" max="2" width="20.712962962963" customWidth="1"/>
    <col min="3" max="3" width="31.2777777777778" customWidth="1"/>
    <col min="4" max="4" width="10.1388888888889" customWidth="1"/>
    <col min="5" max="5" width="30.4444444444444" customWidth="1"/>
    <col min="6" max="6" width="10.2777777777778" customWidth="1"/>
    <col min="7" max="7" width="26.6666666666667" customWidth="1"/>
    <col min="8" max="23" width="18.712962962963" customWidth="1"/>
  </cols>
  <sheetData>
    <row r="1" ht="13.5" customHeight="1" spans="1:23">
      <c r="A1" s="127"/>
      <c r="B1" s="133"/>
      <c r="D1" s="134"/>
      <c r="E1" s="134"/>
      <c r="F1" s="134"/>
      <c r="G1" s="134"/>
      <c r="H1" s="73"/>
      <c r="I1" s="73"/>
      <c r="J1" s="73"/>
      <c r="K1" s="73"/>
      <c r="L1" s="73"/>
      <c r="M1" s="73"/>
      <c r="Q1" s="73"/>
      <c r="U1" s="133"/>
      <c r="W1" s="2" t="s">
        <v>221</v>
      </c>
    </row>
    <row r="2" ht="45.75" customHeight="1" spans="1:23">
      <c r="A2" s="3" t="str">
        <f>"2026"&amp;"年部门基本支出预算表"</f>
        <v>2026年部门基本支出预算表</v>
      </c>
      <c r="B2" s="60"/>
      <c r="C2" s="60"/>
      <c r="D2" s="60"/>
      <c r="E2" s="60"/>
      <c r="F2" s="60"/>
      <c r="G2" s="60"/>
      <c r="H2" s="60"/>
      <c r="I2" s="60"/>
      <c r="J2" s="60"/>
      <c r="K2" s="60"/>
      <c r="L2" s="60"/>
      <c r="M2" s="60"/>
      <c r="N2" s="3"/>
      <c r="O2" s="3"/>
      <c r="P2" s="3"/>
      <c r="Q2" s="60"/>
      <c r="R2" s="60"/>
      <c r="S2" s="60"/>
      <c r="T2" s="60"/>
      <c r="U2" s="60"/>
      <c r="V2" s="60"/>
      <c r="W2" s="60"/>
    </row>
    <row r="3" ht="18.75" customHeight="1" spans="1:23">
      <c r="A3" s="5" t="str">
        <f>"单位名称："&amp;"昆明市盘龙区人民政府金辰街道办事处"</f>
        <v>单位名称：昆明市盘龙区人民政府金辰街道办事处</v>
      </c>
      <c r="B3" s="135"/>
      <c r="C3" s="135"/>
      <c r="D3" s="135"/>
      <c r="E3" s="135"/>
      <c r="F3" s="135"/>
      <c r="G3" s="135"/>
      <c r="H3" s="79"/>
      <c r="I3" s="79"/>
      <c r="J3" s="79"/>
      <c r="K3" s="79"/>
      <c r="L3" s="79"/>
      <c r="M3" s="79"/>
      <c r="N3" s="6"/>
      <c r="O3" s="6"/>
      <c r="P3" s="6"/>
      <c r="Q3" s="79"/>
      <c r="U3" s="133"/>
      <c r="W3" s="2" t="s">
        <v>1</v>
      </c>
    </row>
    <row r="4" ht="18" customHeight="1" spans="1:23">
      <c r="A4" s="8" t="s">
        <v>222</v>
      </c>
      <c r="B4" s="8" t="s">
        <v>223</v>
      </c>
      <c r="C4" s="8" t="s">
        <v>224</v>
      </c>
      <c r="D4" s="8" t="s">
        <v>225</v>
      </c>
      <c r="E4" s="8" t="s">
        <v>226</v>
      </c>
      <c r="F4" s="8" t="s">
        <v>227</v>
      </c>
      <c r="G4" s="8" t="s">
        <v>228</v>
      </c>
      <c r="H4" s="136" t="s">
        <v>229</v>
      </c>
      <c r="I4" s="84" t="s">
        <v>229</v>
      </c>
      <c r="J4" s="84"/>
      <c r="K4" s="84"/>
      <c r="L4" s="84"/>
      <c r="M4" s="84"/>
      <c r="N4" s="11"/>
      <c r="O4" s="11"/>
      <c r="P4" s="11"/>
      <c r="Q4" s="83" t="s">
        <v>61</v>
      </c>
      <c r="R4" s="84" t="s">
        <v>62</v>
      </c>
      <c r="S4" s="84"/>
      <c r="T4" s="84"/>
      <c r="U4" s="84"/>
      <c r="V4" s="84"/>
      <c r="W4" s="85"/>
    </row>
    <row r="5" ht="18" customHeight="1" spans="1:23">
      <c r="A5" s="27"/>
      <c r="B5" s="116"/>
      <c r="C5" s="13"/>
      <c r="D5" s="13"/>
      <c r="E5" s="13"/>
      <c r="F5" s="13"/>
      <c r="G5" s="13"/>
      <c r="H5" s="114" t="s">
        <v>230</v>
      </c>
      <c r="I5" s="136" t="s">
        <v>58</v>
      </c>
      <c r="J5" s="84"/>
      <c r="K5" s="84"/>
      <c r="L5" s="84"/>
      <c r="M5" s="85"/>
      <c r="N5" s="10" t="s">
        <v>231</v>
      </c>
      <c r="O5" s="11"/>
      <c r="P5" s="12"/>
      <c r="Q5" s="8" t="s">
        <v>61</v>
      </c>
      <c r="R5" s="136" t="s">
        <v>62</v>
      </c>
      <c r="S5" s="83" t="s">
        <v>64</v>
      </c>
      <c r="T5" s="84" t="s">
        <v>62</v>
      </c>
      <c r="U5" s="83" t="s">
        <v>66</v>
      </c>
      <c r="V5" s="83" t="s">
        <v>67</v>
      </c>
      <c r="W5" s="137" t="s">
        <v>68</v>
      </c>
    </row>
    <row r="6" ht="19.5" customHeight="1" spans="1:23">
      <c r="A6" s="27"/>
      <c r="B6" s="27"/>
      <c r="C6" s="27"/>
      <c r="D6" s="27"/>
      <c r="E6" s="27"/>
      <c r="F6" s="27"/>
      <c r="G6" s="27"/>
      <c r="H6" s="27"/>
      <c r="I6" s="138" t="s">
        <v>232</v>
      </c>
      <c r="J6" s="8" t="s">
        <v>233</v>
      </c>
      <c r="K6" s="8" t="s">
        <v>234</v>
      </c>
      <c r="L6" s="8" t="s">
        <v>235</v>
      </c>
      <c r="M6" s="8" t="s">
        <v>236</v>
      </c>
      <c r="N6" s="8" t="s">
        <v>58</v>
      </c>
      <c r="O6" s="8" t="s">
        <v>59</v>
      </c>
      <c r="P6" s="8" t="s">
        <v>60</v>
      </c>
      <c r="Q6" s="27"/>
      <c r="R6" s="8" t="s">
        <v>57</v>
      </c>
      <c r="S6" s="8" t="s">
        <v>64</v>
      </c>
      <c r="T6" s="8" t="s">
        <v>237</v>
      </c>
      <c r="U6" s="8" t="s">
        <v>66</v>
      </c>
      <c r="V6" s="8" t="s">
        <v>67</v>
      </c>
      <c r="W6" s="8" t="s">
        <v>68</v>
      </c>
    </row>
    <row r="7" ht="37.5" customHeight="1" spans="1:23">
      <c r="A7" s="18"/>
      <c r="B7" s="139"/>
      <c r="C7" s="139"/>
      <c r="D7" s="139"/>
      <c r="E7" s="139"/>
      <c r="F7" s="139"/>
      <c r="G7" s="139"/>
      <c r="H7" s="139"/>
      <c r="I7" s="140" t="s">
        <v>57</v>
      </c>
      <c r="J7" s="16" t="s">
        <v>238</v>
      </c>
      <c r="K7" s="16" t="s">
        <v>234</v>
      </c>
      <c r="L7" s="16" t="s">
        <v>235</v>
      </c>
      <c r="M7" s="16" t="s">
        <v>236</v>
      </c>
      <c r="N7" s="16" t="s">
        <v>234</v>
      </c>
      <c r="O7" s="16" t="s">
        <v>235</v>
      </c>
      <c r="P7" s="16" t="s">
        <v>236</v>
      </c>
      <c r="Q7" s="16" t="s">
        <v>61</v>
      </c>
      <c r="R7" s="16" t="s">
        <v>57</v>
      </c>
      <c r="S7" s="16" t="s">
        <v>64</v>
      </c>
      <c r="T7" s="16" t="s">
        <v>237</v>
      </c>
      <c r="U7" s="16" t="s">
        <v>66</v>
      </c>
      <c r="V7" s="16" t="s">
        <v>67</v>
      </c>
      <c r="W7" s="16" t="s">
        <v>68</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141" t="s">
        <v>70</v>
      </c>
      <c r="B9" s="141" t="s">
        <v>239</v>
      </c>
      <c r="C9" s="141" t="s">
        <v>240</v>
      </c>
      <c r="D9" s="141" t="s">
        <v>101</v>
      </c>
      <c r="E9" s="141" t="s">
        <v>102</v>
      </c>
      <c r="F9" s="141" t="s">
        <v>241</v>
      </c>
      <c r="G9" s="141" t="s">
        <v>242</v>
      </c>
      <c r="H9" s="72">
        <v>1739112</v>
      </c>
      <c r="I9" s="72">
        <v>1739112</v>
      </c>
      <c r="J9" s="72"/>
      <c r="K9" s="72"/>
      <c r="L9" s="72">
        <v>1739112</v>
      </c>
      <c r="M9" s="72"/>
      <c r="N9" s="72"/>
      <c r="O9" s="72"/>
      <c r="P9" s="72"/>
      <c r="Q9" s="72"/>
      <c r="R9" s="72"/>
      <c r="S9" s="72"/>
      <c r="T9" s="72"/>
      <c r="U9" s="72"/>
      <c r="V9" s="72"/>
      <c r="W9" s="72"/>
    </row>
    <row r="10" ht="20.25" customHeight="1" spans="1:23">
      <c r="A10" s="141" t="s">
        <v>70</v>
      </c>
      <c r="B10" s="141" t="s">
        <v>239</v>
      </c>
      <c r="C10" s="141" t="s">
        <v>240</v>
      </c>
      <c r="D10" s="141" t="s">
        <v>101</v>
      </c>
      <c r="E10" s="141" t="s">
        <v>102</v>
      </c>
      <c r="F10" s="141" t="s">
        <v>243</v>
      </c>
      <c r="G10" s="141" t="s">
        <v>244</v>
      </c>
      <c r="H10" s="72">
        <v>2363136</v>
      </c>
      <c r="I10" s="72">
        <v>2363136</v>
      </c>
      <c r="J10" s="120"/>
      <c r="K10" s="120"/>
      <c r="L10" s="72">
        <v>2363136</v>
      </c>
      <c r="M10" s="120"/>
      <c r="N10" s="72"/>
      <c r="O10" s="72"/>
      <c r="P10" s="72"/>
      <c r="Q10" s="72"/>
      <c r="R10" s="72"/>
      <c r="S10" s="72"/>
      <c r="T10" s="72"/>
      <c r="U10" s="72"/>
      <c r="V10" s="72"/>
      <c r="W10" s="72"/>
    </row>
    <row r="11" ht="20.25" customHeight="1" spans="1:23">
      <c r="A11" s="141" t="s">
        <v>70</v>
      </c>
      <c r="B11" s="141" t="s">
        <v>239</v>
      </c>
      <c r="C11" s="141" t="s">
        <v>240</v>
      </c>
      <c r="D11" s="141" t="s">
        <v>101</v>
      </c>
      <c r="E11" s="141" t="s">
        <v>102</v>
      </c>
      <c r="F11" s="141" t="s">
        <v>245</v>
      </c>
      <c r="G11" s="141" t="s">
        <v>246</v>
      </c>
      <c r="H11" s="72">
        <v>16500</v>
      </c>
      <c r="I11" s="72">
        <v>16500</v>
      </c>
      <c r="J11" s="120"/>
      <c r="K11" s="120"/>
      <c r="L11" s="72">
        <v>16500</v>
      </c>
      <c r="M11" s="120"/>
      <c r="N11" s="72"/>
      <c r="O11" s="72"/>
      <c r="P11" s="72"/>
      <c r="Q11" s="72"/>
      <c r="R11" s="72"/>
      <c r="S11" s="72"/>
      <c r="T11" s="72"/>
      <c r="U11" s="72"/>
      <c r="V11" s="72"/>
      <c r="W11" s="72"/>
    </row>
    <row r="12" ht="20.25" customHeight="1" spans="1:23">
      <c r="A12" s="141" t="s">
        <v>70</v>
      </c>
      <c r="B12" s="141" t="s">
        <v>239</v>
      </c>
      <c r="C12" s="141" t="s">
        <v>240</v>
      </c>
      <c r="D12" s="141" t="s">
        <v>101</v>
      </c>
      <c r="E12" s="141" t="s">
        <v>102</v>
      </c>
      <c r="F12" s="141" t="s">
        <v>245</v>
      </c>
      <c r="G12" s="141" t="s">
        <v>246</v>
      </c>
      <c r="H12" s="72">
        <v>144926</v>
      </c>
      <c r="I12" s="72">
        <v>144926</v>
      </c>
      <c r="J12" s="120"/>
      <c r="K12" s="120"/>
      <c r="L12" s="72">
        <v>144926</v>
      </c>
      <c r="M12" s="120"/>
      <c r="N12" s="72"/>
      <c r="O12" s="72"/>
      <c r="P12" s="72"/>
      <c r="Q12" s="72"/>
      <c r="R12" s="72"/>
      <c r="S12" s="72"/>
      <c r="T12" s="72"/>
      <c r="U12" s="72"/>
      <c r="V12" s="72"/>
      <c r="W12" s="72"/>
    </row>
    <row r="13" ht="20.25" customHeight="1" spans="1:23">
      <c r="A13" s="141" t="s">
        <v>70</v>
      </c>
      <c r="B13" s="141" t="s">
        <v>247</v>
      </c>
      <c r="C13" s="141" t="s">
        <v>248</v>
      </c>
      <c r="D13" s="141" t="s">
        <v>154</v>
      </c>
      <c r="E13" s="141" t="s">
        <v>102</v>
      </c>
      <c r="F13" s="141" t="s">
        <v>241</v>
      </c>
      <c r="G13" s="141" t="s">
        <v>242</v>
      </c>
      <c r="H13" s="72">
        <v>1320324</v>
      </c>
      <c r="I13" s="72">
        <v>1320324</v>
      </c>
      <c r="J13" s="120"/>
      <c r="K13" s="120"/>
      <c r="L13" s="72">
        <v>1320324</v>
      </c>
      <c r="M13" s="120"/>
      <c r="N13" s="72"/>
      <c r="O13" s="72"/>
      <c r="P13" s="72"/>
      <c r="Q13" s="72"/>
      <c r="R13" s="72"/>
      <c r="S13" s="72"/>
      <c r="T13" s="72"/>
      <c r="U13" s="72"/>
      <c r="V13" s="72"/>
      <c r="W13" s="72"/>
    </row>
    <row r="14" ht="20.25" customHeight="1" spans="1:23">
      <c r="A14" s="141" t="s">
        <v>70</v>
      </c>
      <c r="B14" s="141" t="s">
        <v>247</v>
      </c>
      <c r="C14" s="141" t="s">
        <v>248</v>
      </c>
      <c r="D14" s="141" t="s">
        <v>154</v>
      </c>
      <c r="E14" s="141" t="s">
        <v>102</v>
      </c>
      <c r="F14" s="141" t="s">
        <v>243</v>
      </c>
      <c r="G14" s="141" t="s">
        <v>244</v>
      </c>
      <c r="H14" s="72">
        <v>186000</v>
      </c>
      <c r="I14" s="72">
        <v>186000</v>
      </c>
      <c r="J14" s="120"/>
      <c r="K14" s="120"/>
      <c r="L14" s="72">
        <v>186000</v>
      </c>
      <c r="M14" s="120"/>
      <c r="N14" s="72"/>
      <c r="O14" s="72"/>
      <c r="P14" s="72"/>
      <c r="Q14" s="72"/>
      <c r="R14" s="72"/>
      <c r="S14" s="72"/>
      <c r="T14" s="72"/>
      <c r="U14" s="72"/>
      <c r="V14" s="72"/>
      <c r="W14" s="72"/>
    </row>
    <row r="15" ht="20.25" customHeight="1" spans="1:23">
      <c r="A15" s="141" t="s">
        <v>70</v>
      </c>
      <c r="B15" s="141" t="s">
        <v>247</v>
      </c>
      <c r="C15" s="141" t="s">
        <v>248</v>
      </c>
      <c r="D15" s="141" t="s">
        <v>101</v>
      </c>
      <c r="E15" s="141" t="s">
        <v>102</v>
      </c>
      <c r="F15" s="141" t="s">
        <v>245</v>
      </c>
      <c r="G15" s="141" t="s">
        <v>246</v>
      </c>
      <c r="H15" s="72">
        <v>13500</v>
      </c>
      <c r="I15" s="72">
        <v>13500</v>
      </c>
      <c r="J15" s="120"/>
      <c r="K15" s="120"/>
      <c r="L15" s="72">
        <v>13500</v>
      </c>
      <c r="M15" s="120"/>
      <c r="N15" s="72"/>
      <c r="O15" s="72"/>
      <c r="P15" s="72"/>
      <c r="Q15" s="72"/>
      <c r="R15" s="72"/>
      <c r="S15" s="72"/>
      <c r="T15" s="72"/>
      <c r="U15" s="72"/>
      <c r="V15" s="72"/>
      <c r="W15" s="72"/>
    </row>
    <row r="16" ht="20.25" customHeight="1" spans="1:23">
      <c r="A16" s="141" t="s">
        <v>70</v>
      </c>
      <c r="B16" s="141" t="s">
        <v>247</v>
      </c>
      <c r="C16" s="141" t="s">
        <v>248</v>
      </c>
      <c r="D16" s="141" t="s">
        <v>154</v>
      </c>
      <c r="E16" s="141" t="s">
        <v>102</v>
      </c>
      <c r="F16" s="141" t="s">
        <v>245</v>
      </c>
      <c r="G16" s="141" t="s">
        <v>246</v>
      </c>
      <c r="H16" s="72">
        <v>110027</v>
      </c>
      <c r="I16" s="72">
        <v>110027</v>
      </c>
      <c r="J16" s="120"/>
      <c r="K16" s="120"/>
      <c r="L16" s="72">
        <v>110027</v>
      </c>
      <c r="M16" s="120"/>
      <c r="N16" s="72"/>
      <c r="O16" s="72"/>
      <c r="P16" s="72"/>
      <c r="Q16" s="72"/>
      <c r="R16" s="72"/>
      <c r="S16" s="72"/>
      <c r="T16" s="72"/>
      <c r="U16" s="72"/>
      <c r="V16" s="72"/>
      <c r="W16" s="72"/>
    </row>
    <row r="17" ht="20.25" customHeight="1" spans="1:23">
      <c r="A17" s="141" t="s">
        <v>70</v>
      </c>
      <c r="B17" s="141" t="s">
        <v>247</v>
      </c>
      <c r="C17" s="141" t="s">
        <v>248</v>
      </c>
      <c r="D17" s="141" t="s">
        <v>154</v>
      </c>
      <c r="E17" s="141" t="s">
        <v>102</v>
      </c>
      <c r="F17" s="141" t="s">
        <v>249</v>
      </c>
      <c r="G17" s="141" t="s">
        <v>250</v>
      </c>
      <c r="H17" s="72">
        <v>911964</v>
      </c>
      <c r="I17" s="72">
        <v>911964</v>
      </c>
      <c r="J17" s="120"/>
      <c r="K17" s="120"/>
      <c r="L17" s="72">
        <v>911964</v>
      </c>
      <c r="M17" s="120"/>
      <c r="N17" s="72"/>
      <c r="O17" s="72"/>
      <c r="P17" s="72"/>
      <c r="Q17" s="72"/>
      <c r="R17" s="72"/>
      <c r="S17" s="72"/>
      <c r="T17" s="72"/>
      <c r="U17" s="72"/>
      <c r="V17" s="72"/>
      <c r="W17" s="72"/>
    </row>
    <row r="18" ht="20.25" customHeight="1" spans="1:23">
      <c r="A18" s="141" t="s">
        <v>70</v>
      </c>
      <c r="B18" s="141" t="s">
        <v>247</v>
      </c>
      <c r="C18" s="141" t="s">
        <v>248</v>
      </c>
      <c r="D18" s="141" t="s">
        <v>154</v>
      </c>
      <c r="E18" s="141" t="s">
        <v>102</v>
      </c>
      <c r="F18" s="141" t="s">
        <v>249</v>
      </c>
      <c r="G18" s="141" t="s">
        <v>250</v>
      </c>
      <c r="H18" s="72">
        <v>558780</v>
      </c>
      <c r="I18" s="72">
        <v>558780</v>
      </c>
      <c r="J18" s="120"/>
      <c r="K18" s="120"/>
      <c r="L18" s="72">
        <v>558780</v>
      </c>
      <c r="M18" s="120"/>
      <c r="N18" s="72"/>
      <c r="O18" s="72"/>
      <c r="P18" s="72"/>
      <c r="Q18" s="72"/>
      <c r="R18" s="72"/>
      <c r="S18" s="72"/>
      <c r="T18" s="72"/>
      <c r="U18" s="72"/>
      <c r="V18" s="72"/>
      <c r="W18" s="72"/>
    </row>
    <row r="19" ht="20.25" customHeight="1" spans="1:23">
      <c r="A19" s="141" t="s">
        <v>70</v>
      </c>
      <c r="B19" s="141" t="s">
        <v>251</v>
      </c>
      <c r="C19" s="141" t="s">
        <v>252</v>
      </c>
      <c r="D19" s="141" t="s">
        <v>123</v>
      </c>
      <c r="E19" s="141" t="s">
        <v>124</v>
      </c>
      <c r="F19" s="141" t="s">
        <v>253</v>
      </c>
      <c r="G19" s="141" t="s">
        <v>254</v>
      </c>
      <c r="H19" s="72">
        <v>1321200</v>
      </c>
      <c r="I19" s="72">
        <v>1321200</v>
      </c>
      <c r="J19" s="120"/>
      <c r="K19" s="120"/>
      <c r="L19" s="72">
        <v>1321200</v>
      </c>
      <c r="M19" s="120"/>
      <c r="N19" s="72"/>
      <c r="O19" s="72"/>
      <c r="P19" s="72"/>
      <c r="Q19" s="72"/>
      <c r="R19" s="72"/>
      <c r="S19" s="72"/>
      <c r="T19" s="72"/>
      <c r="U19" s="72"/>
      <c r="V19" s="72"/>
      <c r="W19" s="72"/>
    </row>
    <row r="20" ht="20.25" customHeight="1" spans="1:23">
      <c r="A20" s="141" t="s">
        <v>70</v>
      </c>
      <c r="B20" s="141" t="s">
        <v>251</v>
      </c>
      <c r="C20" s="141" t="s">
        <v>252</v>
      </c>
      <c r="D20" s="141" t="s">
        <v>137</v>
      </c>
      <c r="E20" s="141" t="s">
        <v>138</v>
      </c>
      <c r="F20" s="141" t="s">
        <v>255</v>
      </c>
      <c r="G20" s="141" t="s">
        <v>256</v>
      </c>
      <c r="H20" s="72">
        <v>360232</v>
      </c>
      <c r="I20" s="72">
        <v>360232</v>
      </c>
      <c r="J20" s="120"/>
      <c r="K20" s="120"/>
      <c r="L20" s="72">
        <v>360232</v>
      </c>
      <c r="M20" s="120"/>
      <c r="N20" s="72"/>
      <c r="O20" s="72"/>
      <c r="P20" s="72"/>
      <c r="Q20" s="72"/>
      <c r="R20" s="72"/>
      <c r="S20" s="72"/>
      <c r="T20" s="72"/>
      <c r="U20" s="72"/>
      <c r="V20" s="72"/>
      <c r="W20" s="72"/>
    </row>
    <row r="21" ht="20.25" customHeight="1" spans="1:23">
      <c r="A21" s="141" t="s">
        <v>70</v>
      </c>
      <c r="B21" s="141" t="s">
        <v>251</v>
      </c>
      <c r="C21" s="141" t="s">
        <v>252</v>
      </c>
      <c r="D21" s="141" t="s">
        <v>139</v>
      </c>
      <c r="E21" s="141" t="s">
        <v>140</v>
      </c>
      <c r="F21" s="141" t="s">
        <v>255</v>
      </c>
      <c r="G21" s="141" t="s">
        <v>256</v>
      </c>
      <c r="H21" s="72">
        <v>301816</v>
      </c>
      <c r="I21" s="72">
        <v>301816</v>
      </c>
      <c r="J21" s="120"/>
      <c r="K21" s="120"/>
      <c r="L21" s="72">
        <v>301816</v>
      </c>
      <c r="M21" s="120"/>
      <c r="N21" s="72"/>
      <c r="O21" s="72"/>
      <c r="P21" s="72"/>
      <c r="Q21" s="72"/>
      <c r="R21" s="72"/>
      <c r="S21" s="72"/>
      <c r="T21" s="72"/>
      <c r="U21" s="72"/>
      <c r="V21" s="72"/>
      <c r="W21" s="72"/>
    </row>
    <row r="22" ht="20.25" customHeight="1" spans="1:23">
      <c r="A22" s="141" t="s">
        <v>70</v>
      </c>
      <c r="B22" s="141" t="s">
        <v>251</v>
      </c>
      <c r="C22" s="141" t="s">
        <v>252</v>
      </c>
      <c r="D22" s="141" t="s">
        <v>141</v>
      </c>
      <c r="E22" s="141" t="s">
        <v>142</v>
      </c>
      <c r="F22" s="141" t="s">
        <v>257</v>
      </c>
      <c r="G22" s="141" t="s">
        <v>258</v>
      </c>
      <c r="H22" s="72">
        <v>368492</v>
      </c>
      <c r="I22" s="72">
        <v>368492</v>
      </c>
      <c r="J22" s="120"/>
      <c r="K22" s="120"/>
      <c r="L22" s="72">
        <v>368492</v>
      </c>
      <c r="M22" s="120"/>
      <c r="N22" s="72"/>
      <c r="O22" s="72"/>
      <c r="P22" s="72"/>
      <c r="Q22" s="72"/>
      <c r="R22" s="72"/>
      <c r="S22" s="72"/>
      <c r="T22" s="72"/>
      <c r="U22" s="72"/>
      <c r="V22" s="72"/>
      <c r="W22" s="72"/>
    </row>
    <row r="23" ht="20.25" customHeight="1" spans="1:23">
      <c r="A23" s="141" t="s">
        <v>70</v>
      </c>
      <c r="B23" s="141" t="s">
        <v>251</v>
      </c>
      <c r="C23" s="141" t="s">
        <v>252</v>
      </c>
      <c r="D23" s="141" t="s">
        <v>141</v>
      </c>
      <c r="E23" s="141" t="s">
        <v>142</v>
      </c>
      <c r="F23" s="141" t="s">
        <v>257</v>
      </c>
      <c r="G23" s="141" t="s">
        <v>258</v>
      </c>
      <c r="H23" s="72">
        <v>149640</v>
      </c>
      <c r="I23" s="72">
        <v>149640</v>
      </c>
      <c r="J23" s="120"/>
      <c r="K23" s="120"/>
      <c r="L23" s="72">
        <v>149640</v>
      </c>
      <c r="M23" s="120"/>
      <c r="N23" s="72"/>
      <c r="O23" s="72"/>
      <c r="P23" s="72"/>
      <c r="Q23" s="72"/>
      <c r="R23" s="72"/>
      <c r="S23" s="72"/>
      <c r="T23" s="72"/>
      <c r="U23" s="72"/>
      <c r="V23" s="72"/>
      <c r="W23" s="72"/>
    </row>
    <row r="24" ht="20.25" customHeight="1" spans="1:23">
      <c r="A24" s="141" t="s">
        <v>70</v>
      </c>
      <c r="B24" s="141" t="s">
        <v>251</v>
      </c>
      <c r="C24" s="141" t="s">
        <v>252</v>
      </c>
      <c r="D24" s="141" t="s">
        <v>101</v>
      </c>
      <c r="E24" s="141" t="s">
        <v>102</v>
      </c>
      <c r="F24" s="141" t="s">
        <v>259</v>
      </c>
      <c r="G24" s="141" t="s">
        <v>260</v>
      </c>
      <c r="H24" s="72">
        <v>3036</v>
      </c>
      <c r="I24" s="72">
        <v>3036</v>
      </c>
      <c r="J24" s="120"/>
      <c r="K24" s="120"/>
      <c r="L24" s="72">
        <v>3036</v>
      </c>
      <c r="M24" s="120"/>
      <c r="N24" s="72"/>
      <c r="O24" s="72"/>
      <c r="P24" s="72"/>
      <c r="Q24" s="72"/>
      <c r="R24" s="72"/>
      <c r="S24" s="72"/>
      <c r="T24" s="72"/>
      <c r="U24" s="72"/>
      <c r="V24" s="72"/>
      <c r="W24" s="72"/>
    </row>
    <row r="25" ht="20.25" customHeight="1" spans="1:23">
      <c r="A25" s="141" t="s">
        <v>70</v>
      </c>
      <c r="B25" s="141" t="s">
        <v>251</v>
      </c>
      <c r="C25" s="141" t="s">
        <v>252</v>
      </c>
      <c r="D25" s="141" t="s">
        <v>143</v>
      </c>
      <c r="E25" s="141" t="s">
        <v>144</v>
      </c>
      <c r="F25" s="141" t="s">
        <v>259</v>
      </c>
      <c r="G25" s="141" t="s">
        <v>260</v>
      </c>
      <c r="H25" s="72">
        <v>9028</v>
      </c>
      <c r="I25" s="72">
        <v>9028</v>
      </c>
      <c r="J25" s="120"/>
      <c r="K25" s="120"/>
      <c r="L25" s="72">
        <v>9028</v>
      </c>
      <c r="M25" s="120"/>
      <c r="N25" s="72"/>
      <c r="O25" s="72"/>
      <c r="P25" s="72"/>
      <c r="Q25" s="72"/>
      <c r="R25" s="72"/>
      <c r="S25" s="72"/>
      <c r="T25" s="72"/>
      <c r="U25" s="72"/>
      <c r="V25" s="72"/>
      <c r="W25" s="72"/>
    </row>
    <row r="26" ht="20.25" customHeight="1" spans="1:23">
      <c r="A26" s="141" t="s">
        <v>70</v>
      </c>
      <c r="B26" s="141" t="s">
        <v>251</v>
      </c>
      <c r="C26" s="141" t="s">
        <v>252</v>
      </c>
      <c r="D26" s="141" t="s">
        <v>143</v>
      </c>
      <c r="E26" s="141" t="s">
        <v>144</v>
      </c>
      <c r="F26" s="141" t="s">
        <v>259</v>
      </c>
      <c r="G26" s="141" t="s">
        <v>260</v>
      </c>
      <c r="H26" s="72">
        <v>20916</v>
      </c>
      <c r="I26" s="72">
        <v>20916</v>
      </c>
      <c r="J26" s="120"/>
      <c r="K26" s="120"/>
      <c r="L26" s="72">
        <v>20916</v>
      </c>
      <c r="M26" s="120"/>
      <c r="N26" s="72"/>
      <c r="O26" s="72"/>
      <c r="P26" s="72"/>
      <c r="Q26" s="72"/>
      <c r="R26" s="72"/>
      <c r="S26" s="72"/>
      <c r="T26" s="72"/>
      <c r="U26" s="72"/>
      <c r="V26" s="72"/>
      <c r="W26" s="72"/>
    </row>
    <row r="27" ht="20.25" customHeight="1" spans="1:23">
      <c r="A27" s="141" t="s">
        <v>70</v>
      </c>
      <c r="B27" s="141" t="s">
        <v>251</v>
      </c>
      <c r="C27" s="141" t="s">
        <v>252</v>
      </c>
      <c r="D27" s="141" t="s">
        <v>143</v>
      </c>
      <c r="E27" s="141" t="s">
        <v>144</v>
      </c>
      <c r="F27" s="141" t="s">
        <v>259</v>
      </c>
      <c r="G27" s="141" t="s">
        <v>260</v>
      </c>
      <c r="H27" s="72">
        <v>32370</v>
      </c>
      <c r="I27" s="72">
        <v>32370</v>
      </c>
      <c r="J27" s="120"/>
      <c r="K27" s="120"/>
      <c r="L27" s="72">
        <v>32370</v>
      </c>
      <c r="M27" s="120"/>
      <c r="N27" s="72"/>
      <c r="O27" s="72"/>
      <c r="P27" s="72"/>
      <c r="Q27" s="72"/>
      <c r="R27" s="72"/>
      <c r="S27" s="72"/>
      <c r="T27" s="72"/>
      <c r="U27" s="72"/>
      <c r="V27" s="72"/>
      <c r="W27" s="72"/>
    </row>
    <row r="28" ht="20.25" customHeight="1" spans="1:23">
      <c r="A28" s="141" t="s">
        <v>70</v>
      </c>
      <c r="B28" s="141" t="s">
        <v>251</v>
      </c>
      <c r="C28" s="141" t="s">
        <v>252</v>
      </c>
      <c r="D28" s="141" t="s">
        <v>143</v>
      </c>
      <c r="E28" s="141" t="s">
        <v>144</v>
      </c>
      <c r="F28" s="141" t="s">
        <v>259</v>
      </c>
      <c r="G28" s="141" t="s">
        <v>260</v>
      </c>
      <c r="H28" s="72">
        <v>7564</v>
      </c>
      <c r="I28" s="72">
        <v>7564</v>
      </c>
      <c r="J28" s="120"/>
      <c r="K28" s="120"/>
      <c r="L28" s="72">
        <v>7564</v>
      </c>
      <c r="M28" s="120"/>
      <c r="N28" s="72"/>
      <c r="O28" s="72"/>
      <c r="P28" s="72"/>
      <c r="Q28" s="72"/>
      <c r="R28" s="72"/>
      <c r="S28" s="72"/>
      <c r="T28" s="72"/>
      <c r="U28" s="72"/>
      <c r="V28" s="72"/>
      <c r="W28" s="72"/>
    </row>
    <row r="29" ht="20.25" customHeight="1" spans="1:23">
      <c r="A29" s="141" t="s">
        <v>70</v>
      </c>
      <c r="B29" s="141" t="s">
        <v>251</v>
      </c>
      <c r="C29" s="141" t="s">
        <v>252</v>
      </c>
      <c r="D29" s="141" t="s">
        <v>143</v>
      </c>
      <c r="E29" s="141" t="s">
        <v>144</v>
      </c>
      <c r="F29" s="141" t="s">
        <v>259</v>
      </c>
      <c r="G29" s="141" t="s">
        <v>260</v>
      </c>
      <c r="H29" s="72">
        <v>15438</v>
      </c>
      <c r="I29" s="72">
        <v>15438</v>
      </c>
      <c r="J29" s="120"/>
      <c r="K29" s="120"/>
      <c r="L29" s="72">
        <v>15438</v>
      </c>
      <c r="M29" s="120"/>
      <c r="N29" s="72"/>
      <c r="O29" s="72"/>
      <c r="P29" s="72"/>
      <c r="Q29" s="72"/>
      <c r="R29" s="72"/>
      <c r="S29" s="72"/>
      <c r="T29" s="72"/>
      <c r="U29" s="72"/>
      <c r="V29" s="72"/>
      <c r="W29" s="72"/>
    </row>
    <row r="30" ht="20.25" customHeight="1" spans="1:23">
      <c r="A30" s="141" t="s">
        <v>70</v>
      </c>
      <c r="B30" s="141" t="s">
        <v>251</v>
      </c>
      <c r="C30" s="141" t="s">
        <v>252</v>
      </c>
      <c r="D30" s="141" t="s">
        <v>143</v>
      </c>
      <c r="E30" s="141" t="s">
        <v>144</v>
      </c>
      <c r="F30" s="141" t="s">
        <v>259</v>
      </c>
      <c r="G30" s="141" t="s">
        <v>260</v>
      </c>
      <c r="H30" s="72">
        <v>18426</v>
      </c>
      <c r="I30" s="72">
        <v>18426</v>
      </c>
      <c r="J30" s="120"/>
      <c r="K30" s="120"/>
      <c r="L30" s="72">
        <v>18426</v>
      </c>
      <c r="M30" s="120"/>
      <c r="N30" s="72"/>
      <c r="O30" s="72"/>
      <c r="P30" s="72"/>
      <c r="Q30" s="72"/>
      <c r="R30" s="72"/>
      <c r="S30" s="72"/>
      <c r="T30" s="72"/>
      <c r="U30" s="72"/>
      <c r="V30" s="72"/>
      <c r="W30" s="72"/>
    </row>
    <row r="31" ht="20.25" customHeight="1" spans="1:23">
      <c r="A31" s="141" t="s">
        <v>70</v>
      </c>
      <c r="B31" s="141" t="s">
        <v>251</v>
      </c>
      <c r="C31" s="141" t="s">
        <v>252</v>
      </c>
      <c r="D31" s="141" t="s">
        <v>154</v>
      </c>
      <c r="E31" s="141" t="s">
        <v>102</v>
      </c>
      <c r="F31" s="141" t="s">
        <v>259</v>
      </c>
      <c r="G31" s="141" t="s">
        <v>260</v>
      </c>
      <c r="H31" s="72">
        <v>23529</v>
      </c>
      <c r="I31" s="72">
        <v>23529</v>
      </c>
      <c r="J31" s="120"/>
      <c r="K31" s="120"/>
      <c r="L31" s="72">
        <v>23529</v>
      </c>
      <c r="M31" s="120"/>
      <c r="N31" s="72"/>
      <c r="O31" s="72"/>
      <c r="P31" s="72"/>
      <c r="Q31" s="72"/>
      <c r="R31" s="72"/>
      <c r="S31" s="72"/>
      <c r="T31" s="72"/>
      <c r="U31" s="72"/>
      <c r="V31" s="72"/>
      <c r="W31" s="72"/>
    </row>
    <row r="32" ht="20.25" customHeight="1" spans="1:23">
      <c r="A32" s="141" t="s">
        <v>70</v>
      </c>
      <c r="B32" s="141" t="s">
        <v>261</v>
      </c>
      <c r="C32" s="141" t="s">
        <v>169</v>
      </c>
      <c r="D32" s="141" t="s">
        <v>168</v>
      </c>
      <c r="E32" s="141" t="s">
        <v>169</v>
      </c>
      <c r="F32" s="141" t="s">
        <v>262</v>
      </c>
      <c r="G32" s="141" t="s">
        <v>169</v>
      </c>
      <c r="H32" s="72">
        <v>1056708</v>
      </c>
      <c r="I32" s="72">
        <v>1056708</v>
      </c>
      <c r="J32" s="120"/>
      <c r="K32" s="120"/>
      <c r="L32" s="72">
        <v>1056708</v>
      </c>
      <c r="M32" s="120"/>
      <c r="N32" s="72"/>
      <c r="O32" s="72"/>
      <c r="P32" s="72"/>
      <c r="Q32" s="72"/>
      <c r="R32" s="72"/>
      <c r="S32" s="72"/>
      <c r="T32" s="72"/>
      <c r="U32" s="72"/>
      <c r="V32" s="72"/>
      <c r="W32" s="72"/>
    </row>
    <row r="33" ht="20.25" customHeight="1" spans="1:23">
      <c r="A33" s="141" t="s">
        <v>70</v>
      </c>
      <c r="B33" s="141" t="s">
        <v>263</v>
      </c>
      <c r="C33" s="141" t="s">
        <v>264</v>
      </c>
      <c r="D33" s="141" t="s">
        <v>101</v>
      </c>
      <c r="E33" s="141" t="s">
        <v>102</v>
      </c>
      <c r="F33" s="141" t="s">
        <v>265</v>
      </c>
      <c r="G33" s="141" t="s">
        <v>266</v>
      </c>
      <c r="H33" s="72">
        <v>44000</v>
      </c>
      <c r="I33" s="72">
        <v>44000</v>
      </c>
      <c r="J33" s="120"/>
      <c r="K33" s="120"/>
      <c r="L33" s="72">
        <v>44000</v>
      </c>
      <c r="M33" s="120"/>
      <c r="N33" s="72"/>
      <c r="O33" s="72"/>
      <c r="P33" s="72"/>
      <c r="Q33" s="72"/>
      <c r="R33" s="72"/>
      <c r="S33" s="72"/>
      <c r="T33" s="72"/>
      <c r="U33" s="72"/>
      <c r="V33" s="72"/>
      <c r="W33" s="72"/>
    </row>
    <row r="34" ht="20.25" customHeight="1" spans="1:23">
      <c r="A34" s="141" t="s">
        <v>70</v>
      </c>
      <c r="B34" s="141" t="s">
        <v>267</v>
      </c>
      <c r="C34" s="141" t="s">
        <v>268</v>
      </c>
      <c r="D34" s="141" t="s">
        <v>101</v>
      </c>
      <c r="E34" s="141" t="s">
        <v>102</v>
      </c>
      <c r="F34" s="141" t="s">
        <v>269</v>
      </c>
      <c r="G34" s="141" t="s">
        <v>270</v>
      </c>
      <c r="H34" s="72">
        <v>32460</v>
      </c>
      <c r="I34" s="72">
        <v>32460</v>
      </c>
      <c r="J34" s="120"/>
      <c r="K34" s="120"/>
      <c r="L34" s="72">
        <v>32460</v>
      </c>
      <c r="M34" s="120"/>
      <c r="N34" s="72"/>
      <c r="O34" s="72"/>
      <c r="P34" s="72"/>
      <c r="Q34" s="72"/>
      <c r="R34" s="72"/>
      <c r="S34" s="72"/>
      <c r="T34" s="72"/>
      <c r="U34" s="72"/>
      <c r="V34" s="72"/>
      <c r="W34" s="72"/>
    </row>
    <row r="35" ht="20.25" customHeight="1" spans="1:23">
      <c r="A35" s="141" t="s">
        <v>70</v>
      </c>
      <c r="B35" s="141" t="s">
        <v>271</v>
      </c>
      <c r="C35" s="141" t="s">
        <v>272</v>
      </c>
      <c r="D35" s="141" t="s">
        <v>101</v>
      </c>
      <c r="E35" s="141" t="s">
        <v>102</v>
      </c>
      <c r="F35" s="141" t="s">
        <v>269</v>
      </c>
      <c r="G35" s="141" t="s">
        <v>270</v>
      </c>
      <c r="H35" s="72">
        <v>333600</v>
      </c>
      <c r="I35" s="72">
        <v>333600</v>
      </c>
      <c r="J35" s="120"/>
      <c r="K35" s="120"/>
      <c r="L35" s="72">
        <v>333600</v>
      </c>
      <c r="M35" s="120"/>
      <c r="N35" s="72"/>
      <c r="O35" s="72"/>
      <c r="P35" s="72"/>
      <c r="Q35" s="72"/>
      <c r="R35" s="72"/>
      <c r="S35" s="72"/>
      <c r="T35" s="72"/>
      <c r="U35" s="72"/>
      <c r="V35" s="72"/>
      <c r="W35" s="72"/>
    </row>
    <row r="36" ht="20.25" customHeight="1" spans="1:23">
      <c r="A36" s="141" t="s">
        <v>70</v>
      </c>
      <c r="B36" s="141" t="s">
        <v>273</v>
      </c>
      <c r="C36" s="141" t="s">
        <v>274</v>
      </c>
      <c r="D36" s="141" t="s">
        <v>101</v>
      </c>
      <c r="E36" s="141" t="s">
        <v>102</v>
      </c>
      <c r="F36" s="141" t="s">
        <v>275</v>
      </c>
      <c r="G36" s="141" t="s">
        <v>276</v>
      </c>
      <c r="H36" s="72">
        <v>80845</v>
      </c>
      <c r="I36" s="72">
        <v>80845</v>
      </c>
      <c r="J36" s="120"/>
      <c r="K36" s="120"/>
      <c r="L36" s="72">
        <v>80845</v>
      </c>
      <c r="M36" s="120"/>
      <c r="N36" s="72"/>
      <c r="O36" s="72"/>
      <c r="P36" s="72"/>
      <c r="Q36" s="72"/>
      <c r="R36" s="72"/>
      <c r="S36" s="72"/>
      <c r="T36" s="72"/>
      <c r="U36" s="72"/>
      <c r="V36" s="72"/>
      <c r="W36" s="72"/>
    </row>
    <row r="37" ht="20.25" customHeight="1" spans="1:23">
      <c r="A37" s="141" t="s">
        <v>70</v>
      </c>
      <c r="B37" s="141" t="s">
        <v>273</v>
      </c>
      <c r="C37" s="141" t="s">
        <v>274</v>
      </c>
      <c r="D37" s="141" t="s">
        <v>101</v>
      </c>
      <c r="E37" s="141" t="s">
        <v>102</v>
      </c>
      <c r="F37" s="141" t="s">
        <v>275</v>
      </c>
      <c r="G37" s="141" t="s">
        <v>276</v>
      </c>
      <c r="H37" s="72">
        <v>25800</v>
      </c>
      <c r="I37" s="72">
        <v>25800</v>
      </c>
      <c r="J37" s="120"/>
      <c r="K37" s="120"/>
      <c r="L37" s="72">
        <v>25800</v>
      </c>
      <c r="M37" s="120"/>
      <c r="N37" s="72"/>
      <c r="O37" s="72"/>
      <c r="P37" s="72"/>
      <c r="Q37" s="72"/>
      <c r="R37" s="72"/>
      <c r="S37" s="72"/>
      <c r="T37" s="72"/>
      <c r="U37" s="72"/>
      <c r="V37" s="72"/>
      <c r="W37" s="72"/>
    </row>
    <row r="38" ht="20.25" customHeight="1" spans="1:23">
      <c r="A38" s="141" t="s">
        <v>70</v>
      </c>
      <c r="B38" s="141" t="s">
        <v>273</v>
      </c>
      <c r="C38" s="141" t="s">
        <v>274</v>
      </c>
      <c r="D38" s="141" t="s">
        <v>154</v>
      </c>
      <c r="E38" s="141" t="s">
        <v>102</v>
      </c>
      <c r="F38" s="141" t="s">
        <v>275</v>
      </c>
      <c r="G38" s="141" t="s">
        <v>276</v>
      </c>
      <c r="H38" s="72">
        <v>67735</v>
      </c>
      <c r="I38" s="72">
        <v>67735</v>
      </c>
      <c r="J38" s="120"/>
      <c r="K38" s="120"/>
      <c r="L38" s="72">
        <v>67735</v>
      </c>
      <c r="M38" s="120"/>
      <c r="N38" s="72"/>
      <c r="O38" s="72"/>
      <c r="P38" s="72"/>
      <c r="Q38" s="72"/>
      <c r="R38" s="72"/>
      <c r="S38" s="72"/>
      <c r="T38" s="72"/>
      <c r="U38" s="72"/>
      <c r="V38" s="72"/>
      <c r="W38" s="72"/>
    </row>
    <row r="39" ht="20.25" customHeight="1" spans="1:23">
      <c r="A39" s="141" t="s">
        <v>70</v>
      </c>
      <c r="B39" s="141" t="s">
        <v>273</v>
      </c>
      <c r="C39" s="141" t="s">
        <v>274</v>
      </c>
      <c r="D39" s="141" t="s">
        <v>101</v>
      </c>
      <c r="E39" s="141" t="s">
        <v>102</v>
      </c>
      <c r="F39" s="141" t="s">
        <v>277</v>
      </c>
      <c r="G39" s="141" t="s">
        <v>278</v>
      </c>
      <c r="H39" s="72">
        <v>14060</v>
      </c>
      <c r="I39" s="72">
        <v>14060</v>
      </c>
      <c r="J39" s="120"/>
      <c r="K39" s="120"/>
      <c r="L39" s="72">
        <v>14060</v>
      </c>
      <c r="M39" s="120"/>
      <c r="N39" s="72"/>
      <c r="O39" s="72"/>
      <c r="P39" s="72"/>
      <c r="Q39" s="72"/>
      <c r="R39" s="72"/>
      <c r="S39" s="72"/>
      <c r="T39" s="72"/>
      <c r="U39" s="72"/>
      <c r="V39" s="72"/>
      <c r="W39" s="72"/>
    </row>
    <row r="40" ht="20.25" customHeight="1" spans="1:23">
      <c r="A40" s="141" t="s">
        <v>70</v>
      </c>
      <c r="B40" s="141" t="s">
        <v>273</v>
      </c>
      <c r="C40" s="141" t="s">
        <v>274</v>
      </c>
      <c r="D40" s="141" t="s">
        <v>101</v>
      </c>
      <c r="E40" s="141" t="s">
        <v>102</v>
      </c>
      <c r="F40" s="141" t="s">
        <v>277</v>
      </c>
      <c r="G40" s="141" t="s">
        <v>278</v>
      </c>
      <c r="H40" s="72">
        <v>12564</v>
      </c>
      <c r="I40" s="72">
        <v>12564</v>
      </c>
      <c r="J40" s="120"/>
      <c r="K40" s="120"/>
      <c r="L40" s="72">
        <v>12564</v>
      </c>
      <c r="M40" s="120"/>
      <c r="N40" s="72"/>
      <c r="O40" s="72"/>
      <c r="P40" s="72"/>
      <c r="Q40" s="72"/>
      <c r="R40" s="72"/>
      <c r="S40" s="72"/>
      <c r="T40" s="72"/>
      <c r="U40" s="72"/>
      <c r="V40" s="72"/>
      <c r="W40" s="72"/>
    </row>
    <row r="41" ht="20.25" customHeight="1" spans="1:23">
      <c r="A41" s="141" t="s">
        <v>70</v>
      </c>
      <c r="B41" s="141" t="s">
        <v>273</v>
      </c>
      <c r="C41" s="141" t="s">
        <v>274</v>
      </c>
      <c r="D41" s="141" t="s">
        <v>154</v>
      </c>
      <c r="E41" s="141" t="s">
        <v>102</v>
      </c>
      <c r="F41" s="141" t="s">
        <v>277</v>
      </c>
      <c r="G41" s="141" t="s">
        <v>278</v>
      </c>
      <c r="H41" s="72">
        <v>11780</v>
      </c>
      <c r="I41" s="72">
        <v>11780</v>
      </c>
      <c r="J41" s="120"/>
      <c r="K41" s="120"/>
      <c r="L41" s="72">
        <v>11780</v>
      </c>
      <c r="M41" s="120"/>
      <c r="N41" s="72"/>
      <c r="O41" s="72"/>
      <c r="P41" s="72"/>
      <c r="Q41" s="72"/>
      <c r="R41" s="72"/>
      <c r="S41" s="72"/>
      <c r="T41" s="72"/>
      <c r="U41" s="72"/>
      <c r="V41" s="72"/>
      <c r="W41" s="72"/>
    </row>
    <row r="42" ht="20.25" customHeight="1" spans="1:23">
      <c r="A42" s="141" t="s">
        <v>70</v>
      </c>
      <c r="B42" s="141" t="s">
        <v>273</v>
      </c>
      <c r="C42" s="141" t="s">
        <v>274</v>
      </c>
      <c r="D42" s="141" t="s">
        <v>154</v>
      </c>
      <c r="E42" s="141" t="s">
        <v>102</v>
      </c>
      <c r="F42" s="141" t="s">
        <v>277</v>
      </c>
      <c r="G42" s="141" t="s">
        <v>278</v>
      </c>
      <c r="H42" s="72">
        <v>9772</v>
      </c>
      <c r="I42" s="72">
        <v>9772</v>
      </c>
      <c r="J42" s="120"/>
      <c r="K42" s="120"/>
      <c r="L42" s="72">
        <v>9772</v>
      </c>
      <c r="M42" s="120"/>
      <c r="N42" s="72"/>
      <c r="O42" s="72"/>
      <c r="P42" s="72"/>
      <c r="Q42" s="72"/>
      <c r="R42" s="72"/>
      <c r="S42" s="72"/>
      <c r="T42" s="72"/>
      <c r="U42" s="72"/>
      <c r="V42" s="72"/>
      <c r="W42" s="72"/>
    </row>
    <row r="43" ht="20.25" customHeight="1" spans="1:23">
      <c r="A43" s="141" t="s">
        <v>70</v>
      </c>
      <c r="B43" s="141" t="s">
        <v>273</v>
      </c>
      <c r="C43" s="141" t="s">
        <v>274</v>
      </c>
      <c r="D43" s="141" t="s">
        <v>101</v>
      </c>
      <c r="E43" s="141" t="s">
        <v>102</v>
      </c>
      <c r="F43" s="141" t="s">
        <v>279</v>
      </c>
      <c r="G43" s="141" t="s">
        <v>280</v>
      </c>
      <c r="H43" s="72">
        <v>19404</v>
      </c>
      <c r="I43" s="72">
        <v>19404</v>
      </c>
      <c r="J43" s="120"/>
      <c r="K43" s="120"/>
      <c r="L43" s="72">
        <v>19404</v>
      </c>
      <c r="M43" s="120"/>
      <c r="N43" s="72"/>
      <c r="O43" s="72"/>
      <c r="P43" s="72"/>
      <c r="Q43" s="72"/>
      <c r="R43" s="72"/>
      <c r="S43" s="72"/>
      <c r="T43" s="72"/>
      <c r="U43" s="72"/>
      <c r="V43" s="72"/>
      <c r="W43" s="72"/>
    </row>
    <row r="44" ht="20.25" customHeight="1" spans="1:23">
      <c r="A44" s="141" t="s">
        <v>70</v>
      </c>
      <c r="B44" s="141" t="s">
        <v>273</v>
      </c>
      <c r="C44" s="141" t="s">
        <v>274</v>
      </c>
      <c r="D44" s="141" t="s">
        <v>154</v>
      </c>
      <c r="E44" s="141" t="s">
        <v>102</v>
      </c>
      <c r="F44" s="141" t="s">
        <v>279</v>
      </c>
      <c r="G44" s="141" t="s">
        <v>280</v>
      </c>
      <c r="H44" s="72">
        <v>15092</v>
      </c>
      <c r="I44" s="72">
        <v>15092</v>
      </c>
      <c r="J44" s="120"/>
      <c r="K44" s="120"/>
      <c r="L44" s="72">
        <v>15092</v>
      </c>
      <c r="M44" s="120"/>
      <c r="N44" s="72"/>
      <c r="O44" s="72"/>
      <c r="P44" s="72"/>
      <c r="Q44" s="72"/>
      <c r="R44" s="72"/>
      <c r="S44" s="72"/>
      <c r="T44" s="72"/>
      <c r="U44" s="72"/>
      <c r="V44" s="72"/>
      <c r="W44" s="72"/>
    </row>
    <row r="45" ht="20.25" customHeight="1" spans="1:23">
      <c r="A45" s="141" t="s">
        <v>70</v>
      </c>
      <c r="B45" s="141" t="s">
        <v>273</v>
      </c>
      <c r="C45" s="141" t="s">
        <v>274</v>
      </c>
      <c r="D45" s="141" t="s">
        <v>101</v>
      </c>
      <c r="E45" s="141" t="s">
        <v>102</v>
      </c>
      <c r="F45" s="141" t="s">
        <v>281</v>
      </c>
      <c r="G45" s="141" t="s">
        <v>282</v>
      </c>
      <c r="H45" s="72">
        <v>36297</v>
      </c>
      <c r="I45" s="72">
        <v>36297</v>
      </c>
      <c r="J45" s="120"/>
      <c r="K45" s="120"/>
      <c r="L45" s="72">
        <v>36297</v>
      </c>
      <c r="M45" s="120"/>
      <c r="N45" s="72"/>
      <c r="O45" s="72"/>
      <c r="P45" s="72"/>
      <c r="Q45" s="72"/>
      <c r="R45" s="72"/>
      <c r="S45" s="72"/>
      <c r="T45" s="72"/>
      <c r="U45" s="72"/>
      <c r="V45" s="72"/>
      <c r="W45" s="72"/>
    </row>
    <row r="46" ht="20.25" customHeight="1" spans="1:23">
      <c r="A46" s="141" t="s">
        <v>70</v>
      </c>
      <c r="B46" s="141" t="s">
        <v>273</v>
      </c>
      <c r="C46" s="141" t="s">
        <v>274</v>
      </c>
      <c r="D46" s="141" t="s">
        <v>154</v>
      </c>
      <c r="E46" s="141" t="s">
        <v>102</v>
      </c>
      <c r="F46" s="141" t="s">
        <v>281</v>
      </c>
      <c r="G46" s="141" t="s">
        <v>282</v>
      </c>
      <c r="H46" s="72">
        <v>30411</v>
      </c>
      <c r="I46" s="72">
        <v>30411</v>
      </c>
      <c r="J46" s="120"/>
      <c r="K46" s="120"/>
      <c r="L46" s="72">
        <v>30411</v>
      </c>
      <c r="M46" s="120"/>
      <c r="N46" s="72"/>
      <c r="O46" s="72"/>
      <c r="P46" s="72"/>
      <c r="Q46" s="72"/>
      <c r="R46" s="72"/>
      <c r="S46" s="72"/>
      <c r="T46" s="72"/>
      <c r="U46" s="72"/>
      <c r="V46" s="72"/>
      <c r="W46" s="72"/>
    </row>
    <row r="47" ht="20.25" customHeight="1" spans="1:23">
      <c r="A47" s="141" t="s">
        <v>70</v>
      </c>
      <c r="B47" s="141" t="s">
        <v>273</v>
      </c>
      <c r="C47" s="141" t="s">
        <v>274</v>
      </c>
      <c r="D47" s="141" t="s">
        <v>101</v>
      </c>
      <c r="E47" s="141" t="s">
        <v>102</v>
      </c>
      <c r="F47" s="141" t="s">
        <v>283</v>
      </c>
      <c r="G47" s="141" t="s">
        <v>284</v>
      </c>
      <c r="H47" s="72">
        <v>52725</v>
      </c>
      <c r="I47" s="72">
        <v>52725</v>
      </c>
      <c r="J47" s="120"/>
      <c r="K47" s="120"/>
      <c r="L47" s="72">
        <v>52725</v>
      </c>
      <c r="M47" s="120"/>
      <c r="N47" s="72"/>
      <c r="O47" s="72"/>
      <c r="P47" s="72"/>
      <c r="Q47" s="72"/>
      <c r="R47" s="72"/>
      <c r="S47" s="72"/>
      <c r="T47" s="72"/>
      <c r="U47" s="72"/>
      <c r="V47" s="72"/>
      <c r="W47" s="72"/>
    </row>
    <row r="48" ht="20.25" customHeight="1" spans="1:23">
      <c r="A48" s="141" t="s">
        <v>70</v>
      </c>
      <c r="B48" s="141" t="s">
        <v>273</v>
      </c>
      <c r="C48" s="141" t="s">
        <v>274</v>
      </c>
      <c r="D48" s="141" t="s">
        <v>154</v>
      </c>
      <c r="E48" s="141" t="s">
        <v>102</v>
      </c>
      <c r="F48" s="141" t="s">
        <v>283</v>
      </c>
      <c r="G48" s="141" t="s">
        <v>284</v>
      </c>
      <c r="H48" s="72">
        <v>44175</v>
      </c>
      <c r="I48" s="72">
        <v>44175</v>
      </c>
      <c r="J48" s="120"/>
      <c r="K48" s="120"/>
      <c r="L48" s="72">
        <v>44175</v>
      </c>
      <c r="M48" s="120"/>
      <c r="N48" s="72"/>
      <c r="O48" s="72"/>
      <c r="P48" s="72"/>
      <c r="Q48" s="72"/>
      <c r="R48" s="72"/>
      <c r="S48" s="72"/>
      <c r="T48" s="72"/>
      <c r="U48" s="72"/>
      <c r="V48" s="72"/>
      <c r="W48" s="72"/>
    </row>
    <row r="49" ht="20.25" customHeight="1" spans="1:23">
      <c r="A49" s="141" t="s">
        <v>70</v>
      </c>
      <c r="B49" s="141" t="s">
        <v>273</v>
      </c>
      <c r="C49" s="141" t="s">
        <v>274</v>
      </c>
      <c r="D49" s="141" t="s">
        <v>101</v>
      </c>
      <c r="E49" s="141" t="s">
        <v>102</v>
      </c>
      <c r="F49" s="141" t="s">
        <v>285</v>
      </c>
      <c r="G49" s="141" t="s">
        <v>286</v>
      </c>
      <c r="H49" s="72">
        <v>56240</v>
      </c>
      <c r="I49" s="72">
        <v>56240</v>
      </c>
      <c r="J49" s="120"/>
      <c r="K49" s="120"/>
      <c r="L49" s="72">
        <v>56240</v>
      </c>
      <c r="M49" s="120"/>
      <c r="N49" s="72"/>
      <c r="O49" s="72"/>
      <c r="P49" s="72"/>
      <c r="Q49" s="72"/>
      <c r="R49" s="72"/>
      <c r="S49" s="72"/>
      <c r="T49" s="72"/>
      <c r="U49" s="72"/>
      <c r="V49" s="72"/>
      <c r="W49" s="72"/>
    </row>
    <row r="50" ht="20.25" customHeight="1" spans="1:23">
      <c r="A50" s="141" t="s">
        <v>70</v>
      </c>
      <c r="B50" s="141" t="s">
        <v>273</v>
      </c>
      <c r="C50" s="141" t="s">
        <v>274</v>
      </c>
      <c r="D50" s="141" t="s">
        <v>154</v>
      </c>
      <c r="E50" s="141" t="s">
        <v>102</v>
      </c>
      <c r="F50" s="141" t="s">
        <v>285</v>
      </c>
      <c r="G50" s="141" t="s">
        <v>286</v>
      </c>
      <c r="H50" s="72">
        <v>47120</v>
      </c>
      <c r="I50" s="72">
        <v>47120</v>
      </c>
      <c r="J50" s="120"/>
      <c r="K50" s="120"/>
      <c r="L50" s="72">
        <v>47120</v>
      </c>
      <c r="M50" s="120"/>
      <c r="N50" s="72"/>
      <c r="O50" s="72"/>
      <c r="P50" s="72"/>
      <c r="Q50" s="72"/>
      <c r="R50" s="72"/>
      <c r="S50" s="72"/>
      <c r="T50" s="72"/>
      <c r="U50" s="72"/>
      <c r="V50" s="72"/>
      <c r="W50" s="72"/>
    </row>
    <row r="51" ht="20.25" customHeight="1" spans="1:23">
      <c r="A51" s="141" t="s">
        <v>70</v>
      </c>
      <c r="B51" s="141" t="s">
        <v>273</v>
      </c>
      <c r="C51" s="141" t="s">
        <v>274</v>
      </c>
      <c r="D51" s="141" t="s">
        <v>101</v>
      </c>
      <c r="E51" s="141" t="s">
        <v>102</v>
      </c>
      <c r="F51" s="141" t="s">
        <v>287</v>
      </c>
      <c r="G51" s="141" t="s">
        <v>288</v>
      </c>
      <c r="H51" s="72">
        <v>21090</v>
      </c>
      <c r="I51" s="72">
        <v>21090</v>
      </c>
      <c r="J51" s="120"/>
      <c r="K51" s="120"/>
      <c r="L51" s="72">
        <v>21090</v>
      </c>
      <c r="M51" s="120"/>
      <c r="N51" s="72"/>
      <c r="O51" s="72"/>
      <c r="P51" s="72"/>
      <c r="Q51" s="72"/>
      <c r="R51" s="72"/>
      <c r="S51" s="72"/>
      <c r="T51" s="72"/>
      <c r="U51" s="72"/>
      <c r="V51" s="72"/>
      <c r="W51" s="72"/>
    </row>
    <row r="52" ht="20.25" customHeight="1" spans="1:23">
      <c r="A52" s="141" t="s">
        <v>70</v>
      </c>
      <c r="B52" s="141" t="s">
        <v>273</v>
      </c>
      <c r="C52" s="141" t="s">
        <v>274</v>
      </c>
      <c r="D52" s="141" t="s">
        <v>154</v>
      </c>
      <c r="E52" s="141" t="s">
        <v>102</v>
      </c>
      <c r="F52" s="141" t="s">
        <v>287</v>
      </c>
      <c r="G52" s="141" t="s">
        <v>288</v>
      </c>
      <c r="H52" s="72">
        <v>17670</v>
      </c>
      <c r="I52" s="72">
        <v>17670</v>
      </c>
      <c r="J52" s="120"/>
      <c r="K52" s="120"/>
      <c r="L52" s="72">
        <v>17670</v>
      </c>
      <c r="M52" s="120"/>
      <c r="N52" s="72"/>
      <c r="O52" s="72"/>
      <c r="P52" s="72"/>
      <c r="Q52" s="72"/>
      <c r="R52" s="72"/>
      <c r="S52" s="72"/>
      <c r="T52" s="72"/>
      <c r="U52" s="72"/>
      <c r="V52" s="72"/>
      <c r="W52" s="72"/>
    </row>
    <row r="53" ht="20.25" customHeight="1" spans="1:23">
      <c r="A53" s="141" t="s">
        <v>70</v>
      </c>
      <c r="B53" s="141" t="s">
        <v>273</v>
      </c>
      <c r="C53" s="141" t="s">
        <v>274</v>
      </c>
      <c r="D53" s="141" t="s">
        <v>101</v>
      </c>
      <c r="E53" s="141" t="s">
        <v>102</v>
      </c>
      <c r="F53" s="141" t="s">
        <v>289</v>
      </c>
      <c r="G53" s="141" t="s">
        <v>290</v>
      </c>
      <c r="H53" s="72">
        <v>88800</v>
      </c>
      <c r="I53" s="72">
        <v>88800</v>
      </c>
      <c r="J53" s="120"/>
      <c r="K53" s="120"/>
      <c r="L53" s="72">
        <v>88800</v>
      </c>
      <c r="M53" s="120"/>
      <c r="N53" s="72"/>
      <c r="O53" s="72"/>
      <c r="P53" s="72"/>
      <c r="Q53" s="72"/>
      <c r="R53" s="72"/>
      <c r="S53" s="72"/>
      <c r="T53" s="72"/>
      <c r="U53" s="72"/>
      <c r="V53" s="72"/>
      <c r="W53" s="72"/>
    </row>
    <row r="54" ht="20.25" customHeight="1" spans="1:23">
      <c r="A54" s="141" t="s">
        <v>70</v>
      </c>
      <c r="B54" s="141" t="s">
        <v>273</v>
      </c>
      <c r="C54" s="141" t="s">
        <v>274</v>
      </c>
      <c r="D54" s="141" t="s">
        <v>101</v>
      </c>
      <c r="E54" s="141" t="s">
        <v>102</v>
      </c>
      <c r="F54" s="141" t="s">
        <v>289</v>
      </c>
      <c r="G54" s="141" t="s">
        <v>290</v>
      </c>
      <c r="H54" s="72">
        <v>22200</v>
      </c>
      <c r="I54" s="72">
        <v>22200</v>
      </c>
      <c r="J54" s="120"/>
      <c r="K54" s="120"/>
      <c r="L54" s="72">
        <v>22200</v>
      </c>
      <c r="M54" s="120"/>
      <c r="N54" s="72"/>
      <c r="O54" s="72"/>
      <c r="P54" s="72"/>
      <c r="Q54" s="72"/>
      <c r="R54" s="72"/>
      <c r="S54" s="72"/>
      <c r="T54" s="72"/>
      <c r="U54" s="72"/>
      <c r="V54" s="72"/>
      <c r="W54" s="72"/>
    </row>
    <row r="55" ht="20.25" customHeight="1" spans="1:23">
      <c r="A55" s="141" t="s">
        <v>70</v>
      </c>
      <c r="B55" s="141" t="s">
        <v>273</v>
      </c>
      <c r="C55" s="141" t="s">
        <v>274</v>
      </c>
      <c r="D55" s="141" t="s">
        <v>154</v>
      </c>
      <c r="E55" s="141" t="s">
        <v>102</v>
      </c>
      <c r="F55" s="141" t="s">
        <v>289</v>
      </c>
      <c r="G55" s="141" t="s">
        <v>290</v>
      </c>
      <c r="H55" s="72">
        <v>18600</v>
      </c>
      <c r="I55" s="72">
        <v>18600</v>
      </c>
      <c r="J55" s="120"/>
      <c r="K55" s="120"/>
      <c r="L55" s="72">
        <v>18600</v>
      </c>
      <c r="M55" s="120"/>
      <c r="N55" s="72"/>
      <c r="O55" s="72"/>
      <c r="P55" s="72"/>
      <c r="Q55" s="72"/>
      <c r="R55" s="72"/>
      <c r="S55" s="72"/>
      <c r="T55" s="72"/>
      <c r="U55" s="72"/>
      <c r="V55" s="72"/>
      <c r="W55" s="72"/>
    </row>
    <row r="56" ht="20.25" customHeight="1" spans="1:23">
      <c r="A56" s="141" t="s">
        <v>70</v>
      </c>
      <c r="B56" s="141" t="s">
        <v>273</v>
      </c>
      <c r="C56" s="141" t="s">
        <v>274</v>
      </c>
      <c r="D56" s="141" t="s">
        <v>154</v>
      </c>
      <c r="E56" s="141" t="s">
        <v>102</v>
      </c>
      <c r="F56" s="141" t="s">
        <v>289</v>
      </c>
      <c r="G56" s="141" t="s">
        <v>290</v>
      </c>
      <c r="H56" s="72">
        <v>74400</v>
      </c>
      <c r="I56" s="72">
        <v>74400</v>
      </c>
      <c r="J56" s="120"/>
      <c r="K56" s="120"/>
      <c r="L56" s="72">
        <v>74400</v>
      </c>
      <c r="M56" s="120"/>
      <c r="N56" s="72"/>
      <c r="O56" s="72"/>
      <c r="P56" s="72"/>
      <c r="Q56" s="72"/>
      <c r="R56" s="72"/>
      <c r="S56" s="72"/>
      <c r="T56" s="72"/>
      <c r="U56" s="72"/>
      <c r="V56" s="72"/>
      <c r="W56" s="72"/>
    </row>
    <row r="57" ht="20.25" customHeight="1" spans="1:23">
      <c r="A57" s="141" t="s">
        <v>70</v>
      </c>
      <c r="B57" s="141" t="s">
        <v>291</v>
      </c>
      <c r="C57" s="141" t="s">
        <v>292</v>
      </c>
      <c r="D57" s="141" t="s">
        <v>119</v>
      </c>
      <c r="E57" s="141" t="s">
        <v>120</v>
      </c>
      <c r="F57" s="141" t="s">
        <v>293</v>
      </c>
      <c r="G57" s="141" t="s">
        <v>294</v>
      </c>
      <c r="H57" s="72">
        <v>806400</v>
      </c>
      <c r="I57" s="72">
        <v>806400</v>
      </c>
      <c r="J57" s="120"/>
      <c r="K57" s="120"/>
      <c r="L57" s="72">
        <v>806400</v>
      </c>
      <c r="M57" s="120"/>
      <c r="N57" s="72"/>
      <c r="O57" s="72"/>
      <c r="P57" s="72"/>
      <c r="Q57" s="72"/>
      <c r="R57" s="72"/>
      <c r="S57" s="72"/>
      <c r="T57" s="72"/>
      <c r="U57" s="72"/>
      <c r="V57" s="72"/>
      <c r="W57" s="72"/>
    </row>
    <row r="58" ht="20.25" customHeight="1" spans="1:23">
      <c r="A58" s="141" t="s">
        <v>70</v>
      </c>
      <c r="B58" s="141" t="s">
        <v>291</v>
      </c>
      <c r="C58" s="141" t="s">
        <v>292</v>
      </c>
      <c r="D58" s="141" t="s">
        <v>121</v>
      </c>
      <c r="E58" s="141" t="s">
        <v>122</v>
      </c>
      <c r="F58" s="141" t="s">
        <v>293</v>
      </c>
      <c r="G58" s="141" t="s">
        <v>294</v>
      </c>
      <c r="H58" s="72">
        <v>224400</v>
      </c>
      <c r="I58" s="72">
        <v>224400</v>
      </c>
      <c r="J58" s="120"/>
      <c r="K58" s="120"/>
      <c r="L58" s="72">
        <v>224400</v>
      </c>
      <c r="M58" s="120"/>
      <c r="N58" s="72"/>
      <c r="O58" s="72"/>
      <c r="P58" s="72"/>
      <c r="Q58" s="72"/>
      <c r="R58" s="72"/>
      <c r="S58" s="72"/>
      <c r="T58" s="72"/>
      <c r="U58" s="72"/>
      <c r="V58" s="72"/>
      <c r="W58" s="72"/>
    </row>
    <row r="59" ht="20.25" customHeight="1" spans="1:23">
      <c r="A59" s="141" t="s">
        <v>70</v>
      </c>
      <c r="B59" s="141" t="s">
        <v>295</v>
      </c>
      <c r="C59" s="141" t="s">
        <v>296</v>
      </c>
      <c r="D59" s="141" t="s">
        <v>101</v>
      </c>
      <c r="E59" s="141" t="s">
        <v>102</v>
      </c>
      <c r="F59" s="141" t="s">
        <v>297</v>
      </c>
      <c r="G59" s="141" t="s">
        <v>296</v>
      </c>
      <c r="H59" s="72">
        <v>35002</v>
      </c>
      <c r="I59" s="72">
        <v>35002</v>
      </c>
      <c r="J59" s="120"/>
      <c r="K59" s="120"/>
      <c r="L59" s="72">
        <v>35002</v>
      </c>
      <c r="M59" s="120"/>
      <c r="N59" s="72"/>
      <c r="O59" s="72"/>
      <c r="P59" s="72"/>
      <c r="Q59" s="72"/>
      <c r="R59" s="72"/>
      <c r="S59" s="72"/>
      <c r="T59" s="72"/>
      <c r="U59" s="72"/>
      <c r="V59" s="72"/>
      <c r="W59" s="72"/>
    </row>
    <row r="60" ht="20.25" customHeight="1" spans="1:23">
      <c r="A60" s="141" t="s">
        <v>70</v>
      </c>
      <c r="B60" s="141" t="s">
        <v>295</v>
      </c>
      <c r="C60" s="141" t="s">
        <v>296</v>
      </c>
      <c r="D60" s="141" t="s">
        <v>154</v>
      </c>
      <c r="E60" s="141" t="s">
        <v>102</v>
      </c>
      <c r="F60" s="141" t="s">
        <v>297</v>
      </c>
      <c r="G60" s="141" t="s">
        <v>296</v>
      </c>
      <c r="H60" s="72">
        <v>29326</v>
      </c>
      <c r="I60" s="72">
        <v>29326</v>
      </c>
      <c r="J60" s="120"/>
      <c r="K60" s="120"/>
      <c r="L60" s="72">
        <v>29326</v>
      </c>
      <c r="M60" s="120"/>
      <c r="N60" s="72"/>
      <c r="O60" s="72"/>
      <c r="P60" s="72"/>
      <c r="Q60" s="72"/>
      <c r="R60" s="72"/>
      <c r="S60" s="72"/>
      <c r="T60" s="72"/>
      <c r="U60" s="72"/>
      <c r="V60" s="72"/>
      <c r="W60" s="72"/>
    </row>
    <row r="61" ht="20.25" customHeight="1" spans="1:23">
      <c r="A61" s="141" t="s">
        <v>70</v>
      </c>
      <c r="B61" s="141" t="s">
        <v>298</v>
      </c>
      <c r="C61" s="141" t="s">
        <v>299</v>
      </c>
      <c r="D61" s="141" t="s">
        <v>101</v>
      </c>
      <c r="E61" s="141" t="s">
        <v>102</v>
      </c>
      <c r="F61" s="141" t="s">
        <v>243</v>
      </c>
      <c r="G61" s="141" t="s">
        <v>244</v>
      </c>
      <c r="H61" s="72">
        <v>222000</v>
      </c>
      <c r="I61" s="72">
        <v>222000</v>
      </c>
      <c r="J61" s="120"/>
      <c r="K61" s="120"/>
      <c r="L61" s="72">
        <v>222000</v>
      </c>
      <c r="M61" s="120"/>
      <c r="N61" s="72"/>
      <c r="O61" s="72"/>
      <c r="P61" s="72"/>
      <c r="Q61" s="72"/>
      <c r="R61" s="72"/>
      <c r="S61" s="72"/>
      <c r="T61" s="72"/>
      <c r="U61" s="72"/>
      <c r="V61" s="72"/>
      <c r="W61" s="72"/>
    </row>
    <row r="62" ht="20.25" customHeight="1" spans="1:23">
      <c r="A62" s="141" t="s">
        <v>70</v>
      </c>
      <c r="B62" s="141" t="s">
        <v>300</v>
      </c>
      <c r="C62" s="141" t="s">
        <v>301</v>
      </c>
      <c r="D62" s="141" t="s">
        <v>101</v>
      </c>
      <c r="E62" s="141" t="s">
        <v>102</v>
      </c>
      <c r="F62" s="141" t="s">
        <v>245</v>
      </c>
      <c r="G62" s="141" t="s">
        <v>246</v>
      </c>
      <c r="H62" s="72">
        <v>693549</v>
      </c>
      <c r="I62" s="72">
        <v>693549</v>
      </c>
      <c r="J62" s="120"/>
      <c r="K62" s="120"/>
      <c r="L62" s="72">
        <v>693549</v>
      </c>
      <c r="M62" s="120"/>
      <c r="N62" s="72"/>
      <c r="O62" s="72"/>
      <c r="P62" s="72"/>
      <c r="Q62" s="72"/>
      <c r="R62" s="72"/>
      <c r="S62" s="72"/>
      <c r="T62" s="72"/>
      <c r="U62" s="72"/>
      <c r="V62" s="72"/>
      <c r="W62" s="72"/>
    </row>
    <row r="63" ht="20.25" customHeight="1" spans="1:23">
      <c r="A63" s="141" t="s">
        <v>70</v>
      </c>
      <c r="B63" s="141" t="s">
        <v>300</v>
      </c>
      <c r="C63" s="141" t="s">
        <v>301</v>
      </c>
      <c r="D63" s="141" t="s">
        <v>101</v>
      </c>
      <c r="E63" s="141" t="s">
        <v>102</v>
      </c>
      <c r="F63" s="141" t="s">
        <v>245</v>
      </c>
      <c r="G63" s="141" t="s">
        <v>246</v>
      </c>
      <c r="H63" s="72">
        <v>807960</v>
      </c>
      <c r="I63" s="72">
        <v>807960</v>
      </c>
      <c r="J63" s="120"/>
      <c r="K63" s="120"/>
      <c r="L63" s="72">
        <v>807960</v>
      </c>
      <c r="M63" s="120"/>
      <c r="N63" s="72"/>
      <c r="O63" s="72"/>
      <c r="P63" s="72"/>
      <c r="Q63" s="72"/>
      <c r="R63" s="72"/>
      <c r="S63" s="72"/>
      <c r="T63" s="72"/>
      <c r="U63" s="72"/>
      <c r="V63" s="72"/>
      <c r="W63" s="72"/>
    </row>
    <row r="64" ht="20.25" customHeight="1" spans="1:23">
      <c r="A64" s="141" t="s">
        <v>70</v>
      </c>
      <c r="B64" s="141" t="s">
        <v>302</v>
      </c>
      <c r="C64" s="141" t="s">
        <v>303</v>
      </c>
      <c r="D64" s="141" t="s">
        <v>101</v>
      </c>
      <c r="E64" s="141" t="s">
        <v>102</v>
      </c>
      <c r="F64" s="141" t="s">
        <v>304</v>
      </c>
      <c r="G64" s="141" t="s">
        <v>305</v>
      </c>
      <c r="H64" s="72">
        <v>32580</v>
      </c>
      <c r="I64" s="72">
        <v>32580</v>
      </c>
      <c r="J64" s="120"/>
      <c r="K64" s="120"/>
      <c r="L64" s="72">
        <v>32580</v>
      </c>
      <c r="M64" s="120"/>
      <c r="N64" s="72"/>
      <c r="O64" s="72"/>
      <c r="P64" s="72"/>
      <c r="Q64" s="72"/>
      <c r="R64" s="72"/>
      <c r="S64" s="72"/>
      <c r="T64" s="72"/>
      <c r="U64" s="72"/>
      <c r="V64" s="72"/>
      <c r="W64" s="72"/>
    </row>
    <row r="65" ht="20.25" customHeight="1" spans="1:23">
      <c r="A65" s="141" t="s">
        <v>70</v>
      </c>
      <c r="B65" s="141" t="s">
        <v>302</v>
      </c>
      <c r="C65" s="141" t="s">
        <v>303</v>
      </c>
      <c r="D65" s="141" t="s">
        <v>101</v>
      </c>
      <c r="E65" s="141" t="s">
        <v>102</v>
      </c>
      <c r="F65" s="141" t="s">
        <v>304</v>
      </c>
      <c r="G65" s="141" t="s">
        <v>305</v>
      </c>
      <c r="H65" s="72">
        <v>35100</v>
      </c>
      <c r="I65" s="72">
        <v>35100</v>
      </c>
      <c r="J65" s="120"/>
      <c r="K65" s="120"/>
      <c r="L65" s="72">
        <v>35100</v>
      </c>
      <c r="M65" s="120"/>
      <c r="N65" s="72"/>
      <c r="O65" s="72"/>
      <c r="P65" s="72"/>
      <c r="Q65" s="72"/>
      <c r="R65" s="72"/>
      <c r="S65" s="72"/>
      <c r="T65" s="72"/>
      <c r="U65" s="72"/>
      <c r="V65" s="72"/>
      <c r="W65" s="72"/>
    </row>
    <row r="66" ht="20.25" customHeight="1" spans="1:23">
      <c r="A66" s="141" t="s">
        <v>70</v>
      </c>
      <c r="B66" s="141" t="s">
        <v>302</v>
      </c>
      <c r="C66" s="141" t="s">
        <v>303</v>
      </c>
      <c r="D66" s="141" t="s">
        <v>101</v>
      </c>
      <c r="E66" s="141" t="s">
        <v>102</v>
      </c>
      <c r="F66" s="141" t="s">
        <v>304</v>
      </c>
      <c r="G66" s="141" t="s">
        <v>305</v>
      </c>
      <c r="H66" s="72">
        <v>6000</v>
      </c>
      <c r="I66" s="72">
        <v>6000</v>
      </c>
      <c r="J66" s="120"/>
      <c r="K66" s="120"/>
      <c r="L66" s="72">
        <v>6000</v>
      </c>
      <c r="M66" s="120"/>
      <c r="N66" s="72"/>
      <c r="O66" s="72"/>
      <c r="P66" s="72"/>
      <c r="Q66" s="72"/>
      <c r="R66" s="72"/>
      <c r="S66" s="72"/>
      <c r="T66" s="72"/>
      <c r="U66" s="72"/>
      <c r="V66" s="72"/>
      <c r="W66" s="72"/>
    </row>
    <row r="67" ht="20.25" customHeight="1" spans="1:23">
      <c r="A67" s="141" t="s">
        <v>70</v>
      </c>
      <c r="B67" s="141" t="s">
        <v>302</v>
      </c>
      <c r="C67" s="141" t="s">
        <v>303</v>
      </c>
      <c r="D67" s="141" t="s">
        <v>101</v>
      </c>
      <c r="E67" s="141" t="s">
        <v>102</v>
      </c>
      <c r="F67" s="141" t="s">
        <v>304</v>
      </c>
      <c r="G67" s="141" t="s">
        <v>305</v>
      </c>
      <c r="H67" s="72">
        <v>9000</v>
      </c>
      <c r="I67" s="72">
        <v>9000</v>
      </c>
      <c r="J67" s="120"/>
      <c r="K67" s="120"/>
      <c r="L67" s="72">
        <v>9000</v>
      </c>
      <c r="M67" s="120"/>
      <c r="N67" s="72"/>
      <c r="O67" s="72"/>
      <c r="P67" s="72"/>
      <c r="Q67" s="72"/>
      <c r="R67" s="72"/>
      <c r="S67" s="72"/>
      <c r="T67" s="72"/>
      <c r="U67" s="72"/>
      <c r="V67" s="72"/>
      <c r="W67" s="72"/>
    </row>
    <row r="68" ht="20.25" customHeight="1" spans="1:23">
      <c r="A68" s="141" t="s">
        <v>70</v>
      </c>
      <c r="B68" s="141" t="s">
        <v>306</v>
      </c>
      <c r="C68" s="141" t="s">
        <v>307</v>
      </c>
      <c r="D68" s="141" t="s">
        <v>154</v>
      </c>
      <c r="E68" s="141" t="s">
        <v>102</v>
      </c>
      <c r="F68" s="141" t="s">
        <v>245</v>
      </c>
      <c r="G68" s="141" t="s">
        <v>246</v>
      </c>
      <c r="H68" s="72">
        <v>327668</v>
      </c>
      <c r="I68" s="72">
        <v>327668</v>
      </c>
      <c r="J68" s="120"/>
      <c r="K68" s="120"/>
      <c r="L68" s="72">
        <v>327668</v>
      </c>
      <c r="M68" s="120"/>
      <c r="N68" s="72"/>
      <c r="O68" s="72"/>
      <c r="P68" s="72"/>
      <c r="Q68" s="72"/>
      <c r="R68" s="72"/>
      <c r="S68" s="72"/>
      <c r="T68" s="72"/>
      <c r="U68" s="72"/>
      <c r="V68" s="72"/>
      <c r="W68" s="72"/>
    </row>
    <row r="69" ht="20.25" customHeight="1" spans="1:23">
      <c r="A69" s="141" t="s">
        <v>70</v>
      </c>
      <c r="B69" s="141" t="s">
        <v>306</v>
      </c>
      <c r="C69" s="141" t="s">
        <v>307</v>
      </c>
      <c r="D69" s="141" t="s">
        <v>154</v>
      </c>
      <c r="E69" s="141" t="s">
        <v>102</v>
      </c>
      <c r="F69" s="141" t="s">
        <v>245</v>
      </c>
      <c r="G69" s="141" t="s">
        <v>246</v>
      </c>
      <c r="H69" s="72">
        <v>403200</v>
      </c>
      <c r="I69" s="72">
        <v>403200</v>
      </c>
      <c r="J69" s="120"/>
      <c r="K69" s="120"/>
      <c r="L69" s="72">
        <v>403200</v>
      </c>
      <c r="M69" s="120"/>
      <c r="N69" s="72"/>
      <c r="O69" s="72"/>
      <c r="P69" s="72"/>
      <c r="Q69" s="72"/>
      <c r="R69" s="72"/>
      <c r="S69" s="72"/>
      <c r="T69" s="72"/>
      <c r="U69" s="72"/>
      <c r="V69" s="72"/>
      <c r="W69" s="72"/>
    </row>
    <row r="70" ht="20.25" customHeight="1" spans="1:23">
      <c r="A70" s="141" t="s">
        <v>70</v>
      </c>
      <c r="B70" s="141" t="s">
        <v>306</v>
      </c>
      <c r="C70" s="141" t="s">
        <v>307</v>
      </c>
      <c r="D70" s="141" t="s">
        <v>154</v>
      </c>
      <c r="E70" s="141" t="s">
        <v>102</v>
      </c>
      <c r="F70" s="141" t="s">
        <v>249</v>
      </c>
      <c r="G70" s="141" t="s">
        <v>250</v>
      </c>
      <c r="H70" s="72">
        <v>558000</v>
      </c>
      <c r="I70" s="72">
        <v>558000</v>
      </c>
      <c r="J70" s="120"/>
      <c r="K70" s="120"/>
      <c r="L70" s="72">
        <v>558000</v>
      </c>
      <c r="M70" s="120"/>
      <c r="N70" s="72"/>
      <c r="O70" s="72"/>
      <c r="P70" s="72"/>
      <c r="Q70" s="72"/>
      <c r="R70" s="72"/>
      <c r="S70" s="72"/>
      <c r="T70" s="72"/>
      <c r="U70" s="72"/>
      <c r="V70" s="72"/>
      <c r="W70" s="72"/>
    </row>
    <row r="71" ht="20.25" customHeight="1" spans="1:23">
      <c r="A71" s="141" t="s">
        <v>70</v>
      </c>
      <c r="B71" s="141" t="s">
        <v>308</v>
      </c>
      <c r="C71" s="141" t="s">
        <v>309</v>
      </c>
      <c r="D71" s="141" t="s">
        <v>101</v>
      </c>
      <c r="E71" s="141" t="s">
        <v>102</v>
      </c>
      <c r="F71" s="141" t="s">
        <v>289</v>
      </c>
      <c r="G71" s="141" t="s">
        <v>290</v>
      </c>
      <c r="H71" s="72">
        <v>103200</v>
      </c>
      <c r="I71" s="72">
        <v>103200</v>
      </c>
      <c r="J71" s="120"/>
      <c r="K71" s="120"/>
      <c r="L71" s="72">
        <v>103200</v>
      </c>
      <c r="M71" s="120"/>
      <c r="N71" s="72"/>
      <c r="O71" s="72"/>
      <c r="P71" s="72"/>
      <c r="Q71" s="72"/>
      <c r="R71" s="72"/>
      <c r="S71" s="72"/>
      <c r="T71" s="72"/>
      <c r="U71" s="72"/>
      <c r="V71" s="72"/>
      <c r="W71" s="72"/>
    </row>
    <row r="72" ht="20.25" customHeight="1" spans="1:23">
      <c r="A72" s="141" t="s">
        <v>70</v>
      </c>
      <c r="B72" s="141" t="s">
        <v>310</v>
      </c>
      <c r="C72" s="141" t="s">
        <v>311</v>
      </c>
      <c r="D72" s="141" t="s">
        <v>101</v>
      </c>
      <c r="E72" s="141" t="s">
        <v>102</v>
      </c>
      <c r="F72" s="141" t="s">
        <v>259</v>
      </c>
      <c r="G72" s="141" t="s">
        <v>260</v>
      </c>
      <c r="H72" s="72">
        <v>124353</v>
      </c>
      <c r="I72" s="72">
        <v>124353</v>
      </c>
      <c r="J72" s="120"/>
      <c r="K72" s="120"/>
      <c r="L72" s="72">
        <v>124353</v>
      </c>
      <c r="M72" s="120"/>
      <c r="N72" s="72"/>
      <c r="O72" s="72"/>
      <c r="P72" s="72"/>
      <c r="Q72" s="72"/>
      <c r="R72" s="72"/>
      <c r="S72" s="72"/>
      <c r="T72" s="72"/>
      <c r="U72" s="72"/>
      <c r="V72" s="72"/>
      <c r="W72" s="72"/>
    </row>
    <row r="73" ht="20.25" customHeight="1" spans="1:23">
      <c r="A73" s="141" t="s">
        <v>70</v>
      </c>
      <c r="B73" s="141" t="s">
        <v>312</v>
      </c>
      <c r="C73" s="141" t="s">
        <v>313</v>
      </c>
      <c r="D73" s="141" t="s">
        <v>101</v>
      </c>
      <c r="E73" s="141" t="s">
        <v>102</v>
      </c>
      <c r="F73" s="141" t="s">
        <v>314</v>
      </c>
      <c r="G73" s="141" t="s">
        <v>315</v>
      </c>
      <c r="H73" s="72">
        <v>973526.4</v>
      </c>
      <c r="I73" s="72">
        <v>973526.4</v>
      </c>
      <c r="J73" s="120"/>
      <c r="K73" s="120"/>
      <c r="L73" s="72">
        <v>973526.4</v>
      </c>
      <c r="M73" s="120"/>
      <c r="N73" s="72"/>
      <c r="O73" s="72"/>
      <c r="P73" s="72"/>
      <c r="Q73" s="72"/>
      <c r="R73" s="72"/>
      <c r="S73" s="72"/>
      <c r="T73" s="72"/>
      <c r="U73" s="72"/>
      <c r="V73" s="72"/>
      <c r="W73" s="72"/>
    </row>
    <row r="74" ht="20.25" customHeight="1" spans="1:23">
      <c r="A74" s="141" t="s">
        <v>70</v>
      </c>
      <c r="B74" s="141" t="s">
        <v>312</v>
      </c>
      <c r="C74" s="141" t="s">
        <v>313</v>
      </c>
      <c r="D74" s="141" t="s">
        <v>101</v>
      </c>
      <c r="E74" s="141" t="s">
        <v>102</v>
      </c>
      <c r="F74" s="141" t="s">
        <v>314</v>
      </c>
      <c r="G74" s="141" t="s">
        <v>315</v>
      </c>
      <c r="H74" s="72">
        <v>2596473.6</v>
      </c>
      <c r="I74" s="72">
        <v>2596473.6</v>
      </c>
      <c r="J74" s="120"/>
      <c r="K74" s="120"/>
      <c r="L74" s="72">
        <v>2596473.6</v>
      </c>
      <c r="M74" s="120"/>
      <c r="N74" s="72"/>
      <c r="O74" s="72"/>
      <c r="P74" s="72"/>
      <c r="Q74" s="72"/>
      <c r="R74" s="72"/>
      <c r="S74" s="72"/>
      <c r="T74" s="72"/>
      <c r="U74" s="72"/>
      <c r="V74" s="72"/>
      <c r="W74" s="72"/>
    </row>
    <row r="75" ht="20.25" customHeight="1" spans="1:23">
      <c r="A75" s="141" t="s">
        <v>70</v>
      </c>
      <c r="B75" s="141" t="s">
        <v>316</v>
      </c>
      <c r="C75" s="141" t="s">
        <v>317</v>
      </c>
      <c r="D75" s="141" t="s">
        <v>101</v>
      </c>
      <c r="E75" s="141" t="s">
        <v>102</v>
      </c>
      <c r="F75" s="141" t="s">
        <v>293</v>
      </c>
      <c r="G75" s="141" t="s">
        <v>294</v>
      </c>
      <c r="H75" s="72">
        <v>88800</v>
      </c>
      <c r="I75" s="72">
        <v>88800</v>
      </c>
      <c r="J75" s="120"/>
      <c r="K75" s="120"/>
      <c r="L75" s="72">
        <v>88800</v>
      </c>
      <c r="M75" s="120"/>
      <c r="N75" s="72"/>
      <c r="O75" s="72"/>
      <c r="P75" s="72"/>
      <c r="Q75" s="72"/>
      <c r="R75" s="72"/>
      <c r="S75" s="72"/>
      <c r="T75" s="72"/>
      <c r="U75" s="72"/>
      <c r="V75" s="72"/>
      <c r="W75" s="72"/>
    </row>
    <row r="76" ht="17.25" customHeight="1" spans="1:23">
      <c r="A76" s="34"/>
      <c r="B76" s="142"/>
      <c r="C76" s="142"/>
      <c r="D76" s="142"/>
      <c r="E76" s="142"/>
      <c r="F76" s="142"/>
      <c r="G76" s="143"/>
      <c r="H76" s="72">
        <v>20306042</v>
      </c>
      <c r="I76" s="72">
        <v>20306042</v>
      </c>
      <c r="J76" s="72"/>
      <c r="K76" s="72"/>
      <c r="L76" s="72">
        <v>20306042</v>
      </c>
      <c r="M76" s="72"/>
      <c r="N76" s="72"/>
      <c r="O76" s="72"/>
      <c r="P76" s="72"/>
      <c r="Q76" s="72"/>
      <c r="R76" s="72"/>
      <c r="S76" s="72"/>
      <c r="T76" s="72"/>
      <c r="U76" s="72"/>
      <c r="V76" s="72"/>
      <c r="W76" s="72"/>
    </row>
  </sheetData>
  <mergeCells count="30">
    <mergeCell ref="A2:W2"/>
    <mergeCell ref="A3:G3"/>
    <mergeCell ref="H4:W4"/>
    <mergeCell ref="I5:M5"/>
    <mergeCell ref="N5:P5"/>
    <mergeCell ref="R5:W5"/>
    <mergeCell ref="A76:G7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I27" sqref="I27"/>
    </sheetView>
  </sheetViews>
  <sheetFormatPr defaultColWidth="9.13888888888889" defaultRowHeight="14.25" customHeight="1"/>
  <cols>
    <col min="1" max="1" width="10.2777777777778" customWidth="1"/>
    <col min="2" max="2" width="13.4259259259259" customWidth="1"/>
    <col min="3" max="3" width="38.8888888888889" customWidth="1"/>
    <col min="4" max="4" width="23.8518518518519" customWidth="1"/>
    <col min="5" max="5" width="11.1388888888889" customWidth="1"/>
    <col min="6" max="6" width="17.2222222222222"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27"/>
      <c r="E1" s="1"/>
      <c r="F1" s="1"/>
      <c r="G1" s="1"/>
      <c r="H1" s="1"/>
      <c r="U1" s="127"/>
      <c r="W1" s="128" t="s">
        <v>318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"单位名称："&amp;"昆明市盘龙区人民政府金辰街道办事处"</f>
        <v>单位名称：昆明市盘龙区人民政府金辰街道办事处</v>
      </c>
      <c r="B3" s="5"/>
      <c r="C3" s="5"/>
      <c r="D3" s="5"/>
      <c r="E3" s="5"/>
      <c r="F3" s="5"/>
      <c r="G3" s="5"/>
      <c r="H3" s="5"/>
      <c r="I3" s="6"/>
      <c r="J3" s="6"/>
      <c r="K3" s="6"/>
      <c r="L3" s="6"/>
      <c r="M3" s="6"/>
      <c r="N3" s="6"/>
      <c r="O3" s="6"/>
      <c r="P3" s="6"/>
      <c r="Q3" s="6"/>
      <c r="U3" s="127"/>
      <c r="W3" s="97" t="s">
        <v>1</v>
      </c>
    </row>
    <row r="4" ht="21.75" customHeight="1" spans="1:23">
      <c r="A4" s="8" t="s">
        <v>319</v>
      </c>
      <c r="B4" s="9" t="s">
        <v>223</v>
      </c>
      <c r="C4" s="8" t="s">
        <v>224</v>
      </c>
      <c r="D4" s="8" t="s">
        <v>320</v>
      </c>
      <c r="E4" s="9" t="s">
        <v>225</v>
      </c>
      <c r="F4" s="9" t="s">
        <v>226</v>
      </c>
      <c r="G4" s="9" t="s">
        <v>321</v>
      </c>
      <c r="H4" s="9" t="s">
        <v>322</v>
      </c>
      <c r="I4" s="26" t="s">
        <v>55</v>
      </c>
      <c r="J4" s="10" t="s">
        <v>323</v>
      </c>
      <c r="K4" s="11"/>
      <c r="L4" s="11"/>
      <c r="M4" s="12"/>
      <c r="N4" s="10" t="s">
        <v>231</v>
      </c>
      <c r="O4" s="11"/>
      <c r="P4" s="12"/>
      <c r="Q4" s="9" t="s">
        <v>61</v>
      </c>
      <c r="R4" s="10" t="s">
        <v>62</v>
      </c>
      <c r="S4" s="11"/>
      <c r="T4" s="11"/>
      <c r="U4" s="11"/>
      <c r="V4" s="11"/>
      <c r="W4" s="12"/>
    </row>
    <row r="5" ht="21.75" customHeight="1" spans="1:23">
      <c r="A5" s="13"/>
      <c r="B5" s="27"/>
      <c r="C5" s="13"/>
      <c r="D5" s="13"/>
      <c r="E5" s="14"/>
      <c r="F5" s="14"/>
      <c r="G5" s="14"/>
      <c r="H5" s="14"/>
      <c r="I5" s="27"/>
      <c r="J5" s="129" t="s">
        <v>58</v>
      </c>
      <c r="K5" s="130"/>
      <c r="L5" s="9" t="s">
        <v>59</v>
      </c>
      <c r="M5" s="9" t="s">
        <v>60</v>
      </c>
      <c r="N5" s="9" t="s">
        <v>58</v>
      </c>
      <c r="O5" s="9" t="s">
        <v>59</v>
      </c>
      <c r="P5" s="9" t="s">
        <v>60</v>
      </c>
      <c r="Q5" s="14"/>
      <c r="R5" s="9" t="s">
        <v>57</v>
      </c>
      <c r="S5" s="9" t="s">
        <v>64</v>
      </c>
      <c r="T5" s="9" t="s">
        <v>237</v>
      </c>
      <c r="U5" s="9" t="s">
        <v>66</v>
      </c>
      <c r="V5" s="9" t="s">
        <v>67</v>
      </c>
      <c r="W5" s="9" t="s">
        <v>68</v>
      </c>
    </row>
    <row r="6" ht="21" customHeight="1" spans="1:23">
      <c r="A6" s="27"/>
      <c r="B6" s="27"/>
      <c r="C6" s="27"/>
      <c r="D6" s="27"/>
      <c r="E6" s="27"/>
      <c r="F6" s="27"/>
      <c r="G6" s="27"/>
      <c r="H6" s="27"/>
      <c r="I6" s="27"/>
      <c r="J6" s="131" t="s">
        <v>57</v>
      </c>
      <c r="K6" s="132"/>
      <c r="L6" s="27"/>
      <c r="M6" s="27"/>
      <c r="N6" s="27"/>
      <c r="O6" s="27"/>
      <c r="P6" s="27"/>
      <c r="Q6" s="27"/>
      <c r="R6" s="27"/>
      <c r="S6" s="27"/>
      <c r="T6" s="27"/>
      <c r="U6" s="27"/>
      <c r="V6" s="27"/>
      <c r="W6" s="27"/>
    </row>
    <row r="7" ht="39.75" customHeight="1" spans="1:23">
      <c r="A7" s="16"/>
      <c r="B7" s="18"/>
      <c r="C7" s="16"/>
      <c r="D7" s="16"/>
      <c r="E7" s="17"/>
      <c r="F7" s="17"/>
      <c r="G7" s="17"/>
      <c r="H7" s="17"/>
      <c r="I7" s="18"/>
      <c r="J7" s="61" t="s">
        <v>57</v>
      </c>
      <c r="K7" s="61" t="s">
        <v>324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3" t="s">
        <v>325</v>
      </c>
      <c r="B9" s="63" t="s">
        <v>326</v>
      </c>
      <c r="C9" s="63" t="s">
        <v>327</v>
      </c>
      <c r="D9" s="63" t="s">
        <v>70</v>
      </c>
      <c r="E9" s="63" t="s">
        <v>103</v>
      </c>
      <c r="F9" s="63" t="s">
        <v>104</v>
      </c>
      <c r="G9" s="63" t="s">
        <v>328</v>
      </c>
      <c r="H9" s="63" t="s">
        <v>329</v>
      </c>
      <c r="I9" s="72">
        <v>150000</v>
      </c>
      <c r="J9" s="72">
        <v>150000</v>
      </c>
      <c r="K9" s="72">
        <v>150000</v>
      </c>
      <c r="L9" s="72"/>
      <c r="M9" s="72"/>
      <c r="N9" s="72"/>
      <c r="O9" s="72"/>
      <c r="P9" s="72"/>
      <c r="Q9" s="72"/>
      <c r="R9" s="72"/>
      <c r="S9" s="72"/>
      <c r="T9" s="72"/>
      <c r="U9" s="72"/>
      <c r="V9" s="72"/>
      <c r="W9" s="72"/>
    </row>
    <row r="10" ht="21.75" customHeight="1" spans="1:23">
      <c r="A10" s="63" t="s">
        <v>325</v>
      </c>
      <c r="B10" s="63" t="s">
        <v>330</v>
      </c>
      <c r="C10" s="63" t="s">
        <v>331</v>
      </c>
      <c r="D10" s="63" t="s">
        <v>70</v>
      </c>
      <c r="E10" s="63" t="s">
        <v>164</v>
      </c>
      <c r="F10" s="63" t="s">
        <v>165</v>
      </c>
      <c r="G10" s="63" t="s">
        <v>332</v>
      </c>
      <c r="H10" s="63" t="s">
        <v>333</v>
      </c>
      <c r="I10" s="72">
        <v>7400463.3</v>
      </c>
      <c r="J10" s="72"/>
      <c r="K10" s="72"/>
      <c r="L10" s="72"/>
      <c r="M10" s="72"/>
      <c r="N10" s="72">
        <v>7400463.3</v>
      </c>
      <c r="O10" s="72"/>
      <c r="P10" s="72"/>
      <c r="Q10" s="72"/>
      <c r="R10" s="72"/>
      <c r="S10" s="72"/>
      <c r="T10" s="72"/>
      <c r="U10" s="72"/>
      <c r="V10" s="72"/>
      <c r="W10" s="72"/>
    </row>
    <row r="11" ht="21.75" customHeight="1" spans="1:23">
      <c r="A11" s="63" t="s">
        <v>325</v>
      </c>
      <c r="B11" s="63" t="s">
        <v>334</v>
      </c>
      <c r="C11" s="63" t="s">
        <v>335</v>
      </c>
      <c r="D11" s="63" t="s">
        <v>70</v>
      </c>
      <c r="E11" s="63" t="s">
        <v>103</v>
      </c>
      <c r="F11" s="63" t="s">
        <v>104</v>
      </c>
      <c r="G11" s="63" t="s">
        <v>328</v>
      </c>
      <c r="H11" s="63" t="s">
        <v>329</v>
      </c>
      <c r="I11" s="72">
        <v>152852</v>
      </c>
      <c r="J11" s="72">
        <v>152852</v>
      </c>
      <c r="K11" s="72">
        <v>152852</v>
      </c>
      <c r="L11" s="72"/>
      <c r="M11" s="72"/>
      <c r="N11" s="72"/>
      <c r="O11" s="72"/>
      <c r="P11" s="72"/>
      <c r="Q11" s="72"/>
      <c r="R11" s="72"/>
      <c r="S11" s="72"/>
      <c r="T11" s="72"/>
      <c r="U11" s="72"/>
      <c r="V11" s="72"/>
      <c r="W11" s="72"/>
    </row>
    <row r="12" ht="21.75" customHeight="1" spans="1:23">
      <c r="A12" s="63" t="s">
        <v>325</v>
      </c>
      <c r="B12" s="63" t="s">
        <v>336</v>
      </c>
      <c r="C12" s="63" t="s">
        <v>337</v>
      </c>
      <c r="D12" s="63" t="s">
        <v>70</v>
      </c>
      <c r="E12" s="63" t="s">
        <v>127</v>
      </c>
      <c r="F12" s="63" t="s">
        <v>128</v>
      </c>
      <c r="G12" s="63" t="s">
        <v>275</v>
      </c>
      <c r="H12" s="63" t="s">
        <v>276</v>
      </c>
      <c r="I12" s="72">
        <v>3200</v>
      </c>
      <c r="J12" s="72"/>
      <c r="K12" s="72"/>
      <c r="L12" s="72"/>
      <c r="M12" s="72"/>
      <c r="N12" s="72">
        <v>3200</v>
      </c>
      <c r="O12" s="72"/>
      <c r="P12" s="72"/>
      <c r="Q12" s="72"/>
      <c r="R12" s="72"/>
      <c r="S12" s="72"/>
      <c r="T12" s="72"/>
      <c r="U12" s="72"/>
      <c r="V12" s="72"/>
      <c r="W12" s="72"/>
    </row>
    <row r="13" ht="21.75" customHeight="1" spans="1:23">
      <c r="A13" s="63" t="s">
        <v>325</v>
      </c>
      <c r="B13" s="63" t="s">
        <v>338</v>
      </c>
      <c r="C13" s="63" t="s">
        <v>339</v>
      </c>
      <c r="D13" s="63" t="s">
        <v>70</v>
      </c>
      <c r="E13" s="63" t="s">
        <v>127</v>
      </c>
      <c r="F13" s="63" t="s">
        <v>128</v>
      </c>
      <c r="G13" s="63" t="s">
        <v>293</v>
      </c>
      <c r="H13" s="63" t="s">
        <v>294</v>
      </c>
      <c r="I13" s="72">
        <v>80000</v>
      </c>
      <c r="J13" s="72"/>
      <c r="K13" s="72"/>
      <c r="L13" s="72"/>
      <c r="M13" s="72"/>
      <c r="N13" s="72">
        <v>80000</v>
      </c>
      <c r="O13" s="72"/>
      <c r="P13" s="72"/>
      <c r="Q13" s="72"/>
      <c r="R13" s="72"/>
      <c r="S13" s="72"/>
      <c r="T13" s="72"/>
      <c r="U13" s="72"/>
      <c r="V13" s="72"/>
      <c r="W13" s="72"/>
    </row>
    <row r="14" ht="21.75" customHeight="1" spans="1:23">
      <c r="A14" s="63" t="s">
        <v>325</v>
      </c>
      <c r="B14" s="63" t="s">
        <v>340</v>
      </c>
      <c r="C14" s="63" t="s">
        <v>341</v>
      </c>
      <c r="D14" s="63" t="s">
        <v>70</v>
      </c>
      <c r="E14" s="63" t="s">
        <v>159</v>
      </c>
      <c r="F14" s="63" t="s">
        <v>158</v>
      </c>
      <c r="G14" s="63" t="s">
        <v>304</v>
      </c>
      <c r="H14" s="63" t="s">
        <v>305</v>
      </c>
      <c r="I14" s="72">
        <v>159376.09</v>
      </c>
      <c r="J14" s="72"/>
      <c r="K14" s="72"/>
      <c r="L14" s="72"/>
      <c r="M14" s="72"/>
      <c r="N14" s="72">
        <v>159376.09</v>
      </c>
      <c r="O14" s="72"/>
      <c r="P14" s="72"/>
      <c r="Q14" s="72"/>
      <c r="R14" s="72"/>
      <c r="S14" s="72"/>
      <c r="T14" s="72"/>
      <c r="U14" s="72"/>
      <c r="V14" s="72"/>
      <c r="W14" s="72"/>
    </row>
    <row r="15" ht="21.75" customHeight="1" spans="1:23">
      <c r="A15" s="63" t="s">
        <v>325</v>
      </c>
      <c r="B15" s="63" t="s">
        <v>342</v>
      </c>
      <c r="C15" s="63" t="s">
        <v>343</v>
      </c>
      <c r="D15" s="63" t="s">
        <v>70</v>
      </c>
      <c r="E15" s="63" t="s">
        <v>101</v>
      </c>
      <c r="F15" s="63" t="s">
        <v>102</v>
      </c>
      <c r="G15" s="63" t="s">
        <v>275</v>
      </c>
      <c r="H15" s="63" t="s">
        <v>276</v>
      </c>
      <c r="I15" s="72">
        <v>502200</v>
      </c>
      <c r="J15" s="72">
        <v>502200</v>
      </c>
      <c r="K15" s="72">
        <v>502200</v>
      </c>
      <c r="L15" s="72"/>
      <c r="M15" s="72"/>
      <c r="N15" s="72"/>
      <c r="O15" s="72"/>
      <c r="P15" s="72"/>
      <c r="Q15" s="72"/>
      <c r="R15" s="72"/>
      <c r="S15" s="72"/>
      <c r="T15" s="72"/>
      <c r="U15" s="72"/>
      <c r="V15" s="72"/>
      <c r="W15" s="72"/>
    </row>
    <row r="16" ht="21.75" customHeight="1" spans="1:23">
      <c r="A16" s="63" t="s">
        <v>325</v>
      </c>
      <c r="B16" s="63" t="s">
        <v>344</v>
      </c>
      <c r="C16" s="63" t="s">
        <v>345</v>
      </c>
      <c r="D16" s="63" t="s">
        <v>70</v>
      </c>
      <c r="E16" s="63" t="s">
        <v>131</v>
      </c>
      <c r="F16" s="63" t="s">
        <v>132</v>
      </c>
      <c r="G16" s="63" t="s">
        <v>293</v>
      </c>
      <c r="H16" s="63" t="s">
        <v>294</v>
      </c>
      <c r="I16" s="72">
        <v>5352</v>
      </c>
      <c r="J16" s="72">
        <v>5352</v>
      </c>
      <c r="K16" s="72">
        <v>5352</v>
      </c>
      <c r="L16" s="72"/>
      <c r="M16" s="72"/>
      <c r="N16" s="72"/>
      <c r="O16" s="72"/>
      <c r="P16" s="72"/>
      <c r="Q16" s="72"/>
      <c r="R16" s="72"/>
      <c r="S16" s="72"/>
      <c r="T16" s="72"/>
      <c r="U16" s="72"/>
      <c r="V16" s="72"/>
      <c r="W16" s="72"/>
    </row>
    <row r="17" ht="21.75" customHeight="1" spans="1:23">
      <c r="A17" s="63" t="s">
        <v>325</v>
      </c>
      <c r="B17" s="63" t="s">
        <v>346</v>
      </c>
      <c r="C17" s="63" t="s">
        <v>347</v>
      </c>
      <c r="D17" s="63" t="s">
        <v>70</v>
      </c>
      <c r="E17" s="63" t="s">
        <v>149</v>
      </c>
      <c r="F17" s="63" t="s">
        <v>148</v>
      </c>
      <c r="G17" s="63" t="s">
        <v>328</v>
      </c>
      <c r="H17" s="63" t="s">
        <v>329</v>
      </c>
      <c r="I17" s="72">
        <v>600000</v>
      </c>
      <c r="J17" s="72">
        <v>600000</v>
      </c>
      <c r="K17" s="72">
        <v>600000</v>
      </c>
      <c r="L17" s="72"/>
      <c r="M17" s="72"/>
      <c r="N17" s="72"/>
      <c r="O17" s="72"/>
      <c r="P17" s="72"/>
      <c r="Q17" s="72"/>
      <c r="R17" s="72"/>
      <c r="S17" s="72"/>
      <c r="T17" s="72"/>
      <c r="U17" s="72"/>
      <c r="V17" s="72"/>
      <c r="W17" s="72"/>
    </row>
    <row r="18" ht="21.75" customHeight="1" spans="1:23">
      <c r="A18" s="63" t="s">
        <v>348</v>
      </c>
      <c r="B18" s="63" t="s">
        <v>349</v>
      </c>
      <c r="C18" s="63" t="s">
        <v>350</v>
      </c>
      <c r="D18" s="63" t="s">
        <v>70</v>
      </c>
      <c r="E18" s="63" t="s">
        <v>103</v>
      </c>
      <c r="F18" s="63" t="s">
        <v>104</v>
      </c>
      <c r="G18" s="63" t="s">
        <v>328</v>
      </c>
      <c r="H18" s="63" t="s">
        <v>329</v>
      </c>
      <c r="I18" s="72">
        <v>810000</v>
      </c>
      <c r="J18" s="72">
        <v>810000</v>
      </c>
      <c r="K18" s="72">
        <v>810000</v>
      </c>
      <c r="L18" s="72"/>
      <c r="M18" s="72"/>
      <c r="N18" s="72"/>
      <c r="O18" s="72"/>
      <c r="P18" s="72"/>
      <c r="Q18" s="72"/>
      <c r="R18" s="72"/>
      <c r="S18" s="72"/>
      <c r="T18" s="72"/>
      <c r="U18" s="72"/>
      <c r="V18" s="72"/>
      <c r="W18" s="72"/>
    </row>
    <row r="19" ht="21.75" customHeight="1" spans="1:23">
      <c r="A19" s="63" t="s">
        <v>348</v>
      </c>
      <c r="B19" s="63" t="s">
        <v>351</v>
      </c>
      <c r="C19" s="63" t="s">
        <v>352</v>
      </c>
      <c r="D19" s="63" t="s">
        <v>70</v>
      </c>
      <c r="E19" s="63" t="s">
        <v>103</v>
      </c>
      <c r="F19" s="63" t="s">
        <v>104</v>
      </c>
      <c r="G19" s="63" t="s">
        <v>328</v>
      </c>
      <c r="H19" s="63" t="s">
        <v>329</v>
      </c>
      <c r="I19" s="72">
        <v>11640</v>
      </c>
      <c r="J19" s="72">
        <v>11640</v>
      </c>
      <c r="K19" s="72">
        <v>11640</v>
      </c>
      <c r="L19" s="72"/>
      <c r="M19" s="72"/>
      <c r="N19" s="72"/>
      <c r="O19" s="72"/>
      <c r="P19" s="72"/>
      <c r="Q19" s="72"/>
      <c r="R19" s="72"/>
      <c r="S19" s="72"/>
      <c r="T19" s="72"/>
      <c r="U19" s="72"/>
      <c r="V19" s="72"/>
      <c r="W19" s="72"/>
    </row>
    <row r="20" ht="21.75" customHeight="1" spans="1:23">
      <c r="A20" s="63" t="s">
        <v>348</v>
      </c>
      <c r="B20" s="63" t="s">
        <v>353</v>
      </c>
      <c r="C20" s="63" t="s">
        <v>354</v>
      </c>
      <c r="D20" s="63" t="s">
        <v>70</v>
      </c>
      <c r="E20" s="63" t="s">
        <v>173</v>
      </c>
      <c r="F20" s="63" t="s">
        <v>174</v>
      </c>
      <c r="G20" s="63" t="s">
        <v>285</v>
      </c>
      <c r="H20" s="63" t="s">
        <v>286</v>
      </c>
      <c r="I20" s="72">
        <v>1240000</v>
      </c>
      <c r="J20" s="72"/>
      <c r="K20" s="72"/>
      <c r="L20" s="72"/>
      <c r="M20" s="72"/>
      <c r="N20" s="72"/>
      <c r="O20" s="72">
        <v>1240000</v>
      </c>
      <c r="P20" s="72"/>
      <c r="Q20" s="72"/>
      <c r="R20" s="72"/>
      <c r="S20" s="72"/>
      <c r="T20" s="72"/>
      <c r="U20" s="72"/>
      <c r="V20" s="72"/>
      <c r="W20" s="72"/>
    </row>
    <row r="21" ht="21.75" customHeight="1" spans="1:23">
      <c r="A21" s="63" t="s">
        <v>348</v>
      </c>
      <c r="B21" s="63" t="s">
        <v>353</v>
      </c>
      <c r="C21" s="63" t="s">
        <v>354</v>
      </c>
      <c r="D21" s="63" t="s">
        <v>70</v>
      </c>
      <c r="E21" s="63" t="s">
        <v>173</v>
      </c>
      <c r="F21" s="63" t="s">
        <v>174</v>
      </c>
      <c r="G21" s="63" t="s">
        <v>285</v>
      </c>
      <c r="H21" s="63" t="s">
        <v>286</v>
      </c>
      <c r="I21" s="72">
        <v>80000</v>
      </c>
      <c r="J21" s="72"/>
      <c r="K21" s="72"/>
      <c r="L21" s="72"/>
      <c r="M21" s="72"/>
      <c r="N21" s="72"/>
      <c r="O21" s="72">
        <v>80000</v>
      </c>
      <c r="P21" s="72"/>
      <c r="Q21" s="72"/>
      <c r="R21" s="72"/>
      <c r="S21" s="72"/>
      <c r="T21" s="72"/>
      <c r="U21" s="72"/>
      <c r="V21" s="72"/>
      <c r="W21" s="72"/>
    </row>
    <row r="22" ht="21.75" customHeight="1" spans="1:23">
      <c r="A22" s="63" t="s">
        <v>348</v>
      </c>
      <c r="B22" s="63" t="s">
        <v>355</v>
      </c>
      <c r="C22" s="63" t="s">
        <v>356</v>
      </c>
      <c r="D22" s="63" t="s">
        <v>70</v>
      </c>
      <c r="E22" s="63" t="s">
        <v>173</v>
      </c>
      <c r="F22" s="63" t="s">
        <v>174</v>
      </c>
      <c r="G22" s="63" t="s">
        <v>275</v>
      </c>
      <c r="H22" s="63" t="s">
        <v>276</v>
      </c>
      <c r="I22" s="72">
        <v>5000</v>
      </c>
      <c r="J22" s="72"/>
      <c r="K22" s="72"/>
      <c r="L22" s="72"/>
      <c r="M22" s="72"/>
      <c r="N22" s="72"/>
      <c r="O22" s="72">
        <v>5000</v>
      </c>
      <c r="P22" s="72"/>
      <c r="Q22" s="72"/>
      <c r="R22" s="72"/>
      <c r="S22" s="72"/>
      <c r="T22" s="72"/>
      <c r="U22" s="72"/>
      <c r="V22" s="72"/>
      <c r="W22" s="72"/>
    </row>
    <row r="23" ht="21.75" customHeight="1" spans="1:23">
      <c r="A23" s="63" t="s">
        <v>348</v>
      </c>
      <c r="B23" s="63" t="s">
        <v>357</v>
      </c>
      <c r="C23" s="63" t="s">
        <v>358</v>
      </c>
      <c r="D23" s="63" t="s">
        <v>70</v>
      </c>
      <c r="E23" s="63" t="s">
        <v>107</v>
      </c>
      <c r="F23" s="63" t="s">
        <v>108</v>
      </c>
      <c r="G23" s="63" t="s">
        <v>304</v>
      </c>
      <c r="H23" s="63" t="s">
        <v>305</v>
      </c>
      <c r="I23" s="72">
        <v>5155500</v>
      </c>
      <c r="J23" s="72">
        <v>5155500</v>
      </c>
      <c r="K23" s="72">
        <v>5155500</v>
      </c>
      <c r="L23" s="72"/>
      <c r="M23" s="72"/>
      <c r="N23" s="72"/>
      <c r="O23" s="72"/>
      <c r="P23" s="72"/>
      <c r="Q23" s="72"/>
      <c r="R23" s="72"/>
      <c r="S23" s="72"/>
      <c r="T23" s="72"/>
      <c r="U23" s="72"/>
      <c r="V23" s="72"/>
      <c r="W23" s="72"/>
    </row>
    <row r="24" ht="21.75" customHeight="1" spans="1:23">
      <c r="A24" s="63" t="s">
        <v>359</v>
      </c>
      <c r="B24" s="63" t="s">
        <v>360</v>
      </c>
      <c r="C24" s="63" t="s">
        <v>361</v>
      </c>
      <c r="D24" s="63" t="s">
        <v>70</v>
      </c>
      <c r="E24" s="63" t="s">
        <v>103</v>
      </c>
      <c r="F24" s="63" t="s">
        <v>104</v>
      </c>
      <c r="G24" s="63" t="s">
        <v>328</v>
      </c>
      <c r="H24" s="63" t="s">
        <v>329</v>
      </c>
      <c r="I24" s="72">
        <v>1286871</v>
      </c>
      <c r="J24" s="72">
        <v>1286871</v>
      </c>
      <c r="K24" s="72">
        <v>1286871</v>
      </c>
      <c r="L24" s="72"/>
      <c r="M24" s="72"/>
      <c r="N24" s="72"/>
      <c r="O24" s="72"/>
      <c r="P24" s="72"/>
      <c r="Q24" s="72"/>
      <c r="R24" s="72"/>
      <c r="S24" s="72"/>
      <c r="T24" s="72"/>
      <c r="U24" s="72"/>
      <c r="V24" s="72"/>
      <c r="W24" s="72"/>
    </row>
    <row r="25" ht="21.75" customHeight="1" spans="1:23">
      <c r="A25" s="63" t="s">
        <v>359</v>
      </c>
      <c r="B25" s="63" t="s">
        <v>362</v>
      </c>
      <c r="C25" s="63" t="s">
        <v>363</v>
      </c>
      <c r="D25" s="63" t="s">
        <v>70</v>
      </c>
      <c r="E25" s="63" t="s">
        <v>113</v>
      </c>
      <c r="F25" s="63" t="s">
        <v>114</v>
      </c>
      <c r="G25" s="63" t="s">
        <v>328</v>
      </c>
      <c r="H25" s="63" t="s">
        <v>329</v>
      </c>
      <c r="I25" s="72">
        <v>2000</v>
      </c>
      <c r="J25" s="72"/>
      <c r="K25" s="72"/>
      <c r="L25" s="72"/>
      <c r="M25" s="72"/>
      <c r="N25" s="72">
        <v>2000</v>
      </c>
      <c r="O25" s="72"/>
      <c r="P25" s="72"/>
      <c r="Q25" s="72"/>
      <c r="R25" s="72"/>
      <c r="S25" s="72"/>
      <c r="T25" s="72"/>
      <c r="U25" s="72"/>
      <c r="V25" s="72"/>
      <c r="W25" s="72"/>
    </row>
    <row r="26" ht="21.75" customHeight="1" spans="1:23">
      <c r="A26" s="63" t="s">
        <v>359</v>
      </c>
      <c r="B26" s="63" t="s">
        <v>364</v>
      </c>
      <c r="C26" s="63" t="s">
        <v>365</v>
      </c>
      <c r="D26" s="63" t="s">
        <v>70</v>
      </c>
      <c r="E26" s="63" t="s">
        <v>113</v>
      </c>
      <c r="F26" s="63" t="s">
        <v>114</v>
      </c>
      <c r="G26" s="63" t="s">
        <v>328</v>
      </c>
      <c r="H26" s="63" t="s">
        <v>329</v>
      </c>
      <c r="I26" s="72">
        <v>36000</v>
      </c>
      <c r="J26" s="72"/>
      <c r="K26" s="72"/>
      <c r="L26" s="72"/>
      <c r="M26" s="72"/>
      <c r="N26" s="72">
        <v>36000</v>
      </c>
      <c r="O26" s="72"/>
      <c r="P26" s="72"/>
      <c r="Q26" s="72"/>
      <c r="R26" s="72"/>
      <c r="S26" s="72"/>
      <c r="T26" s="72"/>
      <c r="U26" s="72"/>
      <c r="V26" s="72"/>
      <c r="W26" s="72"/>
    </row>
    <row r="27" ht="18.75" customHeight="1" spans="1:23">
      <c r="A27" s="33" t="s">
        <v>213</v>
      </c>
      <c r="B27" s="34"/>
      <c r="C27" s="34"/>
      <c r="D27" s="34"/>
      <c r="E27" s="34"/>
      <c r="F27" s="34"/>
      <c r="G27" s="34"/>
      <c r="H27" s="35"/>
      <c r="I27" s="72">
        <v>17680454.39</v>
      </c>
      <c r="J27" s="72">
        <v>8674415</v>
      </c>
      <c r="K27" s="72">
        <v>8674415</v>
      </c>
      <c r="L27" s="72"/>
      <c r="M27" s="72"/>
      <c r="N27" s="72">
        <v>7681039.39</v>
      </c>
      <c r="O27" s="72">
        <v>1325000</v>
      </c>
      <c r="P27" s="72"/>
      <c r="Q27" s="72"/>
      <c r="R27" s="72"/>
      <c r="S27" s="72"/>
      <c r="T27" s="72"/>
      <c r="U27" s="72"/>
      <c r="V27" s="72"/>
      <c r="W27" s="72"/>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9"/>
  <sheetViews>
    <sheetView showZeros="0" topLeftCell="A7"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2" t="s">
        <v>366</v>
      </c>
    </row>
    <row r="2" ht="39.75" customHeight="1" spans="1:10">
      <c r="A2" s="59" t="str">
        <f>"2026"&amp;"年部门项目支出绩效目标表"</f>
        <v>2026年部门项目支出绩效目标表</v>
      </c>
      <c r="B2" s="3"/>
      <c r="C2" s="3"/>
      <c r="D2" s="3"/>
      <c r="E2" s="3"/>
      <c r="F2" s="60"/>
      <c r="G2" s="3"/>
      <c r="H2" s="60"/>
      <c r="I2" s="60"/>
      <c r="J2" s="3"/>
    </row>
    <row r="3" ht="17.25" customHeight="1" spans="1:10">
      <c r="A3" s="4" t="str">
        <f>"单位名称："&amp;"昆明市盘龙区人民政府金辰街道办事处"</f>
        <v>单位名称：昆明市盘龙区人民政府金辰街道办事处</v>
      </c>
    </row>
    <row r="4" ht="44.25" customHeight="1" spans="1:10">
      <c r="A4" s="61" t="s">
        <v>224</v>
      </c>
      <c r="B4" s="61" t="s">
        <v>367</v>
      </c>
      <c r="C4" s="61" t="s">
        <v>368</v>
      </c>
      <c r="D4" s="61" t="s">
        <v>369</v>
      </c>
      <c r="E4" s="61" t="s">
        <v>370</v>
      </c>
      <c r="F4" s="62" t="s">
        <v>371</v>
      </c>
      <c r="G4" s="61" t="s">
        <v>372</v>
      </c>
      <c r="H4" s="62" t="s">
        <v>373</v>
      </c>
      <c r="I4" s="62" t="s">
        <v>374</v>
      </c>
      <c r="J4" s="61" t="s">
        <v>375</v>
      </c>
    </row>
    <row r="5" ht="18.75" customHeight="1" spans="1:10">
      <c r="A5" s="125">
        <v>1</v>
      </c>
      <c r="B5" s="125">
        <v>2</v>
      </c>
      <c r="C5" s="125">
        <v>3</v>
      </c>
      <c r="D5" s="125">
        <v>4</v>
      </c>
      <c r="E5" s="125">
        <v>5</v>
      </c>
      <c r="F5" s="28">
        <v>6</v>
      </c>
      <c r="G5" s="125">
        <v>7</v>
      </c>
      <c r="H5" s="28">
        <v>8</v>
      </c>
      <c r="I5" s="28">
        <v>9</v>
      </c>
      <c r="J5" s="125">
        <v>10</v>
      </c>
    </row>
    <row r="6" ht="42" customHeight="1" spans="1:10">
      <c r="A6" s="29" t="s">
        <v>70</v>
      </c>
      <c r="B6" s="63"/>
      <c r="C6" s="63"/>
      <c r="D6" s="63"/>
      <c r="E6" s="52"/>
      <c r="F6" s="64"/>
      <c r="G6" s="52"/>
      <c r="H6" s="64"/>
      <c r="I6" s="64"/>
      <c r="J6" s="52"/>
    </row>
    <row r="7" ht="42" customHeight="1" spans="1:10">
      <c r="A7" s="126" t="s">
        <v>347</v>
      </c>
      <c r="B7" s="20" t="s">
        <v>376</v>
      </c>
      <c r="C7" s="20" t="s">
        <v>377</v>
      </c>
      <c r="D7" s="20" t="s">
        <v>378</v>
      </c>
      <c r="E7" s="29" t="s">
        <v>379</v>
      </c>
      <c r="F7" s="20" t="s">
        <v>380</v>
      </c>
      <c r="G7" s="29" t="s">
        <v>381</v>
      </c>
      <c r="H7" s="20" t="s">
        <v>382</v>
      </c>
      <c r="I7" s="20" t="s">
        <v>383</v>
      </c>
      <c r="J7" s="29" t="s">
        <v>384</v>
      </c>
    </row>
    <row r="8" ht="42" customHeight="1" spans="1:10">
      <c r="A8" s="126" t="s">
        <v>347</v>
      </c>
      <c r="B8" s="20" t="s">
        <v>376</v>
      </c>
      <c r="C8" s="20" t="s">
        <v>377</v>
      </c>
      <c r="D8" s="20" t="s">
        <v>378</v>
      </c>
      <c r="E8" s="29" t="s">
        <v>385</v>
      </c>
      <c r="F8" s="20" t="s">
        <v>380</v>
      </c>
      <c r="G8" s="29" t="s">
        <v>386</v>
      </c>
      <c r="H8" s="20" t="s">
        <v>387</v>
      </c>
      <c r="I8" s="20" t="s">
        <v>383</v>
      </c>
      <c r="J8" s="29" t="s">
        <v>385</v>
      </c>
    </row>
    <row r="9" ht="42" customHeight="1" spans="1:10">
      <c r="A9" s="126" t="s">
        <v>347</v>
      </c>
      <c r="B9" s="20" t="s">
        <v>376</v>
      </c>
      <c r="C9" s="20" t="s">
        <v>377</v>
      </c>
      <c r="D9" s="20" t="s">
        <v>378</v>
      </c>
      <c r="E9" s="29" t="s">
        <v>388</v>
      </c>
      <c r="F9" s="20" t="s">
        <v>380</v>
      </c>
      <c r="G9" s="29" t="s">
        <v>386</v>
      </c>
      <c r="H9" s="20" t="s">
        <v>387</v>
      </c>
      <c r="I9" s="20" t="s">
        <v>383</v>
      </c>
      <c r="J9" s="29" t="s">
        <v>388</v>
      </c>
    </row>
    <row r="10" ht="42" customHeight="1" spans="1:10">
      <c r="A10" s="126" t="s">
        <v>347</v>
      </c>
      <c r="B10" s="20" t="s">
        <v>376</v>
      </c>
      <c r="C10" s="20" t="s">
        <v>377</v>
      </c>
      <c r="D10" s="20" t="s">
        <v>378</v>
      </c>
      <c r="E10" s="29" t="s">
        <v>389</v>
      </c>
      <c r="F10" s="20" t="s">
        <v>380</v>
      </c>
      <c r="G10" s="29" t="s">
        <v>390</v>
      </c>
      <c r="H10" s="20" t="s">
        <v>391</v>
      </c>
      <c r="I10" s="20" t="s">
        <v>383</v>
      </c>
      <c r="J10" s="29" t="s">
        <v>389</v>
      </c>
    </row>
    <row r="11" ht="42" customHeight="1" spans="1:10">
      <c r="A11" s="126" t="s">
        <v>347</v>
      </c>
      <c r="B11" s="20" t="s">
        <v>376</v>
      </c>
      <c r="C11" s="20" t="s">
        <v>377</v>
      </c>
      <c r="D11" s="20" t="s">
        <v>378</v>
      </c>
      <c r="E11" s="29" t="s">
        <v>392</v>
      </c>
      <c r="F11" s="20" t="s">
        <v>380</v>
      </c>
      <c r="G11" s="29" t="s">
        <v>386</v>
      </c>
      <c r="H11" s="20" t="s">
        <v>387</v>
      </c>
      <c r="I11" s="20" t="s">
        <v>383</v>
      </c>
      <c r="J11" s="29" t="s">
        <v>392</v>
      </c>
    </row>
    <row r="12" ht="42" customHeight="1" spans="1:10">
      <c r="A12" s="126" t="s">
        <v>347</v>
      </c>
      <c r="B12" s="20" t="s">
        <v>376</v>
      </c>
      <c r="C12" s="20" t="s">
        <v>377</v>
      </c>
      <c r="D12" s="20" t="s">
        <v>393</v>
      </c>
      <c r="E12" s="29" t="s">
        <v>394</v>
      </c>
      <c r="F12" s="20" t="s">
        <v>395</v>
      </c>
      <c r="G12" s="29" t="s">
        <v>396</v>
      </c>
      <c r="H12" s="20" t="s">
        <v>387</v>
      </c>
      <c r="I12" s="20" t="s">
        <v>383</v>
      </c>
      <c r="J12" s="29" t="s">
        <v>397</v>
      </c>
    </row>
    <row r="13" ht="42" customHeight="1" spans="1:10">
      <c r="A13" s="126" t="s">
        <v>347</v>
      </c>
      <c r="B13" s="20" t="s">
        <v>376</v>
      </c>
      <c r="C13" s="20" t="s">
        <v>377</v>
      </c>
      <c r="D13" s="20" t="s">
        <v>393</v>
      </c>
      <c r="E13" s="29" t="s">
        <v>398</v>
      </c>
      <c r="F13" s="20" t="s">
        <v>380</v>
      </c>
      <c r="G13" s="29" t="s">
        <v>386</v>
      </c>
      <c r="H13" s="20" t="s">
        <v>387</v>
      </c>
      <c r="I13" s="20" t="s">
        <v>383</v>
      </c>
      <c r="J13" s="29" t="s">
        <v>399</v>
      </c>
    </row>
    <row r="14" ht="42" customHeight="1" spans="1:10">
      <c r="A14" s="126" t="s">
        <v>347</v>
      </c>
      <c r="B14" s="20" t="s">
        <v>376</v>
      </c>
      <c r="C14" s="20" t="s">
        <v>377</v>
      </c>
      <c r="D14" s="20" t="s">
        <v>393</v>
      </c>
      <c r="E14" s="29" t="s">
        <v>400</v>
      </c>
      <c r="F14" s="20" t="s">
        <v>380</v>
      </c>
      <c r="G14" s="29" t="s">
        <v>386</v>
      </c>
      <c r="H14" s="20" t="s">
        <v>387</v>
      </c>
      <c r="I14" s="20" t="s">
        <v>383</v>
      </c>
      <c r="J14" s="29" t="s">
        <v>401</v>
      </c>
    </row>
    <row r="15" ht="42" customHeight="1" spans="1:10">
      <c r="A15" s="126" t="s">
        <v>347</v>
      </c>
      <c r="B15" s="20" t="s">
        <v>376</v>
      </c>
      <c r="C15" s="20" t="s">
        <v>377</v>
      </c>
      <c r="D15" s="20" t="s">
        <v>393</v>
      </c>
      <c r="E15" s="29" t="s">
        <v>402</v>
      </c>
      <c r="F15" s="20" t="s">
        <v>380</v>
      </c>
      <c r="G15" s="29" t="s">
        <v>386</v>
      </c>
      <c r="H15" s="20" t="s">
        <v>387</v>
      </c>
      <c r="I15" s="20" t="s">
        <v>383</v>
      </c>
      <c r="J15" s="29" t="s">
        <v>402</v>
      </c>
    </row>
    <row r="16" ht="42" customHeight="1" spans="1:10">
      <c r="A16" s="126" t="s">
        <v>347</v>
      </c>
      <c r="B16" s="20" t="s">
        <v>376</v>
      </c>
      <c r="C16" s="20" t="s">
        <v>377</v>
      </c>
      <c r="D16" s="20" t="s">
        <v>393</v>
      </c>
      <c r="E16" s="29" t="s">
        <v>403</v>
      </c>
      <c r="F16" s="20" t="s">
        <v>395</v>
      </c>
      <c r="G16" s="29" t="s">
        <v>396</v>
      </c>
      <c r="H16" s="20" t="s">
        <v>387</v>
      </c>
      <c r="I16" s="20" t="s">
        <v>383</v>
      </c>
      <c r="J16" s="29" t="s">
        <v>404</v>
      </c>
    </row>
    <row r="17" ht="42" customHeight="1" spans="1:10">
      <c r="A17" s="126" t="s">
        <v>347</v>
      </c>
      <c r="B17" s="20" t="s">
        <v>376</v>
      </c>
      <c r="C17" s="20" t="s">
        <v>377</v>
      </c>
      <c r="D17" s="20" t="s">
        <v>393</v>
      </c>
      <c r="E17" s="29" t="s">
        <v>405</v>
      </c>
      <c r="F17" s="20" t="s">
        <v>406</v>
      </c>
      <c r="G17" s="29" t="s">
        <v>407</v>
      </c>
      <c r="H17" s="20" t="s">
        <v>408</v>
      </c>
      <c r="I17" s="20" t="s">
        <v>383</v>
      </c>
      <c r="J17" s="29" t="s">
        <v>409</v>
      </c>
    </row>
    <row r="18" ht="42" customHeight="1" spans="1:10">
      <c r="A18" s="126" t="s">
        <v>347</v>
      </c>
      <c r="B18" s="20" t="s">
        <v>376</v>
      </c>
      <c r="C18" s="20" t="s">
        <v>377</v>
      </c>
      <c r="D18" s="20" t="s">
        <v>410</v>
      </c>
      <c r="E18" s="29" t="s">
        <v>411</v>
      </c>
      <c r="F18" s="20" t="s">
        <v>380</v>
      </c>
      <c r="G18" s="29" t="s">
        <v>412</v>
      </c>
      <c r="H18" s="20" t="s">
        <v>413</v>
      </c>
      <c r="I18" s="20" t="s">
        <v>383</v>
      </c>
      <c r="J18" s="29" t="s">
        <v>414</v>
      </c>
    </row>
    <row r="19" ht="42" customHeight="1" spans="1:10">
      <c r="A19" s="126" t="s">
        <v>347</v>
      </c>
      <c r="B19" s="20" t="s">
        <v>376</v>
      </c>
      <c r="C19" s="20" t="s">
        <v>415</v>
      </c>
      <c r="D19" s="20" t="s">
        <v>416</v>
      </c>
      <c r="E19" s="29" t="s">
        <v>417</v>
      </c>
      <c r="F19" s="20" t="s">
        <v>380</v>
      </c>
      <c r="G19" s="29" t="s">
        <v>418</v>
      </c>
      <c r="H19" s="20" t="s">
        <v>419</v>
      </c>
      <c r="I19" s="20" t="s">
        <v>420</v>
      </c>
      <c r="J19" s="29" t="s">
        <v>417</v>
      </c>
    </row>
    <row r="20" ht="42" customHeight="1" spans="1:10">
      <c r="A20" s="126" t="s">
        <v>347</v>
      </c>
      <c r="B20" s="20" t="s">
        <v>376</v>
      </c>
      <c r="C20" s="20" t="s">
        <v>415</v>
      </c>
      <c r="D20" s="20" t="s">
        <v>421</v>
      </c>
      <c r="E20" s="29" t="s">
        <v>422</v>
      </c>
      <c r="F20" s="20" t="s">
        <v>380</v>
      </c>
      <c r="G20" s="29" t="s">
        <v>423</v>
      </c>
      <c r="H20" s="20" t="s">
        <v>419</v>
      </c>
      <c r="I20" s="20" t="s">
        <v>420</v>
      </c>
      <c r="J20" s="29" t="s">
        <v>422</v>
      </c>
    </row>
    <row r="21" ht="42" customHeight="1" spans="1:10">
      <c r="A21" s="126" t="s">
        <v>347</v>
      </c>
      <c r="B21" s="20" t="s">
        <v>376</v>
      </c>
      <c r="C21" s="20" t="s">
        <v>424</v>
      </c>
      <c r="D21" s="20" t="s">
        <v>425</v>
      </c>
      <c r="E21" s="29" t="s">
        <v>426</v>
      </c>
      <c r="F21" s="20" t="s">
        <v>395</v>
      </c>
      <c r="G21" s="29" t="s">
        <v>427</v>
      </c>
      <c r="H21" s="20" t="s">
        <v>387</v>
      </c>
      <c r="I21" s="20" t="s">
        <v>383</v>
      </c>
      <c r="J21" s="29" t="s">
        <v>428</v>
      </c>
    </row>
    <row r="22" ht="42" customHeight="1" spans="1:10">
      <c r="A22" s="126" t="s">
        <v>335</v>
      </c>
      <c r="B22" s="20" t="s">
        <v>429</v>
      </c>
      <c r="C22" s="20" t="s">
        <v>377</v>
      </c>
      <c r="D22" s="20" t="s">
        <v>378</v>
      </c>
      <c r="E22" s="29" t="s">
        <v>430</v>
      </c>
      <c r="F22" s="20" t="s">
        <v>380</v>
      </c>
      <c r="G22" s="29" t="s">
        <v>431</v>
      </c>
      <c r="H22" s="20" t="s">
        <v>432</v>
      </c>
      <c r="I22" s="20" t="s">
        <v>383</v>
      </c>
      <c r="J22" s="29" t="s">
        <v>433</v>
      </c>
    </row>
    <row r="23" ht="42" customHeight="1" spans="1:10">
      <c r="A23" s="126" t="s">
        <v>335</v>
      </c>
      <c r="B23" s="20" t="s">
        <v>429</v>
      </c>
      <c r="C23" s="20" t="s">
        <v>377</v>
      </c>
      <c r="D23" s="20" t="s">
        <v>393</v>
      </c>
      <c r="E23" s="29" t="s">
        <v>434</v>
      </c>
      <c r="F23" s="20" t="s">
        <v>380</v>
      </c>
      <c r="G23" s="29" t="s">
        <v>386</v>
      </c>
      <c r="H23" s="20" t="s">
        <v>387</v>
      </c>
      <c r="I23" s="20" t="s">
        <v>383</v>
      </c>
      <c r="J23" s="29" t="s">
        <v>435</v>
      </c>
    </row>
    <row r="24" ht="42" customHeight="1" spans="1:10">
      <c r="A24" s="126" t="s">
        <v>335</v>
      </c>
      <c r="B24" s="20" t="s">
        <v>429</v>
      </c>
      <c r="C24" s="20" t="s">
        <v>377</v>
      </c>
      <c r="D24" s="20" t="s">
        <v>393</v>
      </c>
      <c r="E24" s="29" t="s">
        <v>405</v>
      </c>
      <c r="F24" s="20" t="s">
        <v>406</v>
      </c>
      <c r="G24" s="29" t="s">
        <v>407</v>
      </c>
      <c r="H24" s="20" t="s">
        <v>408</v>
      </c>
      <c r="I24" s="20" t="s">
        <v>383</v>
      </c>
      <c r="J24" s="29" t="s">
        <v>409</v>
      </c>
    </row>
    <row r="25" ht="42" customHeight="1" spans="1:10">
      <c r="A25" s="126" t="s">
        <v>335</v>
      </c>
      <c r="B25" s="20" t="s">
        <v>429</v>
      </c>
      <c r="C25" s="20" t="s">
        <v>377</v>
      </c>
      <c r="D25" s="20" t="s">
        <v>410</v>
      </c>
      <c r="E25" s="29" t="s">
        <v>414</v>
      </c>
      <c r="F25" s="20" t="s">
        <v>380</v>
      </c>
      <c r="G25" s="29" t="s">
        <v>436</v>
      </c>
      <c r="H25" s="20" t="s">
        <v>419</v>
      </c>
      <c r="I25" s="20" t="s">
        <v>383</v>
      </c>
      <c r="J25" s="29" t="s">
        <v>436</v>
      </c>
    </row>
    <row r="26" ht="42" customHeight="1" spans="1:10">
      <c r="A26" s="126" t="s">
        <v>335</v>
      </c>
      <c r="B26" s="20" t="s">
        <v>429</v>
      </c>
      <c r="C26" s="20" t="s">
        <v>415</v>
      </c>
      <c r="D26" s="20" t="s">
        <v>416</v>
      </c>
      <c r="E26" s="29" t="s">
        <v>437</v>
      </c>
      <c r="F26" s="20" t="s">
        <v>380</v>
      </c>
      <c r="G26" s="29" t="s">
        <v>438</v>
      </c>
      <c r="H26" s="20" t="s">
        <v>419</v>
      </c>
      <c r="I26" s="20" t="s">
        <v>420</v>
      </c>
      <c r="J26" s="29" t="s">
        <v>437</v>
      </c>
    </row>
    <row r="27" ht="42" customHeight="1" spans="1:10">
      <c r="A27" s="126" t="s">
        <v>335</v>
      </c>
      <c r="B27" s="20" t="s">
        <v>429</v>
      </c>
      <c r="C27" s="20" t="s">
        <v>424</v>
      </c>
      <c r="D27" s="20" t="s">
        <v>425</v>
      </c>
      <c r="E27" s="29" t="s">
        <v>439</v>
      </c>
      <c r="F27" s="20" t="s">
        <v>395</v>
      </c>
      <c r="G27" s="29" t="s">
        <v>440</v>
      </c>
      <c r="H27" s="20" t="s">
        <v>387</v>
      </c>
      <c r="I27" s="20" t="s">
        <v>383</v>
      </c>
      <c r="J27" s="29" t="s">
        <v>441</v>
      </c>
    </row>
    <row r="28" ht="42" customHeight="1" spans="1:10">
      <c r="A28" s="126" t="s">
        <v>350</v>
      </c>
      <c r="B28" s="20" t="s">
        <v>442</v>
      </c>
      <c r="C28" s="20" t="s">
        <v>377</v>
      </c>
      <c r="D28" s="20" t="s">
        <v>378</v>
      </c>
      <c r="E28" s="29" t="s">
        <v>443</v>
      </c>
      <c r="F28" s="20" t="s">
        <v>395</v>
      </c>
      <c r="G28" s="29" t="s">
        <v>444</v>
      </c>
      <c r="H28" s="20" t="s">
        <v>382</v>
      </c>
      <c r="I28" s="20" t="s">
        <v>383</v>
      </c>
      <c r="J28" s="29" t="s">
        <v>445</v>
      </c>
    </row>
    <row r="29" ht="42" customHeight="1" spans="1:10">
      <c r="A29" s="126" t="s">
        <v>350</v>
      </c>
      <c r="B29" s="20" t="s">
        <v>442</v>
      </c>
      <c r="C29" s="20" t="s">
        <v>377</v>
      </c>
      <c r="D29" s="20" t="s">
        <v>378</v>
      </c>
      <c r="E29" s="29" t="s">
        <v>446</v>
      </c>
      <c r="F29" s="20" t="s">
        <v>380</v>
      </c>
      <c r="G29" s="29" t="s">
        <v>447</v>
      </c>
      <c r="H29" s="20" t="s">
        <v>448</v>
      </c>
      <c r="I29" s="20" t="s">
        <v>383</v>
      </c>
      <c r="J29" s="29" t="s">
        <v>449</v>
      </c>
    </row>
    <row r="30" ht="42" customHeight="1" spans="1:10">
      <c r="A30" s="126" t="s">
        <v>350</v>
      </c>
      <c r="B30" s="20" t="s">
        <v>442</v>
      </c>
      <c r="C30" s="20" t="s">
        <v>377</v>
      </c>
      <c r="D30" s="20" t="s">
        <v>393</v>
      </c>
      <c r="E30" s="29" t="s">
        <v>405</v>
      </c>
      <c r="F30" s="20" t="s">
        <v>406</v>
      </c>
      <c r="G30" s="29" t="s">
        <v>450</v>
      </c>
      <c r="H30" s="20" t="s">
        <v>408</v>
      </c>
      <c r="I30" s="20" t="s">
        <v>383</v>
      </c>
      <c r="J30" s="29" t="s">
        <v>451</v>
      </c>
    </row>
    <row r="31" ht="42" customHeight="1" spans="1:10">
      <c r="A31" s="126" t="s">
        <v>350</v>
      </c>
      <c r="B31" s="20" t="s">
        <v>442</v>
      </c>
      <c r="C31" s="20" t="s">
        <v>377</v>
      </c>
      <c r="D31" s="20" t="s">
        <v>393</v>
      </c>
      <c r="E31" s="29" t="s">
        <v>452</v>
      </c>
      <c r="F31" s="20" t="s">
        <v>380</v>
      </c>
      <c r="G31" s="29" t="s">
        <v>453</v>
      </c>
      <c r="H31" s="20" t="s">
        <v>454</v>
      </c>
      <c r="I31" s="20" t="s">
        <v>383</v>
      </c>
      <c r="J31" s="29" t="s">
        <v>455</v>
      </c>
    </row>
    <row r="32" ht="42" customHeight="1" spans="1:10">
      <c r="A32" s="126" t="s">
        <v>350</v>
      </c>
      <c r="B32" s="20" t="s">
        <v>442</v>
      </c>
      <c r="C32" s="20" t="s">
        <v>377</v>
      </c>
      <c r="D32" s="20" t="s">
        <v>393</v>
      </c>
      <c r="E32" s="29" t="s">
        <v>456</v>
      </c>
      <c r="F32" s="20" t="s">
        <v>380</v>
      </c>
      <c r="G32" s="29" t="s">
        <v>386</v>
      </c>
      <c r="H32" s="20" t="s">
        <v>387</v>
      </c>
      <c r="I32" s="20" t="s">
        <v>383</v>
      </c>
      <c r="J32" s="29" t="s">
        <v>457</v>
      </c>
    </row>
    <row r="33" ht="42" customHeight="1" spans="1:10">
      <c r="A33" s="126" t="s">
        <v>350</v>
      </c>
      <c r="B33" s="20" t="s">
        <v>442</v>
      </c>
      <c r="C33" s="20" t="s">
        <v>377</v>
      </c>
      <c r="D33" s="20" t="s">
        <v>410</v>
      </c>
      <c r="E33" s="29" t="s">
        <v>458</v>
      </c>
      <c r="F33" s="20" t="s">
        <v>380</v>
      </c>
      <c r="G33" s="29" t="s">
        <v>459</v>
      </c>
      <c r="H33" s="20" t="s">
        <v>413</v>
      </c>
      <c r="I33" s="20" t="s">
        <v>383</v>
      </c>
      <c r="J33" s="29" t="s">
        <v>460</v>
      </c>
    </row>
    <row r="34" ht="42" customHeight="1" spans="1:10">
      <c r="A34" s="126" t="s">
        <v>350</v>
      </c>
      <c r="B34" s="20" t="s">
        <v>442</v>
      </c>
      <c r="C34" s="20" t="s">
        <v>415</v>
      </c>
      <c r="D34" s="20" t="s">
        <v>416</v>
      </c>
      <c r="E34" s="29" t="s">
        <v>461</v>
      </c>
      <c r="F34" s="20" t="s">
        <v>380</v>
      </c>
      <c r="G34" s="29" t="s">
        <v>462</v>
      </c>
      <c r="H34" s="20" t="s">
        <v>419</v>
      </c>
      <c r="I34" s="20" t="s">
        <v>420</v>
      </c>
      <c r="J34" s="29" t="s">
        <v>461</v>
      </c>
    </row>
    <row r="35" ht="42" customHeight="1" spans="1:10">
      <c r="A35" s="126" t="s">
        <v>350</v>
      </c>
      <c r="B35" s="20" t="s">
        <v>442</v>
      </c>
      <c r="C35" s="20" t="s">
        <v>424</v>
      </c>
      <c r="D35" s="20" t="s">
        <v>425</v>
      </c>
      <c r="E35" s="29" t="s">
        <v>463</v>
      </c>
      <c r="F35" s="20" t="s">
        <v>395</v>
      </c>
      <c r="G35" s="29" t="s">
        <v>427</v>
      </c>
      <c r="H35" s="20" t="s">
        <v>387</v>
      </c>
      <c r="I35" s="20" t="s">
        <v>383</v>
      </c>
      <c r="J35" s="29" t="s">
        <v>464</v>
      </c>
    </row>
    <row r="36" ht="42" customHeight="1" spans="1:10">
      <c r="A36" s="126" t="s">
        <v>361</v>
      </c>
      <c r="B36" s="20" t="s">
        <v>465</v>
      </c>
      <c r="C36" s="20" t="s">
        <v>377</v>
      </c>
      <c r="D36" s="20" t="s">
        <v>378</v>
      </c>
      <c r="E36" s="29" t="s">
        <v>466</v>
      </c>
      <c r="F36" s="20" t="s">
        <v>380</v>
      </c>
      <c r="G36" s="29" t="s">
        <v>467</v>
      </c>
      <c r="H36" s="20" t="s">
        <v>468</v>
      </c>
      <c r="I36" s="20" t="s">
        <v>383</v>
      </c>
      <c r="J36" s="29" t="s">
        <v>469</v>
      </c>
    </row>
    <row r="37" ht="42" customHeight="1" spans="1:10">
      <c r="A37" s="126" t="s">
        <v>361</v>
      </c>
      <c r="B37" s="20" t="s">
        <v>465</v>
      </c>
      <c r="C37" s="20" t="s">
        <v>377</v>
      </c>
      <c r="D37" s="20" t="s">
        <v>378</v>
      </c>
      <c r="E37" s="29" t="s">
        <v>470</v>
      </c>
      <c r="F37" s="20" t="s">
        <v>380</v>
      </c>
      <c r="G37" s="29" t="s">
        <v>471</v>
      </c>
      <c r="H37" s="20" t="s">
        <v>432</v>
      </c>
      <c r="I37" s="20" t="s">
        <v>383</v>
      </c>
      <c r="J37" s="29" t="s">
        <v>472</v>
      </c>
    </row>
    <row r="38" ht="42" customHeight="1" spans="1:10">
      <c r="A38" s="126" t="s">
        <v>361</v>
      </c>
      <c r="B38" s="20" t="s">
        <v>465</v>
      </c>
      <c r="C38" s="20" t="s">
        <v>377</v>
      </c>
      <c r="D38" s="20" t="s">
        <v>378</v>
      </c>
      <c r="E38" s="29" t="s">
        <v>473</v>
      </c>
      <c r="F38" s="20" t="s">
        <v>380</v>
      </c>
      <c r="G38" s="29" t="s">
        <v>474</v>
      </c>
      <c r="H38" s="20" t="s">
        <v>432</v>
      </c>
      <c r="I38" s="20" t="s">
        <v>383</v>
      </c>
      <c r="J38" s="29" t="s">
        <v>475</v>
      </c>
    </row>
    <row r="39" ht="42" customHeight="1" spans="1:10">
      <c r="A39" s="126" t="s">
        <v>361</v>
      </c>
      <c r="B39" s="20" t="s">
        <v>465</v>
      </c>
      <c r="C39" s="20" t="s">
        <v>377</v>
      </c>
      <c r="D39" s="20" t="s">
        <v>378</v>
      </c>
      <c r="E39" s="29" t="s">
        <v>476</v>
      </c>
      <c r="F39" s="20" t="s">
        <v>380</v>
      </c>
      <c r="G39" s="29" t="s">
        <v>474</v>
      </c>
      <c r="H39" s="20" t="s">
        <v>432</v>
      </c>
      <c r="I39" s="20" t="s">
        <v>383</v>
      </c>
      <c r="J39" s="29" t="s">
        <v>477</v>
      </c>
    </row>
    <row r="40" ht="42" customHeight="1" spans="1:10">
      <c r="A40" s="126" t="s">
        <v>361</v>
      </c>
      <c r="B40" s="20" t="s">
        <v>465</v>
      </c>
      <c r="C40" s="20" t="s">
        <v>377</v>
      </c>
      <c r="D40" s="20" t="s">
        <v>378</v>
      </c>
      <c r="E40" s="29" t="s">
        <v>478</v>
      </c>
      <c r="F40" s="20" t="s">
        <v>380</v>
      </c>
      <c r="G40" s="29" t="s">
        <v>474</v>
      </c>
      <c r="H40" s="20" t="s">
        <v>432</v>
      </c>
      <c r="I40" s="20" t="s">
        <v>383</v>
      </c>
      <c r="J40" s="29" t="s">
        <v>479</v>
      </c>
    </row>
    <row r="41" ht="42" customHeight="1" spans="1:10">
      <c r="A41" s="126" t="s">
        <v>361</v>
      </c>
      <c r="B41" s="20" t="s">
        <v>465</v>
      </c>
      <c r="C41" s="20" t="s">
        <v>377</v>
      </c>
      <c r="D41" s="20" t="s">
        <v>378</v>
      </c>
      <c r="E41" s="29" t="s">
        <v>480</v>
      </c>
      <c r="F41" s="20" t="s">
        <v>380</v>
      </c>
      <c r="G41" s="29" t="s">
        <v>474</v>
      </c>
      <c r="H41" s="20" t="s">
        <v>432</v>
      </c>
      <c r="I41" s="20" t="s">
        <v>383</v>
      </c>
      <c r="J41" s="29" t="s">
        <v>481</v>
      </c>
    </row>
    <row r="42" ht="42" customHeight="1" spans="1:10">
      <c r="A42" s="126" t="s">
        <v>361</v>
      </c>
      <c r="B42" s="20" t="s">
        <v>465</v>
      </c>
      <c r="C42" s="20" t="s">
        <v>377</v>
      </c>
      <c r="D42" s="20" t="s">
        <v>393</v>
      </c>
      <c r="E42" s="29" t="s">
        <v>405</v>
      </c>
      <c r="F42" s="20" t="s">
        <v>406</v>
      </c>
      <c r="G42" s="29" t="s">
        <v>407</v>
      </c>
      <c r="H42" s="20" t="s">
        <v>408</v>
      </c>
      <c r="I42" s="20" t="s">
        <v>383</v>
      </c>
      <c r="J42" s="29" t="s">
        <v>482</v>
      </c>
    </row>
    <row r="43" ht="42" customHeight="1" spans="1:10">
      <c r="A43" s="126" t="s">
        <v>361</v>
      </c>
      <c r="B43" s="20" t="s">
        <v>465</v>
      </c>
      <c r="C43" s="20" t="s">
        <v>377</v>
      </c>
      <c r="D43" s="20" t="s">
        <v>393</v>
      </c>
      <c r="E43" s="29" t="s">
        <v>483</v>
      </c>
      <c r="F43" s="20" t="s">
        <v>380</v>
      </c>
      <c r="G43" s="29" t="s">
        <v>386</v>
      </c>
      <c r="H43" s="20" t="s">
        <v>387</v>
      </c>
      <c r="I43" s="20" t="s">
        <v>383</v>
      </c>
      <c r="J43" s="29" t="s">
        <v>484</v>
      </c>
    </row>
    <row r="44" ht="42" customHeight="1" spans="1:10">
      <c r="A44" s="126" t="s">
        <v>361</v>
      </c>
      <c r="B44" s="20" t="s">
        <v>465</v>
      </c>
      <c r="C44" s="20" t="s">
        <v>377</v>
      </c>
      <c r="D44" s="20" t="s">
        <v>410</v>
      </c>
      <c r="E44" s="29" t="s">
        <v>485</v>
      </c>
      <c r="F44" s="20" t="s">
        <v>380</v>
      </c>
      <c r="G44" s="29" t="s">
        <v>486</v>
      </c>
      <c r="H44" s="20" t="s">
        <v>413</v>
      </c>
      <c r="I44" s="20" t="s">
        <v>383</v>
      </c>
      <c r="J44" s="29" t="s">
        <v>487</v>
      </c>
    </row>
    <row r="45" ht="42" customHeight="1" spans="1:10">
      <c r="A45" s="126" t="s">
        <v>361</v>
      </c>
      <c r="B45" s="20" t="s">
        <v>465</v>
      </c>
      <c r="C45" s="20" t="s">
        <v>377</v>
      </c>
      <c r="D45" s="20" t="s">
        <v>410</v>
      </c>
      <c r="E45" s="29" t="s">
        <v>488</v>
      </c>
      <c r="F45" s="20" t="s">
        <v>380</v>
      </c>
      <c r="G45" s="29" t="s">
        <v>486</v>
      </c>
      <c r="H45" s="20" t="s">
        <v>413</v>
      </c>
      <c r="I45" s="20" t="s">
        <v>383</v>
      </c>
      <c r="J45" s="29" t="s">
        <v>488</v>
      </c>
    </row>
    <row r="46" ht="42" customHeight="1" spans="1:10">
      <c r="A46" s="126" t="s">
        <v>361</v>
      </c>
      <c r="B46" s="20" t="s">
        <v>465</v>
      </c>
      <c r="C46" s="20" t="s">
        <v>415</v>
      </c>
      <c r="D46" s="20" t="s">
        <v>489</v>
      </c>
      <c r="E46" s="29" t="s">
        <v>490</v>
      </c>
      <c r="F46" s="20" t="s">
        <v>380</v>
      </c>
      <c r="G46" s="29" t="s">
        <v>491</v>
      </c>
      <c r="H46" s="20" t="s">
        <v>419</v>
      </c>
      <c r="I46" s="20" t="s">
        <v>420</v>
      </c>
      <c r="J46" s="29" t="s">
        <v>492</v>
      </c>
    </row>
    <row r="47" ht="42" customHeight="1" spans="1:10">
      <c r="A47" s="126" t="s">
        <v>361</v>
      </c>
      <c r="B47" s="20" t="s">
        <v>465</v>
      </c>
      <c r="C47" s="20" t="s">
        <v>415</v>
      </c>
      <c r="D47" s="20" t="s">
        <v>416</v>
      </c>
      <c r="E47" s="29" t="s">
        <v>493</v>
      </c>
      <c r="F47" s="20" t="s">
        <v>380</v>
      </c>
      <c r="G47" s="29" t="s">
        <v>491</v>
      </c>
      <c r="H47" s="20" t="s">
        <v>419</v>
      </c>
      <c r="I47" s="20" t="s">
        <v>420</v>
      </c>
      <c r="J47" s="29" t="s">
        <v>494</v>
      </c>
    </row>
    <row r="48" ht="42" customHeight="1" spans="1:10">
      <c r="A48" s="126" t="s">
        <v>361</v>
      </c>
      <c r="B48" s="20" t="s">
        <v>465</v>
      </c>
      <c r="C48" s="20" t="s">
        <v>415</v>
      </c>
      <c r="D48" s="20" t="s">
        <v>495</v>
      </c>
      <c r="E48" s="29" t="s">
        <v>496</v>
      </c>
      <c r="F48" s="20" t="s">
        <v>380</v>
      </c>
      <c r="G48" s="29" t="s">
        <v>491</v>
      </c>
      <c r="H48" s="20" t="s">
        <v>419</v>
      </c>
      <c r="I48" s="20" t="s">
        <v>420</v>
      </c>
      <c r="J48" s="29" t="s">
        <v>497</v>
      </c>
    </row>
    <row r="49" ht="42" customHeight="1" spans="1:10">
      <c r="A49" s="126" t="s">
        <v>361</v>
      </c>
      <c r="B49" s="20" t="s">
        <v>465</v>
      </c>
      <c r="C49" s="20" t="s">
        <v>424</v>
      </c>
      <c r="D49" s="20" t="s">
        <v>425</v>
      </c>
      <c r="E49" s="29" t="s">
        <v>463</v>
      </c>
      <c r="F49" s="20" t="s">
        <v>395</v>
      </c>
      <c r="G49" s="29" t="s">
        <v>427</v>
      </c>
      <c r="H49" s="20" t="s">
        <v>387</v>
      </c>
      <c r="I49" s="20" t="s">
        <v>383</v>
      </c>
      <c r="J49" s="29" t="s">
        <v>498</v>
      </c>
    </row>
    <row r="50" ht="42" customHeight="1" spans="1:10">
      <c r="A50" s="126" t="s">
        <v>345</v>
      </c>
      <c r="B50" s="20" t="s">
        <v>499</v>
      </c>
      <c r="C50" s="20" t="s">
        <v>377</v>
      </c>
      <c r="D50" s="20" t="s">
        <v>378</v>
      </c>
      <c r="E50" s="29" t="s">
        <v>500</v>
      </c>
      <c r="F50" s="20" t="s">
        <v>380</v>
      </c>
      <c r="G50" s="29" t="s">
        <v>83</v>
      </c>
      <c r="H50" s="20" t="s">
        <v>382</v>
      </c>
      <c r="I50" s="20" t="s">
        <v>383</v>
      </c>
      <c r="J50" s="29" t="s">
        <v>501</v>
      </c>
    </row>
    <row r="51" ht="42" customHeight="1" spans="1:10">
      <c r="A51" s="126" t="s">
        <v>345</v>
      </c>
      <c r="B51" s="20" t="s">
        <v>499</v>
      </c>
      <c r="C51" s="20" t="s">
        <v>377</v>
      </c>
      <c r="D51" s="20" t="s">
        <v>393</v>
      </c>
      <c r="E51" s="29" t="s">
        <v>502</v>
      </c>
      <c r="F51" s="20" t="s">
        <v>380</v>
      </c>
      <c r="G51" s="29" t="s">
        <v>386</v>
      </c>
      <c r="H51" s="20" t="s">
        <v>387</v>
      </c>
      <c r="I51" s="20" t="s">
        <v>383</v>
      </c>
      <c r="J51" s="29" t="s">
        <v>503</v>
      </c>
    </row>
    <row r="52" ht="42" customHeight="1" spans="1:10">
      <c r="A52" s="126" t="s">
        <v>345</v>
      </c>
      <c r="B52" s="20" t="s">
        <v>499</v>
      </c>
      <c r="C52" s="20" t="s">
        <v>377</v>
      </c>
      <c r="D52" s="20" t="s">
        <v>393</v>
      </c>
      <c r="E52" s="29" t="s">
        <v>504</v>
      </c>
      <c r="F52" s="20" t="s">
        <v>380</v>
      </c>
      <c r="G52" s="29" t="s">
        <v>386</v>
      </c>
      <c r="H52" s="20" t="s">
        <v>387</v>
      </c>
      <c r="I52" s="20" t="s">
        <v>383</v>
      </c>
      <c r="J52" s="29" t="s">
        <v>505</v>
      </c>
    </row>
    <row r="53" ht="42" customHeight="1" spans="1:10">
      <c r="A53" s="126" t="s">
        <v>345</v>
      </c>
      <c r="B53" s="20" t="s">
        <v>499</v>
      </c>
      <c r="C53" s="20" t="s">
        <v>377</v>
      </c>
      <c r="D53" s="20" t="s">
        <v>393</v>
      </c>
      <c r="E53" s="29" t="s">
        <v>405</v>
      </c>
      <c r="F53" s="20" t="s">
        <v>406</v>
      </c>
      <c r="G53" s="29" t="s">
        <v>407</v>
      </c>
      <c r="H53" s="20" t="s">
        <v>408</v>
      </c>
      <c r="I53" s="20" t="s">
        <v>383</v>
      </c>
      <c r="J53" s="29" t="s">
        <v>506</v>
      </c>
    </row>
    <row r="54" ht="42" customHeight="1" spans="1:10">
      <c r="A54" s="126" t="s">
        <v>345</v>
      </c>
      <c r="B54" s="20" t="s">
        <v>499</v>
      </c>
      <c r="C54" s="20" t="s">
        <v>377</v>
      </c>
      <c r="D54" s="20" t="s">
        <v>410</v>
      </c>
      <c r="E54" s="29" t="s">
        <v>411</v>
      </c>
      <c r="F54" s="20" t="s">
        <v>380</v>
      </c>
      <c r="G54" s="29" t="s">
        <v>412</v>
      </c>
      <c r="H54" s="20" t="s">
        <v>413</v>
      </c>
      <c r="I54" s="20" t="s">
        <v>383</v>
      </c>
      <c r="J54" s="29" t="s">
        <v>414</v>
      </c>
    </row>
    <row r="55" ht="42" customHeight="1" spans="1:10">
      <c r="A55" s="126" t="s">
        <v>345</v>
      </c>
      <c r="B55" s="20" t="s">
        <v>499</v>
      </c>
      <c r="C55" s="20" t="s">
        <v>415</v>
      </c>
      <c r="D55" s="20" t="s">
        <v>416</v>
      </c>
      <c r="E55" s="29" t="s">
        <v>507</v>
      </c>
      <c r="F55" s="20" t="s">
        <v>380</v>
      </c>
      <c r="G55" s="29" t="s">
        <v>423</v>
      </c>
      <c r="H55" s="20" t="s">
        <v>419</v>
      </c>
      <c r="I55" s="20" t="s">
        <v>420</v>
      </c>
      <c r="J55" s="29" t="s">
        <v>507</v>
      </c>
    </row>
    <row r="56" ht="42" customHeight="1" spans="1:10">
      <c r="A56" s="126" t="s">
        <v>345</v>
      </c>
      <c r="B56" s="20" t="s">
        <v>499</v>
      </c>
      <c r="C56" s="20" t="s">
        <v>424</v>
      </c>
      <c r="D56" s="20" t="s">
        <v>425</v>
      </c>
      <c r="E56" s="29" t="s">
        <v>463</v>
      </c>
      <c r="F56" s="20" t="s">
        <v>395</v>
      </c>
      <c r="G56" s="29" t="s">
        <v>427</v>
      </c>
      <c r="H56" s="20" t="s">
        <v>387</v>
      </c>
      <c r="I56" s="20" t="s">
        <v>383</v>
      </c>
      <c r="J56" s="29" t="s">
        <v>508</v>
      </c>
    </row>
    <row r="57" ht="42" customHeight="1" spans="1:10">
      <c r="A57" s="126" t="s">
        <v>352</v>
      </c>
      <c r="B57" s="20" t="s">
        <v>509</v>
      </c>
      <c r="C57" s="20" t="s">
        <v>377</v>
      </c>
      <c r="D57" s="20" t="s">
        <v>378</v>
      </c>
      <c r="E57" s="29" t="s">
        <v>510</v>
      </c>
      <c r="F57" s="20" t="s">
        <v>380</v>
      </c>
      <c r="G57" s="29" t="s">
        <v>511</v>
      </c>
      <c r="H57" s="20" t="s">
        <v>382</v>
      </c>
      <c r="I57" s="20" t="s">
        <v>383</v>
      </c>
      <c r="J57" s="29" t="s">
        <v>512</v>
      </c>
    </row>
    <row r="58" ht="42" customHeight="1" spans="1:10">
      <c r="A58" s="126" t="s">
        <v>352</v>
      </c>
      <c r="B58" s="20" t="s">
        <v>509</v>
      </c>
      <c r="C58" s="20" t="s">
        <v>377</v>
      </c>
      <c r="D58" s="20" t="s">
        <v>378</v>
      </c>
      <c r="E58" s="29" t="s">
        <v>513</v>
      </c>
      <c r="F58" s="20" t="s">
        <v>380</v>
      </c>
      <c r="G58" s="29" t="s">
        <v>82</v>
      </c>
      <c r="H58" s="20" t="s">
        <v>432</v>
      </c>
      <c r="I58" s="20" t="s">
        <v>383</v>
      </c>
      <c r="J58" s="29" t="s">
        <v>513</v>
      </c>
    </row>
    <row r="59" ht="42" customHeight="1" spans="1:10">
      <c r="A59" s="126" t="s">
        <v>352</v>
      </c>
      <c r="B59" s="20" t="s">
        <v>509</v>
      </c>
      <c r="C59" s="20" t="s">
        <v>377</v>
      </c>
      <c r="D59" s="20" t="s">
        <v>378</v>
      </c>
      <c r="E59" s="29" t="s">
        <v>514</v>
      </c>
      <c r="F59" s="20" t="s">
        <v>395</v>
      </c>
      <c r="G59" s="29" t="s">
        <v>427</v>
      </c>
      <c r="H59" s="20" t="s">
        <v>387</v>
      </c>
      <c r="I59" s="20" t="s">
        <v>420</v>
      </c>
      <c r="J59" s="29" t="s">
        <v>515</v>
      </c>
    </row>
    <row r="60" ht="42" customHeight="1" spans="1:10">
      <c r="A60" s="126" t="s">
        <v>352</v>
      </c>
      <c r="B60" s="20" t="s">
        <v>509</v>
      </c>
      <c r="C60" s="20" t="s">
        <v>377</v>
      </c>
      <c r="D60" s="20" t="s">
        <v>393</v>
      </c>
      <c r="E60" s="29" t="s">
        <v>516</v>
      </c>
      <c r="F60" s="20" t="s">
        <v>380</v>
      </c>
      <c r="G60" s="29" t="s">
        <v>386</v>
      </c>
      <c r="H60" s="20" t="s">
        <v>387</v>
      </c>
      <c r="I60" s="20" t="s">
        <v>383</v>
      </c>
      <c r="J60" s="29" t="s">
        <v>517</v>
      </c>
    </row>
    <row r="61" ht="42" customHeight="1" spans="1:10">
      <c r="A61" s="126" t="s">
        <v>352</v>
      </c>
      <c r="B61" s="20" t="s">
        <v>509</v>
      </c>
      <c r="C61" s="20" t="s">
        <v>377</v>
      </c>
      <c r="D61" s="20" t="s">
        <v>393</v>
      </c>
      <c r="E61" s="29" t="s">
        <v>405</v>
      </c>
      <c r="F61" s="20" t="s">
        <v>406</v>
      </c>
      <c r="G61" s="29" t="s">
        <v>407</v>
      </c>
      <c r="H61" s="20" t="s">
        <v>408</v>
      </c>
      <c r="I61" s="20" t="s">
        <v>383</v>
      </c>
      <c r="J61" s="29" t="s">
        <v>409</v>
      </c>
    </row>
    <row r="62" ht="42" customHeight="1" spans="1:10">
      <c r="A62" s="126" t="s">
        <v>352</v>
      </c>
      <c r="B62" s="20" t="s">
        <v>509</v>
      </c>
      <c r="C62" s="20" t="s">
        <v>377</v>
      </c>
      <c r="D62" s="20" t="s">
        <v>393</v>
      </c>
      <c r="E62" s="29" t="s">
        <v>456</v>
      </c>
      <c r="F62" s="20" t="s">
        <v>380</v>
      </c>
      <c r="G62" s="29" t="s">
        <v>386</v>
      </c>
      <c r="H62" s="20" t="s">
        <v>387</v>
      </c>
      <c r="I62" s="20" t="s">
        <v>383</v>
      </c>
      <c r="J62" s="29" t="s">
        <v>457</v>
      </c>
    </row>
    <row r="63" ht="42" customHeight="1" spans="1:10">
      <c r="A63" s="126" t="s">
        <v>352</v>
      </c>
      <c r="B63" s="20" t="s">
        <v>509</v>
      </c>
      <c r="C63" s="20" t="s">
        <v>377</v>
      </c>
      <c r="D63" s="20" t="s">
        <v>410</v>
      </c>
      <c r="E63" s="29" t="s">
        <v>518</v>
      </c>
      <c r="F63" s="20" t="s">
        <v>380</v>
      </c>
      <c r="G63" s="29" t="s">
        <v>459</v>
      </c>
      <c r="H63" s="20" t="s">
        <v>413</v>
      </c>
      <c r="I63" s="20" t="s">
        <v>383</v>
      </c>
      <c r="J63" s="29" t="s">
        <v>519</v>
      </c>
    </row>
    <row r="64" ht="42" customHeight="1" spans="1:10">
      <c r="A64" s="126" t="s">
        <v>352</v>
      </c>
      <c r="B64" s="20" t="s">
        <v>509</v>
      </c>
      <c r="C64" s="20" t="s">
        <v>415</v>
      </c>
      <c r="D64" s="20" t="s">
        <v>416</v>
      </c>
      <c r="E64" s="29" t="s">
        <v>520</v>
      </c>
      <c r="F64" s="20" t="s">
        <v>380</v>
      </c>
      <c r="G64" s="29" t="s">
        <v>491</v>
      </c>
      <c r="H64" s="20" t="s">
        <v>419</v>
      </c>
      <c r="I64" s="20" t="s">
        <v>420</v>
      </c>
      <c r="J64" s="29" t="s">
        <v>521</v>
      </c>
    </row>
    <row r="65" ht="42" customHeight="1" spans="1:10">
      <c r="A65" s="126" t="s">
        <v>352</v>
      </c>
      <c r="B65" s="20" t="s">
        <v>509</v>
      </c>
      <c r="C65" s="20" t="s">
        <v>424</v>
      </c>
      <c r="D65" s="20" t="s">
        <v>425</v>
      </c>
      <c r="E65" s="29" t="s">
        <v>463</v>
      </c>
      <c r="F65" s="20" t="s">
        <v>395</v>
      </c>
      <c r="G65" s="29" t="s">
        <v>427</v>
      </c>
      <c r="H65" s="20" t="s">
        <v>387</v>
      </c>
      <c r="I65" s="20" t="s">
        <v>383</v>
      </c>
      <c r="J65" s="29" t="s">
        <v>522</v>
      </c>
    </row>
    <row r="66" ht="42" customHeight="1" spans="1:10">
      <c r="A66" s="126" t="s">
        <v>358</v>
      </c>
      <c r="B66" s="20" t="s">
        <v>523</v>
      </c>
      <c r="C66" s="20" t="s">
        <v>377</v>
      </c>
      <c r="D66" s="20" t="s">
        <v>378</v>
      </c>
      <c r="E66" s="29" t="s">
        <v>524</v>
      </c>
      <c r="F66" s="20" t="s">
        <v>380</v>
      </c>
      <c r="G66" s="29" t="s">
        <v>525</v>
      </c>
      <c r="H66" s="20" t="s">
        <v>382</v>
      </c>
      <c r="I66" s="20" t="s">
        <v>383</v>
      </c>
      <c r="J66" s="29" t="s">
        <v>526</v>
      </c>
    </row>
    <row r="67" ht="42" customHeight="1" spans="1:10">
      <c r="A67" s="126" t="s">
        <v>358</v>
      </c>
      <c r="B67" s="20" t="s">
        <v>523</v>
      </c>
      <c r="C67" s="20" t="s">
        <v>377</v>
      </c>
      <c r="D67" s="20" t="s">
        <v>393</v>
      </c>
      <c r="E67" s="29" t="s">
        <v>405</v>
      </c>
      <c r="F67" s="20" t="s">
        <v>406</v>
      </c>
      <c r="G67" s="29" t="s">
        <v>407</v>
      </c>
      <c r="H67" s="20" t="s">
        <v>408</v>
      </c>
      <c r="I67" s="20" t="s">
        <v>383</v>
      </c>
      <c r="J67" s="29" t="s">
        <v>506</v>
      </c>
    </row>
    <row r="68" ht="42" customHeight="1" spans="1:10">
      <c r="A68" s="126" t="s">
        <v>358</v>
      </c>
      <c r="B68" s="20" t="s">
        <v>523</v>
      </c>
      <c r="C68" s="20" t="s">
        <v>377</v>
      </c>
      <c r="D68" s="20" t="s">
        <v>393</v>
      </c>
      <c r="E68" s="29" t="s">
        <v>527</v>
      </c>
      <c r="F68" s="20" t="s">
        <v>380</v>
      </c>
      <c r="G68" s="29" t="s">
        <v>386</v>
      </c>
      <c r="H68" s="20" t="s">
        <v>387</v>
      </c>
      <c r="I68" s="20" t="s">
        <v>383</v>
      </c>
      <c r="J68" s="29" t="s">
        <v>527</v>
      </c>
    </row>
    <row r="69" ht="42" customHeight="1" spans="1:10">
      <c r="A69" s="126" t="s">
        <v>358</v>
      </c>
      <c r="B69" s="20" t="s">
        <v>523</v>
      </c>
      <c r="C69" s="20" t="s">
        <v>377</v>
      </c>
      <c r="D69" s="20" t="s">
        <v>410</v>
      </c>
      <c r="E69" s="29" t="s">
        <v>411</v>
      </c>
      <c r="F69" s="20" t="s">
        <v>380</v>
      </c>
      <c r="G69" s="29" t="s">
        <v>412</v>
      </c>
      <c r="H69" s="20" t="s">
        <v>413</v>
      </c>
      <c r="I69" s="20" t="s">
        <v>420</v>
      </c>
      <c r="J69" s="29" t="s">
        <v>411</v>
      </c>
    </row>
    <row r="70" ht="42" customHeight="1" spans="1:10">
      <c r="A70" s="126" t="s">
        <v>358</v>
      </c>
      <c r="B70" s="20" t="s">
        <v>523</v>
      </c>
      <c r="C70" s="20" t="s">
        <v>415</v>
      </c>
      <c r="D70" s="20" t="s">
        <v>416</v>
      </c>
      <c r="E70" s="29" t="s">
        <v>528</v>
      </c>
      <c r="F70" s="20" t="s">
        <v>380</v>
      </c>
      <c r="G70" s="29" t="s">
        <v>529</v>
      </c>
      <c r="H70" s="20" t="s">
        <v>419</v>
      </c>
      <c r="I70" s="20" t="s">
        <v>420</v>
      </c>
      <c r="J70" s="29" t="s">
        <v>530</v>
      </c>
    </row>
    <row r="71" ht="42" customHeight="1" spans="1:10">
      <c r="A71" s="126" t="s">
        <v>358</v>
      </c>
      <c r="B71" s="20" t="s">
        <v>523</v>
      </c>
      <c r="C71" s="20" t="s">
        <v>424</v>
      </c>
      <c r="D71" s="20" t="s">
        <v>425</v>
      </c>
      <c r="E71" s="29" t="s">
        <v>463</v>
      </c>
      <c r="F71" s="20" t="s">
        <v>395</v>
      </c>
      <c r="G71" s="29" t="s">
        <v>427</v>
      </c>
      <c r="H71" s="20" t="s">
        <v>387</v>
      </c>
      <c r="I71" s="20" t="s">
        <v>383</v>
      </c>
      <c r="J71" s="29" t="s">
        <v>531</v>
      </c>
    </row>
    <row r="72" ht="42" customHeight="1" spans="1:10">
      <c r="A72" s="126" t="s">
        <v>343</v>
      </c>
      <c r="B72" s="20" t="s">
        <v>532</v>
      </c>
      <c r="C72" s="20" t="s">
        <v>377</v>
      </c>
      <c r="D72" s="20" t="s">
        <v>378</v>
      </c>
      <c r="E72" s="29" t="s">
        <v>533</v>
      </c>
      <c r="F72" s="20" t="s">
        <v>380</v>
      </c>
      <c r="G72" s="29" t="s">
        <v>90</v>
      </c>
      <c r="H72" s="20" t="s">
        <v>432</v>
      </c>
      <c r="I72" s="20" t="s">
        <v>383</v>
      </c>
      <c r="J72" s="29" t="s">
        <v>534</v>
      </c>
    </row>
    <row r="73" ht="42" customHeight="1" spans="1:10">
      <c r="A73" s="126" t="s">
        <v>343</v>
      </c>
      <c r="B73" s="20" t="s">
        <v>532</v>
      </c>
      <c r="C73" s="20" t="s">
        <v>377</v>
      </c>
      <c r="D73" s="20" t="s">
        <v>378</v>
      </c>
      <c r="E73" s="29" t="s">
        <v>535</v>
      </c>
      <c r="F73" s="20" t="s">
        <v>380</v>
      </c>
      <c r="G73" s="29" t="s">
        <v>90</v>
      </c>
      <c r="H73" s="20" t="s">
        <v>432</v>
      </c>
      <c r="I73" s="20" t="s">
        <v>383</v>
      </c>
      <c r="J73" s="29" t="s">
        <v>536</v>
      </c>
    </row>
    <row r="74" ht="42" customHeight="1" spans="1:10">
      <c r="A74" s="126" t="s">
        <v>343</v>
      </c>
      <c r="B74" s="20" t="s">
        <v>532</v>
      </c>
      <c r="C74" s="20" t="s">
        <v>377</v>
      </c>
      <c r="D74" s="20" t="s">
        <v>393</v>
      </c>
      <c r="E74" s="29" t="s">
        <v>537</v>
      </c>
      <c r="F74" s="20" t="s">
        <v>380</v>
      </c>
      <c r="G74" s="29" t="s">
        <v>386</v>
      </c>
      <c r="H74" s="20" t="s">
        <v>387</v>
      </c>
      <c r="I74" s="20" t="s">
        <v>383</v>
      </c>
      <c r="J74" s="29" t="s">
        <v>538</v>
      </c>
    </row>
    <row r="75" ht="42" customHeight="1" spans="1:10">
      <c r="A75" s="126" t="s">
        <v>343</v>
      </c>
      <c r="B75" s="20" t="s">
        <v>532</v>
      </c>
      <c r="C75" s="20" t="s">
        <v>377</v>
      </c>
      <c r="D75" s="20" t="s">
        <v>393</v>
      </c>
      <c r="E75" s="29" t="s">
        <v>405</v>
      </c>
      <c r="F75" s="20" t="s">
        <v>406</v>
      </c>
      <c r="G75" s="29" t="s">
        <v>407</v>
      </c>
      <c r="H75" s="20" t="s">
        <v>408</v>
      </c>
      <c r="I75" s="20" t="s">
        <v>383</v>
      </c>
      <c r="J75" s="29" t="s">
        <v>482</v>
      </c>
    </row>
    <row r="76" ht="42" customHeight="1" spans="1:10">
      <c r="A76" s="126" t="s">
        <v>343</v>
      </c>
      <c r="B76" s="20" t="s">
        <v>532</v>
      </c>
      <c r="C76" s="20" t="s">
        <v>377</v>
      </c>
      <c r="D76" s="20" t="s">
        <v>410</v>
      </c>
      <c r="E76" s="29" t="s">
        <v>539</v>
      </c>
      <c r="F76" s="20" t="s">
        <v>406</v>
      </c>
      <c r="G76" s="29" t="s">
        <v>540</v>
      </c>
      <c r="H76" s="20" t="s">
        <v>541</v>
      </c>
      <c r="I76" s="20" t="s">
        <v>383</v>
      </c>
      <c r="J76" s="29" t="s">
        <v>542</v>
      </c>
    </row>
    <row r="77" ht="42" customHeight="1" spans="1:10">
      <c r="A77" s="126" t="s">
        <v>343</v>
      </c>
      <c r="B77" s="20" t="s">
        <v>532</v>
      </c>
      <c r="C77" s="20" t="s">
        <v>415</v>
      </c>
      <c r="D77" s="20" t="s">
        <v>416</v>
      </c>
      <c r="E77" s="29" t="s">
        <v>543</v>
      </c>
      <c r="F77" s="20" t="s">
        <v>380</v>
      </c>
      <c r="G77" s="29" t="s">
        <v>423</v>
      </c>
      <c r="H77" s="20" t="s">
        <v>419</v>
      </c>
      <c r="I77" s="20" t="s">
        <v>420</v>
      </c>
      <c r="J77" s="29" t="s">
        <v>544</v>
      </c>
    </row>
    <row r="78" ht="42" customHeight="1" spans="1:10">
      <c r="A78" s="126" t="s">
        <v>343</v>
      </c>
      <c r="B78" s="20" t="s">
        <v>532</v>
      </c>
      <c r="C78" s="20" t="s">
        <v>415</v>
      </c>
      <c r="D78" s="20" t="s">
        <v>416</v>
      </c>
      <c r="E78" s="29" t="s">
        <v>545</v>
      </c>
      <c r="F78" s="20" t="s">
        <v>380</v>
      </c>
      <c r="G78" s="29" t="s">
        <v>546</v>
      </c>
      <c r="H78" s="20" t="s">
        <v>419</v>
      </c>
      <c r="I78" s="20" t="s">
        <v>420</v>
      </c>
      <c r="J78" s="29" t="s">
        <v>547</v>
      </c>
    </row>
    <row r="79" ht="42" customHeight="1" spans="1:10">
      <c r="A79" s="126" t="s">
        <v>343</v>
      </c>
      <c r="B79" s="20" t="s">
        <v>532</v>
      </c>
      <c r="C79" s="20" t="s">
        <v>424</v>
      </c>
      <c r="D79" s="20" t="s">
        <v>425</v>
      </c>
      <c r="E79" s="29" t="s">
        <v>439</v>
      </c>
      <c r="F79" s="20" t="s">
        <v>395</v>
      </c>
      <c r="G79" s="29" t="s">
        <v>427</v>
      </c>
      <c r="H79" s="20" t="s">
        <v>387</v>
      </c>
      <c r="I79" s="20" t="s">
        <v>383</v>
      </c>
      <c r="J79" s="29" t="s">
        <v>548</v>
      </c>
    </row>
    <row r="80" ht="42" customHeight="1" spans="1:10">
      <c r="A80" s="126" t="s">
        <v>343</v>
      </c>
      <c r="B80" s="20" t="s">
        <v>532</v>
      </c>
      <c r="C80" s="20" t="s">
        <v>424</v>
      </c>
      <c r="D80" s="20" t="s">
        <v>425</v>
      </c>
      <c r="E80" s="29" t="s">
        <v>549</v>
      </c>
      <c r="F80" s="20" t="s">
        <v>395</v>
      </c>
      <c r="G80" s="29" t="s">
        <v>427</v>
      </c>
      <c r="H80" s="20" t="s">
        <v>387</v>
      </c>
      <c r="I80" s="20" t="s">
        <v>383</v>
      </c>
      <c r="J80" s="29" t="s">
        <v>550</v>
      </c>
    </row>
    <row r="81" ht="42" customHeight="1" spans="1:10">
      <c r="A81" s="126" t="s">
        <v>327</v>
      </c>
      <c r="B81" s="20" t="s">
        <v>551</v>
      </c>
      <c r="C81" s="20" t="s">
        <v>377</v>
      </c>
      <c r="D81" s="20" t="s">
        <v>378</v>
      </c>
      <c r="E81" s="29" t="s">
        <v>552</v>
      </c>
      <c r="F81" s="20" t="s">
        <v>395</v>
      </c>
      <c r="G81" s="29" t="s">
        <v>447</v>
      </c>
      <c r="H81" s="20" t="s">
        <v>432</v>
      </c>
      <c r="I81" s="20" t="s">
        <v>383</v>
      </c>
      <c r="J81" s="29" t="s">
        <v>552</v>
      </c>
    </row>
    <row r="82" ht="42" customHeight="1" spans="1:10">
      <c r="A82" s="126" t="s">
        <v>327</v>
      </c>
      <c r="B82" s="20" t="s">
        <v>551</v>
      </c>
      <c r="C82" s="20" t="s">
        <v>377</v>
      </c>
      <c r="D82" s="20" t="s">
        <v>378</v>
      </c>
      <c r="E82" s="29" t="s">
        <v>553</v>
      </c>
      <c r="F82" s="20" t="s">
        <v>395</v>
      </c>
      <c r="G82" s="29" t="s">
        <v>447</v>
      </c>
      <c r="H82" s="20" t="s">
        <v>432</v>
      </c>
      <c r="I82" s="20" t="s">
        <v>383</v>
      </c>
      <c r="J82" s="29" t="s">
        <v>553</v>
      </c>
    </row>
    <row r="83" ht="42" customHeight="1" spans="1:10">
      <c r="A83" s="126" t="s">
        <v>327</v>
      </c>
      <c r="B83" s="20" t="s">
        <v>551</v>
      </c>
      <c r="C83" s="20" t="s">
        <v>377</v>
      </c>
      <c r="D83" s="20" t="s">
        <v>393</v>
      </c>
      <c r="E83" s="29" t="s">
        <v>554</v>
      </c>
      <c r="F83" s="20" t="s">
        <v>395</v>
      </c>
      <c r="G83" s="29" t="s">
        <v>396</v>
      </c>
      <c r="H83" s="20" t="s">
        <v>387</v>
      </c>
      <c r="I83" s="20" t="s">
        <v>383</v>
      </c>
      <c r="J83" s="29" t="s">
        <v>555</v>
      </c>
    </row>
    <row r="84" ht="42" customHeight="1" spans="1:10">
      <c r="A84" s="126" t="s">
        <v>327</v>
      </c>
      <c r="B84" s="20" t="s">
        <v>551</v>
      </c>
      <c r="C84" s="20" t="s">
        <v>377</v>
      </c>
      <c r="D84" s="20" t="s">
        <v>393</v>
      </c>
      <c r="E84" s="29" t="s">
        <v>405</v>
      </c>
      <c r="F84" s="20" t="s">
        <v>406</v>
      </c>
      <c r="G84" s="29" t="s">
        <v>407</v>
      </c>
      <c r="H84" s="20" t="s">
        <v>408</v>
      </c>
      <c r="I84" s="20" t="s">
        <v>383</v>
      </c>
      <c r="J84" s="29" t="s">
        <v>409</v>
      </c>
    </row>
    <row r="85" ht="42" customHeight="1" spans="1:10">
      <c r="A85" s="126" t="s">
        <v>327</v>
      </c>
      <c r="B85" s="20" t="s">
        <v>551</v>
      </c>
      <c r="C85" s="20" t="s">
        <v>377</v>
      </c>
      <c r="D85" s="20" t="s">
        <v>410</v>
      </c>
      <c r="E85" s="29" t="s">
        <v>556</v>
      </c>
      <c r="F85" s="20" t="s">
        <v>380</v>
      </c>
      <c r="G85" s="29" t="s">
        <v>557</v>
      </c>
      <c r="H85" s="20" t="s">
        <v>413</v>
      </c>
      <c r="I85" s="20" t="s">
        <v>383</v>
      </c>
      <c r="J85" s="29" t="s">
        <v>558</v>
      </c>
    </row>
    <row r="86" ht="42" customHeight="1" spans="1:10">
      <c r="A86" s="126" t="s">
        <v>327</v>
      </c>
      <c r="B86" s="20" t="s">
        <v>551</v>
      </c>
      <c r="C86" s="20" t="s">
        <v>415</v>
      </c>
      <c r="D86" s="20" t="s">
        <v>416</v>
      </c>
      <c r="E86" s="29" t="s">
        <v>559</v>
      </c>
      <c r="F86" s="20" t="s">
        <v>380</v>
      </c>
      <c r="G86" s="29" t="s">
        <v>560</v>
      </c>
      <c r="H86" s="20" t="s">
        <v>419</v>
      </c>
      <c r="I86" s="20" t="s">
        <v>420</v>
      </c>
      <c r="J86" s="29" t="s">
        <v>561</v>
      </c>
    </row>
    <row r="87" ht="42" customHeight="1" spans="1:10">
      <c r="A87" s="126" t="s">
        <v>327</v>
      </c>
      <c r="B87" s="20" t="s">
        <v>551</v>
      </c>
      <c r="C87" s="20" t="s">
        <v>415</v>
      </c>
      <c r="D87" s="20" t="s">
        <v>495</v>
      </c>
      <c r="E87" s="29" t="s">
        <v>562</v>
      </c>
      <c r="F87" s="20" t="s">
        <v>380</v>
      </c>
      <c r="G87" s="29" t="s">
        <v>563</v>
      </c>
      <c r="H87" s="20" t="s">
        <v>419</v>
      </c>
      <c r="I87" s="20" t="s">
        <v>420</v>
      </c>
      <c r="J87" s="29" t="s">
        <v>564</v>
      </c>
    </row>
    <row r="88" ht="42" customHeight="1" spans="1:10">
      <c r="A88" s="126" t="s">
        <v>327</v>
      </c>
      <c r="B88" s="20" t="s">
        <v>551</v>
      </c>
      <c r="C88" s="20" t="s">
        <v>424</v>
      </c>
      <c r="D88" s="20" t="s">
        <v>425</v>
      </c>
      <c r="E88" s="29" t="s">
        <v>565</v>
      </c>
      <c r="F88" s="20" t="s">
        <v>395</v>
      </c>
      <c r="G88" s="29" t="s">
        <v>427</v>
      </c>
      <c r="H88" s="20" t="s">
        <v>387</v>
      </c>
      <c r="I88" s="20" t="s">
        <v>383</v>
      </c>
      <c r="J88" s="29" t="s">
        <v>566</v>
      </c>
    </row>
    <row r="89" ht="42" customHeight="1" spans="1:10">
      <c r="A89" s="126" t="s">
        <v>327</v>
      </c>
      <c r="B89" s="20" t="s">
        <v>551</v>
      </c>
      <c r="C89" s="20" t="s">
        <v>424</v>
      </c>
      <c r="D89" s="20" t="s">
        <v>425</v>
      </c>
      <c r="E89" s="29" t="s">
        <v>567</v>
      </c>
      <c r="F89" s="20" t="s">
        <v>395</v>
      </c>
      <c r="G89" s="29" t="s">
        <v>427</v>
      </c>
      <c r="H89" s="20" t="s">
        <v>387</v>
      </c>
      <c r="I89" s="20" t="s">
        <v>383</v>
      </c>
      <c r="J89" s="29" t="s">
        <v>568</v>
      </c>
    </row>
  </sheetData>
  <mergeCells count="20">
    <mergeCell ref="A2:J2"/>
    <mergeCell ref="A3:H3"/>
    <mergeCell ref="A7:A21"/>
    <mergeCell ref="A22:A27"/>
    <mergeCell ref="A28:A35"/>
    <mergeCell ref="A36:A49"/>
    <mergeCell ref="A50:A56"/>
    <mergeCell ref="A57:A65"/>
    <mergeCell ref="A66:A71"/>
    <mergeCell ref="A72:A80"/>
    <mergeCell ref="A81:A89"/>
    <mergeCell ref="B7:B21"/>
    <mergeCell ref="B22:B27"/>
    <mergeCell ref="B28:B35"/>
    <mergeCell ref="B36:B49"/>
    <mergeCell ref="B50:B56"/>
    <mergeCell ref="B57:B65"/>
    <mergeCell ref="B66:B71"/>
    <mergeCell ref="B72:B80"/>
    <mergeCell ref="B81:B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HYQ</cp:lastModifiedBy>
  <dcterms:created xsi:type="dcterms:W3CDTF">2026-03-02T02:48:00Z</dcterms:created>
  <dcterms:modified xsi:type="dcterms:W3CDTF">2026-03-13T02:28:51Z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10F909D4C3494DBD96E8E0D3AD606CD2_12</vt:lpwstr>
  </property>
  <property fmtid="{D5CDD505-2E9C-101B-9397-08002B2CF9AE}" pid="3" name="KSOProductBuildVer">
    <vt:lpwstr>2052-12.1.0.25225</vt:lpwstr>
  </property>
  <property fmtid="{D5CDD505-2E9C-101B-9397-08002B2CF9AE}" pid="4" name="CalculationRule">
    <vt:i4>0</vt:i4>
  </property>
</Properties>
</file>