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5"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新增资产配置表10!#REF!,新增资产配置表10!$1:$1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<sst xmlns="http://schemas.openxmlformats.org/spreadsheetml/2006/main" count="2040" uniqueCount="607">
  <si>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</si>
  <si>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</si>
  <si>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</si>
  <si>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</si>
  <si>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</si>
  <si>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</si>
  <si>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</si>
  <si>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</si>
  <si>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</si>
  <si>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</si>
  <si>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</si>
  <si>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</si>
  <si>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</si>
  <si>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</si>
  <si>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</si>
  <si>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</si>
  <si>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</si>
  <si>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</si>
  <si>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</si>
  <si>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</si>
  <si>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</si>
  <si>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</si>
  <si>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</si>
  <si>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</si>
  <si>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</si>
  <si>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</si>
  <si>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</si>
  <si>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</si>
  <si>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</si>
  <si>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</si>
  <si>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</si>
  <si>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</si>
  <si>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</si>
  <si>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</si>
  <si>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</si>
  <si>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</si>
  <si>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</si>
  <si>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</si>
  <si>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</si>
  <si>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</si>
  <si>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</si>
  <si>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</si>
  <si>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</si>
  <si>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</si>
  <si>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</si>
  <si>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</si>
  <si>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</si>
  <si>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</si>
  <si>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</si>
  <si>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</si>
  <si>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</si>
  <si>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</si>
  <si>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</si>
  <si>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</si>
  <si>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</si>
  <si>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</si>
  <si>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</si>
  <si>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</si>
  <si>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</si>
  <si>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</si>
  <si>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</si>
  <si>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</si>
  <si>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</si>
  <si>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</si>
  <si>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</si>
  <si>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</si>
  <si>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</si>
  <si>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</si>
  <si>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</si>
  <si>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553001</t>
  </si>
  <si>
    <t>昆明市盘龙区人民政府鼓楼街道办事处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</si>
  <si>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</si>
  <si>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</si>
  <si>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</si>
  <si>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</si>
  <si>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</si>
  <si>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</si>
  <si>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</si>
  <si>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</si>
  <si>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</si>
  <si>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</si>
  <si>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</si>
  <si>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</si>
  <si>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</si>
  <si>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</si>
  <si>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</si>
  <si>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</si>
  <si>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</si>
  <si>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</si>
  <si>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</si>
  <si>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</si>
  <si>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</si>
  <si>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</si>
  <si>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</si>
  <si>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</si>
  <si>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</si>
  <si>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</si>
  <si>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</si>
  <si>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</si>
  <si>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</si>
  <si>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</si>
  <si>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</si>
  <si>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</si>
  <si>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</si>
  <si>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</si>
  <si>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20129</t>
  </si>
  <si>
    <t>群众团体事务</t>
  </si>
  <si>
    <t>2012902</t>
  </si>
  <si>
    <t>20139</t>
  </si>
  <si>
    <t>社会工作事务</t>
  </si>
  <si>
    <t>2013904</t>
  </si>
  <si>
    <t>专项业务</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</si>
  <si>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</si>
  <si>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</si>
  <si>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</si>
  <si>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</si>
  <si>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</si>
  <si>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</si>
  <si>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</si>
  <si>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</si>
  <si>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</si>
  <si>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</si>
  <si>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</si>
  <si>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</si>
  <si>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</si>
  <si>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</si>
  <si>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</si>
  <si>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</si>
  <si>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</si>
  <si>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</si>
  <si>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</si>
  <si>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</si>
  <si>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</si>
  <si>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</si>
  <si>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</si>
  <si>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</si>
  <si>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</si>
  <si>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</si>
  <si>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</si>
  <si>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</si>
  <si>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</si>
  <si>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</si>
  <si>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</si>
  <si>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</si>
  <si>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</si>
  <si>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</si>
  <si>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</si>
  <si>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</si>
  <si>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</si>
  <si>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214</t>
  </si>
  <si>
    <t>交通运输支出</t>
  </si>
  <si>
    <t>21499</t>
  </si>
  <si>
    <t>其他交通运输支出</t>
  </si>
  <si>
    <t>2149999</t>
  </si>
  <si>
    <t>221</t>
  </si>
  <si>
    <t>住房保障支出</t>
  </si>
  <si>
    <t>22101</t>
  </si>
  <si>
    <t>保障性安居工程支出</t>
  </si>
  <si>
    <t>2210108</t>
  </si>
  <si>
    <t>老旧小区改造</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</si>
  <si>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</si>
  <si>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</si>
  <si>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</si>
  <si>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</si>
  <si>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</si>
  <si>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</si>
  <si>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</si>
  <si>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</si>
  <si>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</si>
  <si>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</si>
  <si>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</si>
  <si>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22960</t>
  </si>
  <si>
    <t>彩票公益金安排的支出</t>
  </si>
  <si>
    <t>2296002</t>
  </si>
  <si>
    <t>用于社会福利的彩票公益金支出</t>
  </si>
  <si>
    <t>2296006</t>
  </si>
  <si>
    <t>用于残疾人事业的彩票公益金支出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</si>
  <si>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</si>
  <si>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</si>
  <si>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</si>
  <si>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</si>
  <si>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</si>
  <si>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</si>
  <si>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</si>
  <si>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</si>
  <si>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</si>
  <si>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</si>
  <si>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</si>
  <si>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</si>
  <si>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</si>
  <si>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</si>
  <si>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</si>
  <si>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</si>
  <si>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</si>
  <si>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</si>
  <si>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</si>
  <si>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</si>
  <si>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</si>
  <si>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</si>
  <si>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</si>
  <si>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</si>
  <si>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</si>
  <si>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</si>
  <si>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</si>
  <si>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</si>
  <si>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</si>
  <si>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</si>
  <si>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</si>
  <si>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</si>
  <si>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</si>
  <si>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</si>
  <si>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</si>
  <si>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</si>
  <si>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</si>
  <si>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</si>
  <si>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</si>
  <si>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</si>
  <si>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</si>
  <si>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</si>
  <si>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</si>
  <si>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</si>
  <si>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</si>
  <si>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</si>
  <si>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</si>
  <si>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</si>
  <si>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</si>
  <si>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</si>
  <si>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</si>
  <si>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</si>
  <si>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</si>
  <si>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</si>
  <si>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</si>
  <si>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</si>
  <si>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</si>
  <si>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</si>
  <si>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</si>
  <si>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</si>
  <si>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</si>
  <si>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</si>
  <si>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</si>
  <si>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</si>
  <si>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530103210000000002603</t>
  </si>
  <si>
    <t>社会保障缴费</t>
  </si>
  <si>
    <t>30108</t>
  </si>
  <si>
    <t>机关事业单位基本养老保险缴费</t>
  </si>
  <si>
    <t>30110</t>
  </si>
  <si>
    <t>职工基本医疗保险缴费</t>
  </si>
  <si>
    <t>30111</t>
  </si>
  <si>
    <t>公务员医疗补助缴费</t>
  </si>
  <si>
    <t>30112</t>
  </si>
  <si>
    <t>其他社会保障缴费</t>
  </si>
  <si>
    <t>530103210000000002604</t>
  </si>
  <si>
    <t>30113</t>
  </si>
  <si>
    <t>530103210000000002607</t>
  </si>
  <si>
    <t>公车购置及运维费</t>
  </si>
  <si>
    <t>30231</t>
  </si>
  <si>
    <t>公务用车运行维护费</t>
  </si>
  <si>
    <t>530103210000000002608</t>
  </si>
  <si>
    <t>行政人员公务交通补贴</t>
  </si>
  <si>
    <t>30239</t>
  </si>
  <si>
    <t>其他交通费用</t>
  </si>
  <si>
    <t>530103210000000002611</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</si>
  <si>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</si>
  <si>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</si>
  <si>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</si>
  <si>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</si>
  <si>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</si>
  <si>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</si>
  <si>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</si>
  <si>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</si>
  <si>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</si>
  <si>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</si>
  <si>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</si>
  <si>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</si>
  <si>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</si>
  <si>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</si>
  <si>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</si>
  <si>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</si>
  <si>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</si>
  <si>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530103210000000004240</t>
  </si>
  <si>
    <t>行政人员支出工资</t>
  </si>
  <si>
    <t>30101</t>
  </si>
  <si>
    <t>基本工资</t>
  </si>
  <si>
    <t>30102</t>
  </si>
  <si>
    <t>津贴补贴</t>
  </si>
  <si>
    <t>30103</t>
  </si>
  <si>
    <t>奖金</t>
  </si>
  <si>
    <t>530103210000000004241</t>
  </si>
  <si>
    <t>事业人员支出工资</t>
  </si>
  <si>
    <t>30107</t>
  </si>
  <si>
    <t>绩效工资</t>
  </si>
  <si>
    <t>530103210000000004246</t>
  </si>
  <si>
    <t>公共交通经费</t>
  </si>
  <si>
    <t>530103210000000004247</t>
  </si>
  <si>
    <t>工会经费</t>
  </si>
  <si>
    <t>30228</t>
  </si>
  <si>
    <t>530103231100001267850</t>
  </si>
  <si>
    <t>离退休人员支出</t>
  </si>
  <si>
    <t>30305</t>
  </si>
  <si>
    <t>生活补助</t>
  </si>
  <si>
    <t>530103231100001423862</t>
  </si>
  <si>
    <t>行政单位津贴补贴</t>
  </si>
  <si>
    <t>530103231100001423872</t>
  </si>
  <si>
    <t>行政人员绩效奖励</t>
  </si>
  <si>
    <t>530103231100001423873</t>
  </si>
  <si>
    <t>事业人员绩效奖励</t>
  </si>
  <si>
    <t>530103231100001423876</t>
  </si>
  <si>
    <t>离退休工会活动经费</t>
  </si>
  <si>
    <t>530103231100001423877</t>
  </si>
  <si>
    <t>其他村（社区）小组干部补助</t>
  </si>
  <si>
    <t>30226</t>
  </si>
  <si>
    <t>劳务费</t>
  </si>
  <si>
    <t>530103241100002487296</t>
  </si>
  <si>
    <t>残疾人保障金</t>
  </si>
  <si>
    <t>530103241100002521341</t>
  </si>
  <si>
    <t>其他人员支出</t>
  </si>
  <si>
    <t>30199</t>
  </si>
  <si>
    <t>其他工资福利支出</t>
  </si>
  <si>
    <t>530103251100003870957</t>
  </si>
  <si>
    <t>其他生活补助</t>
  </si>
  <si>
    <t>预算05-1表</t>
  </si>
  <si>
    <t>项目分类</t>
  </si>
  <si>
    <t>项目单位</t>
  </si>
  <si>
    <t>经济科目编码</t>
  </si>
  <si>
    <t>经济科目名称</t>
  </si>
  <si>
    <t>本年拨款</t>
  </si>
  <si>
    <t>其中：本次下达</t>
  </si>
  <si>
    <t>专项业务类</t>
  </si>
  <si>
    <t>530103210000000018651</t>
  </si>
  <si>
    <t>党建工作专项经费</t>
  </si>
  <si>
    <t>30227</t>
  </si>
  <si>
    <t>委托业务费</t>
  </si>
  <si>
    <t>530103221100000952372</t>
  </si>
  <si>
    <t>国有企业退休人员社会化管理补助资金</t>
  </si>
  <si>
    <t>530103231100001574607</t>
  </si>
  <si>
    <t>食堂专项经费</t>
  </si>
  <si>
    <t>530103231100001574610</t>
  </si>
  <si>
    <t>人民武装工作专项经费</t>
  </si>
  <si>
    <t>530103241100003120083</t>
  </si>
  <si>
    <t>2024年保障性安居工程配套基础设施专项中央基建投资预算资金</t>
  </si>
  <si>
    <t>30905</t>
  </si>
  <si>
    <t>基础设施建设</t>
  </si>
  <si>
    <t>530103241100003363154</t>
  </si>
  <si>
    <t>停车泊位经费</t>
  </si>
  <si>
    <t>530103251100004381706</t>
  </si>
  <si>
    <t>省级就业创业及农村劳动力转移专项经费</t>
  </si>
  <si>
    <t>530103251100004653038</t>
  </si>
  <si>
    <t>政府路内停车泊位特许经营权出让项目建设成本资金</t>
  </si>
  <si>
    <t>530103251100004767655</t>
  </si>
  <si>
    <t>全国台联台胞之家昆明桃源联谊站完善提升经费</t>
  </si>
  <si>
    <t>530103261100004943957</t>
  </si>
  <si>
    <t>社区工作经费</t>
  </si>
  <si>
    <t>530103261100004977606</t>
  </si>
  <si>
    <t>离退休干部党组织工作经费</t>
  </si>
  <si>
    <t>民生类</t>
  </si>
  <si>
    <t>530103251100004292226</t>
  </si>
  <si>
    <t>困难群体火化补助资金</t>
  </si>
  <si>
    <t>530103251100004395859</t>
  </si>
  <si>
    <t>残疾人事业支出专项资金</t>
  </si>
  <si>
    <t>530103251100004483169</t>
  </si>
  <si>
    <t>困难群体火化补助经费</t>
  </si>
  <si>
    <t>530103251100004665481</t>
  </si>
  <si>
    <t>第一批省级福利彩票公益金——老年人福利类项目（“云尚有你.银龄彩云南”老年志愿活动补助）资金</t>
  </si>
  <si>
    <t>530103261100005119831</t>
  </si>
  <si>
    <t>城市社区专职工作人员职级补助专项经费</t>
  </si>
  <si>
    <t>事业发展类</t>
  </si>
  <si>
    <t>530103210000000003104</t>
  </si>
  <si>
    <t>政府行政运行经费</t>
  </si>
  <si>
    <t>30209</t>
  </si>
  <si>
    <t>物业管理费</t>
  </si>
  <si>
    <t>31002</t>
  </si>
  <si>
    <t>办公设备购置</t>
  </si>
  <si>
    <t>530103251100004314301</t>
  </si>
  <si>
    <t>2025年度美术馆、公共图书馆、文化馆（站）免费开放市级补助资金</t>
  </si>
  <si>
    <t>530103251100004315038</t>
  </si>
  <si>
    <t>公共图书馆、美术馆、文化馆（站）免费开放补助资金</t>
  </si>
  <si>
    <t>530103251100004493278</t>
  </si>
  <si>
    <t>下达2024年美术馆、公共图书馆、文化馆（站）免费开放省级配套资金</t>
  </si>
  <si>
    <t>预算05-2表</t>
  </si>
  <si>
    <t>项目年度绩效目标</t>
  </si>
  <si>
    <t>一级指标</t>
  </si>
  <si>
    <t>二级指标</t>
  </si>
  <si>
    <t>三级指标</t>
  </si>
  <si>
    <t>指标性质</t>
  </si>
  <si>
    <t>指标值</t>
  </si>
  <si>
    <t>度量单位</t>
  </si>
  <si>
    <t>指标属性</t>
  </si>
  <si>
    <t>指标内容</t>
  </si>
  <si>
    <t>依据《关于明确市级机关事业单位离退休干部党组织工作经费保障标准的通知》（昆老通〔2018〕34号）文件要求，落实离退休干部党组织工作经费和班子成员工作补贴，补贴经费准确按时发放，加强党支部班子建设，确保离退休工作正常、高效开展。</t>
  </si>
  <si>
    <t>产出指标</t>
  </si>
  <si>
    <t>数量指标</t>
  </si>
  <si>
    <t>补贴书记人数</t>
  </si>
  <si>
    <t>=</t>
  </si>
  <si>
    <t>人</t>
  </si>
  <si>
    <t>定量指标</t>
  </si>
  <si>
    <t>补贴书记1人</t>
  </si>
  <si>
    <t>补贴委员人数</t>
  </si>
  <si>
    <t>补贴委员2人</t>
  </si>
  <si>
    <t>质量指标</t>
  </si>
  <si>
    <t>兑现准确率</t>
  </si>
  <si>
    <t>100</t>
  </si>
  <si>
    <t>%</t>
  </si>
  <si>
    <t>兑现准确率100%</t>
  </si>
  <si>
    <t>经济成本</t>
  </si>
  <si>
    <t>&lt;=</t>
  </si>
  <si>
    <t>11640</t>
  </si>
  <si>
    <t>元</t>
  </si>
  <si>
    <t>经济成本≤11640元</t>
  </si>
  <si>
    <t>时效指标</t>
  </si>
  <si>
    <t>资金支付及时率</t>
  </si>
  <si>
    <t>资金支付及时率达100%</t>
  </si>
  <si>
    <t>效益指标</t>
  </si>
  <si>
    <t>社会效益</t>
  </si>
  <si>
    <t>切实加强离退休干部党组织建设</t>
  </si>
  <si>
    <t>&gt;=</t>
  </si>
  <si>
    <t>90</t>
  </si>
  <si>
    <t>可持续影响</t>
  </si>
  <si>
    <t>建立健全离退休干部党组织工作经费保障机制</t>
  </si>
  <si>
    <t>满意度指标</t>
  </si>
  <si>
    <t>服务对象满意度</t>
  </si>
  <si>
    <t>离退休干部满意度</t>
  </si>
  <si>
    <t>离退休干部满意度达90%以上</t>
  </si>
  <si>
    <t>坚持以军委新时期军事战略方针为指导，突出重点、求实创新、开拓进取、与时俱进，认真贯彻落实上级各项指示精神，较好地完成上级赋予的各项工作任务，促进基层武装工作再上新台阶，2026年度计划完成：
1、持续加强基层人民武装部与退役军人服务站融合共建相关要求，抓好“三室一库”建设，更换及补充战备物资器材；
2、完成基层民兵组织整顿，进行民兵体检、军事训练、政治教育等，保证民兵队伍能“拉得出、起作用”，能完成辖区内各种突发事件的高效及时处理；
3、完成全民国防教育宣传，营造关心国防、热爱国防、建设国防、保卫国防的深厚氛围，加强后备力量建设，确保适龄青年兵役登记100%、完成上级下达的兵员征集任务。
3、加强与辖区部队联系，军地共建，加强与部队的联系，推进辖区经济社会稳定发展。
4、落实双拥共建要求，做好军人军属服务、节目慰问，尽力解决军人军属实际生活难题，解决他们后顾之忧，让军人安心为国家服务。</t>
  </si>
  <si>
    <t>征兵宣传次数</t>
  </si>
  <si>
    <t>次</t>
  </si>
  <si>
    <t>考核单位征兵宣传次数</t>
  </si>
  <si>
    <t>发放宣传资料</t>
  </si>
  <si>
    <t>2000</t>
  </si>
  <si>
    <t>份</t>
  </si>
  <si>
    <t>发放2026年度相关宣传资料</t>
  </si>
  <si>
    <t>宣传教育活动次数</t>
  </si>
  <si>
    <t>20</t>
  </si>
  <si>
    <t>《昆明市关于贯彻落实&lt;云南省基层人民武装部建设细则(试行)&gt;的措施》</t>
  </si>
  <si>
    <t>宣传教育活动参与率</t>
  </si>
  <si>
    <t>95</t>
  </si>
  <si>
    <t>反映宣传教育活动开展情况、质量以及效果。</t>
  </si>
  <si>
    <t>资金支付时间</t>
  </si>
  <si>
    <t>2026年12月31日</t>
  </si>
  <si>
    <t>年-月-日</t>
  </si>
  <si>
    <t>考核单位按时支付资金进度</t>
  </si>
  <si>
    <t>宣传内容知晓率</t>
  </si>
  <si>
    <t>征兵工作正常进行</t>
  </si>
  <si>
    <t>正常进行</t>
  </si>
  <si>
    <t>定性指标</t>
  </si>
  <si>
    <t>考核单位征兵工作的正常运转</t>
  </si>
  <si>
    <t>考核服务对象的满意度指标</t>
  </si>
  <si>
    <t>资金用于社区工作站办公费、五级治理城市社区工作，保障社区工作站及级治理城市社区各项工作开展。
1.强化组织机构，继续巩固“两委一站”、“两委两站”所取得的工作成效。切实加强社区各类组织建设，按照党建、管理、服务三个“全覆盖”的要求不断加强自身建设、改进工作方法，切实领导和指导好社区居民委员会开展工作，支持和保障社区居民、居民委员会委员及下属理事会成员充分行使职权。
2.组织本组居民开展社区自治活动，走访居民户，听取居民的意见、要求和建议并及时向社区网格化管理负责人反映，走访户数每半年不少于本小组管辖户数的80%。
3.积极组织并带头参加本小组的志愿活动，维护本小组的卫生、环境、治安等社会秩序。</t>
  </si>
  <si>
    <t>社区工作站数量（2000-3000户）</t>
  </si>
  <si>
    <t>1.00</t>
  </si>
  <si>
    <t>个</t>
  </si>
  <si>
    <t>社区工作站数量（2000-3000户）1个</t>
  </si>
  <si>
    <t>社区工作站数量（3000户以上）</t>
  </si>
  <si>
    <t>社区工作站数量（3000户以上）4个</t>
  </si>
  <si>
    <t>五级治理城市社区</t>
  </si>
  <si>
    <t>五级治理城市社区5个</t>
  </si>
  <si>
    <t>确保各项工作正常开展</t>
  </si>
  <si>
    <t>确保各项工作正常开展≥95%</t>
  </si>
  <si>
    <t>项目完成时间</t>
  </si>
  <si>
    <t>2026年12月31日前完成</t>
  </si>
  <si>
    <t>提升政府执行力</t>
  </si>
  <si>
    <t>有效提升</t>
  </si>
  <si>
    <t>是/否</t>
  </si>
  <si>
    <t>营造和谐便民的办公环境</t>
  </si>
  <si>
    <t>有效营造</t>
  </si>
  <si>
    <t>辖区内群众满意度</t>
  </si>
  <si>
    <t>辖区内群众满意度≥90%</t>
  </si>
  <si>
    <t>工作人员满意度</t>
  </si>
  <si>
    <t>工作人员满意度≥90%</t>
  </si>
  <si>
    <t>成本指标</t>
  </si>
  <si>
    <t>经济成本指标</t>
  </si>
  <si>
    <t>预算批复数</t>
  </si>
  <si>
    <t>经济成本≤预算批复数</t>
  </si>
  <si>
    <t>食堂经费是街道办事处一项重要的福利，为职工提供健康、营养的餐饮。预算的制定有助于合理规划食堂的经济支出，并确保食堂的正常运作。2026年要在预算指标内做好街道办事处机构食堂的正常运转，确保发生0次食堂安全事故，在规定时限内确保资金的及时支付，有效满足职工的餐饮服务需求。</t>
  </si>
  <si>
    <t>单位职工食堂用餐人数</t>
  </si>
  <si>
    <t>54</t>
  </si>
  <si>
    <t>考核单位食堂用餐人数</t>
  </si>
  <si>
    <t>食品安全事故</t>
  </si>
  <si>
    <t>0</t>
  </si>
  <si>
    <t>确保街道办事处机构的食品安全</t>
  </si>
  <si>
    <t>资金支付完成时间</t>
  </si>
  <si>
    <t>考核资金支付时限，确保资金及时支付</t>
  </si>
  <si>
    <t>满足职工餐饮服务需求</t>
  </si>
  <si>
    <t>有效满足</t>
  </si>
  <si>
    <t>有效满足街道办事处机构职工的餐饮服务需求</t>
  </si>
  <si>
    <t>群众满意度</t>
  </si>
  <si>
    <t>认真学习贯彻党的二十大精神，为把街道广大党员干部群众的思想和行动统一到党的二十大精神上来，把智慧和力量凝聚到落实党的二十大确定的各项任务上来。认真落实“坚持用习近平新时代中国特色社会主义思想武装全党”的要求，推动基层党组织和广大党员增强“四个意识”、坚定“四个自信”、做到“两个维护”。认真学习贯彻习近平总书记关于加强基层党建的重要指示精神，聚焦重点任务和需要解决的突出问题，细化措施、狠抓落实，不断增强基层党组织政治功能和组织力，认真落实解决“党的领导落实到基层还有不少‘中梗阻’”问题的要求，进一步强化街道抓党建、抓治理、抓服务的主责，推动基层党组织充分发挥作用。推动党员干部学习教育向规范化、系统化、制度化。建立规范化教育制度，就是要以党的二十大精神为指导，以习近平新时代中国特色社会主义思想武装头脑，抓好党员干部学习教育管理。结合“万名党员进党校”、“云岭夜校”、“3+X”远程教育等工作，通过集中培训、“智慧党建”线上培训等方式，组织党员干部开展系统化的学习，进一步提升党员干部的工作能力、业务能力、道德品质、素质水平，为建设高素质干部队伍奠定重要基础，为推进人才一体化建设创造条件。</t>
  </si>
  <si>
    <t>入党积极分子培训次数</t>
  </si>
  <si>
    <t xml:space="preserve">持续抓好入党积极分子教育培训工作
</t>
  </si>
  <si>
    <t>党员参与平台培训</t>
  </si>
  <si>
    <t>人次</t>
  </si>
  <si>
    <t>持续抓好党员教育培训工作，持续推进党员干部参加能力素质和学历水平提升</t>
  </si>
  <si>
    <t>培训合格率</t>
  </si>
  <si>
    <t>全面规范组织生活内容、创新组织生活形式、拓展组织生活功能</t>
  </si>
  <si>
    <t>党建工作完成时间</t>
  </si>
  <si>
    <t>聚焦重点任务，夯实基层党建工作根基</t>
  </si>
  <si>
    <t>提升基层党组织组织力，全面提高组织工作质量和水平</t>
  </si>
  <si>
    <t>有效提高</t>
  </si>
  <si>
    <t>制定《盘龙区鼓楼街道持续推进城市基层党建街道整体提升实施方案》，有效推动街道各区域、各领域基层党建工作水平整体提升</t>
  </si>
  <si>
    <t>解决贫困党员现实问题和实际困难</t>
  </si>
  <si>
    <t>有效解决</t>
  </si>
  <si>
    <t>走访慰问荣誉党员、生活困难党员、老党员</t>
  </si>
  <si>
    <t>服务对象满意度达90%以上</t>
  </si>
  <si>
    <t>2026年严格依照法律，按照区委、政府的要求，做好各项社会、经济、民生工作，全心全意为民众服务，维护党和政府的形象。确保街道停车泊位管理的规范性以及街道办事处机构的正常运转，正常开展公务活动，提高群众满意度。</t>
  </si>
  <si>
    <t>停车泊位数量</t>
  </si>
  <si>
    <t>个/套</t>
  </si>
  <si>
    <t>停车泊位数量确定</t>
  </si>
  <si>
    <t>管理规范性</t>
  </si>
  <si>
    <t>100%确保街道办事处机构停车泊位管理的规范性，正常开展公务活动，全面推进鼓楼街道城市管理工作向纵深发展。关于完善《鼓楼街道看望慰问制度》和《鼓楼街道门卫管理制度》等项制度的通知（联合发文  修改1）(行政口）鼓楼街道2020年工作总结和2021年工作计划</t>
  </si>
  <si>
    <t>做好各项社会、经济、民生工作，有效提升政府执行力，全心全意为民众服务，维护党和政府的形象。</t>
  </si>
  <si>
    <t>群众满意度达到90%以上</t>
  </si>
  <si>
    <t>根据鼓楼街道2025年度工作总结及2026年度工作安排，本项目用于保障日常经费开支，支付门卫及相关科室临时人员工资、公共场所日常管理、设施维护费用、经济发展服务中心劳务费、综治中心建设经费、突出“一街道一精品、一社区一特色”，开展好穿金社区、凤凰社区、交三桥社区三个新解决办公用房社区，社区特色打造工作。针对辖区外来人口多、困难人群多的实际，落实好最低生活保障政策，加大城市低保、特困人员供养、医疗救助和临时救助力度。加强与区民政局对接，推进居家和社区养老服务“互联网+”智慧养老平台工作，构建以居家为基础、社区为依托、机构为支撑的多元养老格局，启动伍家庄、大东新村片区旧城及城中村改造项目征迁；积极推进盘龙区水晶凤凰、席子营片区旧城及城中村改造项目、落实安全生产责任制和企业主体责任制；继续深入开展安全生产专项整治；继续深入排查治理学校安全隐患；继续深入开展食品安全工作；继续加强对城中村出租房及电动自行车火灾事故综合治理工作；加强滇池保护治理、河道三包、大气污染防治及动植物疾病防控工作；继续做好应急防汛值班工作，做好决策落实情况的反馈工作，有力地促进了办事处各项工作的全面发展。</t>
  </si>
  <si>
    <t>委托业务</t>
  </si>
  <si>
    <t>50.00</t>
  </si>
  <si>
    <t>项</t>
  </si>
  <si>
    <t>100%确保街道办事处机构的正常运转，正常开展公务活动，全面推进鼓楼街道城市管理工作向纵深发展
关于完善《鼓楼街道看望慰问制度》和《鼓楼街道门卫管理制度》等   项制度的通知（联合发文  修改1）
(行政口）鼓楼街道2024年工作总结和2025年工作计划</t>
  </si>
  <si>
    <t>采购数量</t>
  </si>
  <si>
    <t>台/套</t>
  </si>
  <si>
    <t>采购合格率</t>
  </si>
  <si>
    <t>100.00</t>
  </si>
  <si>
    <t>100%确保街道办事处机构政府采购的正常运转，正常开展公务活动，全面推进鼓楼街道城市管理工作向纵深发展
关于完善《鼓楼街道看望慰问制度》和《鼓楼街道门卫管理制度》等项制度的通知（联合发文  修改1）(行政口）鼓楼街道2024年工作总结和2025年工作计划</t>
  </si>
  <si>
    <t>验收合格率</t>
  </si>
  <si>
    <t>100%确保各项采购验收合格</t>
  </si>
  <si>
    <t>各项工作完成时效</t>
  </si>
  <si>
    <t>日</t>
  </si>
  <si>
    <t>各项工作完成时效2026年12月31日前</t>
  </si>
  <si>
    <t>资金使用及时率</t>
  </si>
  <si>
    <t>资金使用及时率100%</t>
  </si>
  <si>
    <t>维护党和政府的形象</t>
  </si>
  <si>
    <t>有效维护</t>
  </si>
  <si>
    <t>做好各项社会、经济、民生工作，全心全意为民众服务，维护党和政府的形象。提升政府执行力，在政府职能转变过程中，体现社会效益关于完善《鼓楼街道看望慰问制度》和《鼓楼街道门卫管理制度》等   项制度的通知（联合发文  修改1）
(行政口）鼓楼街道2024年工作总结和2025年工作计划</t>
  </si>
  <si>
    <t>提高工作效率</t>
  </si>
  <si>
    <t>提高会计业务核算正确率，提高工作效率</t>
  </si>
  <si>
    <t>实现昆明经济、社会的跨越式发展</t>
  </si>
  <si>
    <t>实现</t>
  </si>
  <si>
    <t>实现昆明经济、社会的跨越式发展、加强新昆明建设，为可持续发展奠定良好基础
关于完善《鼓楼街道看望慰问制度》和《鼓楼街道门卫管理制度》等项制度的通知（联合发文  修改1）(行政口）鼓楼街道2024年工作总结和2025年工作计划</t>
  </si>
  <si>
    <t>群众满意度达到95%以上</t>
  </si>
  <si>
    <t>依据项目《盘龙区城市社区专职工作人员积分管理和职级核定办法（试行）》立项。通过发放城市社区专职工作人员职级补助，调动社区工作人员的积极性。做好本部门人员、公用经费保障，按规定落实干部职工各项待遇，支持部门正常履职。
1.全面推行“全科社工”制度。在社区便民服务站设置2至3个“一窗式受理、全科式服务”综合窗口，实行轮流坐班制，制定服务事项“一册通”，完善“网格化管理和服务”责任制，推动社区力量下沉居民小区、网格，精准掌握居民需求，不断提高服务水平。原则上社区工作者 70%以上的时间要用走访居民、服务群众。
2.社区职数管理。社区职数的配置按社区规模和工作量大小进行配置，职数纳入区委组织部、区民政局统一管理。提倡社区党组织成员与社区居委会、社区工作站成员交叉任职。如确实需要，由街道向区民政局提出人员增加配备申请，经批准后适当增加配置，区委组织部、区民政局、区财政局按照所承担的工作及岗位需求情况适时核定社区工作人员编制。</t>
  </si>
  <si>
    <t>城市社区专职工作人员人数</t>
  </si>
  <si>
    <t>60</t>
  </si>
  <si>
    <t>2026年城市社区专职工作人员数量60人</t>
  </si>
  <si>
    <t>城市社区专职人员补助标准合规率</t>
  </si>
  <si>
    <t>专职人员补助发放覆盖率</t>
  </si>
  <si>
    <t>2474640</t>
  </si>
  <si>
    <t>经济成本控制在预算批复数内。</t>
  </si>
  <si>
    <t>项目完成时限</t>
  </si>
  <si>
    <t>年度内</t>
  </si>
  <si>
    <t>年</t>
  </si>
  <si>
    <t>调动社区工作人员积极性</t>
  </si>
  <si>
    <t>有效调动</t>
  </si>
  <si>
    <t>通过发放城市社区专职工作人员职级补助，调动社区工作人员的积极性</t>
  </si>
  <si>
    <t>受益对象满意度</t>
  </si>
  <si>
    <t>反映受益对象满意度情况。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</si>
  <si>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</si>
  <si>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</si>
  <si>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</si>
  <si>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</si>
  <si>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</si>
  <si>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</si>
  <si>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</si>
  <si>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</si>
  <si>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</si>
  <si>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</si>
  <si>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</si>
  <si>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</si>
  <si>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</si>
  <si>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</si>
  <si>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</si>
  <si>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打印机设备</t>
  </si>
  <si>
    <t>A4黑白打印机</t>
  </si>
  <si>
    <t>台</t>
  </si>
  <si>
    <t>后勤服务</t>
  </si>
  <si>
    <t>物业管理服务</t>
  </si>
  <si>
    <t>食堂专项服务</t>
  </si>
  <si>
    <t>餐饮服务</t>
  </si>
  <si>
    <t>备注：当面向中小企业预留资金大于合计时，面向中小企业预留资金为三年预计数。</t>
  </si>
  <si>
    <t>预算08表</t>
  </si>
  <si>
    <t>2026年部门政府购买服务预算表</t>
  </si>
  <si>
    <t>政府购买服务项目</t>
  </si>
  <si>
    <t>政府购买服务指导性目录代码</t>
  </si>
  <si>
    <t>B1102 物业管理服务</t>
  </si>
  <si>
    <t>B1105 餐饮服务</t>
  </si>
  <si>
    <t>预算09-1表</t>
  </si>
  <si>
    <t>单位名称（项目）</t>
  </si>
  <si>
    <t>地区</t>
  </si>
  <si>
    <t>磨憨经济合作区</t>
  </si>
  <si>
    <t>本单位不涉及对下转移支付，本表数据为空。</t>
  </si>
  <si>
    <t>预算09-2表</t>
  </si>
  <si>
    <t>资产类别</t>
  </si>
  <si>
    <t>资产分类代码.名称</t>
  </si>
  <si>
    <t>资产名称</t>
  </si>
  <si>
    <t>计量单位</t>
  </si>
  <si>
    <t>财政部门批复数（元）</t>
  </si>
  <si>
    <t>单价</t>
  </si>
  <si>
    <t>金额</t>
  </si>
  <si>
    <t>设备</t>
  </si>
  <si>
    <t>A02021301 碎纸机</t>
  </si>
  <si>
    <t>碎纸机</t>
  </si>
  <si>
    <t>预算11表</t>
  </si>
  <si>
    <t>上级补助</t>
  </si>
  <si>
    <t>本单位不涉及上级补助项目支出，本表数据为空。</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</si>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</sst>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193">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ont="1"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Fill="1" applyBorder="1" applyAlignment="1">
      <alignment horizontal="left"/>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1" fillId="0" borderId="0" xfId="0" applyFont="1" applyBorder="1" applyAlignment="1">
      <alignment wrapText="1"/>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49" fontId="5" fillId="0" borderId="7" xfId="50" applyNumberFormat="1" applyFont="1" applyBorder="1">
      <alignment horizontal="left" vertical="center" wrapText="1"/>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2" fillId="2" borderId="0" xfId="0" applyFont="1" applyFill="1" applyBorder="1" applyAlignment="1" applyProtection="1">
      <alignment horizontal="left" vertical="center" wrapText="1"/>
      <protection locked="0"/>
    </xf>
    <xf numFmtId="0" fontId="7"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3" fillId="0" borderId="0" xfId="0" applyFont="1" applyBorder="1" applyAlignment="1" applyProtection="1" quotePrefix="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407407407407" defaultRowHeight="12.75" customHeight="1" outlineLevelCol="3"/>
  <cols>
    <col min="1" max="4" width="41" customWidth="1"/>
  </cols>
  <sheetData>
    <row r="1" ht="15" customHeight="1" spans="1:4">
      <c r="A1" s="44"/>
      <c r="B1" s="44"/>
      <c r="C1" s="44"/>
      <c r="D1" s="45" t="s">
        <v>0</v>
      </c>
    </row>
    <row r="2" ht="41.25" customHeight="1" spans="1:4">
      <c r="A2" s="40" t="str">
        <f>"2026"&amp;"年部门财务收支预算总表"</f>
        <v>2026年部门财务收支预算总表</v>
      </c>
    </row>
    <row r="3" ht="17.25" customHeight="1" spans="1:4">
      <c r="A3" s="155" t="str">
        <f>"单位名称："&amp;"昆明市盘龙区人民政府鼓楼街道办事处"</f>
        <v>单位名称：昆明市盘龙区人民政府鼓楼街道办事处</v>
      </c>
      <c r="B3" s="156"/>
      <c r="D3" s="129" t="s">
        <v>1</v>
      </c>
    </row>
    <row r="4" ht="23.25" customHeight="1" spans="1:4">
      <c r="A4" s="157" t="s">
        <v>2</v>
      </c>
      <c r="B4" s="158"/>
      <c r="C4" s="157" t="s">
        <v>3</v>
      </c>
      <c r="D4" s="158"/>
    </row>
    <row r="5" ht="24" customHeight="1" spans="1:4">
      <c r="A5" s="157" t="s">
        <v>4</v>
      </c>
      <c r="B5" s="157" t="s">
        <v>5</v>
      </c>
      <c r="C5" s="157" t="s">
        <v>6</v>
      </c>
      <c r="D5" s="157" t="s">
        <v>5</v>
      </c>
    </row>
    <row r="6" ht="17.25" customHeight="1" spans="1:4">
      <c r="A6" s="159" t="s">
        <v>7</v>
      </c>
      <c r="B6" s="73">
        <v>21800993</v>
      </c>
      <c r="C6" s="159" t="s">
        <v>8</v>
      </c>
      <c r="D6" s="73">
        <v>13929069</v>
      </c>
    </row>
    <row r="7" ht="17.25" customHeight="1" spans="1:4">
      <c r="A7" s="159" t="s">
        <v>9</v>
      </c>
      <c r="B7" s="73"/>
      <c r="C7" s="159" t="s">
        <v>10</v>
      </c>
      <c r="D7" s="73"/>
    </row>
    <row r="8" ht="17.25" customHeight="1" spans="1:4">
      <c r="A8" s="159" t="s">
        <v>11</v>
      </c>
      <c r="B8" s="73"/>
      <c r="C8" s="192" t="s">
        <v>12</v>
      </c>
      <c r="D8" s="73"/>
    </row>
    <row r="9" ht="17.25" customHeight="1" spans="1:4">
      <c r="A9" s="159" t="s">
        <v>13</v>
      </c>
      <c r="B9" s="73"/>
      <c r="C9" s="192" t="s">
        <v>14</v>
      </c>
      <c r="D9" s="73"/>
    </row>
    <row r="10" ht="17.25" customHeight="1" spans="1:4">
      <c r="A10" s="159" t="s">
        <v>15</v>
      </c>
      <c r="B10" s="73"/>
      <c r="C10" s="192" t="s">
        <v>16</v>
      </c>
      <c r="D10" s="73"/>
    </row>
    <row r="11" ht="17.25" customHeight="1" spans="1:4">
      <c r="A11" s="159" t="s">
        <v>17</v>
      </c>
      <c r="B11" s="73"/>
      <c r="C11" s="192" t="s">
        <v>18</v>
      </c>
      <c r="D11" s="73"/>
    </row>
    <row r="12" ht="17.25" customHeight="1" spans="1:4">
      <c r="A12" s="159" t="s">
        <v>19</v>
      </c>
      <c r="B12" s="73"/>
      <c r="C12" s="33" t="s">
        <v>20</v>
      </c>
      <c r="D12" s="73">
        <v>40200</v>
      </c>
    </row>
    <row r="13" ht="17.25" customHeight="1" spans="1:4">
      <c r="A13" s="159" t="s">
        <v>21</v>
      </c>
      <c r="B13" s="73"/>
      <c r="C13" s="33" t="s">
        <v>22</v>
      </c>
      <c r="D13" s="73">
        <v>3087660</v>
      </c>
    </row>
    <row r="14" ht="17.25" customHeight="1" spans="1:4">
      <c r="A14" s="159" t="s">
        <v>23</v>
      </c>
      <c r="B14" s="73"/>
      <c r="C14" s="33" t="s">
        <v>24</v>
      </c>
      <c r="D14" s="73">
        <v>1093140</v>
      </c>
    </row>
    <row r="15" ht="17.25" customHeight="1" spans="1:4">
      <c r="A15" s="159" t="s">
        <v>25</v>
      </c>
      <c r="B15" s="73"/>
      <c r="C15" s="33" t="s">
        <v>26</v>
      </c>
      <c r="D15" s="73"/>
    </row>
    <row r="16" ht="17.25" customHeight="1" spans="1:4">
      <c r="A16" s="142"/>
      <c r="B16" s="73"/>
      <c r="C16" s="33" t="s">
        <v>27</v>
      </c>
      <c r="D16" s="73">
        <v>3459847</v>
      </c>
    </row>
    <row r="17" ht="17.25" customHeight="1" spans="1:4">
      <c r="A17" s="160"/>
      <c r="B17" s="73"/>
      <c r="C17" s="33" t="s">
        <v>28</v>
      </c>
      <c r="D17" s="73"/>
    </row>
    <row r="18" ht="17.25" customHeight="1" spans="1:4">
      <c r="A18" s="160"/>
      <c r="B18" s="73"/>
      <c r="C18" s="33" t="s">
        <v>29</v>
      </c>
      <c r="D18" s="73">
        <v>16597.51</v>
      </c>
    </row>
    <row r="19" ht="17.25" customHeight="1" spans="1:4">
      <c r="A19" s="160"/>
      <c r="B19" s="73"/>
      <c r="C19" s="33" t="s">
        <v>30</v>
      </c>
      <c r="D19" s="73"/>
    </row>
    <row r="20" ht="17.25" customHeight="1" spans="1:4">
      <c r="A20" s="160"/>
      <c r="B20" s="73"/>
      <c r="C20" s="33" t="s">
        <v>31</v>
      </c>
      <c r="D20" s="73"/>
    </row>
    <row r="21" ht="17.25" customHeight="1" spans="1:4">
      <c r="A21" s="160"/>
      <c r="B21" s="73"/>
      <c r="C21" s="33" t="s">
        <v>32</v>
      </c>
      <c r="D21" s="73"/>
    </row>
    <row r="22" ht="17.25" customHeight="1" spans="1:4">
      <c r="A22" s="160"/>
      <c r="B22" s="73"/>
      <c r="C22" s="33" t="s">
        <v>33</v>
      </c>
      <c r="D22" s="73"/>
    </row>
    <row r="23" ht="17.25" customHeight="1" spans="1:4">
      <c r="A23" s="160"/>
      <c r="B23" s="73"/>
      <c r="C23" s="33" t="s">
        <v>34</v>
      </c>
      <c r="D23" s="73"/>
    </row>
    <row r="24" ht="17.25" customHeight="1" spans="1:4">
      <c r="A24" s="160"/>
      <c r="B24" s="73"/>
      <c r="C24" s="33" t="s">
        <v>35</v>
      </c>
      <c r="D24" s="73">
        <v>1991076.97</v>
      </c>
    </row>
    <row r="25" ht="17.25" customHeight="1" spans="1:4">
      <c r="A25" s="160"/>
      <c r="B25" s="73"/>
      <c r="C25" s="33" t="s">
        <v>36</v>
      </c>
      <c r="D25" s="73"/>
    </row>
    <row r="26" ht="17.25" customHeight="1" spans="1:4">
      <c r="A26" s="160"/>
      <c r="B26" s="73"/>
      <c r="C26" s="142" t="s">
        <v>37</v>
      </c>
      <c r="D26" s="73">
        <v>424146</v>
      </c>
    </row>
    <row r="27" ht="17.25" customHeight="1" spans="1:4">
      <c r="A27" s="160"/>
      <c r="B27" s="73"/>
      <c r="C27" s="33" t="s">
        <v>38</v>
      </c>
      <c r="D27" s="73"/>
    </row>
    <row r="28" ht="16.5" customHeight="1" spans="1:4">
      <c r="A28" s="160"/>
      <c r="B28" s="73"/>
      <c r="C28" s="33" t="s">
        <v>39</v>
      </c>
      <c r="D28" s="73"/>
    </row>
    <row r="29" ht="16.5" customHeight="1" spans="1:4">
      <c r="A29" s="160"/>
      <c r="B29" s="73"/>
      <c r="C29" s="142" t="s">
        <v>40</v>
      </c>
      <c r="D29" s="73">
        <v>21030</v>
      </c>
    </row>
    <row r="30" ht="17.25" customHeight="1" spans="1:4">
      <c r="A30" s="160"/>
      <c r="B30" s="73"/>
      <c r="C30" s="142" t="s">
        <v>41</v>
      </c>
      <c r="D30" s="73"/>
    </row>
    <row r="31" ht="17.25" customHeight="1" spans="1:4">
      <c r="A31" s="160"/>
      <c r="B31" s="73"/>
      <c r="C31" s="33" t="s">
        <v>42</v>
      </c>
      <c r="D31" s="73"/>
    </row>
    <row r="32" ht="16.5" customHeight="1" spans="1:4">
      <c r="A32" s="160" t="s">
        <v>43</v>
      </c>
      <c r="B32" s="73">
        <v>21800993</v>
      </c>
      <c r="C32" s="160" t="s">
        <v>44</v>
      </c>
      <c r="D32" s="73">
        <v>24062766.48</v>
      </c>
    </row>
    <row r="33" ht="16.5" customHeight="1" spans="1:4">
      <c r="A33" s="142" t="s">
        <v>45</v>
      </c>
      <c r="B33" s="73">
        <v>2261773.48</v>
      </c>
      <c r="C33" s="142" t="s">
        <v>46</v>
      </c>
      <c r="D33" s="73"/>
    </row>
    <row r="34" ht="16.5" customHeight="1" spans="1:4">
      <c r="A34" s="33" t="s">
        <v>47</v>
      </c>
      <c r="B34" s="73">
        <v>2261773.48</v>
      </c>
      <c r="C34" s="33" t="s">
        <v>47</v>
      </c>
      <c r="D34" s="73"/>
    </row>
    <row r="35" ht="16.5" customHeight="1" spans="1:4">
      <c r="A35" s="33" t="s">
        <v>48</v>
      </c>
      <c r="B35" s="73"/>
      <c r="C35" s="33" t="s">
        <v>49</v>
      </c>
      <c r="D35" s="73"/>
    </row>
    <row r="36" ht="16.5" customHeight="1" spans="1:4">
      <c r="A36" s="161" t="s">
        <v>50</v>
      </c>
      <c r="B36" s="73">
        <v>24062766.48</v>
      </c>
      <c r="C36" s="161" t="s">
        <v>51</v>
      </c>
      <c r="D36" s="73">
        <v>24062766.48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A1" sqref="A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09">
        <v>1</v>
      </c>
      <c r="B1" s="110">
        <v>0</v>
      </c>
      <c r="C1" s="109">
        <v>1</v>
      </c>
      <c r="D1" s="111"/>
      <c r="E1" s="111"/>
      <c r="F1" s="98" t="s">
        <v>552</v>
      </c>
    </row>
    <row r="2" ht="42" customHeight="1" spans="1:6">
      <c r="A2" s="112" t="str">
        <f>"2026"&amp;"年部门政府性基金预算支出预算表"</f>
        <v>2026年部门政府性基金预算支出预算表</v>
      </c>
      <c r="B2" s="112" t="s">
        <v>553</v>
      </c>
      <c r="C2" s="113"/>
      <c r="D2" s="114"/>
      <c r="E2" s="114"/>
      <c r="F2" s="114"/>
    </row>
    <row r="3" ht="13.5" customHeight="1" spans="1:6">
      <c r="A3" s="4" t="str">
        <f>"单位名称："&amp;"昆明市盘龙区人民政府鼓楼街道办事处"</f>
        <v>单位名称：昆明市盘龙区人民政府鼓楼街道办事处</v>
      </c>
      <c r="B3" s="4" t="s">
        <v>554</v>
      </c>
      <c r="C3" s="109"/>
      <c r="D3" s="111"/>
      <c r="E3" s="111"/>
      <c r="F3" s="98" t="s">
        <v>1</v>
      </c>
    </row>
    <row r="4" ht="19.5" customHeight="1" spans="1:6">
      <c r="A4" s="115" t="s">
        <v>224</v>
      </c>
      <c r="B4" s="116" t="s">
        <v>72</v>
      </c>
      <c r="C4" s="115" t="s">
        <v>73</v>
      </c>
      <c r="D4" s="10" t="s">
        <v>555</v>
      </c>
      <c r="E4" s="11"/>
      <c r="F4" s="12"/>
    </row>
    <row r="5" ht="18.75" customHeight="1" spans="1:6">
      <c r="A5" s="117"/>
      <c r="B5" s="118"/>
      <c r="C5" s="117"/>
      <c r="D5" s="15" t="s">
        <v>55</v>
      </c>
      <c r="E5" s="10" t="s">
        <v>75</v>
      </c>
      <c r="F5" s="15" t="s">
        <v>76</v>
      </c>
    </row>
    <row r="6" ht="18.75" customHeight="1" spans="1:6">
      <c r="A6" s="63">
        <v>1</v>
      </c>
      <c r="B6" s="119" t="s">
        <v>83</v>
      </c>
      <c r="C6" s="63">
        <v>3</v>
      </c>
      <c r="D6" s="120">
        <v>4</v>
      </c>
      <c r="E6" s="120">
        <v>5</v>
      </c>
      <c r="F6" s="120">
        <v>6</v>
      </c>
    </row>
    <row r="7" ht="21" customHeight="1" spans="1:6">
      <c r="A7" s="20" t="s">
        <v>70</v>
      </c>
      <c r="B7" s="20"/>
      <c r="C7" s="20"/>
      <c r="D7" s="73">
        <v>21030</v>
      </c>
      <c r="E7" s="73"/>
      <c r="F7" s="73">
        <v>21030</v>
      </c>
    </row>
    <row r="8" ht="21" customHeight="1" spans="1:6">
      <c r="A8" s="20"/>
      <c r="B8" s="20" t="s">
        <v>170</v>
      </c>
      <c r="C8" s="20" t="s">
        <v>81</v>
      </c>
      <c r="D8" s="73">
        <v>21030</v>
      </c>
      <c r="E8" s="73"/>
      <c r="F8" s="73">
        <v>21030</v>
      </c>
    </row>
    <row r="9" ht="21" customHeight="1" spans="1:6">
      <c r="A9" s="121"/>
      <c r="B9" s="122" t="s">
        <v>171</v>
      </c>
      <c r="C9" s="122" t="s">
        <v>172</v>
      </c>
      <c r="D9" s="73">
        <v>21030</v>
      </c>
      <c r="E9" s="73"/>
      <c r="F9" s="73">
        <v>21030</v>
      </c>
    </row>
    <row r="10" ht="21" customHeight="1" spans="1:6">
      <c r="A10" s="121"/>
      <c r="B10" s="123" t="s">
        <v>173</v>
      </c>
      <c r="C10" s="123" t="s">
        <v>174</v>
      </c>
      <c r="D10" s="73">
        <v>21000</v>
      </c>
      <c r="E10" s="73"/>
      <c r="F10" s="73">
        <v>21000</v>
      </c>
    </row>
    <row r="11" ht="21" customHeight="1" spans="1:6">
      <c r="A11" s="121"/>
      <c r="B11" s="123" t="s">
        <v>175</v>
      </c>
      <c r="C11" s="123" t="s">
        <v>176</v>
      </c>
      <c r="D11" s="73">
        <v>30</v>
      </c>
      <c r="E11" s="73"/>
      <c r="F11" s="73">
        <v>30</v>
      </c>
    </row>
    <row r="12" ht="18.75" customHeight="1" spans="1:6">
      <c r="A12" s="124" t="s">
        <v>215</v>
      </c>
      <c r="B12" s="124" t="s">
        <v>215</v>
      </c>
      <c r="C12" s="125" t="s">
        <v>215</v>
      </c>
      <c r="D12" s="73">
        <v>21030</v>
      </c>
      <c r="E12" s="73"/>
      <c r="F12" s="73">
        <v>21030</v>
      </c>
    </row>
  </sheetData>
  <mergeCells count="7">
    <mergeCell ref="A2:F2"/>
    <mergeCell ref="A3:C3"/>
    <mergeCell ref="D4:F4"/>
    <mergeCell ref="A12:C12"/>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C19" sqref="C19"/>
    </sheetView>
  </sheetViews>
  <sheetFormatPr defaultColWidth="9.13888888888889" defaultRowHeight="14.25" customHeight="1"/>
  <cols>
    <col min="1" max="1" width="41.1388888888889" customWidth="1"/>
    <col min="2" max="2" width="21.712962962963" customWidth="1"/>
    <col min="3" max="3" width="35.2777777777778" customWidth="1"/>
    <col min="4" max="4" width="7.71296296296296" customWidth="1"/>
    <col min="5" max="5" width="11.1388888888889" customWidth="1"/>
    <col min="6" max="6" width="13.2777777777778" customWidth="1"/>
    <col min="7" max="16" width="20" customWidth="1"/>
    <col min="17" max="17" width="19.8518518518519" customWidth="1"/>
  </cols>
  <sheetData>
    <row r="1" ht="15.75" customHeight="1" spans="1:17">
      <c r="A1" s="74"/>
      <c r="P1" s="2"/>
      <c r="Q1" s="2" t="s">
        <v>556</v>
      </c>
    </row>
    <row r="2" ht="41.25" customHeight="1" spans="1:17">
      <c r="A2" s="61" t="str">
        <f>"2026"&amp;"年部门政府采购预算表"</f>
        <v>2026年部门政府采购预算表</v>
      </c>
      <c r="B2" s="3"/>
      <c r="C2" s="3"/>
      <c r="D2" s="3"/>
      <c r="E2" s="3"/>
      <c r="F2" s="3"/>
      <c r="G2" s="3"/>
      <c r="H2" s="3"/>
      <c r="I2" s="3"/>
      <c r="J2" s="3"/>
      <c r="K2" s="61"/>
      <c r="L2" s="3"/>
      <c r="M2" s="3"/>
      <c r="N2" s="61"/>
      <c r="O2" s="3"/>
      <c r="P2" s="61"/>
      <c r="Q2" s="61"/>
    </row>
    <row r="3" ht="18.75" customHeight="1" spans="1:17">
      <c r="A3" s="80" t="str">
        <f>"单位名称："&amp;"昆明市盘龙区人民政府鼓楼街道办事处"</f>
        <v>单位名称：昆明市盘龙区人民政府鼓楼街道办事处</v>
      </c>
      <c r="B3" s="6"/>
      <c r="C3" s="6"/>
      <c r="D3" s="6"/>
      <c r="E3" s="6"/>
      <c r="F3" s="6"/>
      <c r="G3" s="6"/>
      <c r="H3" s="6"/>
      <c r="I3" s="6"/>
      <c r="J3" s="6"/>
      <c r="P3" s="7"/>
      <c r="Q3" s="98" t="s">
        <v>1</v>
      </c>
    </row>
    <row r="4" ht="15.75" customHeight="1" spans="1:17">
      <c r="A4" s="82" t="s">
        <v>557</v>
      </c>
      <c r="B4" s="99" t="s">
        <v>558</v>
      </c>
      <c r="C4" s="99" t="s">
        <v>559</v>
      </c>
      <c r="D4" s="99" t="s">
        <v>560</v>
      </c>
      <c r="E4" s="99" t="s">
        <v>561</v>
      </c>
      <c r="F4" s="99" t="s">
        <v>562</v>
      </c>
      <c r="G4" s="83" t="s">
        <v>231</v>
      </c>
      <c r="H4" s="83"/>
      <c r="I4" s="83"/>
      <c r="J4" s="83"/>
      <c r="K4" s="84"/>
      <c r="L4" s="83"/>
      <c r="M4" s="83"/>
      <c r="N4" s="85"/>
      <c r="O4" s="83"/>
      <c r="P4" s="84"/>
      <c r="Q4" s="86"/>
    </row>
    <row r="5" ht="17.25" customHeight="1" spans="1:17">
      <c r="A5" s="87"/>
      <c r="B5" s="88"/>
      <c r="C5" s="88"/>
      <c r="D5" s="88"/>
      <c r="E5" s="88"/>
      <c r="F5" s="88"/>
      <c r="G5" s="88" t="s">
        <v>55</v>
      </c>
      <c r="H5" s="88" t="s">
        <v>58</v>
      </c>
      <c r="I5" s="88" t="s">
        <v>563</v>
      </c>
      <c r="J5" s="88" t="s">
        <v>564</v>
      </c>
      <c r="K5" s="89" t="s">
        <v>565</v>
      </c>
      <c r="L5" s="90" t="s">
        <v>566</v>
      </c>
      <c r="M5" s="90"/>
      <c r="N5" s="91"/>
      <c r="O5" s="90"/>
      <c r="P5" s="92"/>
      <c r="Q5" s="93"/>
    </row>
    <row r="6" ht="54" customHeight="1" spans="1:17">
      <c r="A6" s="93"/>
      <c r="B6" s="94"/>
      <c r="C6" s="94"/>
      <c r="D6" s="94"/>
      <c r="E6" s="94"/>
      <c r="F6" s="94"/>
      <c r="G6" s="94"/>
      <c r="H6" s="94" t="s">
        <v>57</v>
      </c>
      <c r="I6" s="94"/>
      <c r="J6" s="94"/>
      <c r="K6" s="95"/>
      <c r="L6" s="94" t="s">
        <v>57</v>
      </c>
      <c r="M6" s="94" t="s">
        <v>64</v>
      </c>
      <c r="N6" s="93" t="s">
        <v>65</v>
      </c>
      <c r="O6" s="94" t="s">
        <v>66</v>
      </c>
      <c r="P6" s="95" t="s">
        <v>67</v>
      </c>
      <c r="Q6" s="93" t="s">
        <v>68</v>
      </c>
    </row>
    <row r="7" ht="18" customHeight="1" spans="1:17">
      <c r="A7" s="100">
        <v>1</v>
      </c>
      <c r="B7" s="101">
        <v>2</v>
      </c>
      <c r="C7" s="100">
        <v>3</v>
      </c>
      <c r="D7" s="100">
        <v>4</v>
      </c>
      <c r="E7" s="101">
        <v>5</v>
      </c>
      <c r="F7" s="100">
        <v>6</v>
      </c>
      <c r="G7" s="100">
        <v>7</v>
      </c>
      <c r="H7" s="101">
        <v>8</v>
      </c>
      <c r="I7" s="100">
        <v>9</v>
      </c>
      <c r="J7" s="100">
        <v>10</v>
      </c>
      <c r="K7" s="101">
        <v>11</v>
      </c>
      <c r="L7" s="100">
        <v>12</v>
      </c>
      <c r="M7" s="100">
        <v>13</v>
      </c>
      <c r="N7" s="101">
        <v>14</v>
      </c>
      <c r="O7" s="100">
        <v>15</v>
      </c>
      <c r="P7" s="100">
        <v>16</v>
      </c>
      <c r="Q7" s="101">
        <v>17</v>
      </c>
    </row>
    <row r="8" ht="21" customHeight="1" spans="1:17">
      <c r="A8" s="96" t="s">
        <v>367</v>
      </c>
      <c r="B8" s="102" t="s">
        <v>567</v>
      </c>
      <c r="C8" s="102" t="s">
        <v>568</v>
      </c>
      <c r="D8" s="102" t="s">
        <v>569</v>
      </c>
      <c r="E8" s="103">
        <v>1</v>
      </c>
      <c r="F8" s="73">
        <v>800</v>
      </c>
      <c r="G8" s="73">
        <v>800</v>
      </c>
      <c r="H8" s="73">
        <v>800</v>
      </c>
      <c r="I8" s="73"/>
      <c r="J8" s="73"/>
      <c r="K8" s="73"/>
      <c r="L8" s="73"/>
      <c r="M8" s="73"/>
      <c r="N8" s="73"/>
      <c r="O8" s="73"/>
      <c r="P8" s="73"/>
      <c r="Q8" s="73"/>
    </row>
    <row r="9" ht="21" customHeight="1" spans="1:17">
      <c r="A9" s="96" t="s">
        <v>367</v>
      </c>
      <c r="B9" s="102" t="s">
        <v>570</v>
      </c>
      <c r="C9" s="102" t="s">
        <v>571</v>
      </c>
      <c r="D9" s="102" t="s">
        <v>449</v>
      </c>
      <c r="E9" s="103">
        <v>1</v>
      </c>
      <c r="F9" s="73">
        <v>180000</v>
      </c>
      <c r="G9" s="73">
        <v>180000</v>
      </c>
      <c r="H9" s="73">
        <v>180000</v>
      </c>
      <c r="I9" s="73"/>
      <c r="J9" s="73"/>
      <c r="K9" s="73"/>
      <c r="L9" s="73"/>
      <c r="M9" s="73"/>
      <c r="N9" s="73"/>
      <c r="O9" s="73"/>
      <c r="P9" s="73"/>
      <c r="Q9" s="73"/>
    </row>
    <row r="10" ht="21" customHeight="1" spans="1:17">
      <c r="A10" s="96" t="s">
        <v>335</v>
      </c>
      <c r="B10" s="102" t="s">
        <v>572</v>
      </c>
      <c r="C10" s="102" t="s">
        <v>573</v>
      </c>
      <c r="D10" s="102" t="s">
        <v>449</v>
      </c>
      <c r="E10" s="103">
        <v>1</v>
      </c>
      <c r="F10" s="73">
        <v>350000</v>
      </c>
      <c r="G10" s="73">
        <v>350000</v>
      </c>
      <c r="H10" s="73">
        <v>350000</v>
      </c>
      <c r="I10" s="73"/>
      <c r="J10" s="73"/>
      <c r="K10" s="73"/>
      <c r="L10" s="73"/>
      <c r="M10" s="73"/>
      <c r="N10" s="73"/>
      <c r="O10" s="73"/>
      <c r="P10" s="73"/>
      <c r="Q10" s="73"/>
    </row>
    <row r="11" ht="21" customHeight="1" spans="1:17">
      <c r="A11" s="97"/>
      <c r="B11" s="104"/>
      <c r="C11" s="104"/>
      <c r="D11" s="104"/>
      <c r="E11" s="105"/>
      <c r="F11" s="73">
        <v>530800</v>
      </c>
      <c r="G11" s="73">
        <v>530800</v>
      </c>
      <c r="H11" s="73">
        <v>530800</v>
      </c>
      <c r="I11" s="73"/>
      <c r="J11" s="73"/>
      <c r="K11" s="73"/>
      <c r="L11" s="73"/>
      <c r="M11" s="73"/>
      <c r="N11" s="73"/>
      <c r="O11" s="73"/>
      <c r="P11" s="73"/>
      <c r="Q11" s="73"/>
    </row>
    <row r="12" ht="21" customHeight="1" spans="1:17">
      <c r="A12" s="4"/>
      <c r="B12" s="106"/>
      <c r="C12" s="106"/>
      <c r="D12" s="106"/>
      <c r="E12" s="107"/>
      <c r="F12" s="108"/>
      <c r="G12" s="108"/>
      <c r="H12" s="108"/>
      <c r="I12" s="108"/>
      <c r="J12" s="108"/>
      <c r="K12" s="108"/>
      <c r="L12" s="108"/>
      <c r="M12" s="108"/>
      <c r="N12" s="108"/>
      <c r="O12" s="108"/>
      <c r="P12" s="108"/>
      <c r="Q12" s="108"/>
    </row>
    <row r="13" customHeight="1" spans="1:17">
      <c r="A13" t="s">
        <v>574</v>
      </c>
    </row>
  </sheetData>
  <mergeCells count="17">
    <mergeCell ref="A2:Q2"/>
    <mergeCell ref="A3:F3"/>
    <mergeCell ref="G4:Q4"/>
    <mergeCell ref="L5:Q5"/>
    <mergeCell ref="A11:E11"/>
    <mergeCell ref="A12:Q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A7" sqref="$A7:$XFD7"/>
    </sheetView>
  </sheetViews>
  <sheetFormatPr defaultColWidth="9.13888888888889" defaultRowHeight="14.25" customHeight="1"/>
  <cols>
    <col min="1" max="3" width="39.1388888888889" customWidth="1"/>
    <col min="4" max="12" width="20.4259259259259" customWidth="1"/>
    <col min="13" max="14" width="20.2777777777778" customWidth="1"/>
  </cols>
  <sheetData>
    <row r="1" ht="16.5" customHeight="1" spans="1:14">
      <c r="A1" s="74"/>
      <c r="B1" s="74"/>
      <c r="C1" s="74"/>
      <c r="D1" s="75"/>
      <c r="E1" s="75"/>
      <c r="F1" s="75"/>
      <c r="G1" s="75"/>
      <c r="H1" s="76"/>
      <c r="I1" s="75"/>
      <c r="J1" s="75"/>
      <c r="K1" s="74"/>
      <c r="L1" s="75"/>
      <c r="M1" s="77"/>
      <c r="N1" s="77" t="s">
        <v>575</v>
      </c>
    </row>
    <row r="2" ht="41.25" customHeight="1" spans="1:14">
      <c r="A2" s="193" t="s">
        <v>576</v>
      </c>
      <c r="B2" s="61"/>
      <c r="C2" s="61"/>
      <c r="D2" s="78"/>
      <c r="E2" s="78"/>
      <c r="F2" s="78"/>
      <c r="G2" s="78"/>
      <c r="H2" s="79"/>
      <c r="I2" s="78"/>
      <c r="J2" s="78"/>
      <c r="K2" s="61"/>
      <c r="L2" s="78"/>
      <c r="M2" s="79"/>
      <c r="N2" s="61"/>
    </row>
    <row r="3" ht="22.5" customHeight="1" spans="1:14">
      <c r="A3" s="80" t="str">
        <f>"单位名称："&amp;"昆明市盘龙区人民政府鼓楼街道办事处"</f>
        <v>单位名称：昆明市盘龙区人民政府鼓楼街道办事处</v>
      </c>
      <c r="B3" s="80"/>
      <c r="C3" s="80"/>
      <c r="D3" s="69"/>
      <c r="E3" s="69"/>
      <c r="F3" s="69"/>
      <c r="G3" s="69"/>
      <c r="H3" s="76"/>
      <c r="I3" s="75"/>
      <c r="J3" s="75"/>
      <c r="K3" s="74"/>
      <c r="L3" s="75"/>
      <c r="M3" s="81"/>
      <c r="N3" s="77" t="s">
        <v>1</v>
      </c>
    </row>
    <row r="4" ht="24" customHeight="1" spans="1:14">
      <c r="A4" s="82" t="s">
        <v>557</v>
      </c>
      <c r="B4" s="82" t="s">
        <v>577</v>
      </c>
      <c r="C4" s="82" t="s">
        <v>578</v>
      </c>
      <c r="D4" s="83" t="s">
        <v>231</v>
      </c>
      <c r="E4" s="83"/>
      <c r="F4" s="83"/>
      <c r="G4" s="83"/>
      <c r="H4" s="84"/>
      <c r="I4" s="83"/>
      <c r="J4" s="83"/>
      <c r="K4" s="85"/>
      <c r="L4" s="83"/>
      <c r="M4" s="84"/>
      <c r="N4" s="86"/>
    </row>
    <row r="5" ht="24" customHeight="1" spans="1:14">
      <c r="A5" s="87"/>
      <c r="B5" s="87"/>
      <c r="C5" s="87"/>
      <c r="D5" s="88" t="s">
        <v>55</v>
      </c>
      <c r="E5" s="88" t="s">
        <v>58</v>
      </c>
      <c r="F5" s="88" t="s">
        <v>563</v>
      </c>
      <c r="G5" s="88" t="s">
        <v>564</v>
      </c>
      <c r="H5" s="89" t="s">
        <v>565</v>
      </c>
      <c r="I5" s="90" t="s">
        <v>566</v>
      </c>
      <c r="J5" s="90"/>
      <c r="K5" s="91"/>
      <c r="L5" s="90"/>
      <c r="M5" s="92"/>
      <c r="N5" s="93"/>
    </row>
    <row r="6" ht="54" customHeight="1" spans="1:14">
      <c r="A6" s="93"/>
      <c r="B6" s="93"/>
      <c r="C6" s="93"/>
      <c r="D6" s="94"/>
      <c r="E6" s="94" t="s">
        <v>57</v>
      </c>
      <c r="F6" s="94"/>
      <c r="G6" s="94"/>
      <c r="H6" s="95"/>
      <c r="I6" s="94" t="s">
        <v>57</v>
      </c>
      <c r="J6" s="94" t="s">
        <v>64</v>
      </c>
      <c r="K6" s="93" t="s">
        <v>65</v>
      </c>
      <c r="L6" s="94" t="s">
        <v>66</v>
      </c>
      <c r="M6" s="95" t="s">
        <v>67</v>
      </c>
      <c r="N6" s="93" t="s">
        <v>68</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6" t="s">
        <v>367</v>
      </c>
      <c r="B8" s="96" t="s">
        <v>570</v>
      </c>
      <c r="C8" s="96" t="s">
        <v>579</v>
      </c>
      <c r="D8" s="73">
        <v>180000</v>
      </c>
      <c r="E8" s="73">
        <v>180000</v>
      </c>
      <c r="F8" s="73"/>
      <c r="G8" s="73"/>
      <c r="H8" s="73"/>
      <c r="I8" s="73"/>
      <c r="J8" s="73"/>
      <c r="K8" s="73"/>
      <c r="L8" s="73"/>
      <c r="M8" s="73"/>
      <c r="N8" s="73"/>
    </row>
    <row r="9" ht="21" customHeight="1" spans="1:14">
      <c r="A9" s="96" t="s">
        <v>335</v>
      </c>
      <c r="B9" s="96" t="s">
        <v>572</v>
      </c>
      <c r="C9" s="96" t="s">
        <v>580</v>
      </c>
      <c r="D9" s="73">
        <v>350000</v>
      </c>
      <c r="E9" s="73">
        <v>350000</v>
      </c>
      <c r="F9" s="73"/>
      <c r="G9" s="73"/>
      <c r="H9" s="73"/>
      <c r="I9" s="73"/>
      <c r="J9" s="73"/>
      <c r="K9" s="73"/>
      <c r="L9" s="73"/>
      <c r="M9" s="73"/>
      <c r="N9" s="73"/>
    </row>
    <row r="10" ht="21" customHeight="1" spans="1:14">
      <c r="A10" s="97"/>
      <c r="B10" s="97"/>
      <c r="C10" s="97"/>
      <c r="D10" s="73">
        <v>530000</v>
      </c>
      <c r="E10" s="73">
        <v>530000</v>
      </c>
      <c r="F10" s="73"/>
      <c r="G10" s="73"/>
      <c r="H10" s="73"/>
      <c r="I10" s="73"/>
      <c r="J10" s="73"/>
      <c r="K10" s="73"/>
      <c r="L10" s="73"/>
      <c r="M10" s="73"/>
      <c r="N10" s="73"/>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B21" sqref="B21"/>
    </sheetView>
  </sheetViews>
  <sheetFormatPr defaultColWidth="9.13888888888889" defaultRowHeight="14.25" customHeight="1" outlineLevelCol="4"/>
  <cols>
    <col min="1" max="1" width="37.712962962963" customWidth="1"/>
    <col min="2" max="5" width="20" customWidth="1"/>
  </cols>
  <sheetData>
    <row r="1" ht="17.25" customHeight="1" spans="1:5">
      <c r="D1" s="66"/>
      <c r="E1" s="2" t="s">
        <v>581</v>
      </c>
    </row>
    <row r="2" ht="41.25" customHeight="1" spans="1:5">
      <c r="A2" s="67" t="str">
        <f>"2026"&amp;"年对下转移支付预算表"</f>
        <v>2026年对下转移支付预算表</v>
      </c>
      <c r="B2" s="3"/>
      <c r="C2" s="3"/>
      <c r="D2" s="3"/>
      <c r="E2" s="61"/>
    </row>
    <row r="3" ht="18" customHeight="1" spans="1:5">
      <c r="A3" s="68" t="str">
        <f>"单位名称："&amp;"昆明市盘龙区人民政府鼓楼街道办事处"</f>
        <v>单位名称：昆明市盘龙区人民政府鼓楼街道办事处</v>
      </c>
      <c r="B3" s="69"/>
      <c r="C3" s="69"/>
      <c r="D3" s="70"/>
      <c r="E3" s="7" t="s">
        <v>1</v>
      </c>
    </row>
    <row r="4" ht="19.5" customHeight="1" spans="1:5">
      <c r="A4" s="27" t="s">
        <v>582</v>
      </c>
      <c r="B4" s="10" t="s">
        <v>231</v>
      </c>
      <c r="C4" s="11"/>
      <c r="D4" s="11"/>
      <c r="E4" s="63" t="s">
        <v>583</v>
      </c>
    </row>
    <row r="5" ht="40.5" customHeight="1" spans="1:5">
      <c r="A5" s="18"/>
      <c r="B5" s="28" t="s">
        <v>55</v>
      </c>
      <c r="C5" s="9" t="s">
        <v>58</v>
      </c>
      <c r="D5" s="71" t="s">
        <v>563</v>
      </c>
      <c r="E5" s="29" t="s">
        <v>584</v>
      </c>
    </row>
    <row r="6" ht="19.5" customHeight="1" spans="1:5">
      <c r="A6" s="19">
        <v>1</v>
      </c>
      <c r="B6" s="19">
        <v>2</v>
      </c>
      <c r="C6" s="19">
        <v>3</v>
      </c>
      <c r="D6" s="72">
        <v>4</v>
      </c>
      <c r="E6" s="29">
        <v>5</v>
      </c>
    </row>
    <row r="7" ht="19.5" customHeight="1" spans="1:5">
      <c r="A7" s="30"/>
      <c r="B7" s="73"/>
      <c r="C7" s="73"/>
      <c r="D7" s="73"/>
      <c r="E7" s="73"/>
    </row>
    <row r="8" ht="19.5" customHeight="1" spans="1:5">
      <c r="A8" s="64"/>
      <c r="B8" s="73"/>
      <c r="C8" s="73"/>
      <c r="D8" s="73"/>
      <c r="E8" s="73"/>
    </row>
    <row r="10" s="26" customFormat="1" customHeight="1" spans="1:5">
      <c r="A10" s="26" t="s">
        <v>585</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E12" sqref="E12"/>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2" t="s">
        <v>586</v>
      </c>
    </row>
    <row r="2" ht="41.25" customHeight="1" spans="1:10">
      <c r="A2" s="60" t="str">
        <f>"2026"&amp;"年对下转移支付绩效目标表"</f>
        <v>2026年对下转移支付绩效目标表</v>
      </c>
      <c r="B2" s="3"/>
      <c r="C2" s="3"/>
      <c r="D2" s="3"/>
      <c r="E2" s="3"/>
      <c r="F2" s="61"/>
      <c r="G2" s="3"/>
      <c r="H2" s="61"/>
      <c r="I2" s="61"/>
      <c r="J2" s="3"/>
    </row>
    <row r="3" ht="17.25" customHeight="1" spans="1:10">
      <c r="A3" s="4" t="str">
        <f>"单位名称："&amp;"昆明市盘龙区人民政府鼓楼街道办事处"</f>
        <v>单位名称：昆明市盘龙区人民政府鼓楼街道办事处</v>
      </c>
    </row>
    <row r="4" ht="44.25" customHeight="1" spans="1:10">
      <c r="A4" s="62" t="s">
        <v>582</v>
      </c>
      <c r="B4" s="62" t="s">
        <v>379</v>
      </c>
      <c r="C4" s="62" t="s">
        <v>380</v>
      </c>
      <c r="D4" s="62" t="s">
        <v>381</v>
      </c>
      <c r="E4" s="62" t="s">
        <v>382</v>
      </c>
      <c r="F4" s="63" t="s">
        <v>383</v>
      </c>
      <c r="G4" s="62" t="s">
        <v>384</v>
      </c>
      <c r="H4" s="63" t="s">
        <v>385</v>
      </c>
      <c r="I4" s="63" t="s">
        <v>386</v>
      </c>
      <c r="J4" s="62" t="s">
        <v>387</v>
      </c>
    </row>
    <row r="5" ht="14.25" customHeight="1" spans="1:10">
      <c r="A5" s="62">
        <v>1</v>
      </c>
      <c r="B5" s="62">
        <v>2</v>
      </c>
      <c r="C5" s="62">
        <v>3</v>
      </c>
      <c r="D5" s="62">
        <v>4</v>
      </c>
      <c r="E5" s="62">
        <v>5</v>
      </c>
      <c r="F5" s="63">
        <v>6</v>
      </c>
      <c r="G5" s="62">
        <v>7</v>
      </c>
      <c r="H5" s="63">
        <v>8</v>
      </c>
      <c r="I5" s="63">
        <v>9</v>
      </c>
      <c r="J5" s="62">
        <v>10</v>
      </c>
    </row>
    <row r="6" ht="42" customHeight="1" spans="1:10">
      <c r="A6" s="30"/>
      <c r="B6" s="64"/>
      <c r="C6" s="64"/>
      <c r="D6" s="64"/>
      <c r="E6" s="53"/>
      <c r="F6" s="65"/>
      <c r="G6" s="53"/>
      <c r="H6" s="65"/>
      <c r="I6" s="65"/>
      <c r="J6" s="53"/>
    </row>
    <row r="7" ht="42" customHeight="1" spans="1:10">
      <c r="A7" s="30"/>
      <c r="B7" s="20"/>
      <c r="C7" s="20"/>
      <c r="D7" s="20"/>
      <c r="E7" s="30"/>
      <c r="F7" s="20"/>
      <c r="G7" s="30"/>
      <c r="H7" s="20"/>
      <c r="I7" s="20"/>
      <c r="J7" s="30"/>
    </row>
    <row r="10" s="26" customFormat="1" customHeight="1" spans="1:10">
      <c r="A10" s="26" t="s">
        <v>585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C13" sqref="C13"/>
    </sheetView>
  </sheetViews>
  <sheetFormatPr defaultColWidth="10.4259259259259" defaultRowHeight="14.25" customHeight="1" outlineLevelRow="7" outlineLevelCol="7"/>
  <cols>
    <col min="1" max="2" width="33.712962962963" customWidth="1"/>
    <col min="3" max="3" width="45.5740740740741" customWidth="1"/>
    <col min="4" max="4" width="27.5740740740741" customWidth="1"/>
    <col min="5" max="5" width="21.712962962963" customWidth="1"/>
    <col min="6" max="8" width="26.2777777777778" customWidth="1"/>
  </cols>
  <sheetData>
    <row r="1" customHeight="1" spans="1:8">
      <c r="A1" s="38"/>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"单位名称："&amp;"昆明市盘龙区人民政府鼓楼街道办事处"</f>
        <v>单位名称：昆明市盘龙区人民政府鼓楼街道办事处</v>
      </c>
      <c r="B3" s="43"/>
      <c r="C3" s="44"/>
      <c r="E3" s="42"/>
      <c r="F3" s="41"/>
      <c r="G3" s="41"/>
      <c r="H3" s="45" t="s">
        <v>1</v>
      </c>
    </row>
    <row r="4" ht="28.5" customHeight="1" spans="1:8">
      <c r="A4" s="46" t="s">
        <v>224</v>
      </c>
      <c r="B4" s="47" t="s">
        <v>587</v>
      </c>
      <c r="C4" s="48" t="s">
        <v>588</v>
      </c>
      <c r="D4" s="48" t="s">
        <v>589</v>
      </c>
      <c r="E4" s="48" t="s">
        <v>590</v>
      </c>
      <c r="F4" s="46" t="s">
        <v>591</v>
      </c>
      <c r="G4" s="29"/>
      <c r="H4" s="48"/>
    </row>
    <row r="5" ht="21" customHeight="1" spans="1:8">
      <c r="A5" s="49"/>
      <c r="B5" s="49"/>
      <c r="C5" s="50"/>
      <c r="D5" s="49"/>
      <c r="E5" s="49"/>
      <c r="F5" s="46" t="s">
        <v>561</v>
      </c>
      <c r="G5" s="46" t="s">
        <v>592</v>
      </c>
      <c r="H5" s="46" t="s">
        <v>593</v>
      </c>
    </row>
    <row r="6" ht="17.25" customHeight="1" spans="1:8">
      <c r="A6" s="51" t="s">
        <v>82</v>
      </c>
      <c r="B6" s="52">
        <v>2</v>
      </c>
      <c r="C6" s="53">
        <v>3</v>
      </c>
      <c r="D6" s="52">
        <v>4</v>
      </c>
      <c r="E6" s="51">
        <v>5</v>
      </c>
      <c r="F6" s="54">
        <v>6</v>
      </c>
      <c r="G6" s="53">
        <v>7</v>
      </c>
      <c r="H6" s="53">
        <v>8</v>
      </c>
    </row>
    <row r="7" ht="19.5" customHeight="1" spans="1:8">
      <c r="A7" s="33" t="s">
        <v>70</v>
      </c>
      <c r="B7" s="33" t="s">
        <v>594</v>
      </c>
      <c r="C7" s="30" t="s">
        <v>595</v>
      </c>
      <c r="D7" s="20" t="s">
        <v>596</v>
      </c>
      <c r="E7" s="54" t="s">
        <v>406</v>
      </c>
      <c r="F7" s="55">
        <v>1</v>
      </c>
      <c r="G7" s="56">
        <v>800</v>
      </c>
      <c r="H7" s="56">
        <v>800</v>
      </c>
    </row>
    <row r="8" ht="19.5" customHeight="1" spans="1:8">
      <c r="A8" s="57"/>
      <c r="B8" s="57"/>
      <c r="C8" s="58"/>
      <c r="D8" s="59"/>
      <c r="E8" s="59"/>
      <c r="F8" s="55">
        <v>1</v>
      </c>
      <c r="G8" s="56">
        <v>800</v>
      </c>
      <c r="H8" s="56">
        <v>800</v>
      </c>
    </row>
  </sheetData>
  <mergeCells count="10">
    <mergeCell ref="A1:H1"/>
    <mergeCell ref="A2:H2"/>
    <mergeCell ref="A3:B3"/>
    <mergeCell ref="F4:H4"/>
    <mergeCell ref="A8:E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topLeftCell="B1" workbookViewId="0">
      <selection activeCell="C17" sqref="C17"/>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597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"单位名称："&amp;"昆明市盘龙区人民政府鼓楼街道办事处"</f>
        <v>单位名称：昆明市盘龙区人民政府鼓楼街道办事处</v>
      </c>
      <c r="B3" s="5"/>
      <c r="C3" s="5"/>
      <c r="D3" s="5"/>
      <c r="E3" s="5"/>
      <c r="F3" s="5"/>
      <c r="G3" s="5"/>
      <c r="H3" s="6"/>
      <c r="I3" s="6"/>
      <c r="J3" s="6"/>
      <c r="K3" s="7" t="s">
        <v>1</v>
      </c>
    </row>
    <row r="4" ht="21.75" customHeight="1" spans="1:11">
      <c r="A4" s="8" t="s">
        <v>321</v>
      </c>
      <c r="B4" s="8" t="s">
        <v>226</v>
      </c>
      <c r="C4" s="8" t="s">
        <v>322</v>
      </c>
      <c r="D4" s="9" t="s">
        <v>227</v>
      </c>
      <c r="E4" s="9" t="s">
        <v>228</v>
      </c>
      <c r="F4" s="9" t="s">
        <v>323</v>
      </c>
      <c r="G4" s="9" t="s">
        <v>324</v>
      </c>
      <c r="H4" s="27" t="s">
        <v>55</v>
      </c>
      <c r="I4" s="10" t="s">
        <v>598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215</v>
      </c>
      <c r="B10" s="35"/>
      <c r="C10" s="35"/>
      <c r="D10" s="35"/>
      <c r="E10" s="35"/>
      <c r="F10" s="35"/>
      <c r="G10" s="36"/>
      <c r="H10" s="22"/>
      <c r="I10" s="22"/>
      <c r="J10" s="22"/>
      <c r="K10" s="31"/>
    </row>
    <row r="13" s="26" customFormat="1" customHeight="1" spans="1:11">
      <c r="A13" s="37" t="s">
        <v>599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selection activeCell="A12" sqref="A12"/>
    </sheetView>
  </sheetViews>
  <sheetFormatPr defaultColWidth="9.13888888888889" defaultRowHeight="14.25" customHeight="1" outlineLevelCol="6"/>
  <cols>
    <col min="1" max="1" width="35.2777777777778" customWidth="1"/>
    <col min="2" max="2" width="28" customWidth="1"/>
    <col min="3" max="3" width="30.5555555555556" customWidth="1"/>
    <col min="4" max="4" width="28" customWidth="1"/>
    <col min="5" max="7" width="23.8518518518519" customWidth="1"/>
  </cols>
  <sheetData>
    <row r="1" ht="13.5" customHeight="1" spans="1:7">
      <c r="D1" s="1"/>
      <c r="G1" s="2" t="s">
        <v>600</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"单位名称："&amp;"昆明市盘龙区人民政府鼓楼街道办事处"</f>
        <v>单位名称：昆明市盘龙区人民政府鼓楼街道办事处</v>
      </c>
      <c r="B3" s="5"/>
      <c r="C3" s="5"/>
      <c r="D3" s="5"/>
      <c r="E3" s="6"/>
      <c r="F3" s="6"/>
      <c r="G3" s="7" t="s">
        <v>1</v>
      </c>
    </row>
    <row r="4" ht="21.75" customHeight="1" spans="1:7">
      <c r="A4" s="8" t="s">
        <v>322</v>
      </c>
      <c r="B4" s="8" t="s">
        <v>321</v>
      </c>
      <c r="C4" s="8" t="s">
        <v>226</v>
      </c>
      <c r="D4" s="9" t="s">
        <v>601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4926603</v>
      </c>
      <c r="F8" s="22">
        <v>2486280</v>
      </c>
      <c r="G8" s="22">
        <v>11640</v>
      </c>
    </row>
    <row r="9" ht="18.75" customHeight="1" spans="1:7">
      <c r="A9" s="20" t="s">
        <v>70</v>
      </c>
      <c r="B9" s="20" t="s">
        <v>602</v>
      </c>
      <c r="C9" s="20" t="s">
        <v>329</v>
      </c>
      <c r="D9" s="20" t="s">
        <v>603</v>
      </c>
      <c r="E9" s="22">
        <v>500000</v>
      </c>
      <c r="F9" s="22"/>
      <c r="G9" s="22"/>
    </row>
    <row r="10" ht="18.75" customHeight="1" spans="1:7">
      <c r="A10" s="20" t="s">
        <v>70</v>
      </c>
      <c r="B10" s="20" t="s">
        <v>602</v>
      </c>
      <c r="C10" s="20" t="s">
        <v>335</v>
      </c>
      <c r="D10" s="20" t="s">
        <v>603</v>
      </c>
      <c r="E10" s="22">
        <v>350000</v>
      </c>
      <c r="F10" s="22"/>
      <c r="G10" s="22"/>
    </row>
    <row r="11" ht="18.75" customHeight="1" spans="1:7">
      <c r="A11" s="20" t="s">
        <v>70</v>
      </c>
      <c r="B11" s="20" t="s">
        <v>602</v>
      </c>
      <c r="C11" s="20" t="s">
        <v>337</v>
      </c>
      <c r="D11" s="20" t="s">
        <v>603</v>
      </c>
      <c r="E11" s="22">
        <v>30000</v>
      </c>
      <c r="F11" s="22"/>
      <c r="G11" s="22"/>
    </row>
    <row r="12" ht="18.75" customHeight="1" spans="1:7">
      <c r="A12" s="20" t="s">
        <v>70</v>
      </c>
      <c r="B12" s="20" t="s">
        <v>602</v>
      </c>
      <c r="C12" s="20" t="s">
        <v>343</v>
      </c>
      <c r="D12" s="20" t="s">
        <v>603</v>
      </c>
      <c r="E12" s="22">
        <v>16015</v>
      </c>
      <c r="F12" s="22"/>
      <c r="G12" s="22"/>
    </row>
    <row r="13" ht="18.75" customHeight="1" spans="1:7">
      <c r="A13" s="20" t="s">
        <v>70</v>
      </c>
      <c r="B13" s="20" t="s">
        <v>602</v>
      </c>
      <c r="C13" s="20" t="s">
        <v>351</v>
      </c>
      <c r="D13" s="20" t="s">
        <v>603</v>
      </c>
      <c r="E13" s="22">
        <v>274200</v>
      </c>
      <c r="F13" s="22"/>
      <c r="G13" s="22"/>
    </row>
    <row r="14" ht="18.75" customHeight="1" spans="1:7">
      <c r="A14" s="20" t="s">
        <v>70</v>
      </c>
      <c r="B14" s="20" t="s">
        <v>602</v>
      </c>
      <c r="C14" s="20" t="s">
        <v>353</v>
      </c>
      <c r="D14" s="20" t="s">
        <v>603</v>
      </c>
      <c r="E14" s="22">
        <v>11640</v>
      </c>
      <c r="F14" s="22">
        <v>11640</v>
      </c>
      <c r="G14" s="22">
        <v>11640</v>
      </c>
    </row>
    <row r="15" ht="18.75" customHeight="1" spans="1:7">
      <c r="A15" s="20" t="s">
        <v>70</v>
      </c>
      <c r="B15" s="20" t="s">
        <v>604</v>
      </c>
      <c r="C15" s="20" t="s">
        <v>364</v>
      </c>
      <c r="D15" s="20" t="s">
        <v>603</v>
      </c>
      <c r="E15" s="22">
        <v>2474640</v>
      </c>
      <c r="F15" s="22">
        <v>2474640</v>
      </c>
      <c r="G15" s="22"/>
    </row>
    <row r="16" ht="18.75" customHeight="1" spans="1:7">
      <c r="A16" s="20" t="s">
        <v>70</v>
      </c>
      <c r="B16" s="20" t="s">
        <v>605</v>
      </c>
      <c r="C16" s="20" t="s">
        <v>367</v>
      </c>
      <c r="D16" s="20" t="s">
        <v>603</v>
      </c>
      <c r="E16" s="22">
        <v>1270108</v>
      </c>
      <c r="F16" s="22"/>
      <c r="G16" s="22"/>
    </row>
    <row r="17" ht="18.75" customHeight="1" spans="1:7">
      <c r="A17" s="23" t="s">
        <v>55</v>
      </c>
      <c r="B17" s="24" t="s">
        <v>606</v>
      </c>
      <c r="C17" s="24"/>
      <c r="D17" s="25"/>
      <c r="E17" s="22">
        <v>4926603</v>
      </c>
      <c r="F17" s="22">
        <v>2486280</v>
      </c>
      <c r="G17" s="22">
        <v>11640</v>
      </c>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20" sqref="C20"/>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5" t="s">
        <v>52</v>
      </c>
    </row>
    <row r="2" ht="41.25" customHeight="1" spans="1:19">
      <c r="A2" s="40" t="str">
        <f>"2026"&amp;"年部门收入预算表"</f>
        <v>2026年部门收入预算表</v>
      </c>
    </row>
    <row r="3" ht="17.25" customHeight="1" spans="1:19">
      <c r="A3" s="155" t="str">
        <f>"单位名称："&amp;"昆明市盘龙区人民政府鼓楼街道办事处"</f>
        <v>单位名称：昆明市盘龙区人民政府鼓楼街道办事处</v>
      </c>
      <c r="S3" s="44" t="s">
        <v>1</v>
      </c>
    </row>
    <row r="4" ht="21.75" customHeight="1" spans="1:19">
      <c r="A4" s="178" t="s">
        <v>53</v>
      </c>
      <c r="B4" s="179" t="s">
        <v>54</v>
      </c>
      <c r="C4" s="179" t="s">
        <v>55</v>
      </c>
      <c r="D4" s="180" t="s">
        <v>56</v>
      </c>
      <c r="E4" s="180"/>
      <c r="F4" s="180"/>
      <c r="G4" s="180"/>
      <c r="H4" s="180"/>
      <c r="I4" s="124"/>
      <c r="J4" s="180"/>
      <c r="K4" s="180"/>
      <c r="L4" s="180"/>
      <c r="M4" s="180"/>
      <c r="N4" s="181"/>
      <c r="O4" s="180" t="s">
        <v>45</v>
      </c>
      <c r="P4" s="180"/>
      <c r="Q4" s="180"/>
      <c r="R4" s="180"/>
      <c r="S4" s="181"/>
    </row>
    <row r="5" ht="27" customHeight="1" spans="1:19">
      <c r="A5" s="182"/>
      <c r="B5" s="183"/>
      <c r="C5" s="183"/>
      <c r="D5" s="183" t="s">
        <v>57</v>
      </c>
      <c r="E5" s="183" t="s">
        <v>58</v>
      </c>
      <c r="F5" s="183" t="s">
        <v>59</v>
      </c>
      <c r="G5" s="183" t="s">
        <v>60</v>
      </c>
      <c r="H5" s="183" t="s">
        <v>61</v>
      </c>
      <c r="I5" s="184" t="s">
        <v>62</v>
      </c>
      <c r="J5" s="185"/>
      <c r="K5" s="185"/>
      <c r="L5" s="185"/>
      <c r="M5" s="185"/>
      <c r="N5" s="186"/>
      <c r="O5" s="183" t="s">
        <v>57</v>
      </c>
      <c r="P5" s="183" t="s">
        <v>58</v>
      </c>
      <c r="Q5" s="183" t="s">
        <v>59</v>
      </c>
      <c r="R5" s="183" t="s">
        <v>60</v>
      </c>
      <c r="S5" s="183" t="s">
        <v>63</v>
      </c>
    </row>
    <row r="6" ht="30" customHeight="1" spans="1:19">
      <c r="A6" s="187"/>
      <c r="B6" s="188"/>
      <c r="C6" s="105"/>
      <c r="D6" s="105"/>
      <c r="E6" s="105"/>
      <c r="F6" s="105"/>
      <c r="G6" s="105"/>
      <c r="H6" s="105"/>
      <c r="I6" s="65" t="s">
        <v>57</v>
      </c>
      <c r="J6" s="186" t="s">
        <v>64</v>
      </c>
      <c r="K6" s="186" t="s">
        <v>65</v>
      </c>
      <c r="L6" s="186" t="s">
        <v>66</v>
      </c>
      <c r="M6" s="186" t="s">
        <v>67</v>
      </c>
      <c r="N6" s="186" t="s">
        <v>68</v>
      </c>
      <c r="O6" s="189"/>
      <c r="P6" s="189"/>
      <c r="Q6" s="189"/>
      <c r="R6" s="189"/>
      <c r="S6" s="105"/>
    </row>
    <row r="7" ht="15" customHeight="1" spans="1:19">
      <c r="A7" s="190">
        <v>1</v>
      </c>
      <c r="B7" s="190">
        <v>2</v>
      </c>
      <c r="C7" s="190">
        <v>3</v>
      </c>
      <c r="D7" s="190">
        <v>4</v>
      </c>
      <c r="E7" s="190">
        <v>5</v>
      </c>
      <c r="F7" s="190">
        <v>6</v>
      </c>
      <c r="G7" s="190">
        <v>7</v>
      </c>
      <c r="H7" s="190">
        <v>8</v>
      </c>
      <c r="I7" s="65">
        <v>9</v>
      </c>
      <c r="J7" s="190">
        <v>10</v>
      </c>
      <c r="K7" s="190">
        <v>11</v>
      </c>
      <c r="L7" s="190">
        <v>12</v>
      </c>
      <c r="M7" s="190">
        <v>13</v>
      </c>
      <c r="N7" s="190">
        <v>14</v>
      </c>
      <c r="O7" s="190">
        <v>15</v>
      </c>
      <c r="P7" s="190">
        <v>16</v>
      </c>
      <c r="Q7" s="190">
        <v>17</v>
      </c>
      <c r="R7" s="190">
        <v>18</v>
      </c>
      <c r="S7" s="190">
        <v>19</v>
      </c>
    </row>
    <row r="8" ht="18" customHeight="1" spans="1:19">
      <c r="A8" s="20" t="s">
        <v>69</v>
      </c>
      <c r="B8" s="20" t="s">
        <v>70</v>
      </c>
      <c r="C8" s="73">
        <v>24062766.48</v>
      </c>
      <c r="D8" s="73">
        <f>21800993+0</f>
        <v>21800993</v>
      </c>
      <c r="E8" s="73">
        <v>21800993</v>
      </c>
      <c r="F8" s="73"/>
      <c r="G8" s="73"/>
      <c r="H8" s="73"/>
      <c r="I8" s="73"/>
      <c r="J8" s="73"/>
      <c r="K8" s="73"/>
      <c r="L8" s="73"/>
      <c r="M8" s="73"/>
      <c r="N8" s="73"/>
      <c r="O8" s="73">
        <v>2261773.48</v>
      </c>
      <c r="P8" s="73">
        <v>1816597.48</v>
      </c>
      <c r="Q8" s="73">
        <v>21030</v>
      </c>
      <c r="R8" s="73">
        <v>424146</v>
      </c>
      <c r="S8" s="73"/>
    </row>
    <row r="9" ht="18" customHeight="1" spans="1:19">
      <c r="A9" s="47" t="s">
        <v>55</v>
      </c>
      <c r="B9" s="191"/>
      <c r="C9" s="73">
        <v>24062766.48</v>
      </c>
      <c r="D9" s="73">
        <f>21800993+0</f>
        <v>21800993</v>
      </c>
      <c r="E9" s="73">
        <v>21800993</v>
      </c>
      <c r="F9" s="73"/>
      <c r="G9" s="73"/>
      <c r="H9" s="73"/>
      <c r="I9" s="73"/>
      <c r="J9" s="73"/>
      <c r="K9" s="73"/>
      <c r="L9" s="73"/>
      <c r="M9" s="73"/>
      <c r="N9" s="73"/>
      <c r="O9" s="73">
        <v>2261773.48</v>
      </c>
      <c r="P9" s="73">
        <v>1816597.48</v>
      </c>
      <c r="Q9" s="73">
        <v>21030</v>
      </c>
      <c r="R9" s="73">
        <v>424146</v>
      </c>
      <c r="S9" s="7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9"/>
  <sheetViews>
    <sheetView showGridLines="0" showZeros="0" topLeftCell="A2" workbookViewId="0">
      <selection activeCell="B20" sqref="B20"/>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4" t="s">
        <v>71</v>
      </c>
    </row>
    <row r="2" ht="41.25" customHeight="1" spans="1:15">
      <c r="A2" s="40" t="str">
        <f>"2026"&amp;"年部门支出预算表"</f>
        <v>2026年部门支出预算表</v>
      </c>
    </row>
    <row r="3" ht="17.25" customHeight="1" spans="1:15">
      <c r="A3" s="155" t="str">
        <f>"单位名称："&amp;"昆明市盘龙区人民政府鼓楼街道办事处"</f>
        <v>单位名称：昆明市盘龙区人民政府鼓楼街道办事处</v>
      </c>
      <c r="O3" s="44" t="s">
        <v>1</v>
      </c>
    </row>
    <row r="4" ht="27" customHeight="1" spans="1:15">
      <c r="A4" s="163" t="s">
        <v>72</v>
      </c>
      <c r="B4" s="163" t="s">
        <v>73</v>
      </c>
      <c r="C4" s="163" t="s">
        <v>55</v>
      </c>
      <c r="D4" s="164" t="s">
        <v>58</v>
      </c>
      <c r="E4" s="165"/>
      <c r="F4" s="166"/>
      <c r="G4" s="167" t="s">
        <v>59</v>
      </c>
      <c r="H4" s="167" t="s">
        <v>60</v>
      </c>
      <c r="I4" s="167" t="s">
        <v>74</v>
      </c>
      <c r="J4" s="164" t="s">
        <v>62</v>
      </c>
      <c r="K4" s="165"/>
      <c r="L4" s="165"/>
      <c r="M4" s="165"/>
      <c r="N4" s="168"/>
      <c r="O4" s="169"/>
    </row>
    <row r="5" ht="42" customHeight="1" spans="1:15">
      <c r="A5" s="170"/>
      <c r="B5" s="170"/>
      <c r="C5" s="171"/>
      <c r="D5" s="172" t="s">
        <v>57</v>
      </c>
      <c r="E5" s="172" t="s">
        <v>75</v>
      </c>
      <c r="F5" s="172" t="s">
        <v>76</v>
      </c>
      <c r="G5" s="171"/>
      <c r="H5" s="171"/>
      <c r="I5" s="173"/>
      <c r="J5" s="172" t="s">
        <v>57</v>
      </c>
      <c r="K5" s="157" t="s">
        <v>77</v>
      </c>
      <c r="L5" s="157" t="s">
        <v>78</v>
      </c>
      <c r="M5" s="157" t="s">
        <v>79</v>
      </c>
      <c r="N5" s="157" t="s">
        <v>80</v>
      </c>
      <c r="O5" s="157" t="s">
        <v>81</v>
      </c>
    </row>
    <row r="6" ht="18" customHeight="1" spans="1:15">
      <c r="A6" s="52" t="s">
        <v>82</v>
      </c>
      <c r="B6" s="52" t="s">
        <v>83</v>
      </c>
      <c r="C6" s="52" t="s">
        <v>84</v>
      </c>
      <c r="D6" s="54" t="s">
        <v>85</v>
      </c>
      <c r="E6" s="54" t="s">
        <v>86</v>
      </c>
      <c r="F6" s="54" t="s">
        <v>87</v>
      </c>
      <c r="G6" s="54" t="s">
        <v>88</v>
      </c>
      <c r="H6" s="54" t="s">
        <v>89</v>
      </c>
      <c r="I6" s="54" t="s">
        <v>90</v>
      </c>
      <c r="J6" s="54" t="s">
        <v>91</v>
      </c>
      <c r="K6" s="54" t="s">
        <v>92</v>
      </c>
      <c r="L6" s="54" t="s">
        <v>93</v>
      </c>
      <c r="M6" s="54" t="s">
        <v>94</v>
      </c>
      <c r="N6" s="52" t="s">
        <v>95</v>
      </c>
      <c r="O6" s="54" t="s">
        <v>96</v>
      </c>
    </row>
    <row r="7" ht="21" customHeight="1" spans="1:15">
      <c r="A7" s="174" t="s">
        <v>97</v>
      </c>
      <c r="B7" s="174" t="s">
        <v>98</v>
      </c>
      <c r="C7" s="73">
        <v>13929069</v>
      </c>
      <c r="D7" s="73">
        <v>13929069</v>
      </c>
      <c r="E7" s="73">
        <v>8942466</v>
      </c>
      <c r="F7" s="73">
        <v>4986603</v>
      </c>
      <c r="G7" s="73"/>
      <c r="H7" s="73"/>
      <c r="I7" s="73"/>
      <c r="J7" s="73"/>
      <c r="K7" s="73"/>
      <c r="L7" s="73"/>
      <c r="M7" s="73"/>
      <c r="N7" s="73"/>
      <c r="O7" s="73"/>
    </row>
    <row r="8" ht="21" customHeight="1" spans="1:15">
      <c r="A8" s="175" t="s">
        <v>99</v>
      </c>
      <c r="B8" s="175" t="s">
        <v>100</v>
      </c>
      <c r="C8" s="73">
        <v>11394429</v>
      </c>
      <c r="D8" s="73">
        <v>11394429</v>
      </c>
      <c r="E8" s="73">
        <v>8942466</v>
      </c>
      <c r="F8" s="73">
        <v>2451963</v>
      </c>
      <c r="G8" s="73"/>
      <c r="H8" s="73"/>
      <c r="I8" s="73"/>
      <c r="J8" s="73"/>
      <c r="K8" s="73"/>
      <c r="L8" s="73"/>
      <c r="M8" s="73"/>
      <c r="N8" s="73"/>
      <c r="O8" s="73"/>
    </row>
    <row r="9" ht="21" customHeight="1" spans="1:15">
      <c r="A9" s="176" t="s">
        <v>101</v>
      </c>
      <c r="B9" s="176" t="s">
        <v>102</v>
      </c>
      <c r="C9" s="73">
        <v>9216666</v>
      </c>
      <c r="D9" s="73">
        <v>9216666</v>
      </c>
      <c r="E9" s="73">
        <v>8942466</v>
      </c>
      <c r="F9" s="73">
        <v>274200</v>
      </c>
      <c r="G9" s="73"/>
      <c r="H9" s="73"/>
      <c r="I9" s="73"/>
      <c r="J9" s="73"/>
      <c r="K9" s="73"/>
      <c r="L9" s="73"/>
      <c r="M9" s="73"/>
      <c r="N9" s="73"/>
      <c r="O9" s="73"/>
    </row>
    <row r="10" ht="21" customHeight="1" spans="1:15">
      <c r="A10" s="176" t="s">
        <v>103</v>
      </c>
      <c r="B10" s="176" t="s">
        <v>104</v>
      </c>
      <c r="C10" s="73">
        <v>2177763</v>
      </c>
      <c r="D10" s="73">
        <v>2177763</v>
      </c>
      <c r="E10" s="73"/>
      <c r="F10" s="73">
        <v>2177763</v>
      </c>
      <c r="G10" s="73"/>
      <c r="H10" s="73"/>
      <c r="I10" s="73"/>
      <c r="J10" s="73"/>
      <c r="K10" s="73"/>
      <c r="L10" s="73"/>
      <c r="M10" s="73"/>
      <c r="N10" s="73"/>
      <c r="O10" s="73"/>
    </row>
    <row r="11" ht="21" customHeight="1" spans="1:15">
      <c r="A11" s="175" t="s">
        <v>105</v>
      </c>
      <c r="B11" s="175" t="s">
        <v>106</v>
      </c>
      <c r="C11" s="73">
        <v>60000</v>
      </c>
      <c r="D11" s="73">
        <v>60000</v>
      </c>
      <c r="E11" s="73"/>
      <c r="F11" s="73">
        <v>60000</v>
      </c>
      <c r="G11" s="73"/>
      <c r="H11" s="73"/>
      <c r="I11" s="73"/>
      <c r="J11" s="73"/>
      <c r="K11" s="73"/>
      <c r="L11" s="73"/>
      <c r="M11" s="73"/>
      <c r="N11" s="73"/>
      <c r="O11" s="73"/>
    </row>
    <row r="12" ht="21" customHeight="1" spans="1:15">
      <c r="A12" s="176" t="s">
        <v>107</v>
      </c>
      <c r="B12" s="176" t="s">
        <v>104</v>
      </c>
      <c r="C12" s="73">
        <v>60000</v>
      </c>
      <c r="D12" s="73">
        <v>60000</v>
      </c>
      <c r="E12" s="73"/>
      <c r="F12" s="73">
        <v>60000</v>
      </c>
      <c r="G12" s="73"/>
      <c r="H12" s="73"/>
      <c r="I12" s="73"/>
      <c r="J12" s="73"/>
      <c r="K12" s="73"/>
      <c r="L12" s="73"/>
      <c r="M12" s="73"/>
      <c r="N12" s="73"/>
      <c r="O12" s="73"/>
    </row>
    <row r="13" ht="21" customHeight="1" spans="1:15">
      <c r="A13" s="175" t="s">
        <v>108</v>
      </c>
      <c r="B13" s="175" t="s">
        <v>109</v>
      </c>
      <c r="C13" s="73">
        <v>2474640</v>
      </c>
      <c r="D13" s="73">
        <v>2474640</v>
      </c>
      <c r="E13" s="73"/>
      <c r="F13" s="73">
        <v>2474640</v>
      </c>
      <c r="G13" s="73"/>
      <c r="H13" s="73"/>
      <c r="I13" s="73"/>
      <c r="J13" s="73"/>
      <c r="K13" s="73"/>
      <c r="L13" s="73"/>
      <c r="M13" s="73"/>
      <c r="N13" s="73"/>
      <c r="O13" s="73"/>
    </row>
    <row r="14" ht="21" customHeight="1" spans="1:15">
      <c r="A14" s="176" t="s">
        <v>110</v>
      </c>
      <c r="B14" s="176" t="s">
        <v>111</v>
      </c>
      <c r="C14" s="73">
        <v>2474640</v>
      </c>
      <c r="D14" s="73">
        <v>2474640</v>
      </c>
      <c r="E14" s="73"/>
      <c r="F14" s="73">
        <v>2474640</v>
      </c>
      <c r="G14" s="73"/>
      <c r="H14" s="73"/>
      <c r="I14" s="73"/>
      <c r="J14" s="73"/>
      <c r="K14" s="73"/>
      <c r="L14" s="73"/>
      <c r="M14" s="73"/>
      <c r="N14" s="73"/>
      <c r="O14" s="73"/>
    </row>
    <row r="15" ht="21" customHeight="1" spans="1:15">
      <c r="A15" s="174" t="s">
        <v>112</v>
      </c>
      <c r="B15" s="174" t="s">
        <v>113</v>
      </c>
      <c r="C15" s="73">
        <v>40200</v>
      </c>
      <c r="D15" s="73">
        <v>40200</v>
      </c>
      <c r="E15" s="73"/>
      <c r="F15" s="73">
        <v>40200</v>
      </c>
      <c r="G15" s="73"/>
      <c r="H15" s="73"/>
      <c r="I15" s="73"/>
      <c r="J15" s="73"/>
      <c r="K15" s="73"/>
      <c r="L15" s="73"/>
      <c r="M15" s="73"/>
      <c r="N15" s="73"/>
      <c r="O15" s="73"/>
    </row>
    <row r="16" ht="21" customHeight="1" spans="1:15">
      <c r="A16" s="175" t="s">
        <v>114</v>
      </c>
      <c r="B16" s="175" t="s">
        <v>115</v>
      </c>
      <c r="C16" s="73">
        <v>40200</v>
      </c>
      <c r="D16" s="73">
        <v>40200</v>
      </c>
      <c r="E16" s="73"/>
      <c r="F16" s="73">
        <v>40200</v>
      </c>
      <c r="G16" s="73"/>
      <c r="H16" s="73"/>
      <c r="I16" s="73"/>
      <c r="J16" s="73"/>
      <c r="K16" s="73"/>
      <c r="L16" s="73"/>
      <c r="M16" s="73"/>
      <c r="N16" s="73"/>
      <c r="O16" s="73"/>
    </row>
    <row r="17" ht="21" customHeight="1" spans="1:15">
      <c r="A17" s="176" t="s">
        <v>116</v>
      </c>
      <c r="B17" s="176" t="s">
        <v>117</v>
      </c>
      <c r="C17" s="73">
        <v>40200</v>
      </c>
      <c r="D17" s="73">
        <v>40200</v>
      </c>
      <c r="E17" s="73"/>
      <c r="F17" s="73">
        <v>40200</v>
      </c>
      <c r="G17" s="73"/>
      <c r="H17" s="73"/>
      <c r="I17" s="73"/>
      <c r="J17" s="73"/>
      <c r="K17" s="73"/>
      <c r="L17" s="73"/>
      <c r="M17" s="73"/>
      <c r="N17" s="73"/>
      <c r="O17" s="73"/>
    </row>
    <row r="18" ht="21" customHeight="1" spans="1:15">
      <c r="A18" s="174" t="s">
        <v>118</v>
      </c>
      <c r="B18" s="174" t="s">
        <v>119</v>
      </c>
      <c r="C18" s="73">
        <v>3087660</v>
      </c>
      <c r="D18" s="73">
        <v>3087660</v>
      </c>
      <c r="E18" s="73">
        <v>2487360</v>
      </c>
      <c r="F18" s="73">
        <v>600300</v>
      </c>
      <c r="G18" s="73"/>
      <c r="H18" s="73"/>
      <c r="I18" s="73"/>
      <c r="J18" s="73"/>
      <c r="K18" s="73"/>
      <c r="L18" s="73"/>
      <c r="M18" s="73"/>
      <c r="N18" s="73"/>
      <c r="O18" s="73"/>
    </row>
    <row r="19" ht="21" customHeight="1" spans="1:15">
      <c r="A19" s="175" t="s">
        <v>120</v>
      </c>
      <c r="B19" s="175" t="s">
        <v>121</v>
      </c>
      <c r="C19" s="73">
        <v>2487360</v>
      </c>
      <c r="D19" s="73">
        <v>2487360</v>
      </c>
      <c r="E19" s="73">
        <v>2487360</v>
      </c>
      <c r="F19" s="73"/>
      <c r="G19" s="73"/>
      <c r="H19" s="73"/>
      <c r="I19" s="73"/>
      <c r="J19" s="73"/>
      <c r="K19" s="73"/>
      <c r="L19" s="73"/>
      <c r="M19" s="73"/>
      <c r="N19" s="73"/>
      <c r="O19" s="73"/>
    </row>
    <row r="20" ht="21" customHeight="1" spans="1:15">
      <c r="A20" s="176" t="s">
        <v>122</v>
      </c>
      <c r="B20" s="176" t="s">
        <v>123</v>
      </c>
      <c r="C20" s="73">
        <v>1056000</v>
      </c>
      <c r="D20" s="73">
        <v>1056000</v>
      </c>
      <c r="E20" s="73">
        <v>1056000</v>
      </c>
      <c r="F20" s="73"/>
      <c r="G20" s="73"/>
      <c r="H20" s="73"/>
      <c r="I20" s="73"/>
      <c r="J20" s="73"/>
      <c r="K20" s="73"/>
      <c r="L20" s="73"/>
      <c r="M20" s="73"/>
      <c r="N20" s="73"/>
      <c r="O20" s="73"/>
    </row>
    <row r="21" ht="21" customHeight="1" spans="1:15">
      <c r="A21" s="176" t="s">
        <v>124</v>
      </c>
      <c r="B21" s="176" t="s">
        <v>125</v>
      </c>
      <c r="C21" s="73">
        <v>379800</v>
      </c>
      <c r="D21" s="73">
        <v>379800</v>
      </c>
      <c r="E21" s="73">
        <v>379800</v>
      </c>
      <c r="F21" s="73"/>
      <c r="G21" s="73"/>
      <c r="H21" s="73"/>
      <c r="I21" s="73"/>
      <c r="J21" s="73"/>
      <c r="K21" s="73"/>
      <c r="L21" s="73"/>
      <c r="M21" s="73"/>
      <c r="N21" s="73"/>
      <c r="O21" s="73"/>
    </row>
    <row r="22" ht="21" customHeight="1" spans="1:15">
      <c r="A22" s="176" t="s">
        <v>126</v>
      </c>
      <c r="B22" s="176" t="s">
        <v>127</v>
      </c>
      <c r="C22" s="73">
        <v>1051560</v>
      </c>
      <c r="D22" s="73">
        <v>1051560</v>
      </c>
      <c r="E22" s="73">
        <v>1051560</v>
      </c>
      <c r="F22" s="73"/>
      <c r="G22" s="73"/>
      <c r="H22" s="73"/>
      <c r="I22" s="73"/>
      <c r="J22" s="73"/>
      <c r="K22" s="73"/>
      <c r="L22" s="73"/>
      <c r="M22" s="73"/>
      <c r="N22" s="73"/>
      <c r="O22" s="73"/>
    </row>
    <row r="23" ht="21" customHeight="1" spans="1:15">
      <c r="A23" s="175" t="s">
        <v>128</v>
      </c>
      <c r="B23" s="175" t="s">
        <v>129</v>
      </c>
      <c r="C23" s="73">
        <v>600300</v>
      </c>
      <c r="D23" s="73">
        <v>600300</v>
      </c>
      <c r="E23" s="73"/>
      <c r="F23" s="73">
        <v>600300</v>
      </c>
      <c r="G23" s="73"/>
      <c r="H23" s="73"/>
      <c r="I23" s="73"/>
      <c r="J23" s="73"/>
      <c r="K23" s="73"/>
      <c r="L23" s="73"/>
      <c r="M23" s="73"/>
      <c r="N23" s="73"/>
      <c r="O23" s="73"/>
    </row>
    <row r="24" ht="21" customHeight="1" spans="1:15">
      <c r="A24" s="176" t="s">
        <v>130</v>
      </c>
      <c r="B24" s="176" t="s">
        <v>131</v>
      </c>
      <c r="C24" s="73">
        <v>600300</v>
      </c>
      <c r="D24" s="73">
        <v>600300</v>
      </c>
      <c r="E24" s="73"/>
      <c r="F24" s="73">
        <v>600300</v>
      </c>
      <c r="G24" s="73"/>
      <c r="H24" s="73"/>
      <c r="I24" s="73"/>
      <c r="J24" s="73"/>
      <c r="K24" s="73"/>
      <c r="L24" s="73"/>
      <c r="M24" s="73"/>
      <c r="N24" s="73"/>
      <c r="O24" s="73"/>
    </row>
    <row r="25" ht="21" customHeight="1" spans="1:15">
      <c r="A25" s="174" t="s">
        <v>132</v>
      </c>
      <c r="B25" s="174" t="s">
        <v>133</v>
      </c>
      <c r="C25" s="73">
        <v>1093140</v>
      </c>
      <c r="D25" s="73">
        <v>1093140</v>
      </c>
      <c r="E25" s="73">
        <v>1093140</v>
      </c>
      <c r="F25" s="73"/>
      <c r="G25" s="73"/>
      <c r="H25" s="73"/>
      <c r="I25" s="73"/>
      <c r="J25" s="73"/>
      <c r="K25" s="73"/>
      <c r="L25" s="73"/>
      <c r="M25" s="73"/>
      <c r="N25" s="73"/>
      <c r="O25" s="73"/>
    </row>
    <row r="26" ht="21" customHeight="1" spans="1:15">
      <c r="A26" s="175" t="s">
        <v>134</v>
      </c>
      <c r="B26" s="175" t="s">
        <v>135</v>
      </c>
      <c r="C26" s="73">
        <v>1093140</v>
      </c>
      <c r="D26" s="73">
        <v>1093140</v>
      </c>
      <c r="E26" s="73">
        <v>1093140</v>
      </c>
      <c r="F26" s="73"/>
      <c r="G26" s="73"/>
      <c r="H26" s="73"/>
      <c r="I26" s="73"/>
      <c r="J26" s="73"/>
      <c r="K26" s="73"/>
      <c r="L26" s="73"/>
      <c r="M26" s="73"/>
      <c r="N26" s="73"/>
      <c r="O26" s="73"/>
    </row>
    <row r="27" ht="21" customHeight="1" spans="1:15">
      <c r="A27" s="176" t="s">
        <v>136</v>
      </c>
      <c r="B27" s="176" t="s">
        <v>137</v>
      </c>
      <c r="C27" s="73">
        <v>292080</v>
      </c>
      <c r="D27" s="73">
        <v>292080</v>
      </c>
      <c r="E27" s="73">
        <v>292080</v>
      </c>
      <c r="F27" s="73"/>
      <c r="G27" s="73"/>
      <c r="H27" s="73"/>
      <c r="I27" s="73"/>
      <c r="J27" s="73"/>
      <c r="K27" s="73"/>
      <c r="L27" s="73"/>
      <c r="M27" s="73"/>
      <c r="N27" s="73"/>
      <c r="O27" s="73"/>
    </row>
    <row r="28" ht="21" customHeight="1" spans="1:15">
      <c r="A28" s="176" t="s">
        <v>138</v>
      </c>
      <c r="B28" s="176" t="s">
        <v>139</v>
      </c>
      <c r="C28" s="73">
        <v>233664</v>
      </c>
      <c r="D28" s="73">
        <v>233664</v>
      </c>
      <c r="E28" s="73">
        <v>233664</v>
      </c>
      <c r="F28" s="73"/>
      <c r="G28" s="73"/>
      <c r="H28" s="73"/>
      <c r="I28" s="73"/>
      <c r="J28" s="73"/>
      <c r="K28" s="73"/>
      <c r="L28" s="73"/>
      <c r="M28" s="73"/>
      <c r="N28" s="73"/>
      <c r="O28" s="73"/>
    </row>
    <row r="29" ht="21" customHeight="1" spans="1:15">
      <c r="A29" s="176" t="s">
        <v>140</v>
      </c>
      <c r="B29" s="176" t="s">
        <v>141</v>
      </c>
      <c r="C29" s="73">
        <v>497946</v>
      </c>
      <c r="D29" s="73">
        <v>497946</v>
      </c>
      <c r="E29" s="73">
        <v>497946</v>
      </c>
      <c r="F29" s="73"/>
      <c r="G29" s="73"/>
      <c r="H29" s="73"/>
      <c r="I29" s="73"/>
      <c r="J29" s="73"/>
      <c r="K29" s="73"/>
      <c r="L29" s="73"/>
      <c r="M29" s="73"/>
      <c r="N29" s="73"/>
      <c r="O29" s="73"/>
    </row>
    <row r="30" ht="21" customHeight="1" spans="1:15">
      <c r="A30" s="176" t="s">
        <v>142</v>
      </c>
      <c r="B30" s="176" t="s">
        <v>143</v>
      </c>
      <c r="C30" s="73">
        <v>69450</v>
      </c>
      <c r="D30" s="73">
        <v>69450</v>
      </c>
      <c r="E30" s="73">
        <v>69450</v>
      </c>
      <c r="F30" s="73"/>
      <c r="G30" s="73"/>
      <c r="H30" s="73"/>
      <c r="I30" s="73"/>
      <c r="J30" s="73"/>
      <c r="K30" s="73"/>
      <c r="L30" s="73"/>
      <c r="M30" s="73"/>
      <c r="N30" s="73"/>
      <c r="O30" s="73"/>
    </row>
    <row r="31" ht="21" customHeight="1" spans="1:15">
      <c r="A31" s="174" t="s">
        <v>144</v>
      </c>
      <c r="B31" s="174" t="s">
        <v>145</v>
      </c>
      <c r="C31" s="73">
        <v>3459847</v>
      </c>
      <c r="D31" s="73">
        <v>3459847</v>
      </c>
      <c r="E31" s="73">
        <v>3459847</v>
      </c>
      <c r="F31" s="73"/>
      <c r="G31" s="73"/>
      <c r="H31" s="73"/>
      <c r="I31" s="73"/>
      <c r="J31" s="73"/>
      <c r="K31" s="73"/>
      <c r="L31" s="73"/>
      <c r="M31" s="73"/>
      <c r="N31" s="73"/>
      <c r="O31" s="73"/>
    </row>
    <row r="32" ht="21" customHeight="1" spans="1:15">
      <c r="A32" s="175" t="s">
        <v>146</v>
      </c>
      <c r="B32" s="175" t="s">
        <v>147</v>
      </c>
      <c r="C32" s="73">
        <v>3459847</v>
      </c>
      <c r="D32" s="73">
        <v>3459847</v>
      </c>
      <c r="E32" s="73">
        <v>3459847</v>
      </c>
      <c r="F32" s="73"/>
      <c r="G32" s="73"/>
      <c r="H32" s="73"/>
      <c r="I32" s="73"/>
      <c r="J32" s="73"/>
      <c r="K32" s="73"/>
      <c r="L32" s="73"/>
      <c r="M32" s="73"/>
      <c r="N32" s="73"/>
      <c r="O32" s="73"/>
    </row>
    <row r="33" ht="21" customHeight="1" spans="1:15">
      <c r="A33" s="176" t="s">
        <v>148</v>
      </c>
      <c r="B33" s="176" t="s">
        <v>102</v>
      </c>
      <c r="C33" s="73">
        <v>3459847</v>
      </c>
      <c r="D33" s="73">
        <v>3459847</v>
      </c>
      <c r="E33" s="73">
        <v>3459847</v>
      </c>
      <c r="F33" s="73"/>
      <c r="G33" s="73"/>
      <c r="H33" s="73"/>
      <c r="I33" s="73"/>
      <c r="J33" s="73"/>
      <c r="K33" s="73"/>
      <c r="L33" s="73"/>
      <c r="M33" s="73"/>
      <c r="N33" s="73"/>
      <c r="O33" s="73"/>
    </row>
    <row r="34" ht="21" customHeight="1" spans="1:15">
      <c r="A34" s="174" t="s">
        <v>149</v>
      </c>
      <c r="B34" s="174" t="s">
        <v>150</v>
      </c>
      <c r="C34" s="73">
        <v>16597.51</v>
      </c>
      <c r="D34" s="73">
        <v>16597.51</v>
      </c>
      <c r="E34" s="73"/>
      <c r="F34" s="73">
        <v>16597.51</v>
      </c>
      <c r="G34" s="73"/>
      <c r="H34" s="73"/>
      <c r="I34" s="73"/>
      <c r="J34" s="73"/>
      <c r="K34" s="73"/>
      <c r="L34" s="73"/>
      <c r="M34" s="73"/>
      <c r="N34" s="73"/>
      <c r="O34" s="73"/>
    </row>
    <row r="35" ht="21" customHeight="1" spans="1:15">
      <c r="A35" s="175" t="s">
        <v>151</v>
      </c>
      <c r="B35" s="175" t="s">
        <v>152</v>
      </c>
      <c r="C35" s="73">
        <v>16597.51</v>
      </c>
      <c r="D35" s="73">
        <v>16597.51</v>
      </c>
      <c r="E35" s="73"/>
      <c r="F35" s="73">
        <v>16597.51</v>
      </c>
      <c r="G35" s="73"/>
      <c r="H35" s="73"/>
      <c r="I35" s="73"/>
      <c r="J35" s="73"/>
      <c r="K35" s="73"/>
      <c r="L35" s="73"/>
      <c r="M35" s="73"/>
      <c r="N35" s="73"/>
      <c r="O35" s="73"/>
    </row>
    <row r="36" ht="21" customHeight="1" spans="1:15">
      <c r="A36" s="176" t="s">
        <v>153</v>
      </c>
      <c r="B36" s="176" t="s">
        <v>152</v>
      </c>
      <c r="C36" s="73">
        <v>16597.51</v>
      </c>
      <c r="D36" s="73">
        <v>16597.51</v>
      </c>
      <c r="E36" s="73"/>
      <c r="F36" s="73">
        <v>16597.51</v>
      </c>
      <c r="G36" s="73"/>
      <c r="H36" s="73"/>
      <c r="I36" s="73"/>
      <c r="J36" s="73"/>
      <c r="K36" s="73"/>
      <c r="L36" s="73"/>
      <c r="M36" s="73"/>
      <c r="N36" s="73"/>
      <c r="O36" s="73"/>
    </row>
    <row r="37" ht="21" customHeight="1" spans="1:15">
      <c r="A37" s="174" t="s">
        <v>154</v>
      </c>
      <c r="B37" s="174" t="s">
        <v>155</v>
      </c>
      <c r="C37" s="73">
        <v>1991076.97</v>
      </c>
      <c r="D37" s="73">
        <v>1991076.97</v>
      </c>
      <c r="E37" s="73">
        <v>891577</v>
      </c>
      <c r="F37" s="73">
        <v>1099499.97</v>
      </c>
      <c r="G37" s="73"/>
      <c r="H37" s="73"/>
      <c r="I37" s="73"/>
      <c r="J37" s="73"/>
      <c r="K37" s="73"/>
      <c r="L37" s="73"/>
      <c r="M37" s="73"/>
      <c r="N37" s="73"/>
      <c r="O37" s="73"/>
    </row>
    <row r="38" ht="21" customHeight="1" spans="1:15">
      <c r="A38" s="175" t="s">
        <v>156</v>
      </c>
      <c r="B38" s="175" t="s">
        <v>157</v>
      </c>
      <c r="C38" s="73">
        <v>1099499.97</v>
      </c>
      <c r="D38" s="73">
        <v>1099499.97</v>
      </c>
      <c r="E38" s="73"/>
      <c r="F38" s="73">
        <v>1099499.97</v>
      </c>
      <c r="G38" s="73"/>
      <c r="H38" s="73"/>
      <c r="I38" s="73"/>
      <c r="J38" s="73"/>
      <c r="K38" s="73"/>
      <c r="L38" s="73"/>
      <c r="M38" s="73"/>
      <c r="N38" s="73"/>
      <c r="O38" s="73"/>
    </row>
    <row r="39" ht="21" customHeight="1" spans="1:15">
      <c r="A39" s="176" t="s">
        <v>158</v>
      </c>
      <c r="B39" s="176" t="s">
        <v>159</v>
      </c>
      <c r="C39" s="73">
        <v>1099499.97</v>
      </c>
      <c r="D39" s="73">
        <v>1099499.97</v>
      </c>
      <c r="E39" s="73"/>
      <c r="F39" s="73">
        <v>1099499.97</v>
      </c>
      <c r="G39" s="73"/>
      <c r="H39" s="73"/>
      <c r="I39" s="73"/>
      <c r="J39" s="73"/>
      <c r="K39" s="73"/>
      <c r="L39" s="73"/>
      <c r="M39" s="73"/>
      <c r="N39" s="73"/>
      <c r="O39" s="73"/>
    </row>
    <row r="40" ht="21" customHeight="1" spans="1:15">
      <c r="A40" s="175" t="s">
        <v>160</v>
      </c>
      <c r="B40" s="175" t="s">
        <v>161</v>
      </c>
      <c r="C40" s="73">
        <v>891577</v>
      </c>
      <c r="D40" s="73">
        <v>891577</v>
      </c>
      <c r="E40" s="73">
        <v>891577</v>
      </c>
      <c r="F40" s="73"/>
      <c r="G40" s="73"/>
      <c r="H40" s="73"/>
      <c r="I40" s="73"/>
      <c r="J40" s="73"/>
      <c r="K40" s="73"/>
      <c r="L40" s="73"/>
      <c r="M40" s="73"/>
      <c r="N40" s="73"/>
      <c r="O40" s="73"/>
    </row>
    <row r="41" ht="21" customHeight="1" spans="1:15">
      <c r="A41" s="176" t="s">
        <v>162</v>
      </c>
      <c r="B41" s="176" t="s">
        <v>163</v>
      </c>
      <c r="C41" s="73">
        <v>891577</v>
      </c>
      <c r="D41" s="73">
        <v>891577</v>
      </c>
      <c r="E41" s="73">
        <v>891577</v>
      </c>
      <c r="F41" s="73"/>
      <c r="G41" s="73"/>
      <c r="H41" s="73"/>
      <c r="I41" s="73"/>
      <c r="J41" s="73"/>
      <c r="K41" s="73"/>
      <c r="L41" s="73"/>
      <c r="M41" s="73"/>
      <c r="N41" s="73"/>
      <c r="O41" s="73"/>
    </row>
    <row r="42" ht="21" customHeight="1" spans="1:15">
      <c r="A42" s="174" t="s">
        <v>164</v>
      </c>
      <c r="B42" s="174" t="s">
        <v>165</v>
      </c>
      <c r="C42" s="73">
        <v>424146</v>
      </c>
      <c r="D42" s="73"/>
      <c r="E42" s="73"/>
      <c r="F42" s="73"/>
      <c r="G42" s="73"/>
      <c r="H42" s="73">
        <v>424146</v>
      </c>
      <c r="I42" s="73"/>
      <c r="J42" s="73"/>
      <c r="K42" s="73"/>
      <c r="L42" s="73"/>
      <c r="M42" s="73"/>
      <c r="N42" s="73"/>
      <c r="O42" s="73"/>
    </row>
    <row r="43" ht="21" customHeight="1" spans="1:15">
      <c r="A43" s="175" t="s">
        <v>166</v>
      </c>
      <c r="B43" s="175" t="s">
        <v>167</v>
      </c>
      <c r="C43" s="73">
        <v>424146</v>
      </c>
      <c r="D43" s="73"/>
      <c r="E43" s="73"/>
      <c r="F43" s="73"/>
      <c r="G43" s="73"/>
      <c r="H43" s="73">
        <v>424146</v>
      </c>
      <c r="I43" s="73"/>
      <c r="J43" s="73"/>
      <c r="K43" s="73"/>
      <c r="L43" s="73"/>
      <c r="M43" s="73"/>
      <c r="N43" s="73"/>
      <c r="O43" s="73"/>
    </row>
    <row r="44" ht="21" customHeight="1" spans="1:15">
      <c r="A44" s="176" t="s">
        <v>168</v>
      </c>
      <c r="B44" s="176" t="s">
        <v>169</v>
      </c>
      <c r="C44" s="73">
        <v>424146</v>
      </c>
      <c r="D44" s="73"/>
      <c r="E44" s="73"/>
      <c r="F44" s="73"/>
      <c r="G44" s="73"/>
      <c r="H44" s="73">
        <v>424146</v>
      </c>
      <c r="I44" s="73"/>
      <c r="J44" s="73"/>
      <c r="K44" s="73"/>
      <c r="L44" s="73"/>
      <c r="M44" s="73"/>
      <c r="N44" s="73"/>
      <c r="O44" s="73"/>
    </row>
    <row r="45" ht="21" customHeight="1" spans="1:15">
      <c r="A45" s="174" t="s">
        <v>170</v>
      </c>
      <c r="B45" s="174" t="s">
        <v>81</v>
      </c>
      <c r="C45" s="73">
        <v>21030</v>
      </c>
      <c r="D45" s="73"/>
      <c r="E45" s="73"/>
      <c r="F45" s="73"/>
      <c r="G45" s="73">
        <v>21030</v>
      </c>
      <c r="H45" s="73"/>
      <c r="I45" s="73"/>
      <c r="J45" s="73"/>
      <c r="K45" s="73"/>
      <c r="L45" s="73"/>
      <c r="M45" s="73"/>
      <c r="N45" s="73"/>
      <c r="O45" s="73"/>
    </row>
    <row r="46" ht="21" customHeight="1" spans="1:15">
      <c r="A46" s="175" t="s">
        <v>171</v>
      </c>
      <c r="B46" s="175" t="s">
        <v>172</v>
      </c>
      <c r="C46" s="73">
        <v>21030</v>
      </c>
      <c r="D46" s="73"/>
      <c r="E46" s="73"/>
      <c r="F46" s="73"/>
      <c r="G46" s="73">
        <v>21030</v>
      </c>
      <c r="H46" s="73"/>
      <c r="I46" s="73"/>
      <c r="J46" s="73"/>
      <c r="K46" s="73"/>
      <c r="L46" s="73"/>
      <c r="M46" s="73"/>
      <c r="N46" s="73"/>
      <c r="O46" s="73"/>
    </row>
    <row r="47" ht="21" customHeight="1" spans="1:15">
      <c r="A47" s="176" t="s">
        <v>173</v>
      </c>
      <c r="B47" s="176" t="s">
        <v>174</v>
      </c>
      <c r="C47" s="73">
        <v>21000</v>
      </c>
      <c r="D47" s="73"/>
      <c r="E47" s="73"/>
      <c r="F47" s="73"/>
      <c r="G47" s="73">
        <v>21000</v>
      </c>
      <c r="H47" s="73"/>
      <c r="I47" s="73"/>
      <c r="J47" s="73"/>
      <c r="K47" s="73"/>
      <c r="L47" s="73"/>
      <c r="M47" s="73"/>
      <c r="N47" s="73"/>
      <c r="O47" s="73"/>
    </row>
    <row r="48" ht="21" customHeight="1" spans="1:15">
      <c r="A48" s="176" t="s">
        <v>175</v>
      </c>
      <c r="B48" s="176" t="s">
        <v>176</v>
      </c>
      <c r="C48" s="73">
        <v>30</v>
      </c>
      <c r="D48" s="73"/>
      <c r="E48" s="73"/>
      <c r="F48" s="73"/>
      <c r="G48" s="73">
        <v>30</v>
      </c>
      <c r="H48" s="73"/>
      <c r="I48" s="73"/>
      <c r="J48" s="73"/>
      <c r="K48" s="73"/>
      <c r="L48" s="73"/>
      <c r="M48" s="73"/>
      <c r="N48" s="73"/>
      <c r="O48" s="73"/>
    </row>
    <row r="49" ht="21" customHeight="1" spans="1:15">
      <c r="A49" s="177" t="s">
        <v>55</v>
      </c>
      <c r="B49" s="36"/>
      <c r="C49" s="73">
        <v>24062766.48</v>
      </c>
      <c r="D49" s="73">
        <v>23617590.48</v>
      </c>
      <c r="E49" s="73">
        <v>16874390</v>
      </c>
      <c r="F49" s="73">
        <v>6743200.48</v>
      </c>
      <c r="G49" s="73">
        <v>21030</v>
      </c>
      <c r="H49" s="73">
        <v>424146</v>
      </c>
      <c r="I49" s="73"/>
      <c r="J49" s="73"/>
      <c r="K49" s="73"/>
      <c r="L49" s="73"/>
      <c r="M49" s="73"/>
      <c r="N49" s="73"/>
      <c r="O49" s="73"/>
    </row>
  </sheetData>
  <mergeCells count="12">
    <mergeCell ref="A1:O1"/>
    <mergeCell ref="A2:O2"/>
    <mergeCell ref="A3:B3"/>
    <mergeCell ref="D4:F4"/>
    <mergeCell ref="J4:O4"/>
    <mergeCell ref="A49:B4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9" workbookViewId="0">
      <selection activeCell="A1" sqref="A1"/>
    </sheetView>
  </sheetViews>
  <sheetFormatPr defaultColWidth="8.57407407407407" defaultRowHeight="12.75" customHeight="1" outlineLevelCol="3"/>
  <cols>
    <col min="1" max="4" width="35.5740740740741" customWidth="1"/>
  </cols>
  <sheetData>
    <row r="1" ht="15" customHeight="1" spans="1:4">
      <c r="A1" s="41"/>
      <c r="B1" s="44"/>
      <c r="C1" s="44"/>
      <c r="D1" s="44" t="s">
        <v>177</v>
      </c>
    </row>
    <row r="2" ht="41.25" customHeight="1" spans="1:4">
      <c r="A2" s="40" t="str">
        <f>"2026"&amp;"年部门财政拨款收支预算总表"</f>
        <v>2026年部门财政拨款收支预算总表</v>
      </c>
    </row>
    <row r="3" ht="17.25" customHeight="1" spans="1:4">
      <c r="A3" s="155" t="str">
        <f>"单位名称："&amp;"昆明市盘龙区人民政府鼓楼街道办事处"</f>
        <v>单位名称：昆明市盘龙区人民政府鼓楼街道办事处</v>
      </c>
      <c r="B3" s="156"/>
      <c r="D3" s="44" t="s">
        <v>1</v>
      </c>
    </row>
    <row r="4" ht="17.25" customHeight="1" spans="1:4">
      <c r="A4" s="157" t="s">
        <v>2</v>
      </c>
      <c r="B4" s="158"/>
      <c r="C4" s="157" t="s">
        <v>3</v>
      </c>
      <c r="D4" s="158"/>
    </row>
    <row r="5" ht="18.75" customHeight="1" spans="1:4">
      <c r="A5" s="157" t="s">
        <v>4</v>
      </c>
      <c r="B5" s="157" t="s">
        <v>5</v>
      </c>
      <c r="C5" s="157" t="s">
        <v>6</v>
      </c>
      <c r="D5" s="157" t="s">
        <v>5</v>
      </c>
    </row>
    <row r="6" ht="16.5" customHeight="1" spans="1:4">
      <c r="A6" s="159" t="s">
        <v>178</v>
      </c>
      <c r="B6" s="73">
        <v>21800993</v>
      </c>
      <c r="C6" s="159" t="s">
        <v>179</v>
      </c>
      <c r="D6" s="73">
        <v>24062766.48</v>
      </c>
    </row>
    <row r="7" ht="16.5" customHeight="1" spans="1:4">
      <c r="A7" s="159" t="s">
        <v>180</v>
      </c>
      <c r="B7" s="73">
        <v>21800993</v>
      </c>
      <c r="C7" s="159" t="s">
        <v>181</v>
      </c>
      <c r="D7" s="73">
        <v>13929069</v>
      </c>
    </row>
    <row r="8" ht="16.5" customHeight="1" spans="1:4">
      <c r="A8" s="159" t="s">
        <v>182</v>
      </c>
      <c r="B8" s="73"/>
      <c r="C8" s="159" t="s">
        <v>183</v>
      </c>
      <c r="D8" s="73"/>
    </row>
    <row r="9" ht="16.5" customHeight="1" spans="1:4">
      <c r="A9" s="159" t="s">
        <v>184</v>
      </c>
      <c r="B9" s="73"/>
      <c r="C9" s="159" t="s">
        <v>185</v>
      </c>
      <c r="D9" s="73"/>
    </row>
    <row r="10" ht="16.5" customHeight="1" spans="1:4">
      <c r="A10" s="159" t="s">
        <v>186</v>
      </c>
      <c r="B10" s="73">
        <v>2261773.48</v>
      </c>
      <c r="C10" s="159" t="s">
        <v>187</v>
      </c>
      <c r="D10" s="73"/>
    </row>
    <row r="11" ht="16.5" customHeight="1" spans="1:4">
      <c r="A11" s="159" t="s">
        <v>180</v>
      </c>
      <c r="B11" s="73">
        <v>1816597.48</v>
      </c>
      <c r="C11" s="159" t="s">
        <v>188</v>
      </c>
      <c r="D11" s="73"/>
    </row>
    <row r="12" ht="16.5" customHeight="1" spans="1:4">
      <c r="A12" s="142" t="s">
        <v>182</v>
      </c>
      <c r="B12" s="73">
        <v>21030</v>
      </c>
      <c r="C12" s="64" t="s">
        <v>189</v>
      </c>
      <c r="D12" s="73"/>
    </row>
    <row r="13" ht="16.5" customHeight="1" spans="1:4">
      <c r="A13" s="142" t="s">
        <v>184</v>
      </c>
      <c r="B13" s="73">
        <v>424146</v>
      </c>
      <c r="C13" s="64" t="s">
        <v>190</v>
      </c>
      <c r="D13" s="73">
        <v>40200</v>
      </c>
    </row>
    <row r="14" ht="16.5" customHeight="1" spans="1:4">
      <c r="A14" s="160"/>
      <c r="B14" s="73"/>
      <c r="C14" s="64" t="s">
        <v>191</v>
      </c>
      <c r="D14" s="73">
        <v>3087660</v>
      </c>
    </row>
    <row r="15" ht="16.5" customHeight="1" spans="1:4">
      <c r="A15" s="160"/>
      <c r="B15" s="73"/>
      <c r="C15" s="64" t="s">
        <v>192</v>
      </c>
      <c r="D15" s="73">
        <v>1093140</v>
      </c>
    </row>
    <row r="16" ht="16.5" customHeight="1" spans="1:4">
      <c r="A16" s="160"/>
      <c r="B16" s="73"/>
      <c r="C16" s="64" t="s">
        <v>193</v>
      </c>
      <c r="D16" s="73"/>
    </row>
    <row r="17" ht="16.5" customHeight="1" spans="1:4">
      <c r="A17" s="160"/>
      <c r="B17" s="73"/>
      <c r="C17" s="64" t="s">
        <v>194</v>
      </c>
      <c r="D17" s="73">
        <v>3459847</v>
      </c>
    </row>
    <row r="18" ht="16.5" customHeight="1" spans="1:4">
      <c r="A18" s="160"/>
      <c r="B18" s="73"/>
      <c r="C18" s="64" t="s">
        <v>195</v>
      </c>
      <c r="D18" s="73"/>
    </row>
    <row r="19" ht="16.5" customHeight="1" spans="1:4">
      <c r="A19" s="160"/>
      <c r="B19" s="73"/>
      <c r="C19" s="64" t="s">
        <v>196</v>
      </c>
      <c r="D19" s="73">
        <v>16597.51</v>
      </c>
    </row>
    <row r="20" ht="16.5" customHeight="1" spans="1:4">
      <c r="A20" s="160"/>
      <c r="B20" s="73"/>
      <c r="C20" s="64" t="s">
        <v>197</v>
      </c>
      <c r="D20" s="73"/>
    </row>
    <row r="21" ht="16.5" customHeight="1" spans="1:4">
      <c r="A21" s="160"/>
      <c r="B21" s="73"/>
      <c r="C21" s="64" t="s">
        <v>198</v>
      </c>
      <c r="D21" s="73"/>
    </row>
    <row r="22" ht="16.5" customHeight="1" spans="1:4">
      <c r="A22" s="160"/>
      <c r="B22" s="73"/>
      <c r="C22" s="64" t="s">
        <v>199</v>
      </c>
      <c r="D22" s="73"/>
    </row>
    <row r="23" ht="16.5" customHeight="1" spans="1:4">
      <c r="A23" s="160"/>
      <c r="B23" s="73"/>
      <c r="C23" s="64" t="s">
        <v>200</v>
      </c>
      <c r="D23" s="73"/>
    </row>
    <row r="24" ht="16.5" customHeight="1" spans="1:4">
      <c r="A24" s="160"/>
      <c r="B24" s="73"/>
      <c r="C24" s="64" t="s">
        <v>201</v>
      </c>
      <c r="D24" s="73"/>
    </row>
    <row r="25" ht="16.5" customHeight="1" spans="1:4">
      <c r="A25" s="160"/>
      <c r="B25" s="73"/>
      <c r="C25" s="64" t="s">
        <v>202</v>
      </c>
      <c r="D25" s="73">
        <v>1991076.97</v>
      </c>
    </row>
    <row r="26" ht="16.5" customHeight="1" spans="1:4">
      <c r="A26" s="160"/>
      <c r="B26" s="73"/>
      <c r="C26" s="64" t="s">
        <v>203</v>
      </c>
      <c r="D26" s="73"/>
    </row>
    <row r="27" ht="16.5" customHeight="1" spans="1:4">
      <c r="A27" s="160"/>
      <c r="B27" s="73"/>
      <c r="C27" s="64" t="s">
        <v>204</v>
      </c>
      <c r="D27" s="73">
        <v>424146</v>
      </c>
    </row>
    <row r="28" ht="16.5" customHeight="1" spans="1:4">
      <c r="A28" s="160"/>
      <c r="B28" s="73"/>
      <c r="C28" s="64" t="s">
        <v>205</v>
      </c>
      <c r="D28" s="73"/>
    </row>
    <row r="29" ht="16.5" customHeight="1" spans="1:4">
      <c r="A29" s="160"/>
      <c r="B29" s="73"/>
      <c r="C29" s="64" t="s">
        <v>206</v>
      </c>
      <c r="D29" s="73"/>
    </row>
    <row r="30" ht="16.5" customHeight="1" spans="1:4">
      <c r="A30" s="160"/>
      <c r="B30" s="73"/>
      <c r="C30" s="64" t="s">
        <v>207</v>
      </c>
      <c r="D30" s="73">
        <v>21030</v>
      </c>
    </row>
    <row r="31" ht="16.5" customHeight="1" spans="1:4">
      <c r="A31" s="160"/>
      <c r="B31" s="73"/>
      <c r="C31" s="142" t="s">
        <v>208</v>
      </c>
      <c r="D31" s="73"/>
    </row>
    <row r="32" ht="16.5" customHeight="1" spans="1:4">
      <c r="A32" s="160"/>
      <c r="B32" s="73"/>
      <c r="C32" s="142" t="s">
        <v>209</v>
      </c>
      <c r="D32" s="73"/>
    </row>
    <row r="33" ht="16.5" customHeight="1" spans="1:4">
      <c r="A33" s="160"/>
      <c r="B33" s="73"/>
      <c r="C33" s="30" t="s">
        <v>210</v>
      </c>
      <c r="D33" s="73"/>
    </row>
    <row r="34" ht="15" customHeight="1" spans="1:4">
      <c r="A34" s="161" t="s">
        <v>50</v>
      </c>
      <c r="B34" s="162">
        <v>24062766.48</v>
      </c>
      <c r="C34" s="161" t="s">
        <v>51</v>
      </c>
      <c r="D34" s="162">
        <v>24062766.48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9"/>
  <sheetViews>
    <sheetView showZeros="0" topLeftCell="A45" workbookViewId="0">
      <selection activeCell="A20" sqref="$A20:$XFD20"/>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28"/>
      <c r="F1" s="66"/>
      <c r="G1" s="129" t="s">
        <v>211</v>
      </c>
    </row>
    <row r="2" ht="41.25" customHeight="1" spans="1:7">
      <c r="A2" s="114" t="str">
        <f>"2026"&amp;"年一般公共预算支出预算表（按功能科目分类）"</f>
        <v>2026年一般公共预算支出预算表（按功能科目分类）</v>
      </c>
      <c r="B2" s="114"/>
      <c r="C2" s="114"/>
      <c r="D2" s="114"/>
      <c r="E2" s="114"/>
      <c r="F2" s="114"/>
      <c r="G2" s="114"/>
    </row>
    <row r="3" ht="18" customHeight="1" spans="1:7">
      <c r="A3" s="4" t="str">
        <f>"单位名称："&amp;"昆明市盘龙区人民政府鼓楼街道办事处"</f>
        <v>单位名称：昆明市盘龙区人民政府鼓楼街道办事处</v>
      </c>
      <c r="F3" s="111"/>
      <c r="G3" s="129" t="s">
        <v>1</v>
      </c>
    </row>
    <row r="4" ht="20.25" customHeight="1" spans="1:7">
      <c r="A4" s="149" t="s">
        <v>212</v>
      </c>
      <c r="B4" s="150"/>
      <c r="C4" s="115" t="s">
        <v>55</v>
      </c>
      <c r="D4" s="137" t="s">
        <v>75</v>
      </c>
      <c r="E4" s="11"/>
      <c r="F4" s="12"/>
      <c r="G4" s="131" t="s">
        <v>76</v>
      </c>
    </row>
    <row r="5" ht="20.25" customHeight="1" spans="1:7">
      <c r="A5" s="151" t="s">
        <v>72</v>
      </c>
      <c r="B5" s="151" t="s">
        <v>73</v>
      </c>
      <c r="C5" s="18"/>
      <c r="D5" s="120" t="s">
        <v>57</v>
      </c>
      <c r="E5" s="120" t="s">
        <v>213</v>
      </c>
      <c r="F5" s="120" t="s">
        <v>214</v>
      </c>
      <c r="G5" s="133"/>
    </row>
    <row r="6" ht="15" customHeight="1" spans="1:7">
      <c r="A6" s="152" t="s">
        <v>82</v>
      </c>
      <c r="B6" s="152" t="s">
        <v>83</v>
      </c>
      <c r="C6" s="152" t="s">
        <v>84</v>
      </c>
      <c r="D6" s="152" t="s">
        <v>85</v>
      </c>
      <c r="E6" s="152" t="s">
        <v>86</v>
      </c>
      <c r="F6" s="152" t="s">
        <v>87</v>
      </c>
      <c r="G6" s="152" t="s">
        <v>88</v>
      </c>
    </row>
    <row r="7" ht="18" customHeight="1" spans="1:7">
      <c r="A7" s="30" t="s">
        <v>97</v>
      </c>
      <c r="B7" s="30" t="s">
        <v>98</v>
      </c>
      <c r="C7" s="73">
        <v>13929069</v>
      </c>
      <c r="D7" s="73">
        <v>8942466</v>
      </c>
      <c r="E7" s="73">
        <v>8005030</v>
      </c>
      <c r="F7" s="73">
        <v>937436</v>
      </c>
      <c r="G7" s="73">
        <v>4986603</v>
      </c>
    </row>
    <row r="8" ht="18" customHeight="1" spans="1:7">
      <c r="A8" s="127" t="s">
        <v>99</v>
      </c>
      <c r="B8" s="127" t="s">
        <v>100</v>
      </c>
      <c r="C8" s="73">
        <v>11394429</v>
      </c>
      <c r="D8" s="73">
        <v>8942466</v>
      </c>
      <c r="E8" s="73">
        <v>8005030</v>
      </c>
      <c r="F8" s="73">
        <v>937436</v>
      </c>
      <c r="G8" s="73">
        <v>2451963</v>
      </c>
    </row>
    <row r="9" ht="18" customHeight="1" spans="1:7">
      <c r="A9" s="153" t="s">
        <v>101</v>
      </c>
      <c r="B9" s="153" t="s">
        <v>102</v>
      </c>
      <c r="C9" s="73">
        <v>9216666</v>
      </c>
      <c r="D9" s="73">
        <v>8942466</v>
      </c>
      <c r="E9" s="73">
        <v>8005030</v>
      </c>
      <c r="F9" s="73">
        <v>937436</v>
      </c>
      <c r="G9" s="73">
        <v>274200</v>
      </c>
    </row>
    <row r="10" ht="18" customHeight="1" spans="1:7">
      <c r="A10" s="153" t="s">
        <v>103</v>
      </c>
      <c r="B10" s="153" t="s">
        <v>104</v>
      </c>
      <c r="C10" s="73">
        <v>2177763</v>
      </c>
      <c r="D10" s="73"/>
      <c r="E10" s="73"/>
      <c r="F10" s="73"/>
      <c r="G10" s="73">
        <v>2177763</v>
      </c>
    </row>
    <row r="11" ht="18" customHeight="1" spans="1:7">
      <c r="A11" s="127" t="s">
        <v>105</v>
      </c>
      <c r="B11" s="127" t="s">
        <v>106</v>
      </c>
      <c r="C11" s="73">
        <v>60000</v>
      </c>
      <c r="D11" s="73"/>
      <c r="E11" s="73"/>
      <c r="F11" s="73"/>
      <c r="G11" s="73">
        <v>60000</v>
      </c>
    </row>
    <row r="12" ht="18" customHeight="1" spans="1:7">
      <c r="A12" s="153" t="s">
        <v>107</v>
      </c>
      <c r="B12" s="153" t="s">
        <v>104</v>
      </c>
      <c r="C12" s="73">
        <v>60000</v>
      </c>
      <c r="D12" s="73"/>
      <c r="E12" s="73"/>
      <c r="F12" s="73"/>
      <c r="G12" s="73">
        <v>60000</v>
      </c>
    </row>
    <row r="13" ht="18" customHeight="1" spans="1:7">
      <c r="A13" s="127" t="s">
        <v>108</v>
      </c>
      <c r="B13" s="127" t="s">
        <v>109</v>
      </c>
      <c r="C13" s="73">
        <v>2474640</v>
      </c>
      <c r="D13" s="73"/>
      <c r="E13" s="73"/>
      <c r="F13" s="73"/>
      <c r="G13" s="73">
        <v>2474640</v>
      </c>
    </row>
    <row r="14" ht="18" customHeight="1" spans="1:7">
      <c r="A14" s="153" t="s">
        <v>110</v>
      </c>
      <c r="B14" s="153" t="s">
        <v>111</v>
      </c>
      <c r="C14" s="73">
        <v>2474640</v>
      </c>
      <c r="D14" s="73"/>
      <c r="E14" s="73"/>
      <c r="F14" s="73"/>
      <c r="G14" s="73">
        <v>2474640</v>
      </c>
    </row>
    <row r="15" ht="18" customHeight="1" spans="1:7">
      <c r="A15" s="30" t="s">
        <v>112</v>
      </c>
      <c r="B15" s="30" t="s">
        <v>113</v>
      </c>
      <c r="C15" s="73">
        <v>40200</v>
      </c>
      <c r="D15" s="73"/>
      <c r="E15" s="73"/>
      <c r="F15" s="73"/>
      <c r="G15" s="73">
        <v>40200</v>
      </c>
    </row>
    <row r="16" ht="18" customHeight="1" spans="1:7">
      <c r="A16" s="127" t="s">
        <v>114</v>
      </c>
      <c r="B16" s="127" t="s">
        <v>115</v>
      </c>
      <c r="C16" s="73">
        <v>40200</v>
      </c>
      <c r="D16" s="73"/>
      <c r="E16" s="73"/>
      <c r="F16" s="73"/>
      <c r="G16" s="73">
        <v>40200</v>
      </c>
    </row>
    <row r="17" ht="18" customHeight="1" spans="1:7">
      <c r="A17" s="153" t="s">
        <v>116</v>
      </c>
      <c r="B17" s="153" t="s">
        <v>117</v>
      </c>
      <c r="C17" s="73">
        <v>40200</v>
      </c>
      <c r="D17" s="73"/>
      <c r="E17" s="73"/>
      <c r="F17" s="73"/>
      <c r="G17" s="73">
        <v>40200</v>
      </c>
    </row>
    <row r="18" ht="18" customHeight="1" spans="1:7">
      <c r="A18" s="30" t="s">
        <v>118</v>
      </c>
      <c r="B18" s="30" t="s">
        <v>119</v>
      </c>
      <c r="C18" s="73">
        <v>3087660</v>
      </c>
      <c r="D18" s="73">
        <v>2487360</v>
      </c>
      <c r="E18" s="73">
        <v>2451960</v>
      </c>
      <c r="F18" s="73">
        <v>35400</v>
      </c>
      <c r="G18" s="73">
        <v>600300</v>
      </c>
    </row>
    <row r="19" ht="18" customHeight="1" spans="1:7">
      <c r="A19" s="127" t="s">
        <v>120</v>
      </c>
      <c r="B19" s="127" t="s">
        <v>121</v>
      </c>
      <c r="C19" s="73">
        <v>2487360</v>
      </c>
      <c r="D19" s="73">
        <v>2487360</v>
      </c>
      <c r="E19" s="73">
        <v>2451960</v>
      </c>
      <c r="F19" s="73">
        <v>35400</v>
      </c>
      <c r="G19" s="73"/>
    </row>
    <row r="20" ht="18" customHeight="1" spans="1:7">
      <c r="A20" s="153" t="s">
        <v>122</v>
      </c>
      <c r="B20" s="153" t="s">
        <v>123</v>
      </c>
      <c r="C20" s="73">
        <v>1056000</v>
      </c>
      <c r="D20" s="73">
        <v>1056000</v>
      </c>
      <c r="E20" s="73">
        <v>1033200</v>
      </c>
      <c r="F20" s="73">
        <v>22800</v>
      </c>
      <c r="G20" s="73"/>
    </row>
    <row r="21" ht="18" customHeight="1" spans="1:7">
      <c r="A21" s="153" t="s">
        <v>124</v>
      </c>
      <c r="B21" s="153" t="s">
        <v>125</v>
      </c>
      <c r="C21" s="73">
        <v>379800</v>
      </c>
      <c r="D21" s="73">
        <v>379800</v>
      </c>
      <c r="E21" s="73">
        <v>367200</v>
      </c>
      <c r="F21" s="73">
        <v>12600</v>
      </c>
      <c r="G21" s="73"/>
    </row>
    <row r="22" ht="18" customHeight="1" spans="1:7">
      <c r="A22" s="153" t="s">
        <v>126</v>
      </c>
      <c r="B22" s="153" t="s">
        <v>127</v>
      </c>
      <c r="C22" s="73">
        <v>1051560</v>
      </c>
      <c r="D22" s="73">
        <v>1051560</v>
      </c>
      <c r="E22" s="73">
        <v>1051560</v>
      </c>
      <c r="F22" s="73"/>
      <c r="G22" s="73"/>
    </row>
    <row r="23" ht="18" customHeight="1" spans="1:7">
      <c r="A23" s="127" t="s">
        <v>128</v>
      </c>
      <c r="B23" s="127" t="s">
        <v>129</v>
      </c>
      <c r="C23" s="73">
        <v>600300</v>
      </c>
      <c r="D23" s="73"/>
      <c r="E23" s="73"/>
      <c r="F23" s="73"/>
      <c r="G23" s="73">
        <v>600300</v>
      </c>
    </row>
    <row r="24" ht="18" customHeight="1" spans="1:7">
      <c r="A24" s="153" t="s">
        <v>130</v>
      </c>
      <c r="B24" s="153" t="s">
        <v>131</v>
      </c>
      <c r="C24" s="73">
        <v>600300</v>
      </c>
      <c r="D24" s="73"/>
      <c r="E24" s="73"/>
      <c r="F24" s="73"/>
      <c r="G24" s="73">
        <v>600300</v>
      </c>
    </row>
    <row r="25" ht="18" customHeight="1" spans="1:7">
      <c r="A25" s="30" t="s">
        <v>132</v>
      </c>
      <c r="B25" s="30" t="s">
        <v>133</v>
      </c>
      <c r="C25" s="73">
        <v>1093140</v>
      </c>
      <c r="D25" s="73">
        <v>1093140</v>
      </c>
      <c r="E25" s="73">
        <v>1093140</v>
      </c>
      <c r="F25" s="73"/>
      <c r="G25" s="73"/>
    </row>
    <row r="26" ht="18" customHeight="1" spans="1:7">
      <c r="A26" s="127" t="s">
        <v>134</v>
      </c>
      <c r="B26" s="127" t="s">
        <v>135</v>
      </c>
      <c r="C26" s="73">
        <v>1093140</v>
      </c>
      <c r="D26" s="73">
        <v>1093140</v>
      </c>
      <c r="E26" s="73">
        <v>1093140</v>
      </c>
      <c r="F26" s="73"/>
      <c r="G26" s="73"/>
    </row>
    <row r="27" ht="18" customHeight="1" spans="1:7">
      <c r="A27" s="153" t="s">
        <v>136</v>
      </c>
      <c r="B27" s="153" t="s">
        <v>137</v>
      </c>
      <c r="C27" s="73">
        <v>292080</v>
      </c>
      <c r="D27" s="73">
        <v>292080</v>
      </c>
      <c r="E27" s="73">
        <v>292080</v>
      </c>
      <c r="F27" s="73"/>
      <c r="G27" s="73"/>
    </row>
    <row r="28" ht="18" customHeight="1" spans="1:7">
      <c r="A28" s="153" t="s">
        <v>138</v>
      </c>
      <c r="B28" s="153" t="s">
        <v>139</v>
      </c>
      <c r="C28" s="73">
        <v>233664</v>
      </c>
      <c r="D28" s="73">
        <v>233664</v>
      </c>
      <c r="E28" s="73">
        <v>233664</v>
      </c>
      <c r="F28" s="73"/>
      <c r="G28" s="73"/>
    </row>
    <row r="29" ht="18" customHeight="1" spans="1:7">
      <c r="A29" s="153" t="s">
        <v>140</v>
      </c>
      <c r="B29" s="153" t="s">
        <v>141</v>
      </c>
      <c r="C29" s="73">
        <v>497946</v>
      </c>
      <c r="D29" s="73">
        <v>497946</v>
      </c>
      <c r="E29" s="73">
        <v>497946</v>
      </c>
      <c r="F29" s="73"/>
      <c r="G29" s="73"/>
    </row>
    <row r="30" ht="18" customHeight="1" spans="1:7">
      <c r="A30" s="153" t="s">
        <v>142</v>
      </c>
      <c r="B30" s="153" t="s">
        <v>143</v>
      </c>
      <c r="C30" s="73">
        <v>69450</v>
      </c>
      <c r="D30" s="73">
        <v>69450</v>
      </c>
      <c r="E30" s="73">
        <v>69450</v>
      </c>
      <c r="F30" s="73"/>
      <c r="G30" s="73"/>
    </row>
    <row r="31" ht="18" customHeight="1" spans="1:7">
      <c r="A31" s="30" t="s">
        <v>144</v>
      </c>
      <c r="B31" s="30" t="s">
        <v>145</v>
      </c>
      <c r="C31" s="73">
        <v>3459847</v>
      </c>
      <c r="D31" s="73">
        <v>3459847</v>
      </c>
      <c r="E31" s="73">
        <v>3174493</v>
      </c>
      <c r="F31" s="73">
        <v>285354</v>
      </c>
      <c r="G31" s="73"/>
    </row>
    <row r="32" ht="18" customHeight="1" spans="1:7">
      <c r="A32" s="127" t="s">
        <v>146</v>
      </c>
      <c r="B32" s="127" t="s">
        <v>147</v>
      </c>
      <c r="C32" s="73">
        <v>3459847</v>
      </c>
      <c r="D32" s="73">
        <v>3459847</v>
      </c>
      <c r="E32" s="73">
        <v>3174493</v>
      </c>
      <c r="F32" s="73">
        <v>285354</v>
      </c>
      <c r="G32" s="73"/>
    </row>
    <row r="33" ht="18" customHeight="1" spans="1:7">
      <c r="A33" s="153" t="s">
        <v>148</v>
      </c>
      <c r="B33" s="153" t="s">
        <v>102</v>
      </c>
      <c r="C33" s="73">
        <v>3459847</v>
      </c>
      <c r="D33" s="73">
        <v>3459847</v>
      </c>
      <c r="E33" s="73">
        <v>3174493</v>
      </c>
      <c r="F33" s="73">
        <v>285354</v>
      </c>
      <c r="G33" s="73"/>
    </row>
    <row r="34" ht="18" customHeight="1" spans="1:7">
      <c r="A34" s="30" t="s">
        <v>149</v>
      </c>
      <c r="B34" s="30" t="s">
        <v>150</v>
      </c>
      <c r="C34" s="73">
        <v>16597.51</v>
      </c>
      <c r="D34" s="73"/>
      <c r="E34" s="73"/>
      <c r="F34" s="73"/>
      <c r="G34" s="73">
        <v>16597.51</v>
      </c>
    </row>
    <row r="35" ht="18" customHeight="1" spans="1:7">
      <c r="A35" s="127" t="s">
        <v>151</v>
      </c>
      <c r="B35" s="127" t="s">
        <v>152</v>
      </c>
      <c r="C35" s="73">
        <v>16597.51</v>
      </c>
      <c r="D35" s="73"/>
      <c r="E35" s="73"/>
      <c r="F35" s="73"/>
      <c r="G35" s="73">
        <v>16597.51</v>
      </c>
    </row>
    <row r="36" ht="18" customHeight="1" spans="1:7">
      <c r="A36" s="153" t="s">
        <v>153</v>
      </c>
      <c r="B36" s="153" t="s">
        <v>152</v>
      </c>
      <c r="C36" s="73">
        <v>16597.51</v>
      </c>
      <c r="D36" s="73"/>
      <c r="E36" s="73"/>
      <c r="F36" s="73"/>
      <c r="G36" s="73">
        <v>16597.51</v>
      </c>
    </row>
    <row r="37" ht="18" customHeight="1" spans="1:7">
      <c r="A37" s="30" t="s">
        <v>154</v>
      </c>
      <c r="B37" s="30" t="s">
        <v>155</v>
      </c>
      <c r="C37" s="73">
        <v>1991076.97</v>
      </c>
      <c r="D37" s="73">
        <v>891577</v>
      </c>
      <c r="E37" s="73">
        <v>891577</v>
      </c>
      <c r="F37" s="73"/>
      <c r="G37" s="73">
        <v>1099499.97</v>
      </c>
    </row>
    <row r="38" ht="18" customHeight="1" spans="1:7">
      <c r="A38" s="127" t="s">
        <v>156</v>
      </c>
      <c r="B38" s="127" t="s">
        <v>157</v>
      </c>
      <c r="C38" s="73">
        <v>1099499.97</v>
      </c>
      <c r="D38" s="73"/>
      <c r="E38" s="73"/>
      <c r="F38" s="73"/>
      <c r="G38" s="73">
        <v>1099499.97</v>
      </c>
    </row>
    <row r="39" ht="18" customHeight="1" spans="1:7">
      <c r="A39" s="153" t="s">
        <v>158</v>
      </c>
      <c r="B39" s="153" t="s">
        <v>159</v>
      </c>
      <c r="C39" s="73">
        <v>1099499.97</v>
      </c>
      <c r="D39" s="73"/>
      <c r="E39" s="73"/>
      <c r="F39" s="73"/>
      <c r="G39" s="73">
        <v>1099499.97</v>
      </c>
    </row>
    <row r="40" ht="18" customHeight="1" spans="1:7">
      <c r="A40" s="127" t="s">
        <v>160</v>
      </c>
      <c r="B40" s="127" t="s">
        <v>161</v>
      </c>
      <c r="C40" s="73">
        <v>891577</v>
      </c>
      <c r="D40" s="73">
        <v>891577</v>
      </c>
      <c r="E40" s="73">
        <v>891577</v>
      </c>
      <c r="F40" s="73"/>
      <c r="G40" s="73"/>
    </row>
    <row r="41" ht="18" customHeight="1" spans="1:7">
      <c r="A41" s="153" t="s">
        <v>162</v>
      </c>
      <c r="B41" s="153" t="s">
        <v>163</v>
      </c>
      <c r="C41" s="73">
        <v>891577</v>
      </c>
      <c r="D41" s="73">
        <v>891577</v>
      </c>
      <c r="E41" s="73">
        <v>891577</v>
      </c>
      <c r="F41" s="73"/>
      <c r="G41" s="73"/>
    </row>
    <row r="42" ht="18" customHeight="1" spans="1:7">
      <c r="A42" s="30" t="s">
        <v>164</v>
      </c>
      <c r="B42" s="30" t="s">
        <v>165</v>
      </c>
      <c r="C42" s="73"/>
      <c r="D42" s="73"/>
      <c r="E42" s="73"/>
      <c r="F42" s="73"/>
      <c r="G42" s="73"/>
    </row>
    <row r="43" ht="18" customHeight="1" spans="1:7">
      <c r="A43" s="127" t="s">
        <v>166</v>
      </c>
      <c r="B43" s="127" t="s">
        <v>167</v>
      </c>
      <c r="C43" s="73"/>
      <c r="D43" s="73"/>
      <c r="E43" s="73"/>
      <c r="F43" s="73"/>
      <c r="G43" s="73"/>
    </row>
    <row r="44" ht="18" customHeight="1" spans="1:7">
      <c r="A44" s="153" t="s">
        <v>168</v>
      </c>
      <c r="B44" s="153" t="s">
        <v>169</v>
      </c>
      <c r="C44" s="73"/>
      <c r="D44" s="73"/>
      <c r="E44" s="73"/>
      <c r="F44" s="73"/>
      <c r="G44" s="73"/>
    </row>
    <row r="45" ht="18" customHeight="1" spans="1:7">
      <c r="A45" s="30" t="s">
        <v>170</v>
      </c>
      <c r="B45" s="30" t="s">
        <v>81</v>
      </c>
      <c r="C45" s="73"/>
      <c r="D45" s="73"/>
      <c r="E45" s="73"/>
      <c r="F45" s="73"/>
      <c r="G45" s="73"/>
    </row>
    <row r="46" ht="18" customHeight="1" spans="1:7">
      <c r="A46" s="127" t="s">
        <v>171</v>
      </c>
      <c r="B46" s="127" t="s">
        <v>172</v>
      </c>
      <c r="C46" s="73"/>
      <c r="D46" s="73"/>
      <c r="E46" s="73"/>
      <c r="F46" s="73"/>
      <c r="G46" s="73"/>
    </row>
    <row r="47" ht="18" customHeight="1" spans="1:7">
      <c r="A47" s="153" t="s">
        <v>173</v>
      </c>
      <c r="B47" s="153" t="s">
        <v>174</v>
      </c>
      <c r="C47" s="73"/>
      <c r="D47" s="73"/>
      <c r="E47" s="73"/>
      <c r="F47" s="73"/>
      <c r="G47" s="73"/>
    </row>
    <row r="48" ht="18" customHeight="1" spans="1:7">
      <c r="A48" s="153" t="s">
        <v>175</v>
      </c>
      <c r="B48" s="153" t="s">
        <v>176</v>
      </c>
      <c r="C48" s="73"/>
      <c r="D48" s="73"/>
      <c r="E48" s="73"/>
      <c r="F48" s="73"/>
      <c r="G48" s="73"/>
    </row>
    <row r="49" ht="18" customHeight="1" spans="1:7">
      <c r="A49" s="72" t="s">
        <v>215</v>
      </c>
      <c r="B49" s="154" t="s">
        <v>215</v>
      </c>
      <c r="C49" s="73">
        <v>23617590.48</v>
      </c>
      <c r="D49" s="73">
        <v>16874390</v>
      </c>
      <c r="E49" s="73">
        <v>15616200</v>
      </c>
      <c r="F49" s="73">
        <v>1258190</v>
      </c>
      <c r="G49" s="73">
        <v>6743200.48</v>
      </c>
    </row>
  </sheetData>
  <mergeCells count="6">
    <mergeCell ref="A2:G2"/>
    <mergeCell ref="A4:B4"/>
    <mergeCell ref="D4:F4"/>
    <mergeCell ref="A49:B4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6" sqref="C16"/>
    </sheetView>
  </sheetViews>
  <sheetFormatPr defaultColWidth="10.4259259259259" defaultRowHeight="14.25" customHeight="1" outlineLevelRow="6" outlineLevelCol="5"/>
  <cols>
    <col min="1" max="6" width="28.1388888888889" customWidth="1"/>
  </cols>
  <sheetData>
    <row r="1" customHeight="1" spans="1:6">
      <c r="A1" s="42"/>
      <c r="B1" s="42"/>
      <c r="C1" s="42"/>
      <c r="D1" s="42"/>
      <c r="E1" s="41"/>
      <c r="F1" s="145" t="s">
        <v>216</v>
      </c>
    </row>
    <row r="2" ht="41.25" customHeight="1" spans="1:6">
      <c r="A2" s="146" t="str">
        <f>"2026"&amp;"年一般公共预算“三公”经费支出预算表"</f>
        <v>2026年一般公共预算“三公”经费支出预算表</v>
      </c>
      <c r="B2" s="42"/>
      <c r="C2" s="42"/>
      <c r="D2" s="42"/>
      <c r="E2" s="41"/>
      <c r="F2" s="42"/>
    </row>
    <row r="3" customHeight="1" spans="1:6">
      <c r="A3" s="106" t="str">
        <f>"单位名称："&amp;"昆明市盘龙区人民政府鼓楼街道办事处"</f>
        <v>单位名称：昆明市盘龙区人民政府鼓楼街道办事处</v>
      </c>
      <c r="B3" s="147"/>
      <c r="D3" s="42"/>
      <c r="E3" s="41"/>
      <c r="F3" s="45" t="s">
        <v>1</v>
      </c>
    </row>
    <row r="4" ht="27" customHeight="1" spans="1:6">
      <c r="A4" s="48" t="s">
        <v>217</v>
      </c>
      <c r="B4" s="48" t="s">
        <v>218</v>
      </c>
      <c r="C4" s="47" t="s">
        <v>219</v>
      </c>
      <c r="D4" s="48"/>
      <c r="E4" s="46"/>
      <c r="F4" s="48" t="s">
        <v>220</v>
      </c>
    </row>
    <row r="5" ht="28.5" customHeight="1" spans="1:6">
      <c r="A5" s="148"/>
      <c r="B5" s="50"/>
      <c r="C5" s="46" t="s">
        <v>57</v>
      </c>
      <c r="D5" s="46" t="s">
        <v>221</v>
      </c>
      <c r="E5" s="46" t="s">
        <v>222</v>
      </c>
      <c r="F5" s="49"/>
    </row>
    <row r="6" ht="17.25" customHeight="1" spans="1:6">
      <c r="A6" s="54" t="s">
        <v>82</v>
      </c>
      <c r="B6" s="54" t="s">
        <v>83</v>
      </c>
      <c r="C6" s="54" t="s">
        <v>84</v>
      </c>
      <c r="D6" s="54" t="s">
        <v>85</v>
      </c>
      <c r="E6" s="54" t="s">
        <v>86</v>
      </c>
      <c r="F6" s="54" t="s">
        <v>87</v>
      </c>
    </row>
    <row r="7" ht="17.25" customHeight="1" spans="1:6">
      <c r="A7" s="73">
        <v>44000</v>
      </c>
      <c r="B7" s="73"/>
      <c r="C7" s="73">
        <v>44000</v>
      </c>
      <c r="D7" s="73"/>
      <c r="E7" s="73">
        <v>44000</v>
      </c>
      <c r="F7" s="73"/>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6"/>
  <sheetViews>
    <sheetView showZeros="0" tabSelected="1" workbookViewId="0">
      <selection activeCell="C13" sqref="C13"/>
    </sheetView>
  </sheetViews>
  <sheetFormatPr defaultColWidth="9.13888888888889" defaultRowHeight="14.25" customHeight="1"/>
  <cols>
    <col min="1" max="1" width="32.8518518518519" customWidth="1"/>
    <col min="2" max="2" width="20.712962962963" customWidth="1"/>
    <col min="3" max="3" width="31.2777777777778" customWidth="1"/>
    <col min="4" max="4" width="10.1388888888889" customWidth="1"/>
    <col min="5" max="5" width="30.4444444444444" customWidth="1"/>
    <col min="6" max="6" width="10.2777777777778" customWidth="1"/>
    <col min="7" max="7" width="26.6666666666667" customWidth="1"/>
    <col min="8" max="23" width="18.712962962963" customWidth="1"/>
  </cols>
  <sheetData>
    <row r="1" ht="13.5" customHeight="1" spans="1:23">
      <c r="A1" s="128"/>
      <c r="B1" s="134"/>
      <c r="D1" s="135"/>
      <c r="E1" s="135"/>
      <c r="F1" s="135"/>
      <c r="G1" s="135"/>
      <c r="H1" s="74"/>
      <c r="I1" s="74"/>
      <c r="J1" s="74"/>
      <c r="K1" s="74"/>
      <c r="L1" s="74"/>
      <c r="M1" s="74"/>
      <c r="Q1" s="74"/>
      <c r="U1" s="134"/>
      <c r="W1" s="2" t="s">
        <v>223</v>
      </c>
    </row>
    <row r="2" ht="45.75" customHeight="1" spans="1:23">
      <c r="A2" s="3" t="str">
        <f>"2026"&amp;"年部门基本支出预算表"</f>
        <v>2026年部门基本支出预算表</v>
      </c>
      <c r="B2" s="61"/>
      <c r="C2" s="61"/>
      <c r="D2" s="61"/>
      <c r="E2" s="61"/>
      <c r="F2" s="61"/>
      <c r="G2" s="61"/>
      <c r="H2" s="61"/>
      <c r="I2" s="61"/>
      <c r="J2" s="61"/>
      <c r="K2" s="61"/>
      <c r="L2" s="61"/>
      <c r="M2" s="61"/>
      <c r="N2" s="3"/>
      <c r="O2" s="3"/>
      <c r="P2" s="3"/>
      <c r="Q2" s="61"/>
      <c r="R2" s="61"/>
      <c r="S2" s="61"/>
      <c r="T2" s="61"/>
      <c r="U2" s="61"/>
      <c r="V2" s="61"/>
      <c r="W2" s="61"/>
    </row>
    <row r="3" ht="18.75" customHeight="1" spans="1:23">
      <c r="A3" s="5" t="str">
        <f>"单位名称："&amp;"昆明市盘龙区人民政府鼓楼街道办事处"</f>
        <v>单位名称：昆明市盘龙区人民政府鼓楼街道办事处</v>
      </c>
      <c r="B3" s="136"/>
      <c r="C3" s="136"/>
      <c r="D3" s="136"/>
      <c r="E3" s="136"/>
      <c r="F3" s="136"/>
      <c r="G3" s="136"/>
      <c r="H3" s="80"/>
      <c r="I3" s="80"/>
      <c r="J3" s="80"/>
      <c r="K3" s="80"/>
      <c r="L3" s="80"/>
      <c r="M3" s="80"/>
      <c r="N3" s="6"/>
      <c r="O3" s="6"/>
      <c r="P3" s="6"/>
      <c r="Q3" s="80"/>
      <c r="U3" s="134"/>
      <c r="W3" s="2" t="s">
        <v>1</v>
      </c>
    </row>
    <row r="4" ht="18" customHeight="1" spans="1:23">
      <c r="A4" s="8" t="s">
        <v>224</v>
      </c>
      <c r="B4" s="8" t="s">
        <v>225</v>
      </c>
      <c r="C4" s="8" t="s">
        <v>226</v>
      </c>
      <c r="D4" s="8" t="s">
        <v>227</v>
      </c>
      <c r="E4" s="8" t="s">
        <v>228</v>
      </c>
      <c r="F4" s="8" t="s">
        <v>229</v>
      </c>
      <c r="G4" s="8" t="s">
        <v>230</v>
      </c>
      <c r="H4" s="137" t="s">
        <v>231</v>
      </c>
      <c r="I4" s="85" t="s">
        <v>231</v>
      </c>
      <c r="J4" s="85"/>
      <c r="K4" s="85"/>
      <c r="L4" s="85"/>
      <c r="M4" s="85"/>
      <c r="N4" s="11"/>
      <c r="O4" s="11"/>
      <c r="P4" s="11"/>
      <c r="Q4" s="84" t="s">
        <v>61</v>
      </c>
      <c r="R4" s="85" t="s">
        <v>62</v>
      </c>
      <c r="S4" s="85"/>
      <c r="T4" s="85"/>
      <c r="U4" s="85"/>
      <c r="V4" s="85"/>
      <c r="W4" s="86"/>
    </row>
    <row r="5" ht="18" customHeight="1" spans="1:23">
      <c r="A5" s="28"/>
      <c r="B5" s="117"/>
      <c r="C5" s="13"/>
      <c r="D5" s="13"/>
      <c r="E5" s="13"/>
      <c r="F5" s="13"/>
      <c r="G5" s="13"/>
      <c r="H5" s="115" t="s">
        <v>232</v>
      </c>
      <c r="I5" s="137" t="s">
        <v>58</v>
      </c>
      <c r="J5" s="85"/>
      <c r="K5" s="85"/>
      <c r="L5" s="85"/>
      <c r="M5" s="86"/>
      <c r="N5" s="10" t="s">
        <v>233</v>
      </c>
      <c r="O5" s="11"/>
      <c r="P5" s="12"/>
      <c r="Q5" s="8" t="s">
        <v>61</v>
      </c>
      <c r="R5" s="137" t="s">
        <v>62</v>
      </c>
      <c r="S5" s="84" t="s">
        <v>64</v>
      </c>
      <c r="T5" s="85" t="s">
        <v>62</v>
      </c>
      <c r="U5" s="84" t="s">
        <v>66</v>
      </c>
      <c r="V5" s="84" t="s">
        <v>67</v>
      </c>
      <c r="W5" s="138" t="s">
        <v>68</v>
      </c>
    </row>
    <row r="6" ht="19.5" customHeight="1" spans="1:23">
      <c r="A6" s="28"/>
      <c r="B6" s="28"/>
      <c r="C6" s="28"/>
      <c r="D6" s="28"/>
      <c r="E6" s="28"/>
      <c r="F6" s="28"/>
      <c r="G6" s="28"/>
      <c r="H6" s="28"/>
      <c r="I6" s="139" t="s">
        <v>234</v>
      </c>
      <c r="J6" s="8" t="s">
        <v>235</v>
      </c>
      <c r="K6" s="8" t="s">
        <v>236</v>
      </c>
      <c r="L6" s="8" t="s">
        <v>237</v>
      </c>
      <c r="M6" s="8" t="s">
        <v>238</v>
      </c>
      <c r="N6" s="8" t="s">
        <v>58</v>
      </c>
      <c r="O6" s="8" t="s">
        <v>59</v>
      </c>
      <c r="P6" s="8" t="s">
        <v>60</v>
      </c>
      <c r="Q6" s="28"/>
      <c r="R6" s="8" t="s">
        <v>57</v>
      </c>
      <c r="S6" s="8" t="s">
        <v>64</v>
      </c>
      <c r="T6" s="8" t="s">
        <v>239</v>
      </c>
      <c r="U6" s="8" t="s">
        <v>66</v>
      </c>
      <c r="V6" s="8" t="s">
        <v>67</v>
      </c>
      <c r="W6" s="8" t="s">
        <v>68</v>
      </c>
    </row>
    <row r="7" ht="37.5" customHeight="1" spans="1:23">
      <c r="A7" s="18"/>
      <c r="B7" s="140"/>
      <c r="C7" s="140"/>
      <c r="D7" s="140"/>
      <c r="E7" s="140"/>
      <c r="F7" s="140"/>
      <c r="G7" s="140"/>
      <c r="H7" s="140"/>
      <c r="I7" s="141" t="s">
        <v>57</v>
      </c>
      <c r="J7" s="16" t="s">
        <v>240</v>
      </c>
      <c r="K7" s="16" t="s">
        <v>236</v>
      </c>
      <c r="L7" s="16" t="s">
        <v>237</v>
      </c>
      <c r="M7" s="16" t="s">
        <v>238</v>
      </c>
      <c r="N7" s="16" t="s">
        <v>236</v>
      </c>
      <c r="O7" s="16" t="s">
        <v>237</v>
      </c>
      <c r="P7" s="16" t="s">
        <v>238</v>
      </c>
      <c r="Q7" s="16" t="s">
        <v>61</v>
      </c>
      <c r="R7" s="16" t="s">
        <v>57</v>
      </c>
      <c r="S7" s="16" t="s">
        <v>64</v>
      </c>
      <c r="T7" s="16" t="s">
        <v>239</v>
      </c>
      <c r="U7" s="16" t="s">
        <v>66</v>
      </c>
      <c r="V7" s="16" t="s">
        <v>67</v>
      </c>
      <c r="W7" s="16" t="s">
        <v>68</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142" t="s">
        <v>70</v>
      </c>
      <c r="B9" s="142" t="s">
        <v>241</v>
      </c>
      <c r="C9" s="142" t="s">
        <v>242</v>
      </c>
      <c r="D9" s="142" t="s">
        <v>126</v>
      </c>
      <c r="E9" s="142" t="s">
        <v>127</v>
      </c>
      <c r="F9" s="142" t="s">
        <v>243</v>
      </c>
      <c r="G9" s="142" t="s">
        <v>244</v>
      </c>
      <c r="H9" s="73">
        <v>1051560</v>
      </c>
      <c r="I9" s="73">
        <v>1051560</v>
      </c>
      <c r="J9" s="73"/>
      <c r="K9" s="73"/>
      <c r="L9" s="73">
        <v>1051560</v>
      </c>
      <c r="M9" s="73"/>
      <c r="N9" s="73"/>
      <c r="O9" s="73"/>
      <c r="P9" s="73"/>
      <c r="Q9" s="73"/>
      <c r="R9" s="73"/>
      <c r="S9" s="73"/>
      <c r="T9" s="73"/>
      <c r="U9" s="73"/>
      <c r="V9" s="73"/>
      <c r="W9" s="73"/>
    </row>
    <row r="10" ht="20.25" customHeight="1" spans="1:23">
      <c r="A10" s="142" t="s">
        <v>70</v>
      </c>
      <c r="B10" s="142" t="s">
        <v>241</v>
      </c>
      <c r="C10" s="142" t="s">
        <v>242</v>
      </c>
      <c r="D10" s="142" t="s">
        <v>136</v>
      </c>
      <c r="E10" s="142" t="s">
        <v>137</v>
      </c>
      <c r="F10" s="142" t="s">
        <v>245</v>
      </c>
      <c r="G10" s="142" t="s">
        <v>246</v>
      </c>
      <c r="H10" s="73">
        <v>292080</v>
      </c>
      <c r="I10" s="73">
        <v>292080</v>
      </c>
      <c r="J10" s="121"/>
      <c r="K10" s="121"/>
      <c r="L10" s="73">
        <v>292080</v>
      </c>
      <c r="M10" s="121"/>
      <c r="N10" s="73"/>
      <c r="O10" s="73"/>
      <c r="P10" s="73"/>
      <c r="Q10" s="73"/>
      <c r="R10" s="73"/>
      <c r="S10" s="73"/>
      <c r="T10" s="73"/>
      <c r="U10" s="73"/>
      <c r="V10" s="73"/>
      <c r="W10" s="73"/>
    </row>
    <row r="11" ht="20.25" customHeight="1" spans="1:23">
      <c r="A11" s="142" t="s">
        <v>70</v>
      </c>
      <c r="B11" s="142" t="s">
        <v>241</v>
      </c>
      <c r="C11" s="142" t="s">
        <v>242</v>
      </c>
      <c r="D11" s="142" t="s">
        <v>138</v>
      </c>
      <c r="E11" s="142" t="s">
        <v>139</v>
      </c>
      <c r="F11" s="142" t="s">
        <v>245</v>
      </c>
      <c r="G11" s="142" t="s">
        <v>246</v>
      </c>
      <c r="H11" s="73">
        <v>233664</v>
      </c>
      <c r="I11" s="73">
        <v>233664</v>
      </c>
      <c r="J11" s="121"/>
      <c r="K11" s="121"/>
      <c r="L11" s="73">
        <v>233664</v>
      </c>
      <c r="M11" s="121"/>
      <c r="N11" s="73"/>
      <c r="O11" s="73"/>
      <c r="P11" s="73"/>
      <c r="Q11" s="73"/>
      <c r="R11" s="73"/>
      <c r="S11" s="73"/>
      <c r="T11" s="73"/>
      <c r="U11" s="73"/>
      <c r="V11" s="73"/>
      <c r="W11" s="73"/>
    </row>
    <row r="12" ht="20.25" customHeight="1" spans="1:23">
      <c r="A12" s="142" t="s">
        <v>70</v>
      </c>
      <c r="B12" s="142" t="s">
        <v>241</v>
      </c>
      <c r="C12" s="142" t="s">
        <v>242</v>
      </c>
      <c r="D12" s="142" t="s">
        <v>140</v>
      </c>
      <c r="E12" s="142" t="s">
        <v>141</v>
      </c>
      <c r="F12" s="142" t="s">
        <v>247</v>
      </c>
      <c r="G12" s="142" t="s">
        <v>248</v>
      </c>
      <c r="H12" s="73">
        <v>292626</v>
      </c>
      <c r="I12" s="73">
        <v>292626</v>
      </c>
      <c r="J12" s="121"/>
      <c r="K12" s="121"/>
      <c r="L12" s="73">
        <v>292626</v>
      </c>
      <c r="M12" s="121"/>
      <c r="N12" s="73"/>
      <c r="O12" s="73"/>
      <c r="P12" s="73"/>
      <c r="Q12" s="73"/>
      <c r="R12" s="73"/>
      <c r="S12" s="73"/>
      <c r="T12" s="73"/>
      <c r="U12" s="73"/>
      <c r="V12" s="73"/>
      <c r="W12" s="73"/>
    </row>
    <row r="13" ht="20.25" customHeight="1" spans="1:23">
      <c r="A13" s="142" t="s">
        <v>70</v>
      </c>
      <c r="B13" s="142" t="s">
        <v>241</v>
      </c>
      <c r="C13" s="142" t="s">
        <v>242</v>
      </c>
      <c r="D13" s="142" t="s">
        <v>140</v>
      </c>
      <c r="E13" s="142" t="s">
        <v>141</v>
      </c>
      <c r="F13" s="142" t="s">
        <v>247</v>
      </c>
      <c r="G13" s="142" t="s">
        <v>248</v>
      </c>
      <c r="H13" s="73">
        <v>205320</v>
      </c>
      <c r="I13" s="73">
        <v>205320</v>
      </c>
      <c r="J13" s="121"/>
      <c r="K13" s="121"/>
      <c r="L13" s="73">
        <v>205320</v>
      </c>
      <c r="M13" s="121"/>
      <c r="N13" s="73"/>
      <c r="O13" s="73"/>
      <c r="P13" s="73"/>
      <c r="Q13" s="73"/>
      <c r="R13" s="73"/>
      <c r="S13" s="73"/>
      <c r="T13" s="73"/>
      <c r="U13" s="73"/>
      <c r="V13" s="73"/>
      <c r="W13" s="73"/>
    </row>
    <row r="14" ht="20.25" customHeight="1" spans="1:23">
      <c r="A14" s="142" t="s">
        <v>70</v>
      </c>
      <c r="B14" s="142" t="s">
        <v>241</v>
      </c>
      <c r="C14" s="142" t="s">
        <v>242</v>
      </c>
      <c r="D14" s="142" t="s">
        <v>101</v>
      </c>
      <c r="E14" s="142" t="s">
        <v>102</v>
      </c>
      <c r="F14" s="142" t="s">
        <v>249</v>
      </c>
      <c r="G14" s="142" t="s">
        <v>250</v>
      </c>
      <c r="H14" s="73">
        <v>3036</v>
      </c>
      <c r="I14" s="73">
        <v>3036</v>
      </c>
      <c r="J14" s="121"/>
      <c r="K14" s="121"/>
      <c r="L14" s="73">
        <v>3036</v>
      </c>
      <c r="M14" s="121"/>
      <c r="N14" s="73"/>
      <c r="O14" s="73"/>
      <c r="P14" s="73"/>
      <c r="Q14" s="73"/>
      <c r="R14" s="73"/>
      <c r="S14" s="73"/>
      <c r="T14" s="73"/>
      <c r="U14" s="73"/>
      <c r="V14" s="73"/>
      <c r="W14" s="73"/>
    </row>
    <row r="15" ht="20.25" customHeight="1" spans="1:23">
      <c r="A15" s="142" t="s">
        <v>70</v>
      </c>
      <c r="B15" s="142" t="s">
        <v>241</v>
      </c>
      <c r="C15" s="142" t="s">
        <v>242</v>
      </c>
      <c r="D15" s="142" t="s">
        <v>101</v>
      </c>
      <c r="E15" s="142" t="s">
        <v>102</v>
      </c>
      <c r="F15" s="142" t="s">
        <v>249</v>
      </c>
      <c r="G15" s="142" t="s">
        <v>250</v>
      </c>
      <c r="H15" s="73">
        <v>1518</v>
      </c>
      <c r="I15" s="73">
        <v>1518</v>
      </c>
      <c r="J15" s="121"/>
      <c r="K15" s="121"/>
      <c r="L15" s="73">
        <v>1518</v>
      </c>
      <c r="M15" s="121"/>
      <c r="N15" s="73"/>
      <c r="O15" s="73"/>
      <c r="P15" s="73"/>
      <c r="Q15" s="73"/>
      <c r="R15" s="73"/>
      <c r="S15" s="73"/>
      <c r="T15" s="73"/>
      <c r="U15" s="73"/>
      <c r="V15" s="73"/>
      <c r="W15" s="73"/>
    </row>
    <row r="16" ht="20.25" customHeight="1" spans="1:23">
      <c r="A16" s="142" t="s">
        <v>70</v>
      </c>
      <c r="B16" s="142" t="s">
        <v>241</v>
      </c>
      <c r="C16" s="142" t="s">
        <v>242</v>
      </c>
      <c r="D16" s="142" t="s">
        <v>142</v>
      </c>
      <c r="E16" s="142" t="s">
        <v>143</v>
      </c>
      <c r="F16" s="142" t="s">
        <v>249</v>
      </c>
      <c r="G16" s="142" t="s">
        <v>250</v>
      </c>
      <c r="H16" s="73">
        <v>5856</v>
      </c>
      <c r="I16" s="73">
        <v>5856</v>
      </c>
      <c r="J16" s="121"/>
      <c r="K16" s="121"/>
      <c r="L16" s="73">
        <v>5856</v>
      </c>
      <c r="M16" s="121"/>
      <c r="N16" s="73"/>
      <c r="O16" s="73"/>
      <c r="P16" s="73"/>
      <c r="Q16" s="73"/>
      <c r="R16" s="73"/>
      <c r="S16" s="73"/>
      <c r="T16" s="73"/>
      <c r="U16" s="73"/>
      <c r="V16" s="73"/>
      <c r="W16" s="73"/>
    </row>
    <row r="17" ht="20.25" customHeight="1" spans="1:23">
      <c r="A17" s="142" t="s">
        <v>70</v>
      </c>
      <c r="B17" s="142" t="s">
        <v>241</v>
      </c>
      <c r="C17" s="142" t="s">
        <v>242</v>
      </c>
      <c r="D17" s="142" t="s">
        <v>142</v>
      </c>
      <c r="E17" s="142" t="s">
        <v>143</v>
      </c>
      <c r="F17" s="142" t="s">
        <v>249</v>
      </c>
      <c r="G17" s="142" t="s">
        <v>250</v>
      </c>
      <c r="H17" s="73">
        <v>11952</v>
      </c>
      <c r="I17" s="73">
        <v>11952</v>
      </c>
      <c r="J17" s="121"/>
      <c r="K17" s="121"/>
      <c r="L17" s="73">
        <v>11952</v>
      </c>
      <c r="M17" s="121"/>
      <c r="N17" s="73"/>
      <c r="O17" s="73"/>
      <c r="P17" s="73"/>
      <c r="Q17" s="73"/>
      <c r="R17" s="73"/>
      <c r="S17" s="73"/>
      <c r="T17" s="73"/>
      <c r="U17" s="73"/>
      <c r="V17" s="73"/>
      <c r="W17" s="73"/>
    </row>
    <row r="18" ht="20.25" customHeight="1" spans="1:23">
      <c r="A18" s="142" t="s">
        <v>70</v>
      </c>
      <c r="B18" s="142" t="s">
        <v>241</v>
      </c>
      <c r="C18" s="142" t="s">
        <v>242</v>
      </c>
      <c r="D18" s="142" t="s">
        <v>142</v>
      </c>
      <c r="E18" s="142" t="s">
        <v>143</v>
      </c>
      <c r="F18" s="142" t="s">
        <v>249</v>
      </c>
      <c r="G18" s="142" t="s">
        <v>250</v>
      </c>
      <c r="H18" s="73">
        <v>14940</v>
      </c>
      <c r="I18" s="73">
        <v>14940</v>
      </c>
      <c r="J18" s="121"/>
      <c r="K18" s="121"/>
      <c r="L18" s="73">
        <v>14940</v>
      </c>
      <c r="M18" s="121"/>
      <c r="N18" s="73"/>
      <c r="O18" s="73"/>
      <c r="P18" s="73"/>
      <c r="Q18" s="73"/>
      <c r="R18" s="73"/>
      <c r="S18" s="73"/>
      <c r="T18" s="73"/>
      <c r="U18" s="73"/>
      <c r="V18" s="73"/>
      <c r="W18" s="73"/>
    </row>
    <row r="19" ht="20.25" customHeight="1" spans="1:23">
      <c r="A19" s="142" t="s">
        <v>70</v>
      </c>
      <c r="B19" s="142" t="s">
        <v>241</v>
      </c>
      <c r="C19" s="142" t="s">
        <v>242</v>
      </c>
      <c r="D19" s="142" t="s">
        <v>142</v>
      </c>
      <c r="E19" s="142" t="s">
        <v>143</v>
      </c>
      <c r="F19" s="142" t="s">
        <v>249</v>
      </c>
      <c r="G19" s="142" t="s">
        <v>250</v>
      </c>
      <c r="H19" s="73">
        <v>7320</v>
      </c>
      <c r="I19" s="73">
        <v>7320</v>
      </c>
      <c r="J19" s="121"/>
      <c r="K19" s="121"/>
      <c r="L19" s="73">
        <v>7320</v>
      </c>
      <c r="M19" s="121"/>
      <c r="N19" s="73"/>
      <c r="O19" s="73"/>
      <c r="P19" s="73"/>
      <c r="Q19" s="73"/>
      <c r="R19" s="73"/>
      <c r="S19" s="73"/>
      <c r="T19" s="73"/>
      <c r="U19" s="73"/>
      <c r="V19" s="73"/>
      <c r="W19" s="73"/>
    </row>
    <row r="20" ht="20.25" customHeight="1" spans="1:23">
      <c r="A20" s="142" t="s">
        <v>70</v>
      </c>
      <c r="B20" s="142" t="s">
        <v>241</v>
      </c>
      <c r="C20" s="142" t="s">
        <v>242</v>
      </c>
      <c r="D20" s="142" t="s">
        <v>142</v>
      </c>
      <c r="E20" s="142" t="s">
        <v>143</v>
      </c>
      <c r="F20" s="142" t="s">
        <v>249</v>
      </c>
      <c r="G20" s="142" t="s">
        <v>250</v>
      </c>
      <c r="H20" s="73">
        <v>8964</v>
      </c>
      <c r="I20" s="73">
        <v>8964</v>
      </c>
      <c r="J20" s="121"/>
      <c r="K20" s="121"/>
      <c r="L20" s="73">
        <v>8964</v>
      </c>
      <c r="M20" s="121"/>
      <c r="N20" s="73"/>
      <c r="O20" s="73"/>
      <c r="P20" s="73"/>
      <c r="Q20" s="73"/>
      <c r="R20" s="73"/>
      <c r="S20" s="73"/>
      <c r="T20" s="73"/>
      <c r="U20" s="73"/>
      <c r="V20" s="73"/>
      <c r="W20" s="73"/>
    </row>
    <row r="21" ht="20.25" customHeight="1" spans="1:23">
      <c r="A21" s="142" t="s">
        <v>70</v>
      </c>
      <c r="B21" s="142" t="s">
        <v>241</v>
      </c>
      <c r="C21" s="142" t="s">
        <v>242</v>
      </c>
      <c r="D21" s="142" t="s">
        <v>142</v>
      </c>
      <c r="E21" s="142" t="s">
        <v>143</v>
      </c>
      <c r="F21" s="142" t="s">
        <v>249</v>
      </c>
      <c r="G21" s="142" t="s">
        <v>250</v>
      </c>
      <c r="H21" s="73">
        <v>20418</v>
      </c>
      <c r="I21" s="73">
        <v>20418</v>
      </c>
      <c r="J21" s="121"/>
      <c r="K21" s="121"/>
      <c r="L21" s="73">
        <v>20418</v>
      </c>
      <c r="M21" s="121"/>
      <c r="N21" s="73"/>
      <c r="O21" s="73"/>
      <c r="P21" s="73"/>
      <c r="Q21" s="73"/>
      <c r="R21" s="73"/>
      <c r="S21" s="73"/>
      <c r="T21" s="73"/>
      <c r="U21" s="73"/>
      <c r="V21" s="73"/>
      <c r="W21" s="73"/>
    </row>
    <row r="22" ht="20.25" customHeight="1" spans="1:23">
      <c r="A22" s="142" t="s">
        <v>70</v>
      </c>
      <c r="B22" s="142" t="s">
        <v>241</v>
      </c>
      <c r="C22" s="142" t="s">
        <v>242</v>
      </c>
      <c r="D22" s="142" t="s">
        <v>148</v>
      </c>
      <c r="E22" s="142" t="s">
        <v>102</v>
      </c>
      <c r="F22" s="142" t="s">
        <v>249</v>
      </c>
      <c r="G22" s="142" t="s">
        <v>250</v>
      </c>
      <c r="H22" s="73">
        <v>16698</v>
      </c>
      <c r="I22" s="73">
        <v>16698</v>
      </c>
      <c r="J22" s="121"/>
      <c r="K22" s="121"/>
      <c r="L22" s="73">
        <v>16698</v>
      </c>
      <c r="M22" s="121"/>
      <c r="N22" s="73"/>
      <c r="O22" s="73"/>
      <c r="P22" s="73"/>
      <c r="Q22" s="73"/>
      <c r="R22" s="73"/>
      <c r="S22" s="73"/>
      <c r="T22" s="73"/>
      <c r="U22" s="73"/>
      <c r="V22" s="73"/>
      <c r="W22" s="73"/>
    </row>
    <row r="23" ht="20.25" customHeight="1" spans="1:23">
      <c r="A23" s="142" t="s">
        <v>70</v>
      </c>
      <c r="B23" s="142" t="s">
        <v>251</v>
      </c>
      <c r="C23" s="142" t="s">
        <v>163</v>
      </c>
      <c r="D23" s="142" t="s">
        <v>162</v>
      </c>
      <c r="E23" s="142" t="s">
        <v>163</v>
      </c>
      <c r="F23" s="142" t="s">
        <v>252</v>
      </c>
      <c r="G23" s="142" t="s">
        <v>163</v>
      </c>
      <c r="H23" s="73">
        <v>891577</v>
      </c>
      <c r="I23" s="73">
        <v>891577</v>
      </c>
      <c r="J23" s="121"/>
      <c r="K23" s="121"/>
      <c r="L23" s="73">
        <v>891577</v>
      </c>
      <c r="M23" s="121"/>
      <c r="N23" s="73"/>
      <c r="O23" s="73"/>
      <c r="P23" s="73"/>
      <c r="Q23" s="73"/>
      <c r="R23" s="73"/>
      <c r="S23" s="73"/>
      <c r="T23" s="73"/>
      <c r="U23" s="73"/>
      <c r="V23" s="73"/>
      <c r="W23" s="73"/>
    </row>
    <row r="24" ht="20.25" customHeight="1" spans="1:23">
      <c r="A24" s="142" t="s">
        <v>70</v>
      </c>
      <c r="B24" s="142" t="s">
        <v>253</v>
      </c>
      <c r="C24" s="142" t="s">
        <v>254</v>
      </c>
      <c r="D24" s="142" t="s">
        <v>101</v>
      </c>
      <c r="E24" s="142" t="s">
        <v>102</v>
      </c>
      <c r="F24" s="142" t="s">
        <v>255</v>
      </c>
      <c r="G24" s="142" t="s">
        <v>256</v>
      </c>
      <c r="H24" s="73">
        <v>44000</v>
      </c>
      <c r="I24" s="73">
        <v>44000</v>
      </c>
      <c r="J24" s="121"/>
      <c r="K24" s="121"/>
      <c r="L24" s="73">
        <v>44000</v>
      </c>
      <c r="M24" s="121"/>
      <c r="N24" s="73"/>
      <c r="O24" s="73"/>
      <c r="P24" s="73"/>
      <c r="Q24" s="73"/>
      <c r="R24" s="73"/>
      <c r="S24" s="73"/>
      <c r="T24" s="73"/>
      <c r="U24" s="73"/>
      <c r="V24" s="73"/>
      <c r="W24" s="73"/>
    </row>
    <row r="25" ht="20.25" customHeight="1" spans="1:23">
      <c r="A25" s="142" t="s">
        <v>70</v>
      </c>
      <c r="B25" s="142" t="s">
        <v>257</v>
      </c>
      <c r="C25" s="142" t="s">
        <v>258</v>
      </c>
      <c r="D25" s="142" t="s">
        <v>101</v>
      </c>
      <c r="E25" s="142" t="s">
        <v>102</v>
      </c>
      <c r="F25" s="142" t="s">
        <v>259</v>
      </c>
      <c r="G25" s="142" t="s">
        <v>260</v>
      </c>
      <c r="H25" s="73">
        <v>265200</v>
      </c>
      <c r="I25" s="73">
        <v>265200</v>
      </c>
      <c r="J25" s="121"/>
      <c r="K25" s="121"/>
      <c r="L25" s="73">
        <v>265200</v>
      </c>
      <c r="M25" s="121"/>
      <c r="N25" s="73"/>
      <c r="O25" s="73"/>
      <c r="P25" s="73"/>
      <c r="Q25" s="73"/>
      <c r="R25" s="73"/>
      <c r="S25" s="73"/>
      <c r="T25" s="73"/>
      <c r="U25" s="73"/>
      <c r="V25" s="73"/>
      <c r="W25" s="73"/>
    </row>
    <row r="26" ht="20.25" customHeight="1" spans="1:23">
      <c r="A26" s="142" t="s">
        <v>70</v>
      </c>
      <c r="B26" s="142" t="s">
        <v>261</v>
      </c>
      <c r="C26" s="142" t="s">
        <v>262</v>
      </c>
      <c r="D26" s="142" t="s">
        <v>101</v>
      </c>
      <c r="E26" s="142" t="s">
        <v>102</v>
      </c>
      <c r="F26" s="142" t="s">
        <v>263</v>
      </c>
      <c r="G26" s="142" t="s">
        <v>264</v>
      </c>
      <c r="H26" s="73">
        <v>65550</v>
      </c>
      <c r="I26" s="73">
        <v>65550</v>
      </c>
      <c r="J26" s="121"/>
      <c r="K26" s="121"/>
      <c r="L26" s="73">
        <v>65550</v>
      </c>
      <c r="M26" s="121"/>
      <c r="N26" s="73"/>
      <c r="O26" s="73"/>
      <c r="P26" s="73"/>
      <c r="Q26" s="73"/>
      <c r="R26" s="73"/>
      <c r="S26" s="73"/>
      <c r="T26" s="73"/>
      <c r="U26" s="73"/>
      <c r="V26" s="73"/>
      <c r="W26" s="73"/>
    </row>
    <row r="27" ht="20.25" customHeight="1" spans="1:23">
      <c r="A27" s="142" t="s">
        <v>70</v>
      </c>
      <c r="B27" s="142" t="s">
        <v>261</v>
      </c>
      <c r="C27" s="142" t="s">
        <v>262</v>
      </c>
      <c r="D27" s="142" t="s">
        <v>101</v>
      </c>
      <c r="E27" s="142" t="s">
        <v>102</v>
      </c>
      <c r="F27" s="142" t="s">
        <v>263</v>
      </c>
      <c r="G27" s="142" t="s">
        <v>264</v>
      </c>
      <c r="H27" s="73">
        <v>4370</v>
      </c>
      <c r="I27" s="73">
        <v>4370</v>
      </c>
      <c r="J27" s="121"/>
      <c r="K27" s="121"/>
      <c r="L27" s="73">
        <v>4370</v>
      </c>
      <c r="M27" s="121"/>
      <c r="N27" s="73"/>
      <c r="O27" s="73"/>
      <c r="P27" s="73"/>
      <c r="Q27" s="73"/>
      <c r="R27" s="73"/>
      <c r="S27" s="73"/>
      <c r="T27" s="73"/>
      <c r="U27" s="73"/>
      <c r="V27" s="73"/>
      <c r="W27" s="73"/>
    </row>
    <row r="28" ht="20.25" customHeight="1" spans="1:23">
      <c r="A28" s="142" t="s">
        <v>70</v>
      </c>
      <c r="B28" s="142" t="s">
        <v>261</v>
      </c>
      <c r="C28" s="142" t="s">
        <v>262</v>
      </c>
      <c r="D28" s="142" t="s">
        <v>122</v>
      </c>
      <c r="E28" s="142" t="s">
        <v>123</v>
      </c>
      <c r="F28" s="142" t="s">
        <v>263</v>
      </c>
      <c r="G28" s="142" t="s">
        <v>264</v>
      </c>
      <c r="H28" s="73">
        <v>22800</v>
      </c>
      <c r="I28" s="73">
        <v>22800</v>
      </c>
      <c r="J28" s="121"/>
      <c r="K28" s="121"/>
      <c r="L28" s="73">
        <v>22800</v>
      </c>
      <c r="M28" s="121"/>
      <c r="N28" s="73"/>
      <c r="O28" s="73"/>
      <c r="P28" s="73"/>
      <c r="Q28" s="73"/>
      <c r="R28" s="73"/>
      <c r="S28" s="73"/>
      <c r="T28" s="73"/>
      <c r="U28" s="73"/>
      <c r="V28" s="73"/>
      <c r="W28" s="73"/>
    </row>
    <row r="29" ht="20.25" customHeight="1" spans="1:23">
      <c r="A29" s="142" t="s">
        <v>70</v>
      </c>
      <c r="B29" s="142" t="s">
        <v>261</v>
      </c>
      <c r="C29" s="142" t="s">
        <v>262</v>
      </c>
      <c r="D29" s="142" t="s">
        <v>124</v>
      </c>
      <c r="E29" s="142" t="s">
        <v>125</v>
      </c>
      <c r="F29" s="142" t="s">
        <v>263</v>
      </c>
      <c r="G29" s="142" t="s">
        <v>264</v>
      </c>
      <c r="H29" s="73">
        <v>12600</v>
      </c>
      <c r="I29" s="73">
        <v>12600</v>
      </c>
      <c r="J29" s="121"/>
      <c r="K29" s="121"/>
      <c r="L29" s="73">
        <v>12600</v>
      </c>
      <c r="M29" s="121"/>
      <c r="N29" s="73"/>
      <c r="O29" s="73"/>
      <c r="P29" s="73"/>
      <c r="Q29" s="73"/>
      <c r="R29" s="73"/>
      <c r="S29" s="73"/>
      <c r="T29" s="73"/>
      <c r="U29" s="73"/>
      <c r="V29" s="73"/>
      <c r="W29" s="73"/>
    </row>
    <row r="30" ht="20.25" customHeight="1" spans="1:23">
      <c r="A30" s="142" t="s">
        <v>70</v>
      </c>
      <c r="B30" s="142" t="s">
        <v>261</v>
      </c>
      <c r="C30" s="142" t="s">
        <v>262</v>
      </c>
      <c r="D30" s="142" t="s">
        <v>148</v>
      </c>
      <c r="E30" s="142" t="s">
        <v>102</v>
      </c>
      <c r="F30" s="142" t="s">
        <v>263</v>
      </c>
      <c r="G30" s="142" t="s">
        <v>264</v>
      </c>
      <c r="H30" s="73">
        <v>48070</v>
      </c>
      <c r="I30" s="73">
        <v>48070</v>
      </c>
      <c r="J30" s="121"/>
      <c r="K30" s="121"/>
      <c r="L30" s="73">
        <v>48070</v>
      </c>
      <c r="M30" s="121"/>
      <c r="N30" s="73"/>
      <c r="O30" s="73"/>
      <c r="P30" s="73"/>
      <c r="Q30" s="73"/>
      <c r="R30" s="73"/>
      <c r="S30" s="73"/>
      <c r="T30" s="73"/>
      <c r="U30" s="73"/>
      <c r="V30" s="73"/>
      <c r="W30" s="73"/>
    </row>
    <row r="31" ht="20.25" customHeight="1" spans="1:23">
      <c r="A31" s="142" t="s">
        <v>70</v>
      </c>
      <c r="B31" s="142" t="s">
        <v>261</v>
      </c>
      <c r="C31" s="142" t="s">
        <v>262</v>
      </c>
      <c r="D31" s="142" t="s">
        <v>101</v>
      </c>
      <c r="E31" s="142" t="s">
        <v>102</v>
      </c>
      <c r="F31" s="142" t="s">
        <v>265</v>
      </c>
      <c r="G31" s="142" t="s">
        <v>266</v>
      </c>
      <c r="H31" s="73">
        <v>18846</v>
      </c>
      <c r="I31" s="73">
        <v>18846</v>
      </c>
      <c r="J31" s="121"/>
      <c r="K31" s="121"/>
      <c r="L31" s="73">
        <v>18846</v>
      </c>
      <c r="M31" s="121"/>
      <c r="N31" s="73"/>
      <c r="O31" s="73"/>
      <c r="P31" s="73"/>
      <c r="Q31" s="73"/>
      <c r="R31" s="73"/>
      <c r="S31" s="73"/>
      <c r="T31" s="73"/>
      <c r="U31" s="73"/>
      <c r="V31" s="73"/>
      <c r="W31" s="73"/>
    </row>
    <row r="32" ht="20.25" customHeight="1" spans="1:23">
      <c r="A32" s="142" t="s">
        <v>70</v>
      </c>
      <c r="B32" s="142" t="s">
        <v>261</v>
      </c>
      <c r="C32" s="142" t="s">
        <v>262</v>
      </c>
      <c r="D32" s="142" t="s">
        <v>101</v>
      </c>
      <c r="E32" s="142" t="s">
        <v>102</v>
      </c>
      <c r="F32" s="142" t="s">
        <v>265</v>
      </c>
      <c r="G32" s="142" t="s">
        <v>266</v>
      </c>
      <c r="H32" s="73">
        <v>760</v>
      </c>
      <c r="I32" s="73">
        <v>760</v>
      </c>
      <c r="J32" s="121"/>
      <c r="K32" s="121"/>
      <c r="L32" s="73">
        <v>760</v>
      </c>
      <c r="M32" s="121"/>
      <c r="N32" s="73"/>
      <c r="O32" s="73"/>
      <c r="P32" s="73"/>
      <c r="Q32" s="73"/>
      <c r="R32" s="73"/>
      <c r="S32" s="73"/>
      <c r="T32" s="73"/>
      <c r="U32" s="73"/>
      <c r="V32" s="73"/>
      <c r="W32" s="73"/>
    </row>
    <row r="33" ht="20.25" customHeight="1" spans="1:23">
      <c r="A33" s="142" t="s">
        <v>70</v>
      </c>
      <c r="B33" s="142" t="s">
        <v>261</v>
      </c>
      <c r="C33" s="142" t="s">
        <v>262</v>
      </c>
      <c r="D33" s="142" t="s">
        <v>101</v>
      </c>
      <c r="E33" s="142" t="s">
        <v>102</v>
      </c>
      <c r="F33" s="142" t="s">
        <v>265</v>
      </c>
      <c r="G33" s="142" t="s">
        <v>266</v>
      </c>
      <c r="H33" s="73">
        <v>11400</v>
      </c>
      <c r="I33" s="73">
        <v>11400</v>
      </c>
      <c r="J33" s="121"/>
      <c r="K33" s="121"/>
      <c r="L33" s="73">
        <v>11400</v>
      </c>
      <c r="M33" s="121"/>
      <c r="N33" s="73"/>
      <c r="O33" s="73"/>
      <c r="P33" s="73"/>
      <c r="Q33" s="73"/>
      <c r="R33" s="73"/>
      <c r="S33" s="73"/>
      <c r="T33" s="73"/>
      <c r="U33" s="73"/>
      <c r="V33" s="73"/>
      <c r="W33" s="73"/>
    </row>
    <row r="34" ht="20.25" customHeight="1" spans="1:23">
      <c r="A34" s="142" t="s">
        <v>70</v>
      </c>
      <c r="B34" s="142" t="s">
        <v>261</v>
      </c>
      <c r="C34" s="142" t="s">
        <v>262</v>
      </c>
      <c r="D34" s="142" t="s">
        <v>148</v>
      </c>
      <c r="E34" s="142" t="s">
        <v>102</v>
      </c>
      <c r="F34" s="142" t="s">
        <v>265</v>
      </c>
      <c r="G34" s="142" t="s">
        <v>266</v>
      </c>
      <c r="H34" s="73">
        <v>8360</v>
      </c>
      <c r="I34" s="73">
        <v>8360</v>
      </c>
      <c r="J34" s="121"/>
      <c r="K34" s="121"/>
      <c r="L34" s="73">
        <v>8360</v>
      </c>
      <c r="M34" s="121"/>
      <c r="N34" s="73"/>
      <c r="O34" s="73"/>
      <c r="P34" s="73"/>
      <c r="Q34" s="73"/>
      <c r="R34" s="73"/>
      <c r="S34" s="73"/>
      <c r="T34" s="73"/>
      <c r="U34" s="73"/>
      <c r="V34" s="73"/>
      <c r="W34" s="73"/>
    </row>
    <row r="35" ht="20.25" customHeight="1" spans="1:23">
      <c r="A35" s="142" t="s">
        <v>70</v>
      </c>
      <c r="B35" s="142" t="s">
        <v>261</v>
      </c>
      <c r="C35" s="142" t="s">
        <v>262</v>
      </c>
      <c r="D35" s="142" t="s">
        <v>101</v>
      </c>
      <c r="E35" s="142" t="s">
        <v>102</v>
      </c>
      <c r="F35" s="142" t="s">
        <v>267</v>
      </c>
      <c r="G35" s="142" t="s">
        <v>268</v>
      </c>
      <c r="H35" s="73">
        <v>29106</v>
      </c>
      <c r="I35" s="73">
        <v>29106</v>
      </c>
      <c r="J35" s="121"/>
      <c r="K35" s="121"/>
      <c r="L35" s="73">
        <v>29106</v>
      </c>
      <c r="M35" s="121"/>
      <c r="N35" s="73"/>
      <c r="O35" s="73"/>
      <c r="P35" s="73"/>
      <c r="Q35" s="73"/>
      <c r="R35" s="73"/>
      <c r="S35" s="73"/>
      <c r="T35" s="73"/>
      <c r="U35" s="73"/>
      <c r="V35" s="73"/>
      <c r="W35" s="73"/>
    </row>
    <row r="36" ht="20.25" customHeight="1" spans="1:23">
      <c r="A36" s="142" t="s">
        <v>70</v>
      </c>
      <c r="B36" s="142" t="s">
        <v>261</v>
      </c>
      <c r="C36" s="142" t="s">
        <v>262</v>
      </c>
      <c r="D36" s="142" t="s">
        <v>101</v>
      </c>
      <c r="E36" s="142" t="s">
        <v>102</v>
      </c>
      <c r="F36" s="142" t="s">
        <v>269</v>
      </c>
      <c r="G36" s="142" t="s">
        <v>270</v>
      </c>
      <c r="H36" s="73">
        <v>29430</v>
      </c>
      <c r="I36" s="73">
        <v>29430</v>
      </c>
      <c r="J36" s="121"/>
      <c r="K36" s="121"/>
      <c r="L36" s="73">
        <v>29430</v>
      </c>
      <c r="M36" s="121"/>
      <c r="N36" s="73"/>
      <c r="O36" s="73"/>
      <c r="P36" s="73"/>
      <c r="Q36" s="73"/>
      <c r="R36" s="73"/>
      <c r="S36" s="73"/>
      <c r="T36" s="73"/>
      <c r="U36" s="73"/>
      <c r="V36" s="73"/>
      <c r="W36" s="73"/>
    </row>
    <row r="37" ht="20.25" customHeight="1" spans="1:23">
      <c r="A37" s="142" t="s">
        <v>70</v>
      </c>
      <c r="B37" s="142" t="s">
        <v>261</v>
      </c>
      <c r="C37" s="142" t="s">
        <v>262</v>
      </c>
      <c r="D37" s="142" t="s">
        <v>101</v>
      </c>
      <c r="E37" s="142" t="s">
        <v>102</v>
      </c>
      <c r="F37" s="142" t="s">
        <v>269</v>
      </c>
      <c r="G37" s="142" t="s">
        <v>270</v>
      </c>
      <c r="H37" s="73">
        <v>1962</v>
      </c>
      <c r="I37" s="73">
        <v>1962</v>
      </c>
      <c r="J37" s="121"/>
      <c r="K37" s="121"/>
      <c r="L37" s="73">
        <v>1962</v>
      </c>
      <c r="M37" s="121"/>
      <c r="N37" s="73"/>
      <c r="O37" s="73"/>
      <c r="P37" s="73"/>
      <c r="Q37" s="73"/>
      <c r="R37" s="73"/>
      <c r="S37" s="73"/>
      <c r="T37" s="73"/>
      <c r="U37" s="73"/>
      <c r="V37" s="73"/>
      <c r="W37" s="73"/>
    </row>
    <row r="38" ht="20.25" customHeight="1" spans="1:23">
      <c r="A38" s="142" t="s">
        <v>70</v>
      </c>
      <c r="B38" s="142" t="s">
        <v>261</v>
      </c>
      <c r="C38" s="142" t="s">
        <v>262</v>
      </c>
      <c r="D38" s="142" t="s">
        <v>148</v>
      </c>
      <c r="E38" s="142" t="s">
        <v>102</v>
      </c>
      <c r="F38" s="142" t="s">
        <v>269</v>
      </c>
      <c r="G38" s="142" t="s">
        <v>270</v>
      </c>
      <c r="H38" s="73">
        <v>21582</v>
      </c>
      <c r="I38" s="73">
        <v>21582</v>
      </c>
      <c r="J38" s="121"/>
      <c r="K38" s="121"/>
      <c r="L38" s="73">
        <v>21582</v>
      </c>
      <c r="M38" s="121"/>
      <c r="N38" s="73"/>
      <c r="O38" s="73"/>
      <c r="P38" s="73"/>
      <c r="Q38" s="73"/>
      <c r="R38" s="73"/>
      <c r="S38" s="73"/>
      <c r="T38" s="73"/>
      <c r="U38" s="73"/>
      <c r="V38" s="73"/>
      <c r="W38" s="73"/>
    </row>
    <row r="39" ht="20.25" customHeight="1" spans="1:23">
      <c r="A39" s="142" t="s">
        <v>70</v>
      </c>
      <c r="B39" s="142" t="s">
        <v>261</v>
      </c>
      <c r="C39" s="142" t="s">
        <v>262</v>
      </c>
      <c r="D39" s="142" t="s">
        <v>101</v>
      </c>
      <c r="E39" s="142" t="s">
        <v>102</v>
      </c>
      <c r="F39" s="142" t="s">
        <v>271</v>
      </c>
      <c r="G39" s="142" t="s">
        <v>272</v>
      </c>
      <c r="H39" s="73">
        <v>2850</v>
      </c>
      <c r="I39" s="73">
        <v>2850</v>
      </c>
      <c r="J39" s="121"/>
      <c r="K39" s="121"/>
      <c r="L39" s="73">
        <v>2850</v>
      </c>
      <c r="M39" s="121"/>
      <c r="N39" s="73"/>
      <c r="O39" s="73"/>
      <c r="P39" s="73"/>
      <c r="Q39" s="73"/>
      <c r="R39" s="73"/>
      <c r="S39" s="73"/>
      <c r="T39" s="73"/>
      <c r="U39" s="73"/>
      <c r="V39" s="73"/>
      <c r="W39" s="73"/>
    </row>
    <row r="40" ht="20.25" customHeight="1" spans="1:23">
      <c r="A40" s="142" t="s">
        <v>70</v>
      </c>
      <c r="B40" s="142" t="s">
        <v>261</v>
      </c>
      <c r="C40" s="142" t="s">
        <v>262</v>
      </c>
      <c r="D40" s="142" t="s">
        <v>101</v>
      </c>
      <c r="E40" s="142" t="s">
        <v>102</v>
      </c>
      <c r="F40" s="142" t="s">
        <v>271</v>
      </c>
      <c r="G40" s="142" t="s">
        <v>272</v>
      </c>
      <c r="H40" s="73">
        <v>42750</v>
      </c>
      <c r="I40" s="73">
        <v>42750</v>
      </c>
      <c r="J40" s="121"/>
      <c r="K40" s="121"/>
      <c r="L40" s="73">
        <v>42750</v>
      </c>
      <c r="M40" s="121"/>
      <c r="N40" s="73"/>
      <c r="O40" s="73"/>
      <c r="P40" s="73"/>
      <c r="Q40" s="73"/>
      <c r="R40" s="73"/>
      <c r="S40" s="73"/>
      <c r="T40" s="73"/>
      <c r="U40" s="73"/>
      <c r="V40" s="73"/>
      <c r="W40" s="73"/>
    </row>
    <row r="41" ht="20.25" customHeight="1" spans="1:23">
      <c r="A41" s="142" t="s">
        <v>70</v>
      </c>
      <c r="B41" s="142" t="s">
        <v>261</v>
      </c>
      <c r="C41" s="142" t="s">
        <v>262</v>
      </c>
      <c r="D41" s="142" t="s">
        <v>148</v>
      </c>
      <c r="E41" s="142" t="s">
        <v>102</v>
      </c>
      <c r="F41" s="142" t="s">
        <v>271</v>
      </c>
      <c r="G41" s="142" t="s">
        <v>272</v>
      </c>
      <c r="H41" s="73">
        <v>31350</v>
      </c>
      <c r="I41" s="73">
        <v>31350</v>
      </c>
      <c r="J41" s="121"/>
      <c r="K41" s="121"/>
      <c r="L41" s="73">
        <v>31350</v>
      </c>
      <c r="M41" s="121"/>
      <c r="N41" s="73"/>
      <c r="O41" s="73"/>
      <c r="P41" s="73"/>
      <c r="Q41" s="73"/>
      <c r="R41" s="73"/>
      <c r="S41" s="73"/>
      <c r="T41" s="73"/>
      <c r="U41" s="73"/>
      <c r="V41" s="73"/>
      <c r="W41" s="73"/>
    </row>
    <row r="42" ht="20.25" customHeight="1" spans="1:23">
      <c r="A42" s="142" t="s">
        <v>70</v>
      </c>
      <c r="B42" s="142" t="s">
        <v>261</v>
      </c>
      <c r="C42" s="142" t="s">
        <v>262</v>
      </c>
      <c r="D42" s="142" t="s">
        <v>101</v>
      </c>
      <c r="E42" s="142" t="s">
        <v>102</v>
      </c>
      <c r="F42" s="142" t="s">
        <v>273</v>
      </c>
      <c r="G42" s="142" t="s">
        <v>274</v>
      </c>
      <c r="H42" s="73">
        <v>3040</v>
      </c>
      <c r="I42" s="73">
        <v>3040</v>
      </c>
      <c r="J42" s="121"/>
      <c r="K42" s="121"/>
      <c r="L42" s="73">
        <v>3040</v>
      </c>
      <c r="M42" s="121"/>
      <c r="N42" s="73"/>
      <c r="O42" s="73"/>
      <c r="P42" s="73"/>
      <c r="Q42" s="73"/>
      <c r="R42" s="73"/>
      <c r="S42" s="73"/>
      <c r="T42" s="73"/>
      <c r="U42" s="73"/>
      <c r="V42" s="73"/>
      <c r="W42" s="73"/>
    </row>
    <row r="43" ht="20.25" customHeight="1" spans="1:23">
      <c r="A43" s="142" t="s">
        <v>70</v>
      </c>
      <c r="B43" s="142" t="s">
        <v>261</v>
      </c>
      <c r="C43" s="142" t="s">
        <v>262</v>
      </c>
      <c r="D43" s="142" t="s">
        <v>101</v>
      </c>
      <c r="E43" s="142" t="s">
        <v>102</v>
      </c>
      <c r="F43" s="142" t="s">
        <v>273</v>
      </c>
      <c r="G43" s="142" t="s">
        <v>274</v>
      </c>
      <c r="H43" s="73">
        <v>45600</v>
      </c>
      <c r="I43" s="73">
        <v>45600</v>
      </c>
      <c r="J43" s="121"/>
      <c r="K43" s="121"/>
      <c r="L43" s="73">
        <v>45600</v>
      </c>
      <c r="M43" s="121"/>
      <c r="N43" s="73"/>
      <c r="O43" s="73"/>
      <c r="P43" s="73"/>
      <c r="Q43" s="73"/>
      <c r="R43" s="73"/>
      <c r="S43" s="73"/>
      <c r="T43" s="73"/>
      <c r="U43" s="73"/>
      <c r="V43" s="73"/>
      <c r="W43" s="73"/>
    </row>
    <row r="44" ht="20.25" customHeight="1" spans="1:23">
      <c r="A44" s="142" t="s">
        <v>70</v>
      </c>
      <c r="B44" s="142" t="s">
        <v>261</v>
      </c>
      <c r="C44" s="142" t="s">
        <v>262</v>
      </c>
      <c r="D44" s="142" t="s">
        <v>148</v>
      </c>
      <c r="E44" s="142" t="s">
        <v>102</v>
      </c>
      <c r="F44" s="142" t="s">
        <v>273</v>
      </c>
      <c r="G44" s="142" t="s">
        <v>274</v>
      </c>
      <c r="H44" s="73">
        <v>33440</v>
      </c>
      <c r="I44" s="73">
        <v>33440</v>
      </c>
      <c r="J44" s="121"/>
      <c r="K44" s="121"/>
      <c r="L44" s="73">
        <v>33440</v>
      </c>
      <c r="M44" s="121"/>
      <c r="N44" s="73"/>
      <c r="O44" s="73"/>
      <c r="P44" s="73"/>
      <c r="Q44" s="73"/>
      <c r="R44" s="73"/>
      <c r="S44" s="73"/>
      <c r="T44" s="73"/>
      <c r="U44" s="73"/>
      <c r="V44" s="73"/>
      <c r="W44" s="73"/>
    </row>
    <row r="45" ht="20.25" customHeight="1" spans="1:23">
      <c r="A45" s="142" t="s">
        <v>70</v>
      </c>
      <c r="B45" s="142" t="s">
        <v>261</v>
      </c>
      <c r="C45" s="142" t="s">
        <v>262</v>
      </c>
      <c r="D45" s="142" t="s">
        <v>101</v>
      </c>
      <c r="E45" s="142" t="s">
        <v>102</v>
      </c>
      <c r="F45" s="142" t="s">
        <v>275</v>
      </c>
      <c r="G45" s="142" t="s">
        <v>276</v>
      </c>
      <c r="H45" s="73">
        <v>17100</v>
      </c>
      <c r="I45" s="73">
        <v>17100</v>
      </c>
      <c r="J45" s="121"/>
      <c r="K45" s="121"/>
      <c r="L45" s="73">
        <v>17100</v>
      </c>
      <c r="M45" s="121"/>
      <c r="N45" s="73"/>
      <c r="O45" s="73"/>
      <c r="P45" s="73"/>
      <c r="Q45" s="73"/>
      <c r="R45" s="73"/>
      <c r="S45" s="73"/>
      <c r="T45" s="73"/>
      <c r="U45" s="73"/>
      <c r="V45" s="73"/>
      <c r="W45" s="73"/>
    </row>
    <row r="46" ht="20.25" customHeight="1" spans="1:23">
      <c r="A46" s="142" t="s">
        <v>70</v>
      </c>
      <c r="B46" s="142" t="s">
        <v>261</v>
      </c>
      <c r="C46" s="142" t="s">
        <v>262</v>
      </c>
      <c r="D46" s="142" t="s">
        <v>101</v>
      </c>
      <c r="E46" s="142" t="s">
        <v>102</v>
      </c>
      <c r="F46" s="142" t="s">
        <v>275</v>
      </c>
      <c r="G46" s="142" t="s">
        <v>276</v>
      </c>
      <c r="H46" s="73">
        <v>1140</v>
      </c>
      <c r="I46" s="73">
        <v>1140</v>
      </c>
      <c r="J46" s="121"/>
      <c r="K46" s="121"/>
      <c r="L46" s="73">
        <v>1140</v>
      </c>
      <c r="M46" s="121"/>
      <c r="N46" s="73"/>
      <c r="O46" s="73"/>
      <c r="P46" s="73"/>
      <c r="Q46" s="73"/>
      <c r="R46" s="73"/>
      <c r="S46" s="73"/>
      <c r="T46" s="73"/>
      <c r="U46" s="73"/>
      <c r="V46" s="73"/>
      <c r="W46" s="73"/>
    </row>
    <row r="47" ht="20.25" customHeight="1" spans="1:23">
      <c r="A47" s="142" t="s">
        <v>70</v>
      </c>
      <c r="B47" s="142" t="s">
        <v>261</v>
      </c>
      <c r="C47" s="142" t="s">
        <v>262</v>
      </c>
      <c r="D47" s="142" t="s">
        <v>148</v>
      </c>
      <c r="E47" s="142" t="s">
        <v>102</v>
      </c>
      <c r="F47" s="142" t="s">
        <v>275</v>
      </c>
      <c r="G47" s="142" t="s">
        <v>276</v>
      </c>
      <c r="H47" s="73">
        <v>12540</v>
      </c>
      <c r="I47" s="73">
        <v>12540</v>
      </c>
      <c r="J47" s="121"/>
      <c r="K47" s="121"/>
      <c r="L47" s="73">
        <v>12540</v>
      </c>
      <c r="M47" s="121"/>
      <c r="N47" s="73"/>
      <c r="O47" s="73"/>
      <c r="P47" s="73"/>
      <c r="Q47" s="73"/>
      <c r="R47" s="73"/>
      <c r="S47" s="73"/>
      <c r="T47" s="73"/>
      <c r="U47" s="73"/>
      <c r="V47" s="73"/>
      <c r="W47" s="73"/>
    </row>
    <row r="48" ht="20.25" customHeight="1" spans="1:23">
      <c r="A48" s="142" t="s">
        <v>70</v>
      </c>
      <c r="B48" s="142" t="s">
        <v>261</v>
      </c>
      <c r="C48" s="142" t="s">
        <v>262</v>
      </c>
      <c r="D48" s="142" t="s">
        <v>101</v>
      </c>
      <c r="E48" s="142" t="s">
        <v>102</v>
      </c>
      <c r="F48" s="142" t="s">
        <v>277</v>
      </c>
      <c r="G48" s="142" t="s">
        <v>278</v>
      </c>
      <c r="H48" s="73">
        <v>1200</v>
      </c>
      <c r="I48" s="73">
        <v>1200</v>
      </c>
      <c r="J48" s="121"/>
      <c r="K48" s="121"/>
      <c r="L48" s="73">
        <v>1200</v>
      </c>
      <c r="M48" s="121"/>
      <c r="N48" s="73"/>
      <c r="O48" s="73"/>
      <c r="P48" s="73"/>
      <c r="Q48" s="73"/>
      <c r="R48" s="73"/>
      <c r="S48" s="73"/>
      <c r="T48" s="73"/>
      <c r="U48" s="73"/>
      <c r="V48" s="73"/>
      <c r="W48" s="73"/>
    </row>
    <row r="49" ht="20.25" customHeight="1" spans="1:23">
      <c r="A49" s="142" t="s">
        <v>70</v>
      </c>
      <c r="B49" s="142" t="s">
        <v>261</v>
      </c>
      <c r="C49" s="142" t="s">
        <v>262</v>
      </c>
      <c r="D49" s="142" t="s">
        <v>101</v>
      </c>
      <c r="E49" s="142" t="s">
        <v>102</v>
      </c>
      <c r="F49" s="142" t="s">
        <v>277</v>
      </c>
      <c r="G49" s="142" t="s">
        <v>278</v>
      </c>
      <c r="H49" s="73">
        <v>4800</v>
      </c>
      <c r="I49" s="73">
        <v>4800</v>
      </c>
      <c r="J49" s="121"/>
      <c r="K49" s="121"/>
      <c r="L49" s="73">
        <v>4800</v>
      </c>
      <c r="M49" s="121"/>
      <c r="N49" s="73"/>
      <c r="O49" s="73"/>
      <c r="P49" s="73"/>
      <c r="Q49" s="73"/>
      <c r="R49" s="73"/>
      <c r="S49" s="73"/>
      <c r="T49" s="73"/>
      <c r="U49" s="73"/>
      <c r="V49" s="73"/>
      <c r="W49" s="73"/>
    </row>
    <row r="50" ht="20.25" customHeight="1" spans="1:23">
      <c r="A50" s="142" t="s">
        <v>70</v>
      </c>
      <c r="B50" s="142" t="s">
        <v>261</v>
      </c>
      <c r="C50" s="142" t="s">
        <v>262</v>
      </c>
      <c r="D50" s="142" t="s">
        <v>101</v>
      </c>
      <c r="E50" s="142" t="s">
        <v>102</v>
      </c>
      <c r="F50" s="142" t="s">
        <v>277</v>
      </c>
      <c r="G50" s="142" t="s">
        <v>278</v>
      </c>
      <c r="H50" s="73">
        <v>18000</v>
      </c>
      <c r="I50" s="73">
        <v>18000</v>
      </c>
      <c r="J50" s="121"/>
      <c r="K50" s="121"/>
      <c r="L50" s="73">
        <v>18000</v>
      </c>
      <c r="M50" s="121"/>
      <c r="N50" s="73"/>
      <c r="O50" s="73"/>
      <c r="P50" s="73"/>
      <c r="Q50" s="73"/>
      <c r="R50" s="73"/>
      <c r="S50" s="73"/>
      <c r="T50" s="73"/>
      <c r="U50" s="73"/>
      <c r="V50" s="73"/>
      <c r="W50" s="73"/>
    </row>
    <row r="51" ht="20.25" customHeight="1" spans="1:23">
      <c r="A51" s="142" t="s">
        <v>70</v>
      </c>
      <c r="B51" s="142" t="s">
        <v>261</v>
      </c>
      <c r="C51" s="142" t="s">
        <v>262</v>
      </c>
      <c r="D51" s="142" t="s">
        <v>101</v>
      </c>
      <c r="E51" s="142" t="s">
        <v>102</v>
      </c>
      <c r="F51" s="142" t="s">
        <v>277</v>
      </c>
      <c r="G51" s="142" t="s">
        <v>278</v>
      </c>
      <c r="H51" s="73">
        <v>72000</v>
      </c>
      <c r="I51" s="73">
        <v>72000</v>
      </c>
      <c r="J51" s="121"/>
      <c r="K51" s="121"/>
      <c r="L51" s="73">
        <v>72000</v>
      </c>
      <c r="M51" s="121"/>
      <c r="N51" s="73"/>
      <c r="O51" s="73"/>
      <c r="P51" s="73"/>
      <c r="Q51" s="73"/>
      <c r="R51" s="73"/>
      <c r="S51" s="73"/>
      <c r="T51" s="73"/>
      <c r="U51" s="73"/>
      <c r="V51" s="73"/>
      <c r="W51" s="73"/>
    </row>
    <row r="52" ht="20.25" customHeight="1" spans="1:23">
      <c r="A52" s="142" t="s">
        <v>70</v>
      </c>
      <c r="B52" s="142" t="s">
        <v>261</v>
      </c>
      <c r="C52" s="142" t="s">
        <v>262</v>
      </c>
      <c r="D52" s="142" t="s">
        <v>148</v>
      </c>
      <c r="E52" s="142" t="s">
        <v>102</v>
      </c>
      <c r="F52" s="142" t="s">
        <v>277</v>
      </c>
      <c r="G52" s="142" t="s">
        <v>278</v>
      </c>
      <c r="H52" s="73">
        <v>13200</v>
      </c>
      <c r="I52" s="73">
        <v>13200</v>
      </c>
      <c r="J52" s="121"/>
      <c r="K52" s="121"/>
      <c r="L52" s="73">
        <v>13200</v>
      </c>
      <c r="M52" s="121"/>
      <c r="N52" s="73"/>
      <c r="O52" s="73"/>
      <c r="P52" s="73"/>
      <c r="Q52" s="73"/>
      <c r="R52" s="73"/>
      <c r="S52" s="73"/>
      <c r="T52" s="73"/>
      <c r="U52" s="73"/>
      <c r="V52" s="73"/>
      <c r="W52" s="73"/>
    </row>
    <row r="53" ht="20.25" customHeight="1" spans="1:23">
      <c r="A53" s="142" t="s">
        <v>70</v>
      </c>
      <c r="B53" s="142" t="s">
        <v>261</v>
      </c>
      <c r="C53" s="142" t="s">
        <v>262</v>
      </c>
      <c r="D53" s="142" t="s">
        <v>148</v>
      </c>
      <c r="E53" s="142" t="s">
        <v>102</v>
      </c>
      <c r="F53" s="142" t="s">
        <v>277</v>
      </c>
      <c r="G53" s="142" t="s">
        <v>278</v>
      </c>
      <c r="H53" s="73">
        <v>52800</v>
      </c>
      <c r="I53" s="73">
        <v>52800</v>
      </c>
      <c r="J53" s="121"/>
      <c r="K53" s="121"/>
      <c r="L53" s="73">
        <v>52800</v>
      </c>
      <c r="M53" s="121"/>
      <c r="N53" s="73"/>
      <c r="O53" s="73"/>
      <c r="P53" s="73"/>
      <c r="Q53" s="73"/>
      <c r="R53" s="73"/>
      <c r="S53" s="73"/>
      <c r="T53" s="73"/>
      <c r="U53" s="73"/>
      <c r="V53" s="73"/>
      <c r="W53" s="73"/>
    </row>
    <row r="54" ht="20.25" customHeight="1" spans="1:23">
      <c r="A54" s="142" t="s">
        <v>70</v>
      </c>
      <c r="B54" s="142" t="s">
        <v>279</v>
      </c>
      <c r="C54" s="142" t="s">
        <v>280</v>
      </c>
      <c r="D54" s="142" t="s">
        <v>101</v>
      </c>
      <c r="E54" s="142" t="s">
        <v>102</v>
      </c>
      <c r="F54" s="142" t="s">
        <v>281</v>
      </c>
      <c r="G54" s="142" t="s">
        <v>282</v>
      </c>
      <c r="H54" s="73">
        <v>1364064</v>
      </c>
      <c r="I54" s="73">
        <v>1364064</v>
      </c>
      <c r="J54" s="121"/>
      <c r="K54" s="121"/>
      <c r="L54" s="73">
        <v>1364064</v>
      </c>
      <c r="M54" s="121"/>
      <c r="N54" s="73"/>
      <c r="O54" s="73"/>
      <c r="P54" s="73"/>
      <c r="Q54" s="73"/>
      <c r="R54" s="73"/>
      <c r="S54" s="73"/>
      <c r="T54" s="73"/>
      <c r="U54" s="73"/>
      <c r="V54" s="73"/>
      <c r="W54" s="73"/>
    </row>
    <row r="55" ht="20.25" customHeight="1" spans="1:23">
      <c r="A55" s="142" t="s">
        <v>70</v>
      </c>
      <c r="B55" s="142" t="s">
        <v>279</v>
      </c>
      <c r="C55" s="142" t="s">
        <v>280</v>
      </c>
      <c r="D55" s="142" t="s">
        <v>101</v>
      </c>
      <c r="E55" s="142" t="s">
        <v>102</v>
      </c>
      <c r="F55" s="142" t="s">
        <v>283</v>
      </c>
      <c r="G55" s="142" t="s">
        <v>284</v>
      </c>
      <c r="H55" s="73">
        <v>1865580</v>
      </c>
      <c r="I55" s="73">
        <v>1865580</v>
      </c>
      <c r="J55" s="121"/>
      <c r="K55" s="121"/>
      <c r="L55" s="73">
        <v>1865580</v>
      </c>
      <c r="M55" s="121"/>
      <c r="N55" s="73"/>
      <c r="O55" s="73"/>
      <c r="P55" s="73"/>
      <c r="Q55" s="73"/>
      <c r="R55" s="73"/>
      <c r="S55" s="73"/>
      <c r="T55" s="73"/>
      <c r="U55" s="73"/>
      <c r="V55" s="73"/>
      <c r="W55" s="73"/>
    </row>
    <row r="56" ht="20.25" customHeight="1" spans="1:23">
      <c r="A56" s="142" t="s">
        <v>70</v>
      </c>
      <c r="B56" s="142" t="s">
        <v>279</v>
      </c>
      <c r="C56" s="142" t="s">
        <v>280</v>
      </c>
      <c r="D56" s="142" t="s">
        <v>101</v>
      </c>
      <c r="E56" s="142" t="s">
        <v>102</v>
      </c>
      <c r="F56" s="142" t="s">
        <v>285</v>
      </c>
      <c r="G56" s="142" t="s">
        <v>286</v>
      </c>
      <c r="H56" s="73">
        <v>9000</v>
      </c>
      <c r="I56" s="73">
        <v>9000</v>
      </c>
      <c r="J56" s="121"/>
      <c r="K56" s="121"/>
      <c r="L56" s="73">
        <v>9000</v>
      </c>
      <c r="M56" s="121"/>
      <c r="N56" s="73"/>
      <c r="O56" s="73"/>
      <c r="P56" s="73"/>
      <c r="Q56" s="73"/>
      <c r="R56" s="73"/>
      <c r="S56" s="73"/>
      <c r="T56" s="73"/>
      <c r="U56" s="73"/>
      <c r="V56" s="73"/>
      <c r="W56" s="73"/>
    </row>
    <row r="57" ht="20.25" customHeight="1" spans="1:23">
      <c r="A57" s="142" t="s">
        <v>70</v>
      </c>
      <c r="B57" s="142" t="s">
        <v>279</v>
      </c>
      <c r="C57" s="142" t="s">
        <v>280</v>
      </c>
      <c r="D57" s="142" t="s">
        <v>101</v>
      </c>
      <c r="E57" s="142" t="s">
        <v>102</v>
      </c>
      <c r="F57" s="142" t="s">
        <v>285</v>
      </c>
      <c r="G57" s="142" t="s">
        <v>286</v>
      </c>
      <c r="H57" s="73">
        <v>113672</v>
      </c>
      <c r="I57" s="73">
        <v>113672</v>
      </c>
      <c r="J57" s="121"/>
      <c r="K57" s="121"/>
      <c r="L57" s="73">
        <v>113672</v>
      </c>
      <c r="M57" s="121"/>
      <c r="N57" s="73"/>
      <c r="O57" s="73"/>
      <c r="P57" s="73"/>
      <c r="Q57" s="73"/>
      <c r="R57" s="73"/>
      <c r="S57" s="73"/>
      <c r="T57" s="73"/>
      <c r="U57" s="73"/>
      <c r="V57" s="73"/>
      <c r="W57" s="73"/>
    </row>
    <row r="58" ht="20.25" customHeight="1" spans="1:23">
      <c r="A58" s="142" t="s">
        <v>70</v>
      </c>
      <c r="B58" s="142" t="s">
        <v>287</v>
      </c>
      <c r="C58" s="142" t="s">
        <v>288</v>
      </c>
      <c r="D58" s="142" t="s">
        <v>101</v>
      </c>
      <c r="E58" s="142" t="s">
        <v>102</v>
      </c>
      <c r="F58" s="142" t="s">
        <v>281</v>
      </c>
      <c r="G58" s="142" t="s">
        <v>282</v>
      </c>
      <c r="H58" s="73">
        <v>57960</v>
      </c>
      <c r="I58" s="73">
        <v>57960</v>
      </c>
      <c r="J58" s="121"/>
      <c r="K58" s="121"/>
      <c r="L58" s="73">
        <v>57960</v>
      </c>
      <c r="M58" s="121"/>
      <c r="N58" s="73"/>
      <c r="O58" s="73"/>
      <c r="P58" s="73"/>
      <c r="Q58" s="73"/>
      <c r="R58" s="73"/>
      <c r="S58" s="73"/>
      <c r="T58" s="73"/>
      <c r="U58" s="73"/>
      <c r="V58" s="73"/>
      <c r="W58" s="73"/>
    </row>
    <row r="59" ht="20.25" customHeight="1" spans="1:23">
      <c r="A59" s="142" t="s">
        <v>70</v>
      </c>
      <c r="B59" s="142" t="s">
        <v>287</v>
      </c>
      <c r="C59" s="142" t="s">
        <v>288</v>
      </c>
      <c r="D59" s="142" t="s">
        <v>148</v>
      </c>
      <c r="E59" s="142" t="s">
        <v>102</v>
      </c>
      <c r="F59" s="142" t="s">
        <v>281</v>
      </c>
      <c r="G59" s="142" t="s">
        <v>282</v>
      </c>
      <c r="H59" s="73">
        <v>864324</v>
      </c>
      <c r="I59" s="73">
        <v>864324</v>
      </c>
      <c r="J59" s="121"/>
      <c r="K59" s="121"/>
      <c r="L59" s="73">
        <v>864324</v>
      </c>
      <c r="M59" s="121"/>
      <c r="N59" s="73"/>
      <c r="O59" s="73"/>
      <c r="P59" s="73"/>
      <c r="Q59" s="73"/>
      <c r="R59" s="73"/>
      <c r="S59" s="73"/>
      <c r="T59" s="73"/>
      <c r="U59" s="73"/>
      <c r="V59" s="73"/>
      <c r="W59" s="73"/>
    </row>
    <row r="60" ht="20.25" customHeight="1" spans="1:23">
      <c r="A60" s="142" t="s">
        <v>70</v>
      </c>
      <c r="B60" s="142" t="s">
        <v>287</v>
      </c>
      <c r="C60" s="142" t="s">
        <v>288</v>
      </c>
      <c r="D60" s="142" t="s">
        <v>101</v>
      </c>
      <c r="E60" s="142" t="s">
        <v>102</v>
      </c>
      <c r="F60" s="142" t="s">
        <v>283</v>
      </c>
      <c r="G60" s="142" t="s">
        <v>284</v>
      </c>
      <c r="H60" s="73">
        <v>12000</v>
      </c>
      <c r="I60" s="73">
        <v>12000</v>
      </c>
      <c r="J60" s="121"/>
      <c r="K60" s="121"/>
      <c r="L60" s="73">
        <v>12000</v>
      </c>
      <c r="M60" s="121"/>
      <c r="N60" s="73"/>
      <c r="O60" s="73"/>
      <c r="P60" s="73"/>
      <c r="Q60" s="73"/>
      <c r="R60" s="73"/>
      <c r="S60" s="73"/>
      <c r="T60" s="73"/>
      <c r="U60" s="73"/>
      <c r="V60" s="73"/>
      <c r="W60" s="73"/>
    </row>
    <row r="61" ht="20.25" customHeight="1" spans="1:23">
      <c r="A61" s="142" t="s">
        <v>70</v>
      </c>
      <c r="B61" s="142" t="s">
        <v>287</v>
      </c>
      <c r="C61" s="142" t="s">
        <v>288</v>
      </c>
      <c r="D61" s="142" t="s">
        <v>148</v>
      </c>
      <c r="E61" s="142" t="s">
        <v>102</v>
      </c>
      <c r="F61" s="142" t="s">
        <v>283</v>
      </c>
      <c r="G61" s="142" t="s">
        <v>284</v>
      </c>
      <c r="H61" s="73">
        <v>60</v>
      </c>
      <c r="I61" s="73">
        <v>60</v>
      </c>
      <c r="J61" s="121"/>
      <c r="K61" s="121"/>
      <c r="L61" s="73">
        <v>60</v>
      </c>
      <c r="M61" s="121"/>
      <c r="N61" s="73"/>
      <c r="O61" s="73"/>
      <c r="P61" s="73"/>
      <c r="Q61" s="73"/>
      <c r="R61" s="73"/>
      <c r="S61" s="73"/>
      <c r="T61" s="73"/>
      <c r="U61" s="73"/>
      <c r="V61" s="73"/>
      <c r="W61" s="73"/>
    </row>
    <row r="62" ht="20.25" customHeight="1" spans="1:23">
      <c r="A62" s="142" t="s">
        <v>70</v>
      </c>
      <c r="B62" s="142" t="s">
        <v>287</v>
      </c>
      <c r="C62" s="142" t="s">
        <v>288</v>
      </c>
      <c r="D62" s="142" t="s">
        <v>148</v>
      </c>
      <c r="E62" s="142" t="s">
        <v>102</v>
      </c>
      <c r="F62" s="142" t="s">
        <v>283</v>
      </c>
      <c r="G62" s="142" t="s">
        <v>284</v>
      </c>
      <c r="H62" s="73">
        <v>132000</v>
      </c>
      <c r="I62" s="73">
        <v>132000</v>
      </c>
      <c r="J62" s="121"/>
      <c r="K62" s="121"/>
      <c r="L62" s="73">
        <v>132000</v>
      </c>
      <c r="M62" s="121"/>
      <c r="N62" s="73"/>
      <c r="O62" s="73"/>
      <c r="P62" s="73"/>
      <c r="Q62" s="73"/>
      <c r="R62" s="73"/>
      <c r="S62" s="73"/>
      <c r="T62" s="73"/>
      <c r="U62" s="73"/>
      <c r="V62" s="73"/>
      <c r="W62" s="73"/>
    </row>
    <row r="63" ht="20.25" customHeight="1" spans="1:23">
      <c r="A63" s="142" t="s">
        <v>70</v>
      </c>
      <c r="B63" s="142" t="s">
        <v>287</v>
      </c>
      <c r="C63" s="142" t="s">
        <v>288</v>
      </c>
      <c r="D63" s="142" t="s">
        <v>101</v>
      </c>
      <c r="E63" s="142" t="s">
        <v>102</v>
      </c>
      <c r="F63" s="142" t="s">
        <v>285</v>
      </c>
      <c r="G63" s="142" t="s">
        <v>286</v>
      </c>
      <c r="H63" s="73">
        <v>4830</v>
      </c>
      <c r="I63" s="73">
        <v>4830</v>
      </c>
      <c r="J63" s="121"/>
      <c r="K63" s="121"/>
      <c r="L63" s="73">
        <v>4830</v>
      </c>
      <c r="M63" s="121"/>
      <c r="N63" s="73"/>
      <c r="O63" s="73"/>
      <c r="P63" s="73"/>
      <c r="Q63" s="73"/>
      <c r="R63" s="73"/>
      <c r="S63" s="73"/>
      <c r="T63" s="73"/>
      <c r="U63" s="73"/>
      <c r="V63" s="73"/>
      <c r="W63" s="73"/>
    </row>
    <row r="64" ht="20.25" customHeight="1" spans="1:23">
      <c r="A64" s="142" t="s">
        <v>70</v>
      </c>
      <c r="B64" s="142" t="s">
        <v>287</v>
      </c>
      <c r="C64" s="142" t="s">
        <v>288</v>
      </c>
      <c r="D64" s="142" t="s">
        <v>148</v>
      </c>
      <c r="E64" s="142" t="s">
        <v>102</v>
      </c>
      <c r="F64" s="142" t="s">
        <v>285</v>
      </c>
      <c r="G64" s="142" t="s">
        <v>286</v>
      </c>
      <c r="H64" s="73">
        <v>72027</v>
      </c>
      <c r="I64" s="73">
        <v>72027</v>
      </c>
      <c r="J64" s="121"/>
      <c r="K64" s="121"/>
      <c r="L64" s="73">
        <v>72027</v>
      </c>
      <c r="M64" s="121"/>
      <c r="N64" s="73"/>
      <c r="O64" s="73"/>
      <c r="P64" s="73"/>
      <c r="Q64" s="73"/>
      <c r="R64" s="73"/>
      <c r="S64" s="73"/>
      <c r="T64" s="73"/>
      <c r="U64" s="73"/>
      <c r="V64" s="73"/>
      <c r="W64" s="73"/>
    </row>
    <row r="65" ht="20.25" customHeight="1" spans="1:23">
      <c r="A65" s="142" t="s">
        <v>70</v>
      </c>
      <c r="B65" s="142" t="s">
        <v>287</v>
      </c>
      <c r="C65" s="142" t="s">
        <v>288</v>
      </c>
      <c r="D65" s="142" t="s">
        <v>148</v>
      </c>
      <c r="E65" s="142" t="s">
        <v>102</v>
      </c>
      <c r="F65" s="142" t="s">
        <v>285</v>
      </c>
      <c r="G65" s="142" t="s">
        <v>286</v>
      </c>
      <c r="H65" s="73">
        <v>7500</v>
      </c>
      <c r="I65" s="73">
        <v>7500</v>
      </c>
      <c r="J65" s="121"/>
      <c r="K65" s="121"/>
      <c r="L65" s="73">
        <v>7500</v>
      </c>
      <c r="M65" s="121"/>
      <c r="N65" s="73"/>
      <c r="O65" s="73"/>
      <c r="P65" s="73"/>
      <c r="Q65" s="73"/>
      <c r="R65" s="73"/>
      <c r="S65" s="73"/>
      <c r="T65" s="73"/>
      <c r="U65" s="73"/>
      <c r="V65" s="73"/>
      <c r="W65" s="73"/>
    </row>
    <row r="66" ht="20.25" customHeight="1" spans="1:23">
      <c r="A66" s="142" t="s">
        <v>70</v>
      </c>
      <c r="B66" s="142" t="s">
        <v>287</v>
      </c>
      <c r="C66" s="142" t="s">
        <v>288</v>
      </c>
      <c r="D66" s="142" t="s">
        <v>101</v>
      </c>
      <c r="E66" s="142" t="s">
        <v>102</v>
      </c>
      <c r="F66" s="142" t="s">
        <v>289</v>
      </c>
      <c r="G66" s="142" t="s">
        <v>290</v>
      </c>
      <c r="H66" s="73">
        <v>33840</v>
      </c>
      <c r="I66" s="73">
        <v>33840</v>
      </c>
      <c r="J66" s="121"/>
      <c r="K66" s="121"/>
      <c r="L66" s="73">
        <v>33840</v>
      </c>
      <c r="M66" s="121"/>
      <c r="N66" s="73"/>
      <c r="O66" s="73"/>
      <c r="P66" s="73"/>
      <c r="Q66" s="73"/>
      <c r="R66" s="73"/>
      <c r="S66" s="73"/>
      <c r="T66" s="73"/>
      <c r="U66" s="73"/>
      <c r="V66" s="73"/>
      <c r="W66" s="73"/>
    </row>
    <row r="67" ht="20.25" customHeight="1" spans="1:23">
      <c r="A67" s="142" t="s">
        <v>70</v>
      </c>
      <c r="B67" s="142" t="s">
        <v>287</v>
      </c>
      <c r="C67" s="142" t="s">
        <v>288</v>
      </c>
      <c r="D67" s="142" t="s">
        <v>101</v>
      </c>
      <c r="E67" s="142" t="s">
        <v>102</v>
      </c>
      <c r="F67" s="142" t="s">
        <v>289</v>
      </c>
      <c r="G67" s="142" t="s">
        <v>290</v>
      </c>
      <c r="H67" s="73">
        <v>54732</v>
      </c>
      <c r="I67" s="73">
        <v>54732</v>
      </c>
      <c r="J67" s="121"/>
      <c r="K67" s="121"/>
      <c r="L67" s="73">
        <v>54732</v>
      </c>
      <c r="M67" s="121"/>
      <c r="N67" s="73"/>
      <c r="O67" s="73"/>
      <c r="P67" s="73"/>
      <c r="Q67" s="73"/>
      <c r="R67" s="73"/>
      <c r="S67" s="73"/>
      <c r="T67" s="73"/>
      <c r="U67" s="73"/>
      <c r="V67" s="73"/>
      <c r="W67" s="73"/>
    </row>
    <row r="68" ht="20.25" customHeight="1" spans="1:23">
      <c r="A68" s="142" t="s">
        <v>70</v>
      </c>
      <c r="B68" s="142" t="s">
        <v>287</v>
      </c>
      <c r="C68" s="142" t="s">
        <v>288</v>
      </c>
      <c r="D68" s="142" t="s">
        <v>148</v>
      </c>
      <c r="E68" s="142" t="s">
        <v>102</v>
      </c>
      <c r="F68" s="142" t="s">
        <v>289</v>
      </c>
      <c r="G68" s="142" t="s">
        <v>290</v>
      </c>
      <c r="H68" s="73">
        <v>636480</v>
      </c>
      <c r="I68" s="73">
        <v>636480</v>
      </c>
      <c r="J68" s="121"/>
      <c r="K68" s="121"/>
      <c r="L68" s="73">
        <v>636480</v>
      </c>
      <c r="M68" s="121"/>
      <c r="N68" s="73"/>
      <c r="O68" s="73"/>
      <c r="P68" s="73"/>
      <c r="Q68" s="73"/>
      <c r="R68" s="73"/>
      <c r="S68" s="73"/>
      <c r="T68" s="73"/>
      <c r="U68" s="73"/>
      <c r="V68" s="73"/>
      <c r="W68" s="73"/>
    </row>
    <row r="69" ht="20.25" customHeight="1" spans="1:23">
      <c r="A69" s="142" t="s">
        <v>70</v>
      </c>
      <c r="B69" s="142" t="s">
        <v>287</v>
      </c>
      <c r="C69" s="142" t="s">
        <v>288</v>
      </c>
      <c r="D69" s="142" t="s">
        <v>148</v>
      </c>
      <c r="E69" s="142" t="s">
        <v>102</v>
      </c>
      <c r="F69" s="142" t="s">
        <v>289</v>
      </c>
      <c r="G69" s="142" t="s">
        <v>290</v>
      </c>
      <c r="H69" s="73">
        <v>395760</v>
      </c>
      <c r="I69" s="73">
        <v>395760</v>
      </c>
      <c r="J69" s="121"/>
      <c r="K69" s="121"/>
      <c r="L69" s="73">
        <v>395760</v>
      </c>
      <c r="M69" s="121"/>
      <c r="N69" s="73"/>
      <c r="O69" s="73"/>
      <c r="P69" s="73"/>
      <c r="Q69" s="73"/>
      <c r="R69" s="73"/>
      <c r="S69" s="73"/>
      <c r="T69" s="73"/>
      <c r="U69" s="73"/>
      <c r="V69" s="73"/>
      <c r="W69" s="73"/>
    </row>
    <row r="70" ht="20.25" customHeight="1" spans="1:23">
      <c r="A70" s="142" t="s">
        <v>70</v>
      </c>
      <c r="B70" s="142" t="s">
        <v>291</v>
      </c>
      <c r="C70" s="142" t="s">
        <v>292</v>
      </c>
      <c r="D70" s="142" t="s">
        <v>101</v>
      </c>
      <c r="E70" s="142" t="s">
        <v>102</v>
      </c>
      <c r="F70" s="142" t="s">
        <v>259</v>
      </c>
      <c r="G70" s="142" t="s">
        <v>260</v>
      </c>
      <c r="H70" s="73">
        <v>26520</v>
      </c>
      <c r="I70" s="73">
        <v>26520</v>
      </c>
      <c r="J70" s="121"/>
      <c r="K70" s="121"/>
      <c r="L70" s="73">
        <v>26520</v>
      </c>
      <c r="M70" s="121"/>
      <c r="N70" s="73"/>
      <c r="O70" s="73"/>
      <c r="P70" s="73"/>
      <c r="Q70" s="73"/>
      <c r="R70" s="73"/>
      <c r="S70" s="73"/>
      <c r="T70" s="73"/>
      <c r="U70" s="73"/>
      <c r="V70" s="73"/>
      <c r="W70" s="73"/>
    </row>
    <row r="71" ht="20.25" customHeight="1" spans="1:23">
      <c r="A71" s="142" t="s">
        <v>70</v>
      </c>
      <c r="B71" s="142" t="s">
        <v>293</v>
      </c>
      <c r="C71" s="142" t="s">
        <v>294</v>
      </c>
      <c r="D71" s="142" t="s">
        <v>101</v>
      </c>
      <c r="E71" s="142" t="s">
        <v>102</v>
      </c>
      <c r="F71" s="142" t="s">
        <v>295</v>
      </c>
      <c r="G71" s="142" t="s">
        <v>294</v>
      </c>
      <c r="H71" s="73">
        <v>1892</v>
      </c>
      <c r="I71" s="73">
        <v>1892</v>
      </c>
      <c r="J71" s="121"/>
      <c r="K71" s="121"/>
      <c r="L71" s="73">
        <v>1892</v>
      </c>
      <c r="M71" s="121"/>
      <c r="N71" s="73"/>
      <c r="O71" s="73"/>
      <c r="P71" s="73"/>
      <c r="Q71" s="73"/>
      <c r="R71" s="73"/>
      <c r="S71" s="73"/>
      <c r="T71" s="73"/>
      <c r="U71" s="73"/>
      <c r="V71" s="73"/>
      <c r="W71" s="73"/>
    </row>
    <row r="72" ht="20.25" customHeight="1" spans="1:23">
      <c r="A72" s="142" t="s">
        <v>70</v>
      </c>
      <c r="B72" s="142" t="s">
        <v>293</v>
      </c>
      <c r="C72" s="142" t="s">
        <v>294</v>
      </c>
      <c r="D72" s="142" t="s">
        <v>101</v>
      </c>
      <c r="E72" s="142" t="s">
        <v>102</v>
      </c>
      <c r="F72" s="142" t="s">
        <v>295</v>
      </c>
      <c r="G72" s="142" t="s">
        <v>294</v>
      </c>
      <c r="H72" s="73">
        <v>28380</v>
      </c>
      <c r="I72" s="73">
        <v>28380</v>
      </c>
      <c r="J72" s="121"/>
      <c r="K72" s="121"/>
      <c r="L72" s="73">
        <v>28380</v>
      </c>
      <c r="M72" s="121"/>
      <c r="N72" s="73"/>
      <c r="O72" s="73"/>
      <c r="P72" s="73"/>
      <c r="Q72" s="73"/>
      <c r="R72" s="73"/>
      <c r="S72" s="73"/>
      <c r="T72" s="73"/>
      <c r="U72" s="73"/>
      <c r="V72" s="73"/>
      <c r="W72" s="73"/>
    </row>
    <row r="73" ht="20.25" customHeight="1" spans="1:23">
      <c r="A73" s="142" t="s">
        <v>70</v>
      </c>
      <c r="B73" s="142" t="s">
        <v>293</v>
      </c>
      <c r="C73" s="142" t="s">
        <v>294</v>
      </c>
      <c r="D73" s="142" t="s">
        <v>148</v>
      </c>
      <c r="E73" s="142" t="s">
        <v>102</v>
      </c>
      <c r="F73" s="142" t="s">
        <v>295</v>
      </c>
      <c r="G73" s="142" t="s">
        <v>294</v>
      </c>
      <c r="H73" s="73">
        <v>20812</v>
      </c>
      <c r="I73" s="73">
        <v>20812</v>
      </c>
      <c r="J73" s="121"/>
      <c r="K73" s="121"/>
      <c r="L73" s="73">
        <v>20812</v>
      </c>
      <c r="M73" s="121"/>
      <c r="N73" s="73"/>
      <c r="O73" s="73"/>
      <c r="P73" s="73"/>
      <c r="Q73" s="73"/>
      <c r="R73" s="73"/>
      <c r="S73" s="73"/>
      <c r="T73" s="73"/>
      <c r="U73" s="73"/>
      <c r="V73" s="73"/>
      <c r="W73" s="73"/>
    </row>
    <row r="74" ht="20.25" customHeight="1" spans="1:23">
      <c r="A74" s="142" t="s">
        <v>70</v>
      </c>
      <c r="B74" s="142" t="s">
        <v>296</v>
      </c>
      <c r="C74" s="142" t="s">
        <v>297</v>
      </c>
      <c r="D74" s="142" t="s">
        <v>122</v>
      </c>
      <c r="E74" s="142" t="s">
        <v>123</v>
      </c>
      <c r="F74" s="142" t="s">
        <v>298</v>
      </c>
      <c r="G74" s="142" t="s">
        <v>299</v>
      </c>
      <c r="H74" s="73">
        <v>1033200</v>
      </c>
      <c r="I74" s="73">
        <v>1033200</v>
      </c>
      <c r="J74" s="121"/>
      <c r="K74" s="121"/>
      <c r="L74" s="73">
        <v>1033200</v>
      </c>
      <c r="M74" s="121"/>
      <c r="N74" s="73"/>
      <c r="O74" s="73"/>
      <c r="P74" s="73"/>
      <c r="Q74" s="73"/>
      <c r="R74" s="73"/>
      <c r="S74" s="73"/>
      <c r="T74" s="73"/>
      <c r="U74" s="73"/>
      <c r="V74" s="73"/>
      <c r="W74" s="73"/>
    </row>
    <row r="75" ht="20.25" customHeight="1" spans="1:23">
      <c r="A75" s="142" t="s">
        <v>70</v>
      </c>
      <c r="B75" s="142" t="s">
        <v>296</v>
      </c>
      <c r="C75" s="142" t="s">
        <v>297</v>
      </c>
      <c r="D75" s="142" t="s">
        <v>124</v>
      </c>
      <c r="E75" s="142" t="s">
        <v>125</v>
      </c>
      <c r="F75" s="142" t="s">
        <v>298</v>
      </c>
      <c r="G75" s="142" t="s">
        <v>299</v>
      </c>
      <c r="H75" s="73">
        <v>367200</v>
      </c>
      <c r="I75" s="73">
        <v>367200</v>
      </c>
      <c r="J75" s="121"/>
      <c r="K75" s="121"/>
      <c r="L75" s="73">
        <v>367200</v>
      </c>
      <c r="M75" s="121"/>
      <c r="N75" s="73"/>
      <c r="O75" s="73"/>
      <c r="P75" s="73"/>
      <c r="Q75" s="73"/>
      <c r="R75" s="73"/>
      <c r="S75" s="73"/>
      <c r="T75" s="73"/>
      <c r="U75" s="73"/>
      <c r="V75" s="73"/>
      <c r="W75" s="73"/>
    </row>
    <row r="76" ht="20.25" customHeight="1" spans="1:23">
      <c r="A76" s="142" t="s">
        <v>70</v>
      </c>
      <c r="B76" s="142" t="s">
        <v>300</v>
      </c>
      <c r="C76" s="142" t="s">
        <v>301</v>
      </c>
      <c r="D76" s="142" t="s">
        <v>101</v>
      </c>
      <c r="E76" s="142" t="s">
        <v>102</v>
      </c>
      <c r="F76" s="142" t="s">
        <v>283</v>
      </c>
      <c r="G76" s="142" t="s">
        <v>284</v>
      </c>
      <c r="H76" s="73">
        <v>180000</v>
      </c>
      <c r="I76" s="73">
        <v>180000</v>
      </c>
      <c r="J76" s="121"/>
      <c r="K76" s="121"/>
      <c r="L76" s="73">
        <v>180000</v>
      </c>
      <c r="M76" s="121"/>
      <c r="N76" s="73"/>
      <c r="O76" s="73"/>
      <c r="P76" s="73"/>
      <c r="Q76" s="73"/>
      <c r="R76" s="73"/>
      <c r="S76" s="73"/>
      <c r="T76" s="73"/>
      <c r="U76" s="73"/>
      <c r="V76" s="73"/>
      <c r="W76" s="73"/>
    </row>
    <row r="77" ht="20.25" customHeight="1" spans="1:23">
      <c r="A77" s="142" t="s">
        <v>70</v>
      </c>
      <c r="B77" s="142" t="s">
        <v>302</v>
      </c>
      <c r="C77" s="142" t="s">
        <v>303</v>
      </c>
      <c r="D77" s="142" t="s">
        <v>101</v>
      </c>
      <c r="E77" s="142" t="s">
        <v>102</v>
      </c>
      <c r="F77" s="142" t="s">
        <v>285</v>
      </c>
      <c r="G77" s="142" t="s">
        <v>286</v>
      </c>
      <c r="H77" s="73">
        <v>697080</v>
      </c>
      <c r="I77" s="73">
        <v>697080</v>
      </c>
      <c r="J77" s="121"/>
      <c r="K77" s="121"/>
      <c r="L77" s="73">
        <v>697080</v>
      </c>
      <c r="M77" s="121"/>
      <c r="N77" s="73"/>
      <c r="O77" s="73"/>
      <c r="P77" s="73"/>
      <c r="Q77" s="73"/>
      <c r="R77" s="73"/>
      <c r="S77" s="73"/>
      <c r="T77" s="73"/>
      <c r="U77" s="73"/>
      <c r="V77" s="73"/>
      <c r="W77" s="73"/>
    </row>
    <row r="78" ht="20.25" customHeight="1" spans="1:23">
      <c r="A78" s="142" t="s">
        <v>70</v>
      </c>
      <c r="B78" s="142" t="s">
        <v>302</v>
      </c>
      <c r="C78" s="142" t="s">
        <v>303</v>
      </c>
      <c r="D78" s="142" t="s">
        <v>101</v>
      </c>
      <c r="E78" s="142" t="s">
        <v>102</v>
      </c>
      <c r="F78" s="142" t="s">
        <v>285</v>
      </c>
      <c r="G78" s="142" t="s">
        <v>286</v>
      </c>
      <c r="H78" s="73">
        <v>401265</v>
      </c>
      <c r="I78" s="73">
        <v>401265</v>
      </c>
      <c r="J78" s="121"/>
      <c r="K78" s="121"/>
      <c r="L78" s="73">
        <v>401265</v>
      </c>
      <c r="M78" s="121"/>
      <c r="N78" s="73"/>
      <c r="O78" s="73"/>
      <c r="P78" s="73"/>
      <c r="Q78" s="73"/>
      <c r="R78" s="73"/>
      <c r="S78" s="73"/>
      <c r="T78" s="73"/>
      <c r="U78" s="73"/>
      <c r="V78" s="73"/>
      <c r="W78" s="73"/>
    </row>
    <row r="79" ht="20.25" customHeight="1" spans="1:23">
      <c r="A79" s="142" t="s">
        <v>70</v>
      </c>
      <c r="B79" s="142" t="s">
        <v>304</v>
      </c>
      <c r="C79" s="142" t="s">
        <v>305</v>
      </c>
      <c r="D79" s="142" t="s">
        <v>101</v>
      </c>
      <c r="E79" s="142" t="s">
        <v>102</v>
      </c>
      <c r="F79" s="142" t="s">
        <v>285</v>
      </c>
      <c r="G79" s="142" t="s">
        <v>286</v>
      </c>
      <c r="H79" s="73">
        <v>28800</v>
      </c>
      <c r="I79" s="73">
        <v>28800</v>
      </c>
      <c r="J79" s="121"/>
      <c r="K79" s="121"/>
      <c r="L79" s="73">
        <v>28800</v>
      </c>
      <c r="M79" s="121"/>
      <c r="N79" s="73"/>
      <c r="O79" s="73"/>
      <c r="P79" s="73"/>
      <c r="Q79" s="73"/>
      <c r="R79" s="73"/>
      <c r="S79" s="73"/>
      <c r="T79" s="73"/>
      <c r="U79" s="73"/>
      <c r="V79" s="73"/>
      <c r="W79" s="73"/>
    </row>
    <row r="80" ht="20.25" customHeight="1" spans="1:23">
      <c r="A80" s="142" t="s">
        <v>70</v>
      </c>
      <c r="B80" s="142" t="s">
        <v>304</v>
      </c>
      <c r="C80" s="142" t="s">
        <v>305</v>
      </c>
      <c r="D80" s="142" t="s">
        <v>148</v>
      </c>
      <c r="E80" s="142" t="s">
        <v>102</v>
      </c>
      <c r="F80" s="142" t="s">
        <v>285</v>
      </c>
      <c r="G80" s="142" t="s">
        <v>286</v>
      </c>
      <c r="H80" s="73">
        <v>316800</v>
      </c>
      <c r="I80" s="73">
        <v>316800</v>
      </c>
      <c r="J80" s="121"/>
      <c r="K80" s="121"/>
      <c r="L80" s="73">
        <v>316800</v>
      </c>
      <c r="M80" s="121"/>
      <c r="N80" s="73"/>
      <c r="O80" s="73"/>
      <c r="P80" s="73"/>
      <c r="Q80" s="73"/>
      <c r="R80" s="73"/>
      <c r="S80" s="73"/>
      <c r="T80" s="73"/>
      <c r="U80" s="73"/>
      <c r="V80" s="73"/>
      <c r="W80" s="73"/>
    </row>
    <row r="81" ht="20.25" customHeight="1" spans="1:23">
      <c r="A81" s="142" t="s">
        <v>70</v>
      </c>
      <c r="B81" s="142" t="s">
        <v>304</v>
      </c>
      <c r="C81" s="142" t="s">
        <v>305</v>
      </c>
      <c r="D81" s="142" t="s">
        <v>148</v>
      </c>
      <c r="E81" s="142" t="s">
        <v>102</v>
      </c>
      <c r="F81" s="142" t="s">
        <v>285</v>
      </c>
      <c r="G81" s="142" t="s">
        <v>286</v>
      </c>
      <c r="H81" s="73">
        <v>336844</v>
      </c>
      <c r="I81" s="73">
        <v>336844</v>
      </c>
      <c r="J81" s="121"/>
      <c r="K81" s="121"/>
      <c r="L81" s="73">
        <v>336844</v>
      </c>
      <c r="M81" s="121"/>
      <c r="N81" s="73"/>
      <c r="O81" s="73"/>
      <c r="P81" s="73"/>
      <c r="Q81" s="73"/>
      <c r="R81" s="73"/>
      <c r="S81" s="73"/>
      <c r="T81" s="73"/>
      <c r="U81" s="73"/>
      <c r="V81" s="73"/>
      <c r="W81" s="73"/>
    </row>
    <row r="82" ht="20.25" customHeight="1" spans="1:23">
      <c r="A82" s="142" t="s">
        <v>70</v>
      </c>
      <c r="B82" s="142" t="s">
        <v>304</v>
      </c>
      <c r="C82" s="142" t="s">
        <v>305</v>
      </c>
      <c r="D82" s="142" t="s">
        <v>101</v>
      </c>
      <c r="E82" s="142" t="s">
        <v>102</v>
      </c>
      <c r="F82" s="142" t="s">
        <v>289</v>
      </c>
      <c r="G82" s="142" t="s">
        <v>290</v>
      </c>
      <c r="H82" s="73">
        <v>36000</v>
      </c>
      <c r="I82" s="73">
        <v>36000</v>
      </c>
      <c r="J82" s="121"/>
      <c r="K82" s="121"/>
      <c r="L82" s="73">
        <v>36000</v>
      </c>
      <c r="M82" s="121"/>
      <c r="N82" s="73"/>
      <c r="O82" s="73"/>
      <c r="P82" s="73"/>
      <c r="Q82" s="73"/>
      <c r="R82" s="73"/>
      <c r="S82" s="73"/>
      <c r="T82" s="73"/>
      <c r="U82" s="73"/>
      <c r="V82" s="73"/>
      <c r="W82" s="73"/>
    </row>
    <row r="83" ht="20.25" customHeight="1" spans="1:23">
      <c r="A83" s="142" t="s">
        <v>70</v>
      </c>
      <c r="B83" s="142" t="s">
        <v>304</v>
      </c>
      <c r="C83" s="142" t="s">
        <v>305</v>
      </c>
      <c r="D83" s="142" t="s">
        <v>148</v>
      </c>
      <c r="E83" s="142" t="s">
        <v>102</v>
      </c>
      <c r="F83" s="142" t="s">
        <v>289</v>
      </c>
      <c r="G83" s="142" t="s">
        <v>290</v>
      </c>
      <c r="H83" s="73">
        <v>396000</v>
      </c>
      <c r="I83" s="73">
        <v>396000</v>
      </c>
      <c r="J83" s="121"/>
      <c r="K83" s="121"/>
      <c r="L83" s="73">
        <v>396000</v>
      </c>
      <c r="M83" s="121"/>
      <c r="N83" s="73"/>
      <c r="O83" s="73"/>
      <c r="P83" s="73"/>
      <c r="Q83" s="73"/>
      <c r="R83" s="73"/>
      <c r="S83" s="73"/>
      <c r="T83" s="73"/>
      <c r="U83" s="73"/>
      <c r="V83" s="73"/>
      <c r="W83" s="73"/>
    </row>
    <row r="84" ht="20.25" customHeight="1" spans="1:23">
      <c r="A84" s="142" t="s">
        <v>70</v>
      </c>
      <c r="B84" s="142" t="s">
        <v>306</v>
      </c>
      <c r="C84" s="142" t="s">
        <v>307</v>
      </c>
      <c r="D84" s="142" t="s">
        <v>101</v>
      </c>
      <c r="E84" s="142" t="s">
        <v>102</v>
      </c>
      <c r="F84" s="142" t="s">
        <v>277</v>
      </c>
      <c r="G84" s="142" t="s">
        <v>278</v>
      </c>
      <c r="H84" s="73">
        <v>98400</v>
      </c>
      <c r="I84" s="73">
        <v>98400</v>
      </c>
      <c r="J84" s="121"/>
      <c r="K84" s="121"/>
      <c r="L84" s="73">
        <v>98400</v>
      </c>
      <c r="M84" s="121"/>
      <c r="N84" s="73"/>
      <c r="O84" s="73"/>
      <c r="P84" s="73"/>
      <c r="Q84" s="73"/>
      <c r="R84" s="73"/>
      <c r="S84" s="73"/>
      <c r="T84" s="73"/>
      <c r="U84" s="73"/>
      <c r="V84" s="73"/>
      <c r="W84" s="73"/>
    </row>
    <row r="85" ht="20.25" customHeight="1" spans="1:23">
      <c r="A85" s="142" t="s">
        <v>70</v>
      </c>
      <c r="B85" s="142" t="s">
        <v>306</v>
      </c>
      <c r="C85" s="142" t="s">
        <v>307</v>
      </c>
      <c r="D85" s="142" t="s">
        <v>148</v>
      </c>
      <c r="E85" s="142" t="s">
        <v>102</v>
      </c>
      <c r="F85" s="142" t="s">
        <v>277</v>
      </c>
      <c r="G85" s="142" t="s">
        <v>278</v>
      </c>
      <c r="H85" s="73">
        <v>43200</v>
      </c>
      <c r="I85" s="73">
        <v>43200</v>
      </c>
      <c r="J85" s="121"/>
      <c r="K85" s="121"/>
      <c r="L85" s="73">
        <v>43200</v>
      </c>
      <c r="M85" s="121"/>
      <c r="N85" s="73"/>
      <c r="O85" s="73"/>
      <c r="P85" s="73"/>
      <c r="Q85" s="73"/>
      <c r="R85" s="73"/>
      <c r="S85" s="73"/>
      <c r="T85" s="73"/>
      <c r="U85" s="73"/>
      <c r="V85" s="73"/>
      <c r="W85" s="73"/>
    </row>
    <row r="86" ht="20.25" customHeight="1" spans="1:23">
      <c r="A86" s="142" t="s">
        <v>70</v>
      </c>
      <c r="B86" s="142" t="s">
        <v>308</v>
      </c>
      <c r="C86" s="142" t="s">
        <v>309</v>
      </c>
      <c r="D86" s="142" t="s">
        <v>101</v>
      </c>
      <c r="E86" s="142" t="s">
        <v>102</v>
      </c>
      <c r="F86" s="142" t="s">
        <v>310</v>
      </c>
      <c r="G86" s="142" t="s">
        <v>311</v>
      </c>
      <c r="H86" s="73">
        <v>18000</v>
      </c>
      <c r="I86" s="73">
        <v>18000</v>
      </c>
      <c r="J86" s="121"/>
      <c r="K86" s="121"/>
      <c r="L86" s="73">
        <v>18000</v>
      </c>
      <c r="M86" s="121"/>
      <c r="N86" s="73"/>
      <c r="O86" s="73"/>
      <c r="P86" s="73"/>
      <c r="Q86" s="73"/>
      <c r="R86" s="73"/>
      <c r="S86" s="73"/>
      <c r="T86" s="73"/>
      <c r="U86" s="73"/>
      <c r="V86" s="73"/>
      <c r="W86" s="73"/>
    </row>
    <row r="87" ht="20.25" customHeight="1" spans="1:23">
      <c r="A87" s="142" t="s">
        <v>70</v>
      </c>
      <c r="B87" s="142" t="s">
        <v>308</v>
      </c>
      <c r="C87" s="142" t="s">
        <v>309</v>
      </c>
      <c r="D87" s="142" t="s">
        <v>101</v>
      </c>
      <c r="E87" s="142" t="s">
        <v>102</v>
      </c>
      <c r="F87" s="142" t="s">
        <v>310</v>
      </c>
      <c r="G87" s="142" t="s">
        <v>311</v>
      </c>
      <c r="H87" s="73">
        <v>7800</v>
      </c>
      <c r="I87" s="73">
        <v>7800</v>
      </c>
      <c r="J87" s="121"/>
      <c r="K87" s="121"/>
      <c r="L87" s="73">
        <v>7800</v>
      </c>
      <c r="M87" s="121"/>
      <c r="N87" s="73"/>
      <c r="O87" s="73"/>
      <c r="P87" s="73"/>
      <c r="Q87" s="73"/>
      <c r="R87" s="73"/>
      <c r="S87" s="73"/>
      <c r="T87" s="73"/>
      <c r="U87" s="73"/>
      <c r="V87" s="73"/>
      <c r="W87" s="73"/>
    </row>
    <row r="88" ht="20.25" customHeight="1" spans="1:23">
      <c r="A88" s="142" t="s">
        <v>70</v>
      </c>
      <c r="B88" s="142" t="s">
        <v>308</v>
      </c>
      <c r="C88" s="142" t="s">
        <v>309</v>
      </c>
      <c r="D88" s="142" t="s">
        <v>101</v>
      </c>
      <c r="E88" s="142" t="s">
        <v>102</v>
      </c>
      <c r="F88" s="142" t="s">
        <v>310</v>
      </c>
      <c r="G88" s="142" t="s">
        <v>311</v>
      </c>
      <c r="H88" s="73">
        <v>43200</v>
      </c>
      <c r="I88" s="73">
        <v>43200</v>
      </c>
      <c r="J88" s="121"/>
      <c r="K88" s="121"/>
      <c r="L88" s="73">
        <v>43200</v>
      </c>
      <c r="M88" s="121"/>
      <c r="N88" s="73"/>
      <c r="O88" s="73"/>
      <c r="P88" s="73"/>
      <c r="Q88" s="73"/>
      <c r="R88" s="73"/>
      <c r="S88" s="73"/>
      <c r="T88" s="73"/>
      <c r="U88" s="73"/>
      <c r="V88" s="73"/>
      <c r="W88" s="73"/>
    </row>
    <row r="89" ht="20.25" customHeight="1" spans="1:23">
      <c r="A89" s="142" t="s">
        <v>70</v>
      </c>
      <c r="B89" s="142" t="s">
        <v>308</v>
      </c>
      <c r="C89" s="142" t="s">
        <v>309</v>
      </c>
      <c r="D89" s="142" t="s">
        <v>101</v>
      </c>
      <c r="E89" s="142" t="s">
        <v>102</v>
      </c>
      <c r="F89" s="142" t="s">
        <v>310</v>
      </c>
      <c r="G89" s="142" t="s">
        <v>311</v>
      </c>
      <c r="H89" s="73">
        <v>19440</v>
      </c>
      <c r="I89" s="73">
        <v>19440</v>
      </c>
      <c r="J89" s="121"/>
      <c r="K89" s="121"/>
      <c r="L89" s="73">
        <v>19440</v>
      </c>
      <c r="M89" s="121"/>
      <c r="N89" s="73"/>
      <c r="O89" s="73"/>
      <c r="P89" s="73"/>
      <c r="Q89" s="73"/>
      <c r="R89" s="73"/>
      <c r="S89" s="73"/>
      <c r="T89" s="73"/>
      <c r="U89" s="73"/>
      <c r="V89" s="73"/>
      <c r="W89" s="73"/>
    </row>
    <row r="90" ht="20.25" customHeight="1" spans="1:23">
      <c r="A90" s="142" t="s">
        <v>70</v>
      </c>
      <c r="B90" s="142" t="s">
        <v>308</v>
      </c>
      <c r="C90" s="142" t="s">
        <v>309</v>
      </c>
      <c r="D90" s="142" t="s">
        <v>101</v>
      </c>
      <c r="E90" s="142" t="s">
        <v>102</v>
      </c>
      <c r="F90" s="142" t="s">
        <v>310</v>
      </c>
      <c r="G90" s="142" t="s">
        <v>311</v>
      </c>
      <c r="H90" s="73">
        <v>12900</v>
      </c>
      <c r="I90" s="73">
        <v>12900</v>
      </c>
      <c r="J90" s="121"/>
      <c r="K90" s="121"/>
      <c r="L90" s="73">
        <v>12900</v>
      </c>
      <c r="M90" s="121"/>
      <c r="N90" s="73"/>
      <c r="O90" s="73"/>
      <c r="P90" s="73"/>
      <c r="Q90" s="73"/>
      <c r="R90" s="73"/>
      <c r="S90" s="73"/>
      <c r="T90" s="73"/>
      <c r="U90" s="73"/>
      <c r="V90" s="73"/>
      <c r="W90" s="73"/>
    </row>
    <row r="91" ht="20.25" customHeight="1" spans="1:23">
      <c r="A91" s="142" t="s">
        <v>70</v>
      </c>
      <c r="B91" s="142" t="s">
        <v>308</v>
      </c>
      <c r="C91" s="142" t="s">
        <v>309</v>
      </c>
      <c r="D91" s="142" t="s">
        <v>101</v>
      </c>
      <c r="E91" s="142" t="s">
        <v>102</v>
      </c>
      <c r="F91" s="142" t="s">
        <v>310</v>
      </c>
      <c r="G91" s="142" t="s">
        <v>311</v>
      </c>
      <c r="H91" s="73">
        <v>1800</v>
      </c>
      <c r="I91" s="73">
        <v>1800</v>
      </c>
      <c r="J91" s="121"/>
      <c r="K91" s="121"/>
      <c r="L91" s="73">
        <v>1800</v>
      </c>
      <c r="M91" s="121"/>
      <c r="N91" s="73"/>
      <c r="O91" s="73"/>
      <c r="P91" s="73"/>
      <c r="Q91" s="73"/>
      <c r="R91" s="73"/>
      <c r="S91" s="73"/>
      <c r="T91" s="73"/>
      <c r="U91" s="73"/>
      <c r="V91" s="73"/>
      <c r="W91" s="73"/>
    </row>
    <row r="92" ht="20.25" customHeight="1" spans="1:23">
      <c r="A92" s="142" t="s">
        <v>70</v>
      </c>
      <c r="B92" s="142" t="s">
        <v>312</v>
      </c>
      <c r="C92" s="142" t="s">
        <v>313</v>
      </c>
      <c r="D92" s="142" t="s">
        <v>101</v>
      </c>
      <c r="E92" s="142" t="s">
        <v>102</v>
      </c>
      <c r="F92" s="142" t="s">
        <v>249</v>
      </c>
      <c r="G92" s="142" t="s">
        <v>250</v>
      </c>
      <c r="H92" s="73">
        <v>132453</v>
      </c>
      <c r="I92" s="73">
        <v>132453</v>
      </c>
      <c r="J92" s="121"/>
      <c r="K92" s="121"/>
      <c r="L92" s="73">
        <v>132453</v>
      </c>
      <c r="M92" s="121"/>
      <c r="N92" s="73"/>
      <c r="O92" s="73"/>
      <c r="P92" s="73"/>
      <c r="Q92" s="73"/>
      <c r="R92" s="73"/>
      <c r="S92" s="73"/>
      <c r="T92" s="73"/>
      <c r="U92" s="73"/>
      <c r="V92" s="73"/>
      <c r="W92" s="73"/>
    </row>
    <row r="93" ht="20.25" customHeight="1" spans="1:23">
      <c r="A93" s="142" t="s">
        <v>70</v>
      </c>
      <c r="B93" s="142" t="s">
        <v>314</v>
      </c>
      <c r="C93" s="142" t="s">
        <v>315</v>
      </c>
      <c r="D93" s="142" t="s">
        <v>101</v>
      </c>
      <c r="E93" s="142" t="s">
        <v>102</v>
      </c>
      <c r="F93" s="142" t="s">
        <v>316</v>
      </c>
      <c r="G93" s="142" t="s">
        <v>317</v>
      </c>
      <c r="H93" s="73">
        <v>2040000</v>
      </c>
      <c r="I93" s="73">
        <v>2040000</v>
      </c>
      <c r="J93" s="121"/>
      <c r="K93" s="121"/>
      <c r="L93" s="73">
        <v>2040000</v>
      </c>
      <c r="M93" s="121"/>
      <c r="N93" s="73"/>
      <c r="O93" s="73"/>
      <c r="P93" s="73"/>
      <c r="Q93" s="73"/>
      <c r="R93" s="73"/>
      <c r="S93" s="73"/>
      <c r="T93" s="73"/>
      <c r="U93" s="73"/>
      <c r="V93" s="73"/>
      <c r="W93" s="73"/>
    </row>
    <row r="94" ht="20.25" customHeight="1" spans="1:23">
      <c r="A94" s="142" t="s">
        <v>70</v>
      </c>
      <c r="B94" s="142" t="s">
        <v>314</v>
      </c>
      <c r="C94" s="142" t="s">
        <v>315</v>
      </c>
      <c r="D94" s="142" t="s">
        <v>101</v>
      </c>
      <c r="E94" s="142" t="s">
        <v>102</v>
      </c>
      <c r="F94" s="142" t="s">
        <v>316</v>
      </c>
      <c r="G94" s="142" t="s">
        <v>317</v>
      </c>
      <c r="H94" s="73">
        <v>850000</v>
      </c>
      <c r="I94" s="73">
        <v>850000</v>
      </c>
      <c r="J94" s="121"/>
      <c r="K94" s="121"/>
      <c r="L94" s="73">
        <v>850000</v>
      </c>
      <c r="M94" s="121"/>
      <c r="N94" s="73"/>
      <c r="O94" s="73"/>
      <c r="P94" s="73"/>
      <c r="Q94" s="73"/>
      <c r="R94" s="73"/>
      <c r="S94" s="73"/>
      <c r="T94" s="73"/>
      <c r="U94" s="73"/>
      <c r="V94" s="73"/>
      <c r="W94" s="73"/>
    </row>
    <row r="95" ht="20.25" customHeight="1" spans="1:23">
      <c r="A95" s="142" t="s">
        <v>70</v>
      </c>
      <c r="B95" s="142" t="s">
        <v>318</v>
      </c>
      <c r="C95" s="142" t="s">
        <v>319</v>
      </c>
      <c r="D95" s="142" t="s">
        <v>101</v>
      </c>
      <c r="E95" s="142" t="s">
        <v>102</v>
      </c>
      <c r="F95" s="142" t="s">
        <v>298</v>
      </c>
      <c r="G95" s="142" t="s">
        <v>299</v>
      </c>
      <c r="H95" s="73">
        <v>119200</v>
      </c>
      <c r="I95" s="73">
        <v>119200</v>
      </c>
      <c r="J95" s="121"/>
      <c r="K95" s="121"/>
      <c r="L95" s="73">
        <v>119200</v>
      </c>
      <c r="M95" s="121"/>
      <c r="N95" s="73"/>
      <c r="O95" s="73"/>
      <c r="P95" s="73"/>
      <c r="Q95" s="73"/>
      <c r="R95" s="73"/>
      <c r="S95" s="73"/>
      <c r="T95" s="73"/>
      <c r="U95" s="73"/>
      <c r="V95" s="73"/>
      <c r="W95" s="73"/>
    </row>
    <row r="96" ht="17.25" customHeight="1" spans="1:23">
      <c r="A96" s="35"/>
      <c r="B96" s="143"/>
      <c r="C96" s="143"/>
      <c r="D96" s="143"/>
      <c r="E96" s="143"/>
      <c r="F96" s="143"/>
      <c r="G96" s="144"/>
      <c r="H96" s="73">
        <v>16874390</v>
      </c>
      <c r="I96" s="73">
        <v>16874390</v>
      </c>
      <c r="J96" s="73"/>
      <c r="K96" s="73"/>
      <c r="L96" s="73">
        <v>16874390</v>
      </c>
      <c r="M96" s="73"/>
      <c r="N96" s="73"/>
      <c r="O96" s="73"/>
      <c r="P96" s="73"/>
      <c r="Q96" s="73"/>
      <c r="R96" s="73"/>
      <c r="S96" s="73"/>
      <c r="T96" s="73"/>
      <c r="U96" s="73"/>
      <c r="V96" s="73"/>
      <c r="W96" s="73"/>
    </row>
  </sheetData>
  <mergeCells count="30">
    <mergeCell ref="A2:W2"/>
    <mergeCell ref="A3:G3"/>
    <mergeCell ref="H4:W4"/>
    <mergeCell ref="I5:M5"/>
    <mergeCell ref="N5:P5"/>
    <mergeCell ref="R5:W5"/>
    <mergeCell ref="A96:G9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A25" workbookViewId="0">
      <selection activeCell="F43" sqref="F43"/>
    </sheetView>
  </sheetViews>
  <sheetFormatPr defaultColWidth="9.13888888888889" defaultRowHeight="14.25" customHeight="1"/>
  <cols>
    <col min="1" max="1" width="10.2777777777778" customWidth="1"/>
    <col min="2" max="2" width="13.4259259259259" customWidth="1"/>
    <col min="3" max="3" width="38.8888888888889" customWidth="1"/>
    <col min="4" max="4" width="23.8518518518519" customWidth="1"/>
    <col min="5" max="5" width="11.1388888888889" customWidth="1"/>
    <col min="6" max="6" width="17.2222222222222"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28"/>
      <c r="E1" s="1"/>
      <c r="F1" s="1"/>
      <c r="G1" s="1"/>
      <c r="H1" s="1"/>
      <c r="U1" s="128"/>
      <c r="W1" s="129" t="s">
        <v>320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"单位名称："&amp;"昆明市盘龙区人民政府鼓楼街道办事处"</f>
        <v>单位名称：昆明市盘龙区人民政府鼓楼街道办事处</v>
      </c>
      <c r="B3" s="5"/>
      <c r="C3" s="5"/>
      <c r="D3" s="5"/>
      <c r="E3" s="5"/>
      <c r="F3" s="5"/>
      <c r="G3" s="5"/>
      <c r="H3" s="5"/>
      <c r="I3" s="6"/>
      <c r="J3" s="6"/>
      <c r="K3" s="6"/>
      <c r="L3" s="6"/>
      <c r="M3" s="6"/>
      <c r="N3" s="6"/>
      <c r="O3" s="6"/>
      <c r="P3" s="6"/>
      <c r="Q3" s="6"/>
      <c r="U3" s="128"/>
      <c r="W3" s="98" t="s">
        <v>1</v>
      </c>
    </row>
    <row r="4" ht="21.75" customHeight="1" spans="1:23">
      <c r="A4" s="8" t="s">
        <v>321</v>
      </c>
      <c r="B4" s="9" t="s">
        <v>225</v>
      </c>
      <c r="C4" s="8" t="s">
        <v>226</v>
      </c>
      <c r="D4" s="8" t="s">
        <v>322</v>
      </c>
      <c r="E4" s="9" t="s">
        <v>227</v>
      </c>
      <c r="F4" s="9" t="s">
        <v>228</v>
      </c>
      <c r="G4" s="9" t="s">
        <v>323</v>
      </c>
      <c r="H4" s="9" t="s">
        <v>324</v>
      </c>
      <c r="I4" s="27" t="s">
        <v>55</v>
      </c>
      <c r="J4" s="10" t="s">
        <v>325</v>
      </c>
      <c r="K4" s="11"/>
      <c r="L4" s="11"/>
      <c r="M4" s="12"/>
      <c r="N4" s="10" t="s">
        <v>233</v>
      </c>
      <c r="O4" s="11"/>
      <c r="P4" s="12"/>
      <c r="Q4" s="9" t="s">
        <v>61</v>
      </c>
      <c r="R4" s="10" t="s">
        <v>62</v>
      </c>
      <c r="S4" s="11"/>
      <c r="T4" s="11"/>
      <c r="U4" s="11"/>
      <c r="V4" s="11"/>
      <c r="W4" s="12"/>
    </row>
    <row r="5" ht="21.75" customHeight="1" spans="1:23">
      <c r="A5" s="13"/>
      <c r="B5" s="28"/>
      <c r="C5" s="13"/>
      <c r="D5" s="13"/>
      <c r="E5" s="14"/>
      <c r="F5" s="14"/>
      <c r="G5" s="14"/>
      <c r="H5" s="14"/>
      <c r="I5" s="28"/>
      <c r="J5" s="130" t="s">
        <v>58</v>
      </c>
      <c r="K5" s="131"/>
      <c r="L5" s="9" t="s">
        <v>59</v>
      </c>
      <c r="M5" s="9" t="s">
        <v>60</v>
      </c>
      <c r="N5" s="9" t="s">
        <v>58</v>
      </c>
      <c r="O5" s="9" t="s">
        <v>59</v>
      </c>
      <c r="P5" s="9" t="s">
        <v>60</v>
      </c>
      <c r="Q5" s="14"/>
      <c r="R5" s="9" t="s">
        <v>57</v>
      </c>
      <c r="S5" s="9" t="s">
        <v>64</v>
      </c>
      <c r="T5" s="9" t="s">
        <v>239</v>
      </c>
      <c r="U5" s="9" t="s">
        <v>66</v>
      </c>
      <c r="V5" s="9" t="s">
        <v>67</v>
      </c>
      <c r="W5" s="9" t="s">
        <v>68</v>
      </c>
    </row>
    <row r="6" ht="21" customHeight="1" spans="1:23">
      <c r="A6" s="28"/>
      <c r="B6" s="28"/>
      <c r="C6" s="28"/>
      <c r="D6" s="28"/>
      <c r="E6" s="28"/>
      <c r="F6" s="28"/>
      <c r="G6" s="28"/>
      <c r="H6" s="28"/>
      <c r="I6" s="28"/>
      <c r="J6" s="132" t="s">
        <v>57</v>
      </c>
      <c r="K6" s="133"/>
      <c r="L6" s="28"/>
      <c r="M6" s="28"/>
      <c r="N6" s="28"/>
      <c r="O6" s="28"/>
      <c r="P6" s="28"/>
      <c r="Q6" s="28"/>
      <c r="R6" s="28"/>
      <c r="S6" s="28"/>
      <c r="T6" s="28"/>
      <c r="U6" s="28"/>
      <c r="V6" s="28"/>
      <c r="W6" s="28"/>
    </row>
    <row r="7" ht="39.75" customHeight="1" spans="1:23">
      <c r="A7" s="16"/>
      <c r="B7" s="18"/>
      <c r="C7" s="16"/>
      <c r="D7" s="16"/>
      <c r="E7" s="17"/>
      <c r="F7" s="17"/>
      <c r="G7" s="17"/>
      <c r="H7" s="17"/>
      <c r="I7" s="18"/>
      <c r="J7" s="62" t="s">
        <v>57</v>
      </c>
      <c r="K7" s="62" t="s">
        <v>326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4" t="s">
        <v>327</v>
      </c>
      <c r="B9" s="64" t="s">
        <v>328</v>
      </c>
      <c r="C9" s="64" t="s">
        <v>329</v>
      </c>
      <c r="D9" s="64" t="s">
        <v>70</v>
      </c>
      <c r="E9" s="64" t="s">
        <v>103</v>
      </c>
      <c r="F9" s="64" t="s">
        <v>104</v>
      </c>
      <c r="G9" s="64" t="s">
        <v>330</v>
      </c>
      <c r="H9" s="64" t="s">
        <v>331</v>
      </c>
      <c r="I9" s="73">
        <v>500000</v>
      </c>
      <c r="J9" s="73">
        <v>500000</v>
      </c>
      <c r="K9" s="73">
        <v>500000</v>
      </c>
      <c r="L9" s="73"/>
      <c r="M9" s="73"/>
      <c r="N9" s="73"/>
      <c r="O9" s="73"/>
      <c r="P9" s="73"/>
      <c r="Q9" s="73"/>
      <c r="R9" s="73"/>
      <c r="S9" s="73"/>
      <c r="T9" s="73"/>
      <c r="U9" s="73"/>
      <c r="V9" s="73"/>
      <c r="W9" s="73"/>
    </row>
    <row r="10" ht="21.75" customHeight="1" spans="1:23">
      <c r="A10" s="64" t="s">
        <v>327</v>
      </c>
      <c r="B10" s="64" t="s">
        <v>332</v>
      </c>
      <c r="C10" s="64" t="s">
        <v>333</v>
      </c>
      <c r="D10" s="64" t="s">
        <v>70</v>
      </c>
      <c r="E10" s="64" t="s">
        <v>168</v>
      </c>
      <c r="F10" s="64" t="s">
        <v>169</v>
      </c>
      <c r="G10" s="64" t="s">
        <v>263</v>
      </c>
      <c r="H10" s="64" t="s">
        <v>264</v>
      </c>
      <c r="I10" s="73">
        <v>200790</v>
      </c>
      <c r="J10" s="73"/>
      <c r="K10" s="73"/>
      <c r="L10" s="73"/>
      <c r="M10" s="73"/>
      <c r="N10" s="73"/>
      <c r="O10" s="73"/>
      <c r="P10" s="73">
        <v>200790</v>
      </c>
      <c r="Q10" s="73"/>
      <c r="R10" s="73"/>
      <c r="S10" s="73"/>
      <c r="T10" s="73"/>
      <c r="U10" s="73"/>
      <c r="V10" s="73"/>
      <c r="W10" s="73"/>
    </row>
    <row r="11" ht="21.75" customHeight="1" spans="1:23">
      <c r="A11" s="64" t="s">
        <v>327</v>
      </c>
      <c r="B11" s="64" t="s">
        <v>332</v>
      </c>
      <c r="C11" s="64" t="s">
        <v>333</v>
      </c>
      <c r="D11" s="64" t="s">
        <v>70</v>
      </c>
      <c r="E11" s="64" t="s">
        <v>168</v>
      </c>
      <c r="F11" s="64" t="s">
        <v>169</v>
      </c>
      <c r="G11" s="64" t="s">
        <v>263</v>
      </c>
      <c r="H11" s="64" t="s">
        <v>264</v>
      </c>
      <c r="I11" s="73">
        <v>223356</v>
      </c>
      <c r="J11" s="73"/>
      <c r="K11" s="73"/>
      <c r="L11" s="73"/>
      <c r="M11" s="73"/>
      <c r="N11" s="73"/>
      <c r="O11" s="73"/>
      <c r="P11" s="73">
        <v>223356</v>
      </c>
      <c r="Q11" s="73"/>
      <c r="R11" s="73"/>
      <c r="S11" s="73"/>
      <c r="T11" s="73"/>
      <c r="U11" s="73"/>
      <c r="V11" s="73"/>
      <c r="W11" s="73"/>
    </row>
    <row r="12" ht="21.75" customHeight="1" spans="1:23">
      <c r="A12" s="64" t="s">
        <v>327</v>
      </c>
      <c r="B12" s="64" t="s">
        <v>334</v>
      </c>
      <c r="C12" s="64" t="s">
        <v>335</v>
      </c>
      <c r="D12" s="64" t="s">
        <v>70</v>
      </c>
      <c r="E12" s="64" t="s">
        <v>103</v>
      </c>
      <c r="F12" s="64" t="s">
        <v>104</v>
      </c>
      <c r="G12" s="64" t="s">
        <v>330</v>
      </c>
      <c r="H12" s="64" t="s">
        <v>331</v>
      </c>
      <c r="I12" s="73">
        <v>350000</v>
      </c>
      <c r="J12" s="73">
        <v>350000</v>
      </c>
      <c r="K12" s="73">
        <v>350000</v>
      </c>
      <c r="L12" s="73"/>
      <c r="M12" s="73"/>
      <c r="N12" s="73"/>
      <c r="O12" s="73"/>
      <c r="P12" s="73"/>
      <c r="Q12" s="73"/>
      <c r="R12" s="73"/>
      <c r="S12" s="73"/>
      <c r="T12" s="73"/>
      <c r="U12" s="73"/>
      <c r="V12" s="73"/>
      <c r="W12" s="73"/>
    </row>
    <row r="13" ht="21.75" customHeight="1" spans="1:23">
      <c r="A13" s="64" t="s">
        <v>327</v>
      </c>
      <c r="B13" s="64" t="s">
        <v>336</v>
      </c>
      <c r="C13" s="64" t="s">
        <v>337</v>
      </c>
      <c r="D13" s="64" t="s">
        <v>70</v>
      </c>
      <c r="E13" s="64" t="s">
        <v>103</v>
      </c>
      <c r="F13" s="64" t="s">
        <v>104</v>
      </c>
      <c r="G13" s="64" t="s">
        <v>263</v>
      </c>
      <c r="H13" s="64" t="s">
        <v>264</v>
      </c>
      <c r="I13" s="73">
        <v>30000</v>
      </c>
      <c r="J13" s="73">
        <v>30000</v>
      </c>
      <c r="K13" s="73">
        <v>30000</v>
      </c>
      <c r="L13" s="73"/>
      <c r="M13" s="73"/>
      <c r="N13" s="73"/>
      <c r="O13" s="73"/>
      <c r="P13" s="73"/>
      <c r="Q13" s="73"/>
      <c r="R13" s="73"/>
      <c r="S13" s="73"/>
      <c r="T13" s="73"/>
      <c r="U13" s="73"/>
      <c r="V13" s="73"/>
      <c r="W13" s="73"/>
    </row>
    <row r="14" ht="21.75" customHeight="1" spans="1:23">
      <c r="A14" s="64" t="s">
        <v>327</v>
      </c>
      <c r="B14" s="64" t="s">
        <v>338</v>
      </c>
      <c r="C14" s="64" t="s">
        <v>339</v>
      </c>
      <c r="D14" s="64" t="s">
        <v>70</v>
      </c>
      <c r="E14" s="64" t="s">
        <v>158</v>
      </c>
      <c r="F14" s="64" t="s">
        <v>159</v>
      </c>
      <c r="G14" s="64" t="s">
        <v>340</v>
      </c>
      <c r="H14" s="64" t="s">
        <v>341</v>
      </c>
      <c r="I14" s="73">
        <v>252663.89</v>
      </c>
      <c r="J14" s="73"/>
      <c r="K14" s="73"/>
      <c r="L14" s="73"/>
      <c r="M14" s="73"/>
      <c r="N14" s="73">
        <v>252663.89</v>
      </c>
      <c r="O14" s="73"/>
      <c r="P14" s="73"/>
      <c r="Q14" s="73"/>
      <c r="R14" s="73"/>
      <c r="S14" s="73"/>
      <c r="T14" s="73"/>
      <c r="U14" s="73"/>
      <c r="V14" s="73"/>
      <c r="W14" s="73"/>
    </row>
    <row r="15" ht="21.75" customHeight="1" spans="1:23">
      <c r="A15" s="64" t="s">
        <v>327</v>
      </c>
      <c r="B15" s="64" t="s">
        <v>338</v>
      </c>
      <c r="C15" s="64" t="s">
        <v>339</v>
      </c>
      <c r="D15" s="64" t="s">
        <v>70</v>
      </c>
      <c r="E15" s="64" t="s">
        <v>158</v>
      </c>
      <c r="F15" s="64" t="s">
        <v>159</v>
      </c>
      <c r="G15" s="64" t="s">
        <v>340</v>
      </c>
      <c r="H15" s="64" t="s">
        <v>341</v>
      </c>
      <c r="I15" s="73">
        <v>846836.08</v>
      </c>
      <c r="J15" s="73"/>
      <c r="K15" s="73"/>
      <c r="L15" s="73"/>
      <c r="M15" s="73"/>
      <c r="N15" s="73">
        <v>846836.08</v>
      </c>
      <c r="O15" s="73"/>
      <c r="P15" s="73"/>
      <c r="Q15" s="73"/>
      <c r="R15" s="73"/>
      <c r="S15" s="73"/>
      <c r="T15" s="73"/>
      <c r="U15" s="73"/>
      <c r="V15" s="73"/>
      <c r="W15" s="73"/>
    </row>
    <row r="16" ht="21.75" customHeight="1" spans="1:23">
      <c r="A16" s="64" t="s">
        <v>327</v>
      </c>
      <c r="B16" s="64" t="s">
        <v>342</v>
      </c>
      <c r="C16" s="64" t="s">
        <v>343</v>
      </c>
      <c r="D16" s="64" t="s">
        <v>70</v>
      </c>
      <c r="E16" s="64" t="s">
        <v>103</v>
      </c>
      <c r="F16" s="64" t="s">
        <v>104</v>
      </c>
      <c r="G16" s="64" t="s">
        <v>330</v>
      </c>
      <c r="H16" s="64" t="s">
        <v>331</v>
      </c>
      <c r="I16" s="73">
        <v>16015</v>
      </c>
      <c r="J16" s="73">
        <v>16015</v>
      </c>
      <c r="K16" s="73">
        <v>16015</v>
      </c>
      <c r="L16" s="73"/>
      <c r="M16" s="73"/>
      <c r="N16" s="73"/>
      <c r="O16" s="73"/>
      <c r="P16" s="73"/>
      <c r="Q16" s="73"/>
      <c r="R16" s="73"/>
      <c r="S16" s="73"/>
      <c r="T16" s="73"/>
      <c r="U16" s="73"/>
      <c r="V16" s="73"/>
      <c r="W16" s="73"/>
    </row>
    <row r="17" ht="21.75" customHeight="1" spans="1:23">
      <c r="A17" s="64" t="s">
        <v>327</v>
      </c>
      <c r="B17" s="64" t="s">
        <v>344</v>
      </c>
      <c r="C17" s="64" t="s">
        <v>345</v>
      </c>
      <c r="D17" s="64" t="s">
        <v>70</v>
      </c>
      <c r="E17" s="64" t="s">
        <v>130</v>
      </c>
      <c r="F17" s="64" t="s">
        <v>131</v>
      </c>
      <c r="G17" s="64" t="s">
        <v>263</v>
      </c>
      <c r="H17" s="64" t="s">
        <v>264</v>
      </c>
      <c r="I17" s="73">
        <v>300</v>
      </c>
      <c r="J17" s="73"/>
      <c r="K17" s="73"/>
      <c r="L17" s="73"/>
      <c r="M17" s="73"/>
      <c r="N17" s="73">
        <v>300</v>
      </c>
      <c r="O17" s="73"/>
      <c r="P17" s="73"/>
      <c r="Q17" s="73"/>
      <c r="R17" s="73"/>
      <c r="S17" s="73"/>
      <c r="T17" s="73"/>
      <c r="U17" s="73"/>
      <c r="V17" s="73"/>
      <c r="W17" s="73"/>
    </row>
    <row r="18" ht="21.75" customHeight="1" spans="1:23">
      <c r="A18" s="64" t="s">
        <v>327</v>
      </c>
      <c r="B18" s="64" t="s">
        <v>344</v>
      </c>
      <c r="C18" s="64" t="s">
        <v>345</v>
      </c>
      <c r="D18" s="64" t="s">
        <v>70</v>
      </c>
      <c r="E18" s="64" t="s">
        <v>130</v>
      </c>
      <c r="F18" s="64" t="s">
        <v>131</v>
      </c>
      <c r="G18" s="64" t="s">
        <v>263</v>
      </c>
      <c r="H18" s="64" t="s">
        <v>264</v>
      </c>
      <c r="I18" s="73">
        <v>600000</v>
      </c>
      <c r="J18" s="73"/>
      <c r="K18" s="73"/>
      <c r="L18" s="73"/>
      <c r="M18" s="73"/>
      <c r="N18" s="73">
        <v>600000</v>
      </c>
      <c r="O18" s="73"/>
      <c r="P18" s="73"/>
      <c r="Q18" s="73"/>
      <c r="R18" s="73"/>
      <c r="S18" s="73"/>
      <c r="T18" s="73"/>
      <c r="U18" s="73"/>
      <c r="V18" s="73"/>
      <c r="W18" s="73"/>
    </row>
    <row r="19" ht="21.75" customHeight="1" spans="1:23">
      <c r="A19" s="64" t="s">
        <v>327</v>
      </c>
      <c r="B19" s="64" t="s">
        <v>346</v>
      </c>
      <c r="C19" s="64" t="s">
        <v>347</v>
      </c>
      <c r="D19" s="64" t="s">
        <v>70</v>
      </c>
      <c r="E19" s="64" t="s">
        <v>153</v>
      </c>
      <c r="F19" s="64" t="s">
        <v>152</v>
      </c>
      <c r="G19" s="64" t="s">
        <v>310</v>
      </c>
      <c r="H19" s="64" t="s">
        <v>311</v>
      </c>
      <c r="I19" s="73">
        <v>16597.51</v>
      </c>
      <c r="J19" s="73"/>
      <c r="K19" s="73"/>
      <c r="L19" s="73"/>
      <c r="M19" s="73"/>
      <c r="N19" s="73">
        <v>16597.51</v>
      </c>
      <c r="O19" s="73"/>
      <c r="P19" s="73"/>
      <c r="Q19" s="73"/>
      <c r="R19" s="73"/>
      <c r="S19" s="73"/>
      <c r="T19" s="73"/>
      <c r="U19" s="73"/>
      <c r="V19" s="73"/>
      <c r="W19" s="73"/>
    </row>
    <row r="20" ht="21.75" customHeight="1" spans="1:23">
      <c r="A20" s="64" t="s">
        <v>327</v>
      </c>
      <c r="B20" s="64" t="s">
        <v>348</v>
      </c>
      <c r="C20" s="64" t="s">
        <v>349</v>
      </c>
      <c r="D20" s="64" t="s">
        <v>70</v>
      </c>
      <c r="E20" s="64" t="s">
        <v>107</v>
      </c>
      <c r="F20" s="64" t="s">
        <v>104</v>
      </c>
      <c r="G20" s="64" t="s">
        <v>330</v>
      </c>
      <c r="H20" s="64" t="s">
        <v>331</v>
      </c>
      <c r="I20" s="73">
        <v>60000</v>
      </c>
      <c r="J20" s="73"/>
      <c r="K20" s="73"/>
      <c r="L20" s="73"/>
      <c r="M20" s="73"/>
      <c r="N20" s="73">
        <v>60000</v>
      </c>
      <c r="O20" s="73"/>
      <c r="P20" s="73"/>
      <c r="Q20" s="73"/>
      <c r="R20" s="73"/>
      <c r="S20" s="73"/>
      <c r="T20" s="73"/>
      <c r="U20" s="73"/>
      <c r="V20" s="73"/>
      <c r="W20" s="73"/>
    </row>
    <row r="21" ht="21.75" customHeight="1" spans="1:23">
      <c r="A21" s="64" t="s">
        <v>327</v>
      </c>
      <c r="B21" s="64" t="s">
        <v>350</v>
      </c>
      <c r="C21" s="64" t="s">
        <v>351</v>
      </c>
      <c r="D21" s="64" t="s">
        <v>70</v>
      </c>
      <c r="E21" s="64" t="s">
        <v>101</v>
      </c>
      <c r="F21" s="64" t="s">
        <v>102</v>
      </c>
      <c r="G21" s="64" t="s">
        <v>263</v>
      </c>
      <c r="H21" s="64" t="s">
        <v>264</v>
      </c>
      <c r="I21" s="73">
        <v>274200</v>
      </c>
      <c r="J21" s="73">
        <v>274200</v>
      </c>
      <c r="K21" s="73">
        <v>274200</v>
      </c>
      <c r="L21" s="73"/>
      <c r="M21" s="73"/>
      <c r="N21" s="73"/>
      <c r="O21" s="73"/>
      <c r="P21" s="73"/>
      <c r="Q21" s="73"/>
      <c r="R21" s="73"/>
      <c r="S21" s="73"/>
      <c r="T21" s="73"/>
      <c r="U21" s="73"/>
      <c r="V21" s="73"/>
      <c r="W21" s="73"/>
    </row>
    <row r="22" ht="21.75" customHeight="1" spans="1:23">
      <c r="A22" s="64" t="s">
        <v>327</v>
      </c>
      <c r="B22" s="64" t="s">
        <v>352</v>
      </c>
      <c r="C22" s="64" t="s">
        <v>353</v>
      </c>
      <c r="D22" s="64" t="s">
        <v>70</v>
      </c>
      <c r="E22" s="64" t="s">
        <v>103</v>
      </c>
      <c r="F22" s="64" t="s">
        <v>104</v>
      </c>
      <c r="G22" s="64" t="s">
        <v>330</v>
      </c>
      <c r="H22" s="64" t="s">
        <v>331</v>
      </c>
      <c r="I22" s="73">
        <v>11640</v>
      </c>
      <c r="J22" s="73">
        <v>11640</v>
      </c>
      <c r="K22" s="73">
        <v>11640</v>
      </c>
      <c r="L22" s="73"/>
      <c r="M22" s="73"/>
      <c r="N22" s="73"/>
      <c r="O22" s="73"/>
      <c r="P22" s="73"/>
      <c r="Q22" s="73"/>
      <c r="R22" s="73"/>
      <c r="S22" s="73"/>
      <c r="T22" s="73"/>
      <c r="U22" s="73"/>
      <c r="V22" s="73"/>
      <c r="W22" s="73"/>
    </row>
    <row r="23" ht="21.75" customHeight="1" spans="1:23">
      <c r="A23" s="64" t="s">
        <v>354</v>
      </c>
      <c r="B23" s="64" t="s">
        <v>355</v>
      </c>
      <c r="C23" s="64" t="s">
        <v>356</v>
      </c>
      <c r="D23" s="64" t="s">
        <v>70</v>
      </c>
      <c r="E23" s="64" t="s">
        <v>173</v>
      </c>
      <c r="F23" s="64" t="s">
        <v>174</v>
      </c>
      <c r="G23" s="64" t="s">
        <v>298</v>
      </c>
      <c r="H23" s="64" t="s">
        <v>299</v>
      </c>
      <c r="I23" s="73">
        <v>9000</v>
      </c>
      <c r="J23" s="73"/>
      <c r="K23" s="73"/>
      <c r="L23" s="73"/>
      <c r="M23" s="73"/>
      <c r="N23" s="73"/>
      <c r="O23" s="73">
        <v>9000</v>
      </c>
      <c r="P23" s="73"/>
      <c r="Q23" s="73"/>
      <c r="R23" s="73"/>
      <c r="S23" s="73"/>
      <c r="T23" s="73"/>
      <c r="U23" s="73"/>
      <c r="V23" s="73"/>
      <c r="W23" s="73"/>
    </row>
    <row r="24" ht="21.75" customHeight="1" spans="1:23">
      <c r="A24" s="64" t="s">
        <v>354</v>
      </c>
      <c r="B24" s="64" t="s">
        <v>357</v>
      </c>
      <c r="C24" s="64" t="s">
        <v>358</v>
      </c>
      <c r="D24" s="64" t="s">
        <v>70</v>
      </c>
      <c r="E24" s="64" t="s">
        <v>175</v>
      </c>
      <c r="F24" s="64" t="s">
        <v>176</v>
      </c>
      <c r="G24" s="64" t="s">
        <v>330</v>
      </c>
      <c r="H24" s="64" t="s">
        <v>331</v>
      </c>
      <c r="I24" s="73">
        <v>30</v>
      </c>
      <c r="J24" s="73"/>
      <c r="K24" s="73"/>
      <c r="L24" s="73"/>
      <c r="M24" s="73"/>
      <c r="N24" s="73"/>
      <c r="O24" s="73">
        <v>30</v>
      </c>
      <c r="P24" s="73"/>
      <c r="Q24" s="73"/>
      <c r="R24" s="73"/>
      <c r="S24" s="73"/>
      <c r="T24" s="73"/>
      <c r="U24" s="73"/>
      <c r="V24" s="73"/>
      <c r="W24" s="73"/>
    </row>
    <row r="25" ht="21.75" customHeight="1" spans="1:23">
      <c r="A25" s="64" t="s">
        <v>354</v>
      </c>
      <c r="B25" s="64" t="s">
        <v>359</v>
      </c>
      <c r="C25" s="64" t="s">
        <v>360</v>
      </c>
      <c r="D25" s="64" t="s">
        <v>70</v>
      </c>
      <c r="E25" s="64" t="s">
        <v>173</v>
      </c>
      <c r="F25" s="64" t="s">
        <v>174</v>
      </c>
      <c r="G25" s="64" t="s">
        <v>298</v>
      </c>
      <c r="H25" s="64" t="s">
        <v>299</v>
      </c>
      <c r="I25" s="73">
        <v>2000</v>
      </c>
      <c r="J25" s="73"/>
      <c r="K25" s="73"/>
      <c r="L25" s="73"/>
      <c r="M25" s="73"/>
      <c r="N25" s="73"/>
      <c r="O25" s="73">
        <v>2000</v>
      </c>
      <c r="P25" s="73"/>
      <c r="Q25" s="73"/>
      <c r="R25" s="73"/>
      <c r="S25" s="73"/>
      <c r="T25" s="73"/>
      <c r="U25" s="73"/>
      <c r="V25" s="73"/>
      <c r="W25" s="73"/>
    </row>
    <row r="26" ht="21.75" customHeight="1" spans="1:23">
      <c r="A26" s="64" t="s">
        <v>354</v>
      </c>
      <c r="B26" s="64" t="s">
        <v>361</v>
      </c>
      <c r="C26" s="64" t="s">
        <v>362</v>
      </c>
      <c r="D26" s="64" t="s">
        <v>70</v>
      </c>
      <c r="E26" s="64" t="s">
        <v>173</v>
      </c>
      <c r="F26" s="64" t="s">
        <v>174</v>
      </c>
      <c r="G26" s="64" t="s">
        <v>263</v>
      </c>
      <c r="H26" s="64" t="s">
        <v>264</v>
      </c>
      <c r="I26" s="73">
        <v>10000</v>
      </c>
      <c r="J26" s="73"/>
      <c r="K26" s="73"/>
      <c r="L26" s="73"/>
      <c r="M26" s="73"/>
      <c r="N26" s="73"/>
      <c r="O26" s="73">
        <v>10000</v>
      </c>
      <c r="P26" s="73"/>
      <c r="Q26" s="73"/>
      <c r="R26" s="73"/>
      <c r="S26" s="73"/>
      <c r="T26" s="73"/>
      <c r="U26" s="73"/>
      <c r="V26" s="73"/>
      <c r="W26" s="73"/>
    </row>
    <row r="27" ht="21.75" customHeight="1" spans="1:23">
      <c r="A27" s="64" t="s">
        <v>354</v>
      </c>
      <c r="B27" s="64" t="s">
        <v>363</v>
      </c>
      <c r="C27" s="64" t="s">
        <v>364</v>
      </c>
      <c r="D27" s="64" t="s">
        <v>70</v>
      </c>
      <c r="E27" s="64" t="s">
        <v>110</v>
      </c>
      <c r="F27" s="64" t="s">
        <v>111</v>
      </c>
      <c r="G27" s="64" t="s">
        <v>310</v>
      </c>
      <c r="H27" s="64" t="s">
        <v>311</v>
      </c>
      <c r="I27" s="73">
        <v>2474640</v>
      </c>
      <c r="J27" s="73">
        <v>2474640</v>
      </c>
      <c r="K27" s="73">
        <v>2474640</v>
      </c>
      <c r="L27" s="73"/>
      <c r="M27" s="73"/>
      <c r="N27" s="73"/>
      <c r="O27" s="73"/>
      <c r="P27" s="73"/>
      <c r="Q27" s="73"/>
      <c r="R27" s="73"/>
      <c r="S27" s="73"/>
      <c r="T27" s="73"/>
      <c r="U27" s="73"/>
      <c r="V27" s="73"/>
      <c r="W27" s="73"/>
    </row>
    <row r="28" ht="21.75" customHeight="1" spans="1:23">
      <c r="A28" s="64" t="s">
        <v>365</v>
      </c>
      <c r="B28" s="64" t="s">
        <v>366</v>
      </c>
      <c r="C28" s="64" t="s">
        <v>367</v>
      </c>
      <c r="D28" s="64" t="s">
        <v>70</v>
      </c>
      <c r="E28" s="64" t="s">
        <v>103</v>
      </c>
      <c r="F28" s="64" t="s">
        <v>104</v>
      </c>
      <c r="G28" s="64" t="s">
        <v>263</v>
      </c>
      <c r="H28" s="64" t="s">
        <v>264</v>
      </c>
      <c r="I28" s="73">
        <v>29200</v>
      </c>
      <c r="J28" s="73">
        <v>29200</v>
      </c>
      <c r="K28" s="73">
        <v>29200</v>
      </c>
      <c r="L28" s="73"/>
      <c r="M28" s="73"/>
      <c r="N28" s="73"/>
      <c r="O28" s="73"/>
      <c r="P28" s="73"/>
      <c r="Q28" s="73"/>
      <c r="R28" s="73"/>
      <c r="S28" s="73"/>
      <c r="T28" s="73"/>
      <c r="U28" s="73"/>
      <c r="V28" s="73"/>
      <c r="W28" s="73"/>
    </row>
    <row r="29" ht="21.75" customHeight="1" spans="1:23">
      <c r="A29" s="64" t="s">
        <v>365</v>
      </c>
      <c r="B29" s="64" t="s">
        <v>366</v>
      </c>
      <c r="C29" s="64" t="s">
        <v>367</v>
      </c>
      <c r="D29" s="64" t="s">
        <v>70</v>
      </c>
      <c r="E29" s="64" t="s">
        <v>103</v>
      </c>
      <c r="F29" s="64" t="s">
        <v>104</v>
      </c>
      <c r="G29" s="64" t="s">
        <v>368</v>
      </c>
      <c r="H29" s="64" t="s">
        <v>369</v>
      </c>
      <c r="I29" s="73">
        <v>180000</v>
      </c>
      <c r="J29" s="73">
        <v>180000</v>
      </c>
      <c r="K29" s="73">
        <v>180000</v>
      </c>
      <c r="L29" s="73"/>
      <c r="M29" s="73"/>
      <c r="N29" s="73"/>
      <c r="O29" s="73"/>
      <c r="P29" s="73"/>
      <c r="Q29" s="73"/>
      <c r="R29" s="73"/>
      <c r="S29" s="73"/>
      <c r="T29" s="73"/>
      <c r="U29" s="73"/>
      <c r="V29" s="73"/>
      <c r="W29" s="73"/>
    </row>
    <row r="30" ht="21.75" customHeight="1" spans="1:23">
      <c r="A30" s="64" t="s">
        <v>365</v>
      </c>
      <c r="B30" s="64" t="s">
        <v>366</v>
      </c>
      <c r="C30" s="64" t="s">
        <v>367</v>
      </c>
      <c r="D30" s="64" t="s">
        <v>70</v>
      </c>
      <c r="E30" s="64" t="s">
        <v>103</v>
      </c>
      <c r="F30" s="64" t="s">
        <v>104</v>
      </c>
      <c r="G30" s="64" t="s">
        <v>330</v>
      </c>
      <c r="H30" s="64" t="s">
        <v>331</v>
      </c>
      <c r="I30" s="73">
        <v>1060108</v>
      </c>
      <c r="J30" s="73">
        <v>1060108</v>
      </c>
      <c r="K30" s="73">
        <v>1060108</v>
      </c>
      <c r="L30" s="73"/>
      <c r="M30" s="73"/>
      <c r="N30" s="73"/>
      <c r="O30" s="73"/>
      <c r="P30" s="73"/>
      <c r="Q30" s="73"/>
      <c r="R30" s="73"/>
      <c r="S30" s="73"/>
      <c r="T30" s="73"/>
      <c r="U30" s="73"/>
      <c r="V30" s="73"/>
      <c r="W30" s="73"/>
    </row>
    <row r="31" ht="21.75" customHeight="1" spans="1:23">
      <c r="A31" s="64" t="s">
        <v>365</v>
      </c>
      <c r="B31" s="64" t="s">
        <v>366</v>
      </c>
      <c r="C31" s="64" t="s">
        <v>367</v>
      </c>
      <c r="D31" s="64" t="s">
        <v>70</v>
      </c>
      <c r="E31" s="64" t="s">
        <v>103</v>
      </c>
      <c r="F31" s="64" t="s">
        <v>104</v>
      </c>
      <c r="G31" s="64" t="s">
        <v>370</v>
      </c>
      <c r="H31" s="64" t="s">
        <v>371</v>
      </c>
      <c r="I31" s="73">
        <v>800</v>
      </c>
      <c r="J31" s="73">
        <v>800</v>
      </c>
      <c r="K31" s="73">
        <v>800</v>
      </c>
      <c r="L31" s="73"/>
      <c r="M31" s="73"/>
      <c r="N31" s="73"/>
      <c r="O31" s="73"/>
      <c r="P31" s="73"/>
      <c r="Q31" s="73"/>
      <c r="R31" s="73"/>
      <c r="S31" s="73"/>
      <c r="T31" s="73"/>
      <c r="U31" s="73"/>
      <c r="V31" s="73"/>
      <c r="W31" s="73"/>
    </row>
    <row r="32" ht="21.75" customHeight="1" spans="1:23">
      <c r="A32" s="64" t="s">
        <v>365</v>
      </c>
      <c r="B32" s="64" t="s">
        <v>372</v>
      </c>
      <c r="C32" s="64" t="s">
        <v>373</v>
      </c>
      <c r="D32" s="64" t="s">
        <v>70</v>
      </c>
      <c r="E32" s="64" t="s">
        <v>116</v>
      </c>
      <c r="F32" s="64" t="s">
        <v>117</v>
      </c>
      <c r="G32" s="64" t="s">
        <v>330</v>
      </c>
      <c r="H32" s="64" t="s">
        <v>331</v>
      </c>
      <c r="I32" s="73">
        <v>1600</v>
      </c>
      <c r="J32" s="73"/>
      <c r="K32" s="73"/>
      <c r="L32" s="73"/>
      <c r="M32" s="73"/>
      <c r="N32" s="73">
        <v>1600</v>
      </c>
      <c r="O32" s="73"/>
      <c r="P32" s="73"/>
      <c r="Q32" s="73"/>
      <c r="R32" s="73"/>
      <c r="S32" s="73"/>
      <c r="T32" s="73"/>
      <c r="U32" s="73"/>
      <c r="V32" s="73"/>
      <c r="W32" s="73"/>
    </row>
    <row r="33" ht="21.75" customHeight="1" spans="1:23">
      <c r="A33" s="64" t="s">
        <v>365</v>
      </c>
      <c r="B33" s="64" t="s">
        <v>372</v>
      </c>
      <c r="C33" s="64" t="s">
        <v>373</v>
      </c>
      <c r="D33" s="64" t="s">
        <v>70</v>
      </c>
      <c r="E33" s="64" t="s">
        <v>116</v>
      </c>
      <c r="F33" s="64" t="s">
        <v>117</v>
      </c>
      <c r="G33" s="64" t="s">
        <v>330</v>
      </c>
      <c r="H33" s="64" t="s">
        <v>331</v>
      </c>
      <c r="I33" s="73">
        <v>2000</v>
      </c>
      <c r="J33" s="73"/>
      <c r="K33" s="73"/>
      <c r="L33" s="73"/>
      <c r="M33" s="73"/>
      <c r="N33" s="73">
        <v>2000</v>
      </c>
      <c r="O33" s="73"/>
      <c r="P33" s="73"/>
      <c r="Q33" s="73"/>
      <c r="R33" s="73"/>
      <c r="S33" s="73"/>
      <c r="T33" s="73"/>
      <c r="U33" s="73"/>
      <c r="V33" s="73"/>
      <c r="W33" s="73"/>
    </row>
    <row r="34" ht="21.75" customHeight="1" spans="1:23">
      <c r="A34" s="64" t="s">
        <v>365</v>
      </c>
      <c r="B34" s="64" t="s">
        <v>374</v>
      </c>
      <c r="C34" s="64" t="s">
        <v>375</v>
      </c>
      <c r="D34" s="64" t="s">
        <v>70</v>
      </c>
      <c r="E34" s="64" t="s">
        <v>116</v>
      </c>
      <c r="F34" s="64" t="s">
        <v>117</v>
      </c>
      <c r="G34" s="64" t="s">
        <v>330</v>
      </c>
      <c r="H34" s="64" t="s">
        <v>331</v>
      </c>
      <c r="I34" s="73">
        <v>36000</v>
      </c>
      <c r="J34" s="73"/>
      <c r="K34" s="73"/>
      <c r="L34" s="73"/>
      <c r="M34" s="73"/>
      <c r="N34" s="73">
        <v>36000</v>
      </c>
      <c r="O34" s="73"/>
      <c r="P34" s="73"/>
      <c r="Q34" s="73"/>
      <c r="R34" s="73"/>
      <c r="S34" s="73"/>
      <c r="T34" s="73"/>
      <c r="U34" s="73"/>
      <c r="V34" s="73"/>
      <c r="W34" s="73"/>
    </row>
    <row r="35" ht="21.75" customHeight="1" spans="1:23">
      <c r="A35" s="64" t="s">
        <v>365</v>
      </c>
      <c r="B35" s="64" t="s">
        <v>376</v>
      </c>
      <c r="C35" s="64" t="s">
        <v>377</v>
      </c>
      <c r="D35" s="64" t="s">
        <v>70</v>
      </c>
      <c r="E35" s="64" t="s">
        <v>116</v>
      </c>
      <c r="F35" s="64" t="s">
        <v>117</v>
      </c>
      <c r="G35" s="64" t="s">
        <v>330</v>
      </c>
      <c r="H35" s="64" t="s">
        <v>331</v>
      </c>
      <c r="I35" s="73">
        <v>600</v>
      </c>
      <c r="J35" s="73"/>
      <c r="K35" s="73"/>
      <c r="L35" s="73"/>
      <c r="M35" s="73"/>
      <c r="N35" s="73">
        <v>600</v>
      </c>
      <c r="O35" s="73"/>
      <c r="P35" s="73"/>
      <c r="Q35" s="73"/>
      <c r="R35" s="73"/>
      <c r="S35" s="73"/>
      <c r="T35" s="73"/>
      <c r="U35" s="73"/>
      <c r="V35" s="73"/>
      <c r="W35" s="73"/>
    </row>
    <row r="36" ht="18.75" customHeight="1" spans="1:23">
      <c r="A36" s="34" t="s">
        <v>215</v>
      </c>
      <c r="B36" s="35"/>
      <c r="C36" s="35"/>
      <c r="D36" s="35"/>
      <c r="E36" s="35"/>
      <c r="F36" s="35"/>
      <c r="G36" s="35"/>
      <c r="H36" s="36"/>
      <c r="I36" s="73">
        <v>7188376.48</v>
      </c>
      <c r="J36" s="73">
        <v>4926603</v>
      </c>
      <c r="K36" s="73">
        <v>4926603</v>
      </c>
      <c r="L36" s="73"/>
      <c r="M36" s="73"/>
      <c r="N36" s="73">
        <v>1816597.48</v>
      </c>
      <c r="O36" s="73">
        <v>21030</v>
      </c>
      <c r="P36" s="73">
        <v>424146</v>
      </c>
      <c r="Q36" s="73"/>
      <c r="R36" s="73"/>
      <c r="S36" s="73"/>
      <c r="T36" s="73"/>
      <c r="U36" s="73"/>
      <c r="V36" s="73"/>
      <c r="W36" s="73"/>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4"/>
  <sheetViews>
    <sheetView showZeros="0" topLeftCell="A21"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2" t="s">
        <v>378</v>
      </c>
    </row>
    <row r="2" ht="39.75" customHeight="1" spans="1:10">
      <c r="A2" s="60" t="str">
        <f>"2026"&amp;"年部门项目支出绩效目标表"</f>
        <v>2026年部门项目支出绩效目标表</v>
      </c>
      <c r="B2" s="3"/>
      <c r="C2" s="3"/>
      <c r="D2" s="3"/>
      <c r="E2" s="3"/>
      <c r="F2" s="61"/>
      <c r="G2" s="3"/>
      <c r="H2" s="61"/>
      <c r="I2" s="61"/>
      <c r="J2" s="3"/>
    </row>
    <row r="3" ht="17.25" customHeight="1" spans="1:10">
      <c r="A3" s="4" t="str">
        <f>"单位名称："&amp;"昆明市盘龙区人民政府鼓楼街道办事处"</f>
        <v>单位名称：昆明市盘龙区人民政府鼓楼街道办事处</v>
      </c>
    </row>
    <row r="4" ht="44.25" customHeight="1" spans="1:10">
      <c r="A4" s="62" t="s">
        <v>226</v>
      </c>
      <c r="B4" s="62" t="s">
        <v>379</v>
      </c>
      <c r="C4" s="62" t="s">
        <v>380</v>
      </c>
      <c r="D4" s="62" t="s">
        <v>381</v>
      </c>
      <c r="E4" s="62" t="s">
        <v>382</v>
      </c>
      <c r="F4" s="63" t="s">
        <v>383</v>
      </c>
      <c r="G4" s="62" t="s">
        <v>384</v>
      </c>
      <c r="H4" s="63" t="s">
        <v>385</v>
      </c>
      <c r="I4" s="63" t="s">
        <v>386</v>
      </c>
      <c r="J4" s="62" t="s">
        <v>387</v>
      </c>
    </row>
    <row r="5" ht="18.75" customHeight="1" spans="1:10">
      <c r="A5" s="126">
        <v>1</v>
      </c>
      <c r="B5" s="126">
        <v>2</v>
      </c>
      <c r="C5" s="126">
        <v>3</v>
      </c>
      <c r="D5" s="126">
        <v>4</v>
      </c>
      <c r="E5" s="126">
        <v>5</v>
      </c>
      <c r="F5" s="29">
        <v>6</v>
      </c>
      <c r="G5" s="126">
        <v>7</v>
      </c>
      <c r="H5" s="29">
        <v>8</v>
      </c>
      <c r="I5" s="29">
        <v>9</v>
      </c>
      <c r="J5" s="126">
        <v>10</v>
      </c>
    </row>
    <row r="6" ht="42" customHeight="1" spans="1:10">
      <c r="A6" s="30" t="s">
        <v>70</v>
      </c>
      <c r="B6" s="64"/>
      <c r="C6" s="64"/>
      <c r="D6" s="64"/>
      <c r="E6" s="53"/>
      <c r="F6" s="65"/>
      <c r="G6" s="53"/>
      <c r="H6" s="65"/>
      <c r="I6" s="65"/>
      <c r="J6" s="53"/>
    </row>
    <row r="7" ht="42" customHeight="1" spans="1:10">
      <c r="A7" s="127" t="s">
        <v>353</v>
      </c>
      <c r="B7" s="20" t="s">
        <v>388</v>
      </c>
      <c r="C7" s="20" t="s">
        <v>389</v>
      </c>
      <c r="D7" s="20" t="s">
        <v>390</v>
      </c>
      <c r="E7" s="30" t="s">
        <v>391</v>
      </c>
      <c r="F7" s="20" t="s">
        <v>392</v>
      </c>
      <c r="G7" s="30" t="s">
        <v>82</v>
      </c>
      <c r="H7" s="20" t="s">
        <v>393</v>
      </c>
      <c r="I7" s="20" t="s">
        <v>394</v>
      </c>
      <c r="J7" s="30" t="s">
        <v>395</v>
      </c>
    </row>
    <row r="8" ht="42" customHeight="1" spans="1:10">
      <c r="A8" s="127" t="s">
        <v>353</v>
      </c>
      <c r="B8" s="20" t="s">
        <v>388</v>
      </c>
      <c r="C8" s="20" t="s">
        <v>389</v>
      </c>
      <c r="D8" s="20" t="s">
        <v>390</v>
      </c>
      <c r="E8" s="30" t="s">
        <v>396</v>
      </c>
      <c r="F8" s="20" t="s">
        <v>392</v>
      </c>
      <c r="G8" s="30" t="s">
        <v>83</v>
      </c>
      <c r="H8" s="20" t="s">
        <v>393</v>
      </c>
      <c r="I8" s="20" t="s">
        <v>394</v>
      </c>
      <c r="J8" s="30" t="s">
        <v>397</v>
      </c>
    </row>
    <row r="9" ht="42" customHeight="1" spans="1:10">
      <c r="A9" s="127" t="s">
        <v>353</v>
      </c>
      <c r="B9" s="20" t="s">
        <v>388</v>
      </c>
      <c r="C9" s="20" t="s">
        <v>389</v>
      </c>
      <c r="D9" s="20" t="s">
        <v>398</v>
      </c>
      <c r="E9" s="30" t="s">
        <v>399</v>
      </c>
      <c r="F9" s="20" t="s">
        <v>392</v>
      </c>
      <c r="G9" s="30" t="s">
        <v>400</v>
      </c>
      <c r="H9" s="20" t="s">
        <v>401</v>
      </c>
      <c r="I9" s="20" t="s">
        <v>394</v>
      </c>
      <c r="J9" s="30" t="s">
        <v>402</v>
      </c>
    </row>
    <row r="10" ht="42" customHeight="1" spans="1:10">
      <c r="A10" s="127" t="s">
        <v>353</v>
      </c>
      <c r="B10" s="20" t="s">
        <v>388</v>
      </c>
      <c r="C10" s="20" t="s">
        <v>389</v>
      </c>
      <c r="D10" s="20" t="s">
        <v>398</v>
      </c>
      <c r="E10" s="30" t="s">
        <v>403</v>
      </c>
      <c r="F10" s="20" t="s">
        <v>404</v>
      </c>
      <c r="G10" s="30" t="s">
        <v>405</v>
      </c>
      <c r="H10" s="20" t="s">
        <v>406</v>
      </c>
      <c r="I10" s="20" t="s">
        <v>394</v>
      </c>
      <c r="J10" s="30" t="s">
        <v>407</v>
      </c>
    </row>
    <row r="11" ht="42" customHeight="1" spans="1:10">
      <c r="A11" s="127" t="s">
        <v>353</v>
      </c>
      <c r="B11" s="20" t="s">
        <v>388</v>
      </c>
      <c r="C11" s="20" t="s">
        <v>389</v>
      </c>
      <c r="D11" s="20" t="s">
        <v>408</v>
      </c>
      <c r="E11" s="30" t="s">
        <v>409</v>
      </c>
      <c r="F11" s="20" t="s">
        <v>392</v>
      </c>
      <c r="G11" s="30" t="s">
        <v>400</v>
      </c>
      <c r="H11" s="20" t="s">
        <v>401</v>
      </c>
      <c r="I11" s="20" t="s">
        <v>394</v>
      </c>
      <c r="J11" s="30" t="s">
        <v>410</v>
      </c>
    </row>
    <row r="12" ht="42" customHeight="1" spans="1:10">
      <c r="A12" s="127" t="s">
        <v>353</v>
      </c>
      <c r="B12" s="20" t="s">
        <v>388</v>
      </c>
      <c r="C12" s="20" t="s">
        <v>411</v>
      </c>
      <c r="D12" s="20" t="s">
        <v>412</v>
      </c>
      <c r="E12" s="30" t="s">
        <v>413</v>
      </c>
      <c r="F12" s="20" t="s">
        <v>414</v>
      </c>
      <c r="G12" s="30" t="s">
        <v>415</v>
      </c>
      <c r="H12" s="20" t="s">
        <v>401</v>
      </c>
      <c r="I12" s="20" t="s">
        <v>394</v>
      </c>
      <c r="J12" s="30" t="s">
        <v>413</v>
      </c>
    </row>
    <row r="13" ht="42" customHeight="1" spans="1:10">
      <c r="A13" s="127" t="s">
        <v>353</v>
      </c>
      <c r="B13" s="20" t="s">
        <v>388</v>
      </c>
      <c r="C13" s="20" t="s">
        <v>411</v>
      </c>
      <c r="D13" s="20" t="s">
        <v>416</v>
      </c>
      <c r="E13" s="30" t="s">
        <v>417</v>
      </c>
      <c r="F13" s="20" t="s">
        <v>414</v>
      </c>
      <c r="G13" s="30" t="s">
        <v>415</v>
      </c>
      <c r="H13" s="20" t="s">
        <v>401</v>
      </c>
      <c r="I13" s="20" t="s">
        <v>394</v>
      </c>
      <c r="J13" s="30" t="s">
        <v>417</v>
      </c>
    </row>
    <row r="14" ht="42" customHeight="1" spans="1:10">
      <c r="A14" s="127" t="s">
        <v>353</v>
      </c>
      <c r="B14" s="20" t="s">
        <v>388</v>
      </c>
      <c r="C14" s="20" t="s">
        <v>418</v>
      </c>
      <c r="D14" s="20" t="s">
        <v>419</v>
      </c>
      <c r="E14" s="30" t="s">
        <v>420</v>
      </c>
      <c r="F14" s="20" t="s">
        <v>414</v>
      </c>
      <c r="G14" s="30" t="s">
        <v>415</v>
      </c>
      <c r="H14" s="20" t="s">
        <v>401</v>
      </c>
      <c r="I14" s="20" t="s">
        <v>394</v>
      </c>
      <c r="J14" s="30" t="s">
        <v>421</v>
      </c>
    </row>
    <row r="15" ht="42" customHeight="1" spans="1:10">
      <c r="A15" s="127" t="s">
        <v>337</v>
      </c>
      <c r="B15" s="20" t="s">
        <v>422</v>
      </c>
      <c r="C15" s="20" t="s">
        <v>389</v>
      </c>
      <c r="D15" s="20" t="s">
        <v>390</v>
      </c>
      <c r="E15" s="30" t="s">
        <v>423</v>
      </c>
      <c r="F15" s="20" t="s">
        <v>414</v>
      </c>
      <c r="G15" s="30" t="s">
        <v>83</v>
      </c>
      <c r="H15" s="20" t="s">
        <v>424</v>
      </c>
      <c r="I15" s="20" t="s">
        <v>394</v>
      </c>
      <c r="J15" s="30" t="s">
        <v>425</v>
      </c>
    </row>
    <row r="16" ht="42" customHeight="1" spans="1:10">
      <c r="A16" s="127" t="s">
        <v>337</v>
      </c>
      <c r="B16" s="20" t="s">
        <v>422</v>
      </c>
      <c r="C16" s="20" t="s">
        <v>389</v>
      </c>
      <c r="D16" s="20" t="s">
        <v>390</v>
      </c>
      <c r="E16" s="30" t="s">
        <v>426</v>
      </c>
      <c r="F16" s="20" t="s">
        <v>414</v>
      </c>
      <c r="G16" s="30" t="s">
        <v>427</v>
      </c>
      <c r="H16" s="20" t="s">
        <v>428</v>
      </c>
      <c r="I16" s="20" t="s">
        <v>394</v>
      </c>
      <c r="J16" s="30" t="s">
        <v>429</v>
      </c>
    </row>
    <row r="17" ht="42" customHeight="1" spans="1:10">
      <c r="A17" s="127" t="s">
        <v>337</v>
      </c>
      <c r="B17" s="20" t="s">
        <v>422</v>
      </c>
      <c r="C17" s="20" t="s">
        <v>389</v>
      </c>
      <c r="D17" s="20" t="s">
        <v>390</v>
      </c>
      <c r="E17" s="30" t="s">
        <v>430</v>
      </c>
      <c r="F17" s="20" t="s">
        <v>414</v>
      </c>
      <c r="G17" s="30" t="s">
        <v>431</v>
      </c>
      <c r="H17" s="20" t="s">
        <v>424</v>
      </c>
      <c r="I17" s="20" t="s">
        <v>394</v>
      </c>
      <c r="J17" s="30" t="s">
        <v>432</v>
      </c>
    </row>
    <row r="18" ht="42" customHeight="1" spans="1:10">
      <c r="A18" s="127" t="s">
        <v>337</v>
      </c>
      <c r="B18" s="20" t="s">
        <v>422</v>
      </c>
      <c r="C18" s="20" t="s">
        <v>389</v>
      </c>
      <c r="D18" s="20" t="s">
        <v>398</v>
      </c>
      <c r="E18" s="30" t="s">
        <v>433</v>
      </c>
      <c r="F18" s="20" t="s">
        <v>414</v>
      </c>
      <c r="G18" s="30" t="s">
        <v>434</v>
      </c>
      <c r="H18" s="20" t="s">
        <v>401</v>
      </c>
      <c r="I18" s="20" t="s">
        <v>394</v>
      </c>
      <c r="J18" s="30" t="s">
        <v>435</v>
      </c>
    </row>
    <row r="19" ht="42" customHeight="1" spans="1:10">
      <c r="A19" s="127" t="s">
        <v>337</v>
      </c>
      <c r="B19" s="20" t="s">
        <v>422</v>
      </c>
      <c r="C19" s="20" t="s">
        <v>389</v>
      </c>
      <c r="D19" s="20" t="s">
        <v>408</v>
      </c>
      <c r="E19" s="30" t="s">
        <v>436</v>
      </c>
      <c r="F19" s="20" t="s">
        <v>404</v>
      </c>
      <c r="G19" s="30" t="s">
        <v>437</v>
      </c>
      <c r="H19" s="20" t="s">
        <v>438</v>
      </c>
      <c r="I19" s="20" t="s">
        <v>394</v>
      </c>
      <c r="J19" s="30" t="s">
        <v>439</v>
      </c>
    </row>
    <row r="20" ht="42" customHeight="1" spans="1:10">
      <c r="A20" s="127" t="s">
        <v>337</v>
      </c>
      <c r="B20" s="20" t="s">
        <v>422</v>
      </c>
      <c r="C20" s="20" t="s">
        <v>411</v>
      </c>
      <c r="D20" s="20" t="s">
        <v>412</v>
      </c>
      <c r="E20" s="30" t="s">
        <v>440</v>
      </c>
      <c r="F20" s="20" t="s">
        <v>414</v>
      </c>
      <c r="G20" s="30" t="s">
        <v>434</v>
      </c>
      <c r="H20" s="20" t="s">
        <v>401</v>
      </c>
      <c r="I20" s="20" t="s">
        <v>394</v>
      </c>
      <c r="J20" s="30" t="s">
        <v>435</v>
      </c>
    </row>
    <row r="21" ht="42" customHeight="1" spans="1:10">
      <c r="A21" s="127" t="s">
        <v>337</v>
      </c>
      <c r="B21" s="20" t="s">
        <v>422</v>
      </c>
      <c r="C21" s="20" t="s">
        <v>411</v>
      </c>
      <c r="D21" s="20" t="s">
        <v>412</v>
      </c>
      <c r="E21" s="30" t="s">
        <v>441</v>
      </c>
      <c r="F21" s="20" t="s">
        <v>392</v>
      </c>
      <c r="G21" s="30" t="s">
        <v>442</v>
      </c>
      <c r="H21" s="20"/>
      <c r="I21" s="20" t="s">
        <v>443</v>
      </c>
      <c r="J21" s="30" t="s">
        <v>444</v>
      </c>
    </row>
    <row r="22" ht="42" customHeight="1" spans="1:10">
      <c r="A22" s="127" t="s">
        <v>337</v>
      </c>
      <c r="B22" s="20" t="s">
        <v>422</v>
      </c>
      <c r="C22" s="20" t="s">
        <v>418</v>
      </c>
      <c r="D22" s="20" t="s">
        <v>419</v>
      </c>
      <c r="E22" s="30" t="s">
        <v>419</v>
      </c>
      <c r="F22" s="20" t="s">
        <v>414</v>
      </c>
      <c r="G22" s="30" t="s">
        <v>415</v>
      </c>
      <c r="H22" s="20" t="s">
        <v>401</v>
      </c>
      <c r="I22" s="20" t="s">
        <v>394</v>
      </c>
      <c r="J22" s="30" t="s">
        <v>445</v>
      </c>
    </row>
    <row r="23" ht="42" customHeight="1" spans="1:10">
      <c r="A23" s="127" t="s">
        <v>351</v>
      </c>
      <c r="B23" s="20" t="s">
        <v>446</v>
      </c>
      <c r="C23" s="20" t="s">
        <v>389</v>
      </c>
      <c r="D23" s="20" t="s">
        <v>390</v>
      </c>
      <c r="E23" s="30" t="s">
        <v>447</v>
      </c>
      <c r="F23" s="20" t="s">
        <v>392</v>
      </c>
      <c r="G23" s="30" t="s">
        <v>448</v>
      </c>
      <c r="H23" s="20" t="s">
        <v>449</v>
      </c>
      <c r="I23" s="20" t="s">
        <v>394</v>
      </c>
      <c r="J23" s="30" t="s">
        <v>450</v>
      </c>
    </row>
    <row r="24" ht="42" customHeight="1" spans="1:10">
      <c r="A24" s="127" t="s">
        <v>351</v>
      </c>
      <c r="B24" s="20" t="s">
        <v>446</v>
      </c>
      <c r="C24" s="20" t="s">
        <v>389</v>
      </c>
      <c r="D24" s="20" t="s">
        <v>390</v>
      </c>
      <c r="E24" s="30" t="s">
        <v>451</v>
      </c>
      <c r="F24" s="20" t="s">
        <v>392</v>
      </c>
      <c r="G24" s="30" t="s">
        <v>85</v>
      </c>
      <c r="H24" s="20" t="s">
        <v>449</v>
      </c>
      <c r="I24" s="20" t="s">
        <v>394</v>
      </c>
      <c r="J24" s="30" t="s">
        <v>452</v>
      </c>
    </row>
    <row r="25" ht="42" customHeight="1" spans="1:10">
      <c r="A25" s="127" t="s">
        <v>351</v>
      </c>
      <c r="B25" s="20" t="s">
        <v>446</v>
      </c>
      <c r="C25" s="20" t="s">
        <v>389</v>
      </c>
      <c r="D25" s="20" t="s">
        <v>390</v>
      </c>
      <c r="E25" s="30" t="s">
        <v>453</v>
      </c>
      <c r="F25" s="20" t="s">
        <v>392</v>
      </c>
      <c r="G25" s="30" t="s">
        <v>86</v>
      </c>
      <c r="H25" s="20" t="s">
        <v>449</v>
      </c>
      <c r="I25" s="20" t="s">
        <v>394</v>
      </c>
      <c r="J25" s="30" t="s">
        <v>454</v>
      </c>
    </row>
    <row r="26" ht="42" customHeight="1" spans="1:10">
      <c r="A26" s="127" t="s">
        <v>351</v>
      </c>
      <c r="B26" s="20" t="s">
        <v>446</v>
      </c>
      <c r="C26" s="20" t="s">
        <v>389</v>
      </c>
      <c r="D26" s="20" t="s">
        <v>398</v>
      </c>
      <c r="E26" s="30" t="s">
        <v>455</v>
      </c>
      <c r="F26" s="20" t="s">
        <v>414</v>
      </c>
      <c r="G26" s="30" t="s">
        <v>434</v>
      </c>
      <c r="H26" s="20" t="s">
        <v>401</v>
      </c>
      <c r="I26" s="20" t="s">
        <v>394</v>
      </c>
      <c r="J26" s="30" t="s">
        <v>456</v>
      </c>
    </row>
    <row r="27" ht="42" customHeight="1" spans="1:10">
      <c r="A27" s="127" t="s">
        <v>351</v>
      </c>
      <c r="B27" s="20" t="s">
        <v>446</v>
      </c>
      <c r="C27" s="20" t="s">
        <v>389</v>
      </c>
      <c r="D27" s="20" t="s">
        <v>408</v>
      </c>
      <c r="E27" s="30" t="s">
        <v>457</v>
      </c>
      <c r="F27" s="20" t="s">
        <v>404</v>
      </c>
      <c r="G27" s="30" t="s">
        <v>437</v>
      </c>
      <c r="H27" s="20" t="s">
        <v>438</v>
      </c>
      <c r="I27" s="20" t="s">
        <v>394</v>
      </c>
      <c r="J27" s="30" t="s">
        <v>458</v>
      </c>
    </row>
    <row r="28" ht="42" customHeight="1" spans="1:10">
      <c r="A28" s="127" t="s">
        <v>351</v>
      </c>
      <c r="B28" s="20" t="s">
        <v>446</v>
      </c>
      <c r="C28" s="20" t="s">
        <v>411</v>
      </c>
      <c r="D28" s="20" t="s">
        <v>412</v>
      </c>
      <c r="E28" s="30" t="s">
        <v>459</v>
      </c>
      <c r="F28" s="20" t="s">
        <v>392</v>
      </c>
      <c r="G28" s="30" t="s">
        <v>460</v>
      </c>
      <c r="H28" s="20" t="s">
        <v>461</v>
      </c>
      <c r="I28" s="20" t="s">
        <v>443</v>
      </c>
      <c r="J28" s="30" t="s">
        <v>459</v>
      </c>
    </row>
    <row r="29" ht="42" customHeight="1" spans="1:10">
      <c r="A29" s="127" t="s">
        <v>351</v>
      </c>
      <c r="B29" s="20" t="s">
        <v>446</v>
      </c>
      <c r="C29" s="20" t="s">
        <v>411</v>
      </c>
      <c r="D29" s="20" t="s">
        <v>412</v>
      </c>
      <c r="E29" s="30" t="s">
        <v>462</v>
      </c>
      <c r="F29" s="20" t="s">
        <v>392</v>
      </c>
      <c r="G29" s="30" t="s">
        <v>463</v>
      </c>
      <c r="H29" s="20" t="s">
        <v>461</v>
      </c>
      <c r="I29" s="20" t="s">
        <v>443</v>
      </c>
      <c r="J29" s="30" t="s">
        <v>462</v>
      </c>
    </row>
    <row r="30" ht="42" customHeight="1" spans="1:10">
      <c r="A30" s="127" t="s">
        <v>351</v>
      </c>
      <c r="B30" s="20" t="s">
        <v>446</v>
      </c>
      <c r="C30" s="20" t="s">
        <v>418</v>
      </c>
      <c r="D30" s="20" t="s">
        <v>419</v>
      </c>
      <c r="E30" s="30" t="s">
        <v>464</v>
      </c>
      <c r="F30" s="20" t="s">
        <v>414</v>
      </c>
      <c r="G30" s="30" t="s">
        <v>415</v>
      </c>
      <c r="H30" s="20" t="s">
        <v>401</v>
      </c>
      <c r="I30" s="20" t="s">
        <v>394</v>
      </c>
      <c r="J30" s="30" t="s">
        <v>465</v>
      </c>
    </row>
    <row r="31" ht="42" customHeight="1" spans="1:10">
      <c r="A31" s="127" t="s">
        <v>351</v>
      </c>
      <c r="B31" s="20" t="s">
        <v>446</v>
      </c>
      <c r="C31" s="20" t="s">
        <v>418</v>
      </c>
      <c r="D31" s="20" t="s">
        <v>419</v>
      </c>
      <c r="E31" s="30" t="s">
        <v>466</v>
      </c>
      <c r="F31" s="20" t="s">
        <v>414</v>
      </c>
      <c r="G31" s="30" t="s">
        <v>415</v>
      </c>
      <c r="H31" s="20" t="s">
        <v>401</v>
      </c>
      <c r="I31" s="20" t="s">
        <v>394</v>
      </c>
      <c r="J31" s="30" t="s">
        <v>467</v>
      </c>
    </row>
    <row r="32" ht="42" customHeight="1" spans="1:10">
      <c r="A32" s="127" t="s">
        <v>351</v>
      </c>
      <c r="B32" s="20" t="s">
        <v>446</v>
      </c>
      <c r="C32" s="20" t="s">
        <v>468</v>
      </c>
      <c r="D32" s="20" t="s">
        <v>469</v>
      </c>
      <c r="E32" s="30" t="s">
        <v>403</v>
      </c>
      <c r="F32" s="20" t="s">
        <v>404</v>
      </c>
      <c r="G32" s="30" t="s">
        <v>470</v>
      </c>
      <c r="H32" s="20" t="s">
        <v>406</v>
      </c>
      <c r="I32" s="20" t="s">
        <v>394</v>
      </c>
      <c r="J32" s="30" t="s">
        <v>471</v>
      </c>
    </row>
    <row r="33" ht="42" customHeight="1" spans="1:10">
      <c r="A33" s="127" t="s">
        <v>335</v>
      </c>
      <c r="B33" s="20" t="s">
        <v>472</v>
      </c>
      <c r="C33" s="20" t="s">
        <v>389</v>
      </c>
      <c r="D33" s="20" t="s">
        <v>390</v>
      </c>
      <c r="E33" s="30" t="s">
        <v>473</v>
      </c>
      <c r="F33" s="20" t="s">
        <v>392</v>
      </c>
      <c r="G33" s="30" t="s">
        <v>474</v>
      </c>
      <c r="H33" s="20" t="s">
        <v>393</v>
      </c>
      <c r="I33" s="20" t="s">
        <v>394</v>
      </c>
      <c r="J33" s="30" t="s">
        <v>475</v>
      </c>
    </row>
    <row r="34" ht="42" customHeight="1" spans="1:10">
      <c r="A34" s="127" t="s">
        <v>335</v>
      </c>
      <c r="B34" s="20" t="s">
        <v>472</v>
      </c>
      <c r="C34" s="20" t="s">
        <v>389</v>
      </c>
      <c r="D34" s="20" t="s">
        <v>398</v>
      </c>
      <c r="E34" s="30" t="s">
        <v>476</v>
      </c>
      <c r="F34" s="20" t="s">
        <v>392</v>
      </c>
      <c r="G34" s="30" t="s">
        <v>477</v>
      </c>
      <c r="H34" s="20" t="s">
        <v>424</v>
      </c>
      <c r="I34" s="20" t="s">
        <v>394</v>
      </c>
      <c r="J34" s="30" t="s">
        <v>478</v>
      </c>
    </row>
    <row r="35" ht="42" customHeight="1" spans="1:10">
      <c r="A35" s="127" t="s">
        <v>335</v>
      </c>
      <c r="B35" s="20" t="s">
        <v>472</v>
      </c>
      <c r="C35" s="20" t="s">
        <v>389</v>
      </c>
      <c r="D35" s="20" t="s">
        <v>408</v>
      </c>
      <c r="E35" s="30" t="s">
        <v>479</v>
      </c>
      <c r="F35" s="20" t="s">
        <v>404</v>
      </c>
      <c r="G35" s="30" t="s">
        <v>437</v>
      </c>
      <c r="H35" s="20" t="s">
        <v>438</v>
      </c>
      <c r="I35" s="20" t="s">
        <v>394</v>
      </c>
      <c r="J35" s="30" t="s">
        <v>480</v>
      </c>
    </row>
    <row r="36" ht="42" customHeight="1" spans="1:10">
      <c r="A36" s="127" t="s">
        <v>335</v>
      </c>
      <c r="B36" s="20" t="s">
        <v>472</v>
      </c>
      <c r="C36" s="20" t="s">
        <v>411</v>
      </c>
      <c r="D36" s="20" t="s">
        <v>412</v>
      </c>
      <c r="E36" s="30" t="s">
        <v>481</v>
      </c>
      <c r="F36" s="20" t="s">
        <v>392</v>
      </c>
      <c r="G36" s="30" t="s">
        <v>482</v>
      </c>
      <c r="H36" s="20"/>
      <c r="I36" s="20" t="s">
        <v>443</v>
      </c>
      <c r="J36" s="30" t="s">
        <v>483</v>
      </c>
    </row>
    <row r="37" ht="42" customHeight="1" spans="1:10">
      <c r="A37" s="127" t="s">
        <v>335</v>
      </c>
      <c r="B37" s="20" t="s">
        <v>472</v>
      </c>
      <c r="C37" s="20" t="s">
        <v>418</v>
      </c>
      <c r="D37" s="20" t="s">
        <v>419</v>
      </c>
      <c r="E37" s="30" t="s">
        <v>484</v>
      </c>
      <c r="F37" s="20" t="s">
        <v>414</v>
      </c>
      <c r="G37" s="30" t="s">
        <v>415</v>
      </c>
      <c r="H37" s="20" t="s">
        <v>401</v>
      </c>
      <c r="I37" s="20" t="s">
        <v>394</v>
      </c>
      <c r="J37" s="30" t="s">
        <v>445</v>
      </c>
    </row>
    <row r="38" ht="42" customHeight="1" spans="1:10">
      <c r="A38" s="127" t="s">
        <v>329</v>
      </c>
      <c r="B38" s="20" t="s">
        <v>485</v>
      </c>
      <c r="C38" s="20" t="s">
        <v>389</v>
      </c>
      <c r="D38" s="20" t="s">
        <v>390</v>
      </c>
      <c r="E38" s="30" t="s">
        <v>486</v>
      </c>
      <c r="F38" s="20" t="s">
        <v>414</v>
      </c>
      <c r="G38" s="30" t="s">
        <v>448</v>
      </c>
      <c r="H38" s="20" t="s">
        <v>424</v>
      </c>
      <c r="I38" s="20" t="s">
        <v>394</v>
      </c>
      <c r="J38" s="30" t="s">
        <v>487</v>
      </c>
    </row>
    <row r="39" ht="42" customHeight="1" spans="1:10">
      <c r="A39" s="127" t="s">
        <v>329</v>
      </c>
      <c r="B39" s="20" t="s">
        <v>485</v>
      </c>
      <c r="C39" s="20" t="s">
        <v>389</v>
      </c>
      <c r="D39" s="20" t="s">
        <v>390</v>
      </c>
      <c r="E39" s="30" t="s">
        <v>488</v>
      </c>
      <c r="F39" s="20" t="s">
        <v>414</v>
      </c>
      <c r="G39" s="30" t="s">
        <v>427</v>
      </c>
      <c r="H39" s="20" t="s">
        <v>489</v>
      </c>
      <c r="I39" s="20" t="s">
        <v>394</v>
      </c>
      <c r="J39" s="30" t="s">
        <v>490</v>
      </c>
    </row>
    <row r="40" ht="42" customHeight="1" spans="1:10">
      <c r="A40" s="127" t="s">
        <v>329</v>
      </c>
      <c r="B40" s="20" t="s">
        <v>485</v>
      </c>
      <c r="C40" s="20" t="s">
        <v>389</v>
      </c>
      <c r="D40" s="20" t="s">
        <v>398</v>
      </c>
      <c r="E40" s="30" t="s">
        <v>491</v>
      </c>
      <c r="F40" s="20" t="s">
        <v>414</v>
      </c>
      <c r="G40" s="30" t="s">
        <v>434</v>
      </c>
      <c r="H40" s="20" t="s">
        <v>401</v>
      </c>
      <c r="I40" s="20" t="s">
        <v>394</v>
      </c>
      <c r="J40" s="30" t="s">
        <v>492</v>
      </c>
    </row>
    <row r="41" ht="42" customHeight="1" spans="1:10">
      <c r="A41" s="127" t="s">
        <v>329</v>
      </c>
      <c r="B41" s="20" t="s">
        <v>485</v>
      </c>
      <c r="C41" s="20" t="s">
        <v>389</v>
      </c>
      <c r="D41" s="20" t="s">
        <v>408</v>
      </c>
      <c r="E41" s="30" t="s">
        <v>493</v>
      </c>
      <c r="F41" s="20" t="s">
        <v>404</v>
      </c>
      <c r="G41" s="30" t="s">
        <v>437</v>
      </c>
      <c r="H41" s="20" t="s">
        <v>438</v>
      </c>
      <c r="I41" s="20" t="s">
        <v>394</v>
      </c>
      <c r="J41" s="30" t="s">
        <v>494</v>
      </c>
    </row>
    <row r="42" ht="42" customHeight="1" spans="1:10">
      <c r="A42" s="127" t="s">
        <v>329</v>
      </c>
      <c r="B42" s="20" t="s">
        <v>485</v>
      </c>
      <c r="C42" s="20" t="s">
        <v>411</v>
      </c>
      <c r="D42" s="20" t="s">
        <v>412</v>
      </c>
      <c r="E42" s="30" t="s">
        <v>495</v>
      </c>
      <c r="F42" s="20" t="s">
        <v>392</v>
      </c>
      <c r="G42" s="30" t="s">
        <v>496</v>
      </c>
      <c r="H42" s="20"/>
      <c r="I42" s="20" t="s">
        <v>443</v>
      </c>
      <c r="J42" s="30" t="s">
        <v>497</v>
      </c>
    </row>
    <row r="43" ht="42" customHeight="1" spans="1:10">
      <c r="A43" s="127" t="s">
        <v>329</v>
      </c>
      <c r="B43" s="20" t="s">
        <v>485</v>
      </c>
      <c r="C43" s="20" t="s">
        <v>411</v>
      </c>
      <c r="D43" s="20" t="s">
        <v>416</v>
      </c>
      <c r="E43" s="30" t="s">
        <v>498</v>
      </c>
      <c r="F43" s="20" t="s">
        <v>392</v>
      </c>
      <c r="G43" s="30" t="s">
        <v>499</v>
      </c>
      <c r="H43" s="20"/>
      <c r="I43" s="20" t="s">
        <v>443</v>
      </c>
      <c r="J43" s="30" t="s">
        <v>500</v>
      </c>
    </row>
    <row r="44" ht="42" customHeight="1" spans="1:10">
      <c r="A44" s="127" t="s">
        <v>329</v>
      </c>
      <c r="B44" s="20" t="s">
        <v>485</v>
      </c>
      <c r="C44" s="20" t="s">
        <v>418</v>
      </c>
      <c r="D44" s="20" t="s">
        <v>419</v>
      </c>
      <c r="E44" s="30" t="s">
        <v>484</v>
      </c>
      <c r="F44" s="20" t="s">
        <v>414</v>
      </c>
      <c r="G44" s="30" t="s">
        <v>415</v>
      </c>
      <c r="H44" s="20" t="s">
        <v>401</v>
      </c>
      <c r="I44" s="20" t="s">
        <v>394</v>
      </c>
      <c r="J44" s="30" t="s">
        <v>501</v>
      </c>
    </row>
    <row r="45" ht="42" customHeight="1" spans="1:10">
      <c r="A45" s="127" t="s">
        <v>343</v>
      </c>
      <c r="B45" s="20" t="s">
        <v>502</v>
      </c>
      <c r="C45" s="20" t="s">
        <v>389</v>
      </c>
      <c r="D45" s="20" t="s">
        <v>390</v>
      </c>
      <c r="E45" s="30" t="s">
        <v>503</v>
      </c>
      <c r="F45" s="20" t="s">
        <v>392</v>
      </c>
      <c r="G45" s="30" t="s">
        <v>83</v>
      </c>
      <c r="H45" s="20" t="s">
        <v>504</v>
      </c>
      <c r="I45" s="20" t="s">
        <v>394</v>
      </c>
      <c r="J45" s="30" t="s">
        <v>505</v>
      </c>
    </row>
    <row r="46" ht="42" customHeight="1" spans="1:10">
      <c r="A46" s="127" t="s">
        <v>343</v>
      </c>
      <c r="B46" s="20" t="s">
        <v>502</v>
      </c>
      <c r="C46" s="20" t="s">
        <v>389</v>
      </c>
      <c r="D46" s="20" t="s">
        <v>398</v>
      </c>
      <c r="E46" s="30" t="s">
        <v>506</v>
      </c>
      <c r="F46" s="20" t="s">
        <v>392</v>
      </c>
      <c r="G46" s="30" t="s">
        <v>400</v>
      </c>
      <c r="H46" s="20" t="s">
        <v>401</v>
      </c>
      <c r="I46" s="20" t="s">
        <v>394</v>
      </c>
      <c r="J46" s="30" t="s">
        <v>507</v>
      </c>
    </row>
    <row r="47" ht="42" customHeight="1" spans="1:10">
      <c r="A47" s="127" t="s">
        <v>343</v>
      </c>
      <c r="B47" s="20" t="s">
        <v>502</v>
      </c>
      <c r="C47" s="20" t="s">
        <v>411</v>
      </c>
      <c r="D47" s="20" t="s">
        <v>412</v>
      </c>
      <c r="E47" s="30" t="s">
        <v>459</v>
      </c>
      <c r="F47" s="20" t="s">
        <v>392</v>
      </c>
      <c r="G47" s="30" t="s">
        <v>460</v>
      </c>
      <c r="H47" s="20"/>
      <c r="I47" s="20" t="s">
        <v>443</v>
      </c>
      <c r="J47" s="30" t="s">
        <v>508</v>
      </c>
    </row>
    <row r="48" ht="42" customHeight="1" spans="1:10">
      <c r="A48" s="127" t="s">
        <v>343</v>
      </c>
      <c r="B48" s="20" t="s">
        <v>502</v>
      </c>
      <c r="C48" s="20" t="s">
        <v>418</v>
      </c>
      <c r="D48" s="20" t="s">
        <v>419</v>
      </c>
      <c r="E48" s="30" t="s">
        <v>484</v>
      </c>
      <c r="F48" s="20" t="s">
        <v>414</v>
      </c>
      <c r="G48" s="30" t="s">
        <v>415</v>
      </c>
      <c r="H48" s="20" t="s">
        <v>401</v>
      </c>
      <c r="I48" s="20" t="s">
        <v>394</v>
      </c>
      <c r="J48" s="30" t="s">
        <v>509</v>
      </c>
    </row>
    <row r="49" ht="42" customHeight="1" spans="1:10">
      <c r="A49" s="127" t="s">
        <v>367</v>
      </c>
      <c r="B49" s="20" t="s">
        <v>510</v>
      </c>
      <c r="C49" s="20" t="s">
        <v>389</v>
      </c>
      <c r="D49" s="20" t="s">
        <v>390</v>
      </c>
      <c r="E49" s="30" t="s">
        <v>511</v>
      </c>
      <c r="F49" s="20" t="s">
        <v>404</v>
      </c>
      <c r="G49" s="30" t="s">
        <v>512</v>
      </c>
      <c r="H49" s="20" t="s">
        <v>513</v>
      </c>
      <c r="I49" s="20" t="s">
        <v>394</v>
      </c>
      <c r="J49" s="30" t="s">
        <v>514</v>
      </c>
    </row>
    <row r="50" ht="42" customHeight="1" spans="1:10">
      <c r="A50" s="127" t="s">
        <v>367</v>
      </c>
      <c r="B50" s="20" t="s">
        <v>510</v>
      </c>
      <c r="C50" s="20" t="s">
        <v>389</v>
      </c>
      <c r="D50" s="20" t="s">
        <v>390</v>
      </c>
      <c r="E50" s="30" t="s">
        <v>515</v>
      </c>
      <c r="F50" s="20" t="s">
        <v>414</v>
      </c>
      <c r="G50" s="30" t="s">
        <v>448</v>
      </c>
      <c r="H50" s="20" t="s">
        <v>516</v>
      </c>
      <c r="I50" s="20" t="s">
        <v>394</v>
      </c>
      <c r="J50" s="30" t="s">
        <v>514</v>
      </c>
    </row>
    <row r="51" ht="42" customHeight="1" spans="1:10">
      <c r="A51" s="127" t="s">
        <v>367</v>
      </c>
      <c r="B51" s="20" t="s">
        <v>510</v>
      </c>
      <c r="C51" s="20" t="s">
        <v>389</v>
      </c>
      <c r="D51" s="20" t="s">
        <v>398</v>
      </c>
      <c r="E51" s="30" t="s">
        <v>517</v>
      </c>
      <c r="F51" s="20" t="s">
        <v>392</v>
      </c>
      <c r="G51" s="30" t="s">
        <v>518</v>
      </c>
      <c r="H51" s="20" t="s">
        <v>401</v>
      </c>
      <c r="I51" s="20" t="s">
        <v>394</v>
      </c>
      <c r="J51" s="30" t="s">
        <v>519</v>
      </c>
    </row>
    <row r="52" ht="42" customHeight="1" spans="1:10">
      <c r="A52" s="127" t="s">
        <v>367</v>
      </c>
      <c r="B52" s="20" t="s">
        <v>510</v>
      </c>
      <c r="C52" s="20" t="s">
        <v>389</v>
      </c>
      <c r="D52" s="20" t="s">
        <v>398</v>
      </c>
      <c r="E52" s="30" t="s">
        <v>520</v>
      </c>
      <c r="F52" s="20" t="s">
        <v>392</v>
      </c>
      <c r="G52" s="30" t="s">
        <v>400</v>
      </c>
      <c r="H52" s="20" t="s">
        <v>401</v>
      </c>
      <c r="I52" s="20" t="s">
        <v>394</v>
      </c>
      <c r="J52" s="30" t="s">
        <v>521</v>
      </c>
    </row>
    <row r="53" ht="42" customHeight="1" spans="1:10">
      <c r="A53" s="127" t="s">
        <v>367</v>
      </c>
      <c r="B53" s="20" t="s">
        <v>510</v>
      </c>
      <c r="C53" s="20" t="s">
        <v>389</v>
      </c>
      <c r="D53" s="20" t="s">
        <v>408</v>
      </c>
      <c r="E53" s="30" t="s">
        <v>522</v>
      </c>
      <c r="F53" s="20" t="s">
        <v>404</v>
      </c>
      <c r="G53" s="30" t="s">
        <v>437</v>
      </c>
      <c r="H53" s="20" t="s">
        <v>523</v>
      </c>
      <c r="I53" s="20" t="s">
        <v>394</v>
      </c>
      <c r="J53" s="30" t="s">
        <v>524</v>
      </c>
    </row>
    <row r="54" ht="42" customHeight="1" spans="1:10">
      <c r="A54" s="127" t="s">
        <v>367</v>
      </c>
      <c r="B54" s="20" t="s">
        <v>510</v>
      </c>
      <c r="C54" s="20" t="s">
        <v>389</v>
      </c>
      <c r="D54" s="20" t="s">
        <v>408</v>
      </c>
      <c r="E54" s="30" t="s">
        <v>525</v>
      </c>
      <c r="F54" s="20" t="s">
        <v>392</v>
      </c>
      <c r="G54" s="30" t="s">
        <v>400</v>
      </c>
      <c r="H54" s="20" t="s">
        <v>401</v>
      </c>
      <c r="I54" s="20" t="s">
        <v>394</v>
      </c>
      <c r="J54" s="30" t="s">
        <v>526</v>
      </c>
    </row>
    <row r="55" ht="42" customHeight="1" spans="1:10">
      <c r="A55" s="127" t="s">
        <v>367</v>
      </c>
      <c r="B55" s="20" t="s">
        <v>510</v>
      </c>
      <c r="C55" s="20" t="s">
        <v>411</v>
      </c>
      <c r="D55" s="20" t="s">
        <v>412</v>
      </c>
      <c r="E55" s="30" t="s">
        <v>527</v>
      </c>
      <c r="F55" s="20" t="s">
        <v>392</v>
      </c>
      <c r="G55" s="30" t="s">
        <v>528</v>
      </c>
      <c r="H55" s="20"/>
      <c r="I55" s="20" t="s">
        <v>443</v>
      </c>
      <c r="J55" s="30" t="s">
        <v>529</v>
      </c>
    </row>
    <row r="56" ht="42" customHeight="1" spans="1:10">
      <c r="A56" s="127" t="s">
        <v>367</v>
      </c>
      <c r="B56" s="20" t="s">
        <v>510</v>
      </c>
      <c r="C56" s="20" t="s">
        <v>411</v>
      </c>
      <c r="D56" s="20" t="s">
        <v>412</v>
      </c>
      <c r="E56" s="30" t="s">
        <v>530</v>
      </c>
      <c r="F56" s="20" t="s">
        <v>392</v>
      </c>
      <c r="G56" s="30" t="s">
        <v>496</v>
      </c>
      <c r="H56" s="20"/>
      <c r="I56" s="20" t="s">
        <v>443</v>
      </c>
      <c r="J56" s="30" t="s">
        <v>531</v>
      </c>
    </row>
    <row r="57" ht="42" customHeight="1" spans="1:10">
      <c r="A57" s="127" t="s">
        <v>367</v>
      </c>
      <c r="B57" s="20" t="s">
        <v>510</v>
      </c>
      <c r="C57" s="20" t="s">
        <v>411</v>
      </c>
      <c r="D57" s="20" t="s">
        <v>416</v>
      </c>
      <c r="E57" s="30" t="s">
        <v>532</v>
      </c>
      <c r="F57" s="20" t="s">
        <v>392</v>
      </c>
      <c r="G57" s="30" t="s">
        <v>533</v>
      </c>
      <c r="H57" s="20"/>
      <c r="I57" s="20" t="s">
        <v>443</v>
      </c>
      <c r="J57" s="30" t="s">
        <v>534</v>
      </c>
    </row>
    <row r="58" ht="42" customHeight="1" spans="1:10">
      <c r="A58" s="127" t="s">
        <v>367</v>
      </c>
      <c r="B58" s="20" t="s">
        <v>510</v>
      </c>
      <c r="C58" s="20" t="s">
        <v>418</v>
      </c>
      <c r="D58" s="20" t="s">
        <v>419</v>
      </c>
      <c r="E58" s="30" t="s">
        <v>484</v>
      </c>
      <c r="F58" s="20" t="s">
        <v>414</v>
      </c>
      <c r="G58" s="30" t="s">
        <v>434</v>
      </c>
      <c r="H58" s="20" t="s">
        <v>401</v>
      </c>
      <c r="I58" s="20" t="s">
        <v>394</v>
      </c>
      <c r="J58" s="30" t="s">
        <v>535</v>
      </c>
    </row>
    <row r="59" ht="42" customHeight="1" spans="1:10">
      <c r="A59" s="127" t="s">
        <v>364</v>
      </c>
      <c r="B59" s="20" t="s">
        <v>536</v>
      </c>
      <c r="C59" s="20" t="s">
        <v>389</v>
      </c>
      <c r="D59" s="20" t="s">
        <v>390</v>
      </c>
      <c r="E59" s="30" t="s">
        <v>537</v>
      </c>
      <c r="F59" s="20" t="s">
        <v>392</v>
      </c>
      <c r="G59" s="30" t="s">
        <v>538</v>
      </c>
      <c r="H59" s="20" t="s">
        <v>393</v>
      </c>
      <c r="I59" s="20" t="s">
        <v>394</v>
      </c>
      <c r="J59" s="30" t="s">
        <v>539</v>
      </c>
    </row>
    <row r="60" ht="42" customHeight="1" spans="1:10">
      <c r="A60" s="127" t="s">
        <v>364</v>
      </c>
      <c r="B60" s="20" t="s">
        <v>536</v>
      </c>
      <c r="C60" s="20" t="s">
        <v>389</v>
      </c>
      <c r="D60" s="20" t="s">
        <v>398</v>
      </c>
      <c r="E60" s="30" t="s">
        <v>540</v>
      </c>
      <c r="F60" s="20" t="s">
        <v>392</v>
      </c>
      <c r="G60" s="30" t="s">
        <v>400</v>
      </c>
      <c r="H60" s="20" t="s">
        <v>401</v>
      </c>
      <c r="I60" s="20" t="s">
        <v>394</v>
      </c>
      <c r="J60" s="30" t="s">
        <v>541</v>
      </c>
    </row>
    <row r="61" ht="42" customHeight="1" spans="1:10">
      <c r="A61" s="127" t="s">
        <v>364</v>
      </c>
      <c r="B61" s="20" t="s">
        <v>536</v>
      </c>
      <c r="C61" s="20" t="s">
        <v>389</v>
      </c>
      <c r="D61" s="20" t="s">
        <v>398</v>
      </c>
      <c r="E61" s="30" t="s">
        <v>403</v>
      </c>
      <c r="F61" s="20" t="s">
        <v>404</v>
      </c>
      <c r="G61" s="30" t="s">
        <v>542</v>
      </c>
      <c r="H61" s="20" t="s">
        <v>406</v>
      </c>
      <c r="I61" s="20" t="s">
        <v>394</v>
      </c>
      <c r="J61" s="30" t="s">
        <v>543</v>
      </c>
    </row>
    <row r="62" ht="42" customHeight="1" spans="1:10">
      <c r="A62" s="127" t="s">
        <v>364</v>
      </c>
      <c r="B62" s="20" t="s">
        <v>536</v>
      </c>
      <c r="C62" s="20" t="s">
        <v>389</v>
      </c>
      <c r="D62" s="20" t="s">
        <v>408</v>
      </c>
      <c r="E62" s="30" t="s">
        <v>544</v>
      </c>
      <c r="F62" s="20" t="s">
        <v>392</v>
      </c>
      <c r="G62" s="30" t="s">
        <v>545</v>
      </c>
      <c r="H62" s="20" t="s">
        <v>546</v>
      </c>
      <c r="I62" s="20" t="s">
        <v>443</v>
      </c>
      <c r="J62" s="30" t="s">
        <v>544</v>
      </c>
    </row>
    <row r="63" ht="42" customHeight="1" spans="1:10">
      <c r="A63" s="127" t="s">
        <v>364</v>
      </c>
      <c r="B63" s="20" t="s">
        <v>536</v>
      </c>
      <c r="C63" s="20" t="s">
        <v>411</v>
      </c>
      <c r="D63" s="20" t="s">
        <v>412</v>
      </c>
      <c r="E63" s="30" t="s">
        <v>547</v>
      </c>
      <c r="F63" s="20" t="s">
        <v>392</v>
      </c>
      <c r="G63" s="30" t="s">
        <v>548</v>
      </c>
      <c r="H63" s="20" t="s">
        <v>461</v>
      </c>
      <c r="I63" s="20" t="s">
        <v>443</v>
      </c>
      <c r="J63" s="30" t="s">
        <v>549</v>
      </c>
    </row>
    <row r="64" ht="42" customHeight="1" spans="1:10">
      <c r="A64" s="127" t="s">
        <v>364</v>
      </c>
      <c r="B64" s="20" t="s">
        <v>536</v>
      </c>
      <c r="C64" s="20" t="s">
        <v>418</v>
      </c>
      <c r="D64" s="20" t="s">
        <v>419</v>
      </c>
      <c r="E64" s="30" t="s">
        <v>550</v>
      </c>
      <c r="F64" s="20" t="s">
        <v>414</v>
      </c>
      <c r="G64" s="30" t="s">
        <v>415</v>
      </c>
      <c r="H64" s="20" t="s">
        <v>401</v>
      </c>
      <c r="I64" s="20" t="s">
        <v>394</v>
      </c>
      <c r="J64" s="30" t="s">
        <v>551</v>
      </c>
    </row>
  </sheetData>
  <mergeCells count="18">
    <mergeCell ref="A2:J2"/>
    <mergeCell ref="A3:H3"/>
    <mergeCell ref="A7:A14"/>
    <mergeCell ref="A15:A22"/>
    <mergeCell ref="A23:A32"/>
    <mergeCell ref="A33:A37"/>
    <mergeCell ref="A38:A44"/>
    <mergeCell ref="A45:A48"/>
    <mergeCell ref="A49:A58"/>
    <mergeCell ref="A59:A64"/>
    <mergeCell ref="B7:B14"/>
    <mergeCell ref="B15:B22"/>
    <mergeCell ref="B23:B32"/>
    <mergeCell ref="B33:B37"/>
    <mergeCell ref="B38:B44"/>
    <mergeCell ref="B45:B48"/>
    <mergeCell ref="B49:B58"/>
    <mergeCell ref="B59:B6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HYQ</cp:lastModifiedBy>
  <dcterms:created xsi:type="dcterms:W3CDTF">2026-03-03T02:04:00Z</dcterms:created>
  <dcterms:modified xsi:type="dcterms:W3CDTF">2026-03-13T02:47:03Z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7AC72ADB2E7F469D80FECCD54AC06DBE_12</vt:lpwstr>
  </property>
  <property fmtid="{D5CDD505-2E9C-101B-9397-08002B2CF9AE}" pid="3" name="KSOProductBuildVer">
    <vt:lpwstr>2052-12.1.0.25225</vt:lpwstr>
  </property>
  <property fmtid="{D5CDD505-2E9C-101B-9397-08002B2CF9AE}" pid="4" name="CalculationRule">
    <vt:i4>0</vt:i4>
  </property>
</Properties>
</file>