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6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<sst xmlns="http://schemas.openxmlformats.org/spreadsheetml/2006/main" count="663" uniqueCount="312">
  <si>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</si>
  <si>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</si>
  <si>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</si>
  <si>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</si>
  <si>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</si>
  <si>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</si>
  <si>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</si>
  <si>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</si>
  <si>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</si>
  <si>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</si>
  <si>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</si>
  <si>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</si>
  <si>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</si>
  <si>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</si>
  <si>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</si>
  <si>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</si>
  <si>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</si>
  <si>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</si>
  <si>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</si>
  <si>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</si>
  <si>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</si>
  <si>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</si>
  <si>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</si>
  <si>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</si>
  <si>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</si>
  <si>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</si>
  <si>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</si>
  <si>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</si>
  <si>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</si>
  <si>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</si>
  <si>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</si>
  <si>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</si>
  <si>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</si>
  <si>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</si>
  <si>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</si>
  <si>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</si>
  <si>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</si>
  <si>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</si>
  <si>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</si>
  <si>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</si>
  <si>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</si>
  <si>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</si>
  <si>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</si>
  <si>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</si>
  <si>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</si>
  <si>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</si>
  <si>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</si>
  <si>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</si>
  <si>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</si>
  <si>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</si>
  <si>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</si>
  <si>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</si>
  <si>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</si>
  <si>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</si>
  <si>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</si>
  <si>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</si>
  <si>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</si>
  <si>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</si>
  <si>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</si>
  <si>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</si>
  <si>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</si>
  <si>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</si>
  <si>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</si>
  <si>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</si>
  <si>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</si>
  <si>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</si>
  <si>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</si>
  <si>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</si>
  <si>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144005003</t>
  </si>
  <si>
    <t>昆明市生态环境局盘龙分局生态环境监测站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</si>
  <si>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</si>
  <si>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</si>
  <si>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</si>
  <si>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</si>
  <si>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</si>
  <si>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</si>
  <si>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</si>
  <si>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</si>
  <si>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</si>
  <si>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</si>
  <si>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</si>
  <si>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</si>
  <si>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</si>
  <si>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</si>
  <si>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</si>
  <si>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</si>
  <si>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</si>
  <si>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</si>
  <si>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</si>
  <si>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</si>
  <si>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</si>
  <si>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</si>
  <si>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</si>
  <si>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</si>
  <si>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</si>
  <si>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</si>
  <si>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</si>
  <si>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</si>
  <si>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</si>
  <si>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</si>
  <si>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</si>
  <si>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</si>
  <si>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</si>
  <si>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</si>
  <si>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</si>
  <si>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</si>
  <si>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</si>
  <si>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</si>
  <si>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</si>
  <si>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</si>
  <si>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</si>
  <si>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</si>
  <si>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</si>
  <si>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</si>
  <si>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211</t>
  </si>
  <si>
    <t>节能环保支出</t>
  </si>
  <si>
    <t>21101</t>
  </si>
  <si>
    <t>环境保护管理事务</t>
  </si>
  <si>
    <t>2110199</t>
  </si>
  <si>
    <t>其他环境保护管理事务支出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</si>
  <si>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</si>
  <si>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</si>
  <si>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</si>
  <si>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</si>
  <si>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</si>
  <si>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</si>
  <si>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</si>
  <si>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</si>
  <si>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</si>
  <si>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</si>
  <si>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</si>
  <si>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</si>
  <si>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</si>
  <si>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</si>
  <si>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</si>
  <si>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</si>
  <si>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</si>
  <si>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</si>
  <si>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</si>
  <si>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</si>
  <si>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</si>
  <si>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</si>
  <si>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</si>
  <si>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</si>
  <si>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</si>
  <si>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</si>
  <si>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</si>
  <si>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</si>
  <si>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</si>
  <si>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</si>
  <si>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</si>
  <si>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</si>
  <si>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</si>
  <si>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</si>
  <si>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</si>
  <si>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</si>
  <si>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</si>
  <si>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</si>
  <si>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</si>
  <si>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</si>
  <si>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</si>
  <si>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</si>
  <si>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</si>
  <si>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</si>
  <si>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</si>
  <si>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</si>
  <si>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</si>
  <si>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</si>
  <si>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</si>
  <si>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</si>
  <si>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</si>
  <si>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</si>
  <si>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备注：本单位2026年无此项预算，此表无数据。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</si>
  <si>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</si>
  <si>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</si>
  <si>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</si>
  <si>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</si>
  <si>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</si>
  <si>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</si>
  <si>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</si>
  <si>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</si>
  <si>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</si>
  <si>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</si>
  <si>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</si>
  <si>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</si>
  <si>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</si>
  <si>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</si>
  <si>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</si>
  <si>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</si>
  <si>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</si>
  <si>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</si>
  <si>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昆明市生态环境局</t>
  </si>
  <si>
    <t>530100210000000018285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</si>
  <si>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</si>
  <si>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</si>
  <si>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</si>
  <si>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</si>
  <si>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</si>
  <si>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</si>
  <si>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</si>
  <si>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</si>
  <si>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</si>
  <si>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530100210000000018286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</si>
  <si>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</si>
  <si>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</si>
  <si>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</si>
  <si>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</si>
  <si>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</si>
  <si>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</si>
  <si>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</si>
  <si>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</si>
  <si>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</si>
  <si>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</si>
  <si>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</si>
  <si>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530100210000000018287</t>
  </si>
  <si>
    <t>30113</t>
  </si>
  <si>
    <t>530100210000000018291</t>
  </si>
  <si>
    <t>工会经费</t>
  </si>
  <si>
    <t>30228</t>
  </si>
  <si>
    <t>530100210000000018292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</si>
  <si>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</si>
  <si>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</si>
  <si>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</si>
  <si>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</si>
  <si>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</si>
  <si>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</si>
  <si>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</si>
  <si>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</si>
  <si>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</si>
  <si>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</si>
  <si>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</si>
  <si>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</si>
  <si>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</si>
  <si>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</si>
  <si>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</si>
  <si>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</si>
  <si>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</si>
  <si>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</si>
  <si>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</si>
  <si>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预算05-1表</t>
  </si>
  <si>
    <t>项目分类</t>
  </si>
  <si>
    <t>项目单位</t>
  </si>
  <si>
    <t>本年拨款</t>
  </si>
  <si>
    <t>其中：本次下达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</si>
  <si>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</si>
  <si>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</si>
  <si>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</si>
  <si>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</si>
  <si>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</si>
  <si>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</si>
  <si>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</si>
  <si>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</si>
  <si>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</si>
  <si>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</si>
  <si>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</si>
  <si>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</si>
  <si>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</si>
  <si>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</si>
  <si>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</si>
  <si>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</si>
  <si>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</si>
  <si>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</si>
  <si>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</si>
  <si>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</si>
  <si>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</si>
  <si>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</si>
  <si>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</si>
  <si>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</si>
  <si>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</si>
  <si>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</si>
  <si>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</si>
  <si>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</si>
  <si>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</si>
  <si>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</si>
  <si>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</si>
  <si>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</si>
  <si>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</si>
  <si>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</si>
  <si>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</si>
  <si>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</si>
  <si>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</si>
  <si>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</si>
  <si>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</si>
  <si>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</si>
  <si>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</si>
  <si>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</si>
  <si>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</si>
  <si>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</si>
  <si>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</si>
  <si>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</si>
  <si>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</si>
  <si>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</si>
  <si>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</si>
  <si>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</si>
  <si>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</si>
  <si>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</si>
  <si>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</si>
  <si>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</si>
  <si>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</si>
  <si>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</si>
  <si>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</si>
  <si>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</si>
  <si>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</si>
  <si>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</si>
  <si>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</si>
  <si>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</si>
  <si>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</si>
  <si>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</si>
  <si>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上级补助</t>
  </si>
  <si>
    <t>预算12表</t>
  </si>
  <si>
    <t>项目级次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</si>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</sst>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228">
    <xf numFmtId="0" fontId="0" fillId="0" borderId="0" xfId="0" applyFont="1" applyBorder="1"/>
    <xf numFmtId="0" fontId="0" fillId="0" borderId="0" xfId="0" applyFont="1" applyFill="1" applyBorder="1"/>
    <xf numFmtId="49" fontId="1" fillId="0" borderId="0" xfId="0" applyNumberFormat="1" applyFont="1" applyFill="1" applyBorder="1"/>
    <xf numFmtId="0" fontId="2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2" fillId="0" borderId="0" xfId="0" applyFont="1" applyFill="1" applyBorder="1" applyAlignment="1" applyProtection="1">
      <alignment horizontal="right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right" vertical="center" wrapText="1"/>
    </xf>
    <xf numFmtId="4" fontId="5" fillId="0" borderId="7" xfId="51" applyNumberFormat="1" applyFont="1" applyFill="1" applyBorder="1">
      <alignment horizontal="right" vertical="center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Fill="1" applyBorder="1" applyAlignment="1" applyProtection="1">
      <alignment vertical="top"/>
      <protection locked="0"/>
    </xf>
    <xf numFmtId="0" fontId="6" fillId="0" borderId="0" xfId="0" applyFont="1" applyFill="1" applyBorder="1" applyAlignment="1">
      <alignment vertical="top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Protection="1">
      <protection locked="0"/>
    </xf>
    <xf numFmtId="0" fontId="6" fillId="0" borderId="0" xfId="0" applyFont="1" applyFill="1" applyBorder="1"/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right" vertical="center"/>
      <protection locked="0"/>
    </xf>
    <xf numFmtId="0" fontId="1" fillId="0" borderId="7" xfId="0" applyFont="1" applyFill="1" applyBorder="1" applyAlignment="1" applyProtection="1">
      <alignment horizontal="right" vertical="center" wrapText="1"/>
      <protection locked="0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3" fontId="2" fillId="0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left"/>
      <protection locked="0"/>
    </xf>
    <xf numFmtId="0" fontId="2" fillId="0" borderId="7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left" vertical="center"/>
    </xf>
    <xf numFmtId="3" fontId="2" fillId="0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wrapText="1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176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9" fillId="0" borderId="0" xfId="0" applyFont="1" applyFill="1" applyBorder="1" applyAlignment="1" applyProtection="1">
      <alignment horizontal="right"/>
      <protection locked="0"/>
    </xf>
    <xf numFmtId="49" fontId="9" fillId="0" borderId="0" xfId="0" applyNumberFormat="1" applyFont="1" applyFill="1" applyBorder="1" applyProtection="1">
      <protection locked="0"/>
    </xf>
    <xf numFmtId="0" fontId="1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49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indent="1"/>
    </xf>
    <xf numFmtId="49" fontId="5" fillId="0" borderId="7" xfId="50" applyNumberFormat="1" applyFont="1" applyBorder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7" xfId="0" applyFont="1" applyFill="1" applyBorder="1" applyAlignment="1" applyProtection="1">
      <alignment vertical="top" wrapText="1"/>
      <protection locked="0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2" fillId="0" borderId="7" xfId="0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Fill="1" applyBorder="1" applyAlignment="1" applyProtection="1">
      <alignment vertical="top" wrapText="1"/>
      <protection locked="0"/>
    </xf>
    <xf numFmtId="0" fontId="2" fillId="0" borderId="7" xfId="0" applyFont="1" applyFill="1" applyBorder="1" applyAlignment="1" applyProtection="1">
      <alignment vertical="center" wrapText="1"/>
      <protection locked="0"/>
    </xf>
    <xf numFmtId="0" fontId="13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left" vertical="center" wrapText="1" indent="2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right" vertical="center"/>
    </xf>
    <xf numFmtId="0" fontId="2" fillId="0" borderId="12" xfId="0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B6" sqref="B6"/>
    </sheetView>
  </sheetViews>
  <sheetFormatPr defaultColWidth="8.575" defaultRowHeight="12.75" customHeight="1" outlineLevelCol="3"/>
  <cols>
    <col min="1" max="4" width="41" style="1" customWidth="1"/>
    <col min="5" max="16384" width="8.575" style="1"/>
  </cols>
  <sheetData>
    <row r="1" ht="15" customHeight="1" spans="1:4">
      <c r="A1" s="43"/>
      <c r="B1" s="43"/>
      <c r="C1" s="43"/>
      <c r="D1" s="44" t="s">
        <v>0</v>
      </c>
    </row>
    <row r="2" ht="41.25" customHeight="1" spans="1:4">
      <c r="A2" s="38" t="str">
        <f>"2026"&amp;"年部门财务收支预算总表"</f>
        <v>2026年部门财务收支预算总表</v>
      </c>
    </row>
    <row r="3" ht="17.25" customHeight="1" spans="1:4">
      <c r="A3" s="41" t="str">
        <f>"单位名称："&amp;"昆明市生态环境局盘龙分局生态环境监测站"</f>
        <v>单位名称：昆明市生态环境局盘龙分局生态环境监测站</v>
      </c>
      <c r="B3" s="194"/>
      <c r="D3" s="142" t="s">
        <v>1</v>
      </c>
    </row>
    <row r="4" ht="23.25" customHeight="1" spans="1:4">
      <c r="A4" s="195" t="s">
        <v>2</v>
      </c>
      <c r="B4" s="196"/>
      <c r="C4" s="195" t="s">
        <v>3</v>
      </c>
      <c r="D4" s="196"/>
    </row>
    <row r="5" ht="24" customHeight="1" spans="1:4">
      <c r="A5" s="195" t="s">
        <v>4</v>
      </c>
      <c r="B5" s="195" t="s">
        <v>5</v>
      </c>
      <c r="C5" s="195" t="s">
        <v>6</v>
      </c>
      <c r="D5" s="195" t="s">
        <v>5</v>
      </c>
    </row>
    <row r="6" ht="17.25" customHeight="1" spans="1:4">
      <c r="A6" s="197" t="s">
        <v>7</v>
      </c>
      <c r="B6" s="76">
        <v>3429540.4</v>
      </c>
      <c r="C6" s="197" t="s">
        <v>8</v>
      </c>
      <c r="D6" s="76"/>
    </row>
    <row r="7" ht="17.25" customHeight="1" spans="1:4">
      <c r="A7" s="197" t="s">
        <v>9</v>
      </c>
      <c r="B7" s="76"/>
      <c r="C7" s="197" t="s">
        <v>10</v>
      </c>
      <c r="D7" s="76"/>
    </row>
    <row r="8" ht="17.25" customHeight="1" spans="1:4">
      <c r="A8" s="197" t="s">
        <v>11</v>
      </c>
      <c r="B8" s="76"/>
      <c r="C8" s="227" t="s">
        <v>12</v>
      </c>
      <c r="D8" s="76"/>
    </row>
    <row r="9" ht="17.25" customHeight="1" spans="1:4">
      <c r="A9" s="197" t="s">
        <v>13</v>
      </c>
      <c r="B9" s="76"/>
      <c r="C9" s="227" t="s">
        <v>14</v>
      </c>
      <c r="D9" s="76"/>
    </row>
    <row r="10" ht="17.25" customHeight="1" spans="1:4">
      <c r="A10" s="197" t="s">
        <v>15</v>
      </c>
      <c r="B10" s="76"/>
      <c r="C10" s="227" t="s">
        <v>16</v>
      </c>
      <c r="D10" s="76"/>
    </row>
    <row r="11" ht="17.25" customHeight="1" spans="1:4">
      <c r="A11" s="197" t="s">
        <v>17</v>
      </c>
      <c r="B11" s="76"/>
      <c r="C11" s="227" t="s">
        <v>18</v>
      </c>
      <c r="D11" s="76"/>
    </row>
    <row r="12" ht="17.25" customHeight="1" spans="1:4">
      <c r="A12" s="197" t="s">
        <v>19</v>
      </c>
      <c r="B12" s="76"/>
      <c r="C12" s="21" t="s">
        <v>20</v>
      </c>
      <c r="D12" s="76"/>
    </row>
    <row r="13" ht="17.25" customHeight="1" spans="1:4">
      <c r="A13" s="197" t="s">
        <v>21</v>
      </c>
      <c r="B13" s="76"/>
      <c r="C13" s="21" t="s">
        <v>22</v>
      </c>
      <c r="D13" s="76">
        <v>437000</v>
      </c>
    </row>
    <row r="14" ht="17.25" customHeight="1" spans="1:4">
      <c r="A14" s="197" t="s">
        <v>23</v>
      </c>
      <c r="B14" s="76"/>
      <c r="C14" s="21" t="s">
        <v>24</v>
      </c>
      <c r="D14" s="76">
        <v>266355</v>
      </c>
    </row>
    <row r="15" ht="17.25" customHeight="1" spans="1:4">
      <c r="A15" s="197" t="s">
        <v>25</v>
      </c>
      <c r="B15" s="76"/>
      <c r="C15" s="21" t="s">
        <v>26</v>
      </c>
      <c r="D15" s="76">
        <v>2410841.4</v>
      </c>
    </row>
    <row r="16" ht="17.25" customHeight="1" spans="1:4">
      <c r="A16" s="56"/>
      <c r="B16" s="76"/>
      <c r="C16" s="21" t="s">
        <v>27</v>
      </c>
      <c r="D16" s="76"/>
    </row>
    <row r="17" ht="17.25" customHeight="1" spans="1:4">
      <c r="A17" s="198"/>
      <c r="B17" s="76"/>
      <c r="C17" s="21" t="s">
        <v>28</v>
      </c>
      <c r="D17" s="76"/>
    </row>
    <row r="18" ht="17.25" customHeight="1" spans="1:4">
      <c r="A18" s="198"/>
      <c r="B18" s="76"/>
      <c r="C18" s="21" t="s">
        <v>29</v>
      </c>
      <c r="D18" s="76"/>
    </row>
    <row r="19" ht="17.25" customHeight="1" spans="1:4">
      <c r="A19" s="198"/>
      <c r="B19" s="76"/>
      <c r="C19" s="21" t="s">
        <v>30</v>
      </c>
      <c r="D19" s="76"/>
    </row>
    <row r="20" ht="17.25" customHeight="1" spans="1:4">
      <c r="A20" s="198"/>
      <c r="B20" s="76"/>
      <c r="C20" s="21" t="s">
        <v>31</v>
      </c>
      <c r="D20" s="76"/>
    </row>
    <row r="21" ht="17.25" customHeight="1" spans="1:4">
      <c r="A21" s="198"/>
      <c r="B21" s="76"/>
      <c r="C21" s="21" t="s">
        <v>32</v>
      </c>
      <c r="D21" s="76"/>
    </row>
    <row r="22" ht="17.25" customHeight="1" spans="1:4">
      <c r="A22" s="198"/>
      <c r="B22" s="76"/>
      <c r="C22" s="21" t="s">
        <v>33</v>
      </c>
      <c r="D22" s="76"/>
    </row>
    <row r="23" ht="17.25" customHeight="1" spans="1:4">
      <c r="A23" s="198"/>
      <c r="B23" s="76"/>
      <c r="C23" s="21" t="s">
        <v>34</v>
      </c>
      <c r="D23" s="76"/>
    </row>
    <row r="24" ht="17.25" customHeight="1" spans="1:4">
      <c r="A24" s="198"/>
      <c r="B24" s="76"/>
      <c r="C24" s="21" t="s">
        <v>35</v>
      </c>
      <c r="D24" s="76">
        <v>315344</v>
      </c>
    </row>
    <row r="25" ht="17.25" customHeight="1" spans="1:4">
      <c r="A25" s="198"/>
      <c r="B25" s="76"/>
      <c r="C25" s="21" t="s">
        <v>36</v>
      </c>
      <c r="D25" s="76"/>
    </row>
    <row r="26" ht="17.25" customHeight="1" spans="1:4">
      <c r="A26" s="198"/>
      <c r="B26" s="76"/>
      <c r="C26" s="56" t="s">
        <v>37</v>
      </c>
      <c r="D26" s="76"/>
    </row>
    <row r="27" ht="17.25" customHeight="1" spans="1:4">
      <c r="A27" s="198"/>
      <c r="B27" s="76"/>
      <c r="C27" s="21" t="s">
        <v>38</v>
      </c>
      <c r="D27" s="76"/>
    </row>
    <row r="28" ht="16.5" customHeight="1" spans="1:4">
      <c r="A28" s="198"/>
      <c r="B28" s="76"/>
      <c r="C28" s="21" t="s">
        <v>39</v>
      </c>
      <c r="D28" s="76"/>
    </row>
    <row r="29" ht="16.5" customHeight="1" spans="1:4">
      <c r="A29" s="198"/>
      <c r="B29" s="76"/>
      <c r="C29" s="56" t="s">
        <v>40</v>
      </c>
      <c r="D29" s="76"/>
    </row>
    <row r="30" ht="17.25" customHeight="1" spans="1:4">
      <c r="A30" s="198"/>
      <c r="B30" s="76"/>
      <c r="C30" s="56" t="s">
        <v>41</v>
      </c>
      <c r="D30" s="76"/>
    </row>
    <row r="31" ht="17.25" customHeight="1" spans="1:4">
      <c r="A31" s="198"/>
      <c r="B31" s="76"/>
      <c r="C31" s="21" t="s">
        <v>42</v>
      </c>
      <c r="D31" s="76"/>
    </row>
    <row r="32" ht="16.5" customHeight="1" spans="1:4">
      <c r="A32" s="198" t="s">
        <v>43</v>
      </c>
      <c r="B32" s="76">
        <v>3429540.4</v>
      </c>
      <c r="C32" s="198" t="s">
        <v>44</v>
      </c>
      <c r="D32" s="76">
        <v>3429540.4</v>
      </c>
    </row>
    <row r="33" ht="16.5" customHeight="1" spans="1:4">
      <c r="A33" s="56" t="s">
        <v>45</v>
      </c>
      <c r="B33" s="76"/>
      <c r="C33" s="56" t="s">
        <v>46</v>
      </c>
      <c r="D33" s="76"/>
    </row>
    <row r="34" ht="16.5" customHeight="1" spans="1:4">
      <c r="A34" s="21" t="s">
        <v>47</v>
      </c>
      <c r="B34" s="76"/>
      <c r="C34" s="21" t="s">
        <v>47</v>
      </c>
      <c r="D34" s="76"/>
    </row>
    <row r="35" ht="16.5" customHeight="1" spans="1:4">
      <c r="A35" s="21" t="s">
        <v>48</v>
      </c>
      <c r="B35" s="76"/>
      <c r="C35" s="21" t="s">
        <v>48</v>
      </c>
      <c r="D35" s="76"/>
    </row>
    <row r="36" ht="16.5" customHeight="1" spans="1:4">
      <c r="A36" s="199" t="s">
        <v>49</v>
      </c>
      <c r="B36" s="76">
        <v>3429540.4</v>
      </c>
      <c r="C36" s="199" t="s">
        <v>50</v>
      </c>
      <c r="D36" s="76">
        <v>3429540.4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style="1" customWidth="1"/>
    <col min="2" max="2" width="20.7083333333333" style="1" customWidth="1"/>
    <col min="3" max="3" width="32.1416666666667" style="1" customWidth="1"/>
    <col min="4" max="4" width="27.7083333333333" style="1" customWidth="1"/>
    <col min="5" max="6" width="36.7083333333333" style="1" customWidth="1"/>
    <col min="7" max="16384" width="9.14166666666667" style="1"/>
  </cols>
  <sheetData>
    <row r="1" ht="12" customHeight="1" spans="1:6">
      <c r="A1" s="125">
        <v>1</v>
      </c>
      <c r="B1" s="126">
        <v>0</v>
      </c>
      <c r="C1" s="125">
        <v>1</v>
      </c>
      <c r="D1" s="127"/>
      <c r="E1" s="127"/>
      <c r="F1" s="128" t="s">
        <v>255</v>
      </c>
    </row>
    <row r="2" ht="42" customHeight="1" spans="1:6">
      <c r="A2" s="129" t="str">
        <f>"2026"&amp;"年部门政府性基金预算支出预算表"</f>
        <v>2026年部门政府性基金预算支出预算表</v>
      </c>
      <c r="B2" s="129" t="s">
        <v>256</v>
      </c>
      <c r="C2" s="130"/>
      <c r="D2" s="131"/>
      <c r="E2" s="131"/>
      <c r="F2" s="131"/>
    </row>
    <row r="3" ht="13.5" customHeight="1" spans="1:6">
      <c r="A3" s="5" t="str">
        <f>"单位名称："&amp;"昆明市生态环境局盘龙分局生态环境监测站"</f>
        <v>单位名称：昆明市生态环境局盘龙分局生态环境监测站</v>
      </c>
      <c r="B3" s="5" t="s">
        <v>257</v>
      </c>
      <c r="C3" s="125"/>
      <c r="D3" s="127"/>
      <c r="E3" s="127"/>
      <c r="F3" s="128" t="s">
        <v>1</v>
      </c>
    </row>
    <row r="4" ht="19.5" customHeight="1" spans="1:6">
      <c r="A4" s="132" t="s">
        <v>174</v>
      </c>
      <c r="B4" s="133" t="s">
        <v>71</v>
      </c>
      <c r="C4" s="132" t="s">
        <v>72</v>
      </c>
      <c r="D4" s="11" t="s">
        <v>258</v>
      </c>
      <c r="E4" s="12"/>
      <c r="F4" s="13"/>
    </row>
    <row r="5" ht="18.75" customHeight="1" spans="1:6">
      <c r="A5" s="134"/>
      <c r="B5" s="135"/>
      <c r="C5" s="134"/>
      <c r="D5" s="16" t="s">
        <v>54</v>
      </c>
      <c r="E5" s="11" t="s">
        <v>74</v>
      </c>
      <c r="F5" s="16" t="s">
        <v>75</v>
      </c>
    </row>
    <row r="6" ht="18.75" customHeight="1" spans="1:6">
      <c r="A6" s="62">
        <v>1</v>
      </c>
      <c r="B6" s="136" t="s">
        <v>82</v>
      </c>
      <c r="C6" s="62">
        <v>3</v>
      </c>
      <c r="D6" s="137">
        <v>4</v>
      </c>
      <c r="E6" s="137">
        <v>5</v>
      </c>
      <c r="F6" s="137">
        <v>6</v>
      </c>
    </row>
    <row r="7" ht="21" customHeight="1" spans="1:6">
      <c r="A7" s="21"/>
      <c r="B7" s="21"/>
      <c r="C7" s="21"/>
      <c r="D7" s="76"/>
      <c r="E7" s="76"/>
      <c r="F7" s="76"/>
    </row>
    <row r="8" ht="21" customHeight="1" spans="1:6">
      <c r="A8" s="21"/>
      <c r="B8" s="21"/>
      <c r="C8" s="21"/>
      <c r="D8" s="76"/>
      <c r="E8" s="76"/>
      <c r="F8" s="76"/>
    </row>
    <row r="9" ht="18.75" customHeight="1" spans="1:6">
      <c r="A9" s="138" t="s">
        <v>164</v>
      </c>
      <c r="B9" s="138" t="s">
        <v>164</v>
      </c>
      <c r="C9" s="139" t="s">
        <v>164</v>
      </c>
      <c r="D9" s="76"/>
      <c r="E9" s="76"/>
      <c r="F9" s="76"/>
    </row>
    <row r="10" customHeight="1" spans="1:6">
      <c r="A10" s="1" t="s">
        <v>172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A12" sqref="A12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P1" s="112"/>
      <c r="Q1" s="112" t="s">
        <v>259</v>
      </c>
    </row>
    <row r="2" ht="41.25" customHeight="1" spans="1:17">
      <c r="A2" s="81" t="str">
        <f>"2026"&amp;"年部门政府采购预算表"</f>
        <v>2026年部门政府采购预算表</v>
      </c>
      <c r="B2" s="113"/>
      <c r="C2" s="113"/>
      <c r="D2" s="113"/>
      <c r="E2" s="113"/>
      <c r="F2" s="113"/>
      <c r="G2" s="113"/>
      <c r="H2" s="113"/>
      <c r="I2" s="113"/>
      <c r="J2" s="113"/>
      <c r="K2" s="82"/>
      <c r="L2" s="113"/>
      <c r="M2" s="113"/>
      <c r="N2" s="82"/>
      <c r="O2" s="113"/>
      <c r="P2" s="82"/>
      <c r="Q2" s="82"/>
    </row>
    <row r="3" ht="18.75" customHeight="1" spans="1:17">
      <c r="A3" s="114" t="str">
        <f>"单位名称："&amp;"昆明市生态环境局盘龙分局生态环境监测站"</f>
        <v>单位名称：昆明市生态环境局盘龙分局生态环境监测站</v>
      </c>
      <c r="B3" s="115"/>
      <c r="C3" s="115"/>
      <c r="D3" s="115"/>
      <c r="E3" s="115"/>
      <c r="F3" s="115"/>
      <c r="G3" s="115"/>
      <c r="H3" s="115"/>
      <c r="I3" s="115"/>
      <c r="J3" s="115"/>
      <c r="P3" s="116"/>
      <c r="Q3" s="117" t="s">
        <v>1</v>
      </c>
    </row>
    <row r="4" ht="15.75" customHeight="1" spans="1:17">
      <c r="A4" s="89" t="s">
        <v>260</v>
      </c>
      <c r="B4" s="118" t="s">
        <v>261</v>
      </c>
      <c r="C4" s="118" t="s">
        <v>262</v>
      </c>
      <c r="D4" s="118" t="s">
        <v>263</v>
      </c>
      <c r="E4" s="118" t="s">
        <v>264</v>
      </c>
      <c r="F4" s="118" t="s">
        <v>265</v>
      </c>
      <c r="G4" s="91" t="s">
        <v>181</v>
      </c>
      <c r="H4" s="91"/>
      <c r="I4" s="91"/>
      <c r="J4" s="91"/>
      <c r="K4" s="92"/>
      <c r="L4" s="91"/>
      <c r="M4" s="91"/>
      <c r="N4" s="93"/>
      <c r="O4" s="91"/>
      <c r="P4" s="92"/>
      <c r="Q4" s="94"/>
    </row>
    <row r="5" ht="17.25" customHeight="1" spans="1:17">
      <c r="A5" s="95"/>
      <c r="B5" s="97"/>
      <c r="C5" s="97"/>
      <c r="D5" s="97"/>
      <c r="E5" s="97"/>
      <c r="F5" s="97"/>
      <c r="G5" s="97" t="s">
        <v>54</v>
      </c>
      <c r="H5" s="97" t="s">
        <v>57</v>
      </c>
      <c r="I5" s="97" t="s">
        <v>266</v>
      </c>
      <c r="J5" s="97" t="s">
        <v>267</v>
      </c>
      <c r="K5" s="98" t="s">
        <v>268</v>
      </c>
      <c r="L5" s="99" t="s">
        <v>269</v>
      </c>
      <c r="M5" s="99"/>
      <c r="N5" s="100"/>
      <c r="O5" s="99"/>
      <c r="P5" s="101"/>
      <c r="Q5" s="102"/>
    </row>
    <row r="6" ht="54" customHeight="1" spans="1:17">
      <c r="A6" s="103"/>
      <c r="B6" s="104"/>
      <c r="C6" s="104"/>
      <c r="D6" s="104"/>
      <c r="E6" s="104"/>
      <c r="F6" s="104"/>
      <c r="G6" s="104"/>
      <c r="H6" s="104" t="s">
        <v>56</v>
      </c>
      <c r="I6" s="104"/>
      <c r="J6" s="104"/>
      <c r="K6" s="105"/>
      <c r="L6" s="104" t="s">
        <v>56</v>
      </c>
      <c r="M6" s="104" t="s">
        <v>63</v>
      </c>
      <c r="N6" s="102" t="s">
        <v>64</v>
      </c>
      <c r="O6" s="104" t="s">
        <v>65</v>
      </c>
      <c r="P6" s="105" t="s">
        <v>66</v>
      </c>
      <c r="Q6" s="102" t="s">
        <v>67</v>
      </c>
    </row>
    <row r="7" ht="18" customHeight="1" spans="1:17">
      <c r="A7" s="119">
        <v>1</v>
      </c>
      <c r="B7" s="120">
        <v>2</v>
      </c>
      <c r="C7" s="119">
        <v>3</v>
      </c>
      <c r="D7" s="119">
        <v>4</v>
      </c>
      <c r="E7" s="120">
        <v>5</v>
      </c>
      <c r="F7" s="119">
        <v>6</v>
      </c>
      <c r="G7" s="119">
        <v>7</v>
      </c>
      <c r="H7" s="120">
        <v>8</v>
      </c>
      <c r="I7" s="119">
        <v>9</v>
      </c>
      <c r="J7" s="119">
        <v>10</v>
      </c>
      <c r="K7" s="120">
        <v>11</v>
      </c>
      <c r="L7" s="119">
        <v>12</v>
      </c>
      <c r="M7" s="119">
        <v>13</v>
      </c>
      <c r="N7" s="120">
        <v>14</v>
      </c>
      <c r="O7" s="119">
        <v>15</v>
      </c>
      <c r="P7" s="119">
        <v>16</v>
      </c>
      <c r="Q7" s="120">
        <v>17</v>
      </c>
    </row>
    <row r="8" ht="21" customHeight="1" spans="1:17">
      <c r="A8" s="107"/>
      <c r="B8" s="121"/>
      <c r="C8" s="121"/>
      <c r="D8" s="121"/>
      <c r="E8" s="122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</row>
    <row r="9" ht="21" customHeight="1" spans="1:17">
      <c r="A9" s="108"/>
      <c r="B9" s="121"/>
      <c r="C9" s="121"/>
      <c r="D9" s="121"/>
      <c r="E9" s="122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</row>
    <row r="10" ht="21" customHeight="1" spans="1:17">
      <c r="A10" s="108"/>
      <c r="B10" s="121"/>
      <c r="C10" s="121"/>
      <c r="D10" s="121"/>
      <c r="E10" s="122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</row>
    <row r="11" ht="21" customHeight="1" spans="1:17">
      <c r="A11" s="110" t="s">
        <v>164</v>
      </c>
      <c r="B11" s="123"/>
      <c r="C11" s="123"/>
      <c r="D11" s="123"/>
      <c r="E11" s="124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</row>
    <row r="12" customHeight="1" spans="1:17">
      <c r="A12" t="s">
        <v>172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12" sqref="A12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7"/>
      <c r="B1" s="78"/>
      <c r="C1" s="78"/>
      <c r="D1" s="77"/>
      <c r="E1" s="77"/>
      <c r="F1" s="77"/>
      <c r="G1" s="77"/>
      <c r="H1" s="79"/>
      <c r="I1" s="77"/>
      <c r="J1" s="77"/>
      <c r="K1" s="78"/>
      <c r="L1" s="77"/>
      <c r="M1" s="80"/>
      <c r="N1" s="80" t="s">
        <v>270</v>
      </c>
    </row>
    <row r="2" ht="41.25" customHeight="1" spans="1:14">
      <c r="A2" s="81" t="str">
        <f>"2026"&amp;"年部门政府购买服务预算表"</f>
        <v>2026年部门政府购买服务预算表</v>
      </c>
      <c r="B2" s="82"/>
      <c r="C2" s="82"/>
      <c r="D2" s="83"/>
      <c r="E2" s="83"/>
      <c r="F2" s="83"/>
      <c r="G2" s="83"/>
      <c r="H2" s="84"/>
      <c r="I2" s="83"/>
      <c r="J2" s="83"/>
      <c r="K2" s="82"/>
      <c r="L2" s="83"/>
      <c r="M2" s="84"/>
      <c r="N2" s="82"/>
    </row>
    <row r="3" ht="22.5" customHeight="1" spans="1:14">
      <c r="A3" s="85" t="str">
        <f>"单位名称："&amp;"昆明市生态环境局盘龙分局生态环境监测站"</f>
        <v>单位名称：昆明市生态环境局盘龙分局生态环境监测站</v>
      </c>
      <c r="B3" s="86"/>
      <c r="C3" s="86"/>
      <c r="D3" s="87"/>
      <c r="E3" s="87"/>
      <c r="F3" s="87"/>
      <c r="G3" s="87"/>
      <c r="H3" s="79"/>
      <c r="I3" s="77"/>
      <c r="J3" s="77"/>
      <c r="K3" s="78"/>
      <c r="L3" s="77"/>
      <c r="M3" s="88"/>
      <c r="N3" s="80" t="s">
        <v>1</v>
      </c>
    </row>
    <row r="4" ht="24" customHeight="1" spans="1:14">
      <c r="A4" s="89" t="s">
        <v>260</v>
      </c>
      <c r="B4" s="90" t="s">
        <v>271</v>
      </c>
      <c r="C4" s="90" t="s">
        <v>272</v>
      </c>
      <c r="D4" s="91" t="s">
        <v>181</v>
      </c>
      <c r="E4" s="91"/>
      <c r="F4" s="91"/>
      <c r="G4" s="91"/>
      <c r="H4" s="92"/>
      <c r="I4" s="91"/>
      <c r="J4" s="91"/>
      <c r="K4" s="93"/>
      <c r="L4" s="91"/>
      <c r="M4" s="92"/>
      <c r="N4" s="94"/>
    </row>
    <row r="5" ht="24" customHeight="1" spans="1:14">
      <c r="A5" s="95"/>
      <c r="B5" s="96"/>
      <c r="C5" s="96"/>
      <c r="D5" s="97" t="s">
        <v>54</v>
      </c>
      <c r="E5" s="97" t="s">
        <v>57</v>
      </c>
      <c r="F5" s="97" t="s">
        <v>266</v>
      </c>
      <c r="G5" s="97" t="s">
        <v>267</v>
      </c>
      <c r="H5" s="98" t="s">
        <v>268</v>
      </c>
      <c r="I5" s="99" t="s">
        <v>269</v>
      </c>
      <c r="J5" s="99"/>
      <c r="K5" s="100"/>
      <c r="L5" s="99"/>
      <c r="M5" s="101"/>
      <c r="N5" s="102"/>
    </row>
    <row r="6" ht="54" customHeight="1" spans="1:14">
      <c r="A6" s="103"/>
      <c r="B6" s="102"/>
      <c r="C6" s="102"/>
      <c r="D6" s="104"/>
      <c r="E6" s="104" t="s">
        <v>56</v>
      </c>
      <c r="F6" s="104"/>
      <c r="G6" s="104"/>
      <c r="H6" s="105"/>
      <c r="I6" s="104" t="s">
        <v>56</v>
      </c>
      <c r="J6" s="104" t="s">
        <v>63</v>
      </c>
      <c r="K6" s="102" t="s">
        <v>64</v>
      </c>
      <c r="L6" s="104" t="s">
        <v>65</v>
      </c>
      <c r="M6" s="105" t="s">
        <v>66</v>
      </c>
      <c r="N6" s="102" t="s">
        <v>67</v>
      </c>
    </row>
    <row r="7" ht="17.25" customHeight="1" spans="1:14">
      <c r="A7" s="106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>
        <v>12</v>
      </c>
      <c r="M7" s="106">
        <v>13</v>
      </c>
      <c r="N7" s="106">
        <v>14</v>
      </c>
    </row>
    <row r="8" ht="21" customHeight="1" spans="1:14">
      <c r="A8" s="107"/>
      <c r="B8" s="108"/>
      <c r="C8" s="108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</row>
    <row r="9" ht="21" customHeight="1" spans="1:14">
      <c r="A9" s="108"/>
      <c r="B9" s="108"/>
      <c r="C9" s="108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</row>
    <row r="10" ht="21" customHeight="1" spans="1:14">
      <c r="A10" s="108"/>
      <c r="B10" s="108"/>
      <c r="C10" s="108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</row>
    <row r="11" ht="21" customHeight="1" spans="1:14">
      <c r="A11" s="110" t="s">
        <v>164</v>
      </c>
      <c r="B11" s="111"/>
      <c r="C11" s="111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</row>
    <row r="12" customHeight="1" spans="1:14">
      <c r="A12" t="s">
        <v>172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7.7083333333333" style="1" customWidth="1"/>
    <col min="2" max="25" width="20" style="1" customWidth="1"/>
    <col min="26" max="16384" width="9.14166666666667" style="1"/>
  </cols>
  <sheetData>
    <row r="1" ht="17.25" customHeight="1" spans="1:25">
      <c r="D1" s="65"/>
      <c r="W1" s="3"/>
      <c r="X1" s="3"/>
      <c r="Y1" s="3" t="s">
        <v>273</v>
      </c>
    </row>
    <row r="2" ht="41.25" customHeight="1" spans="1:25">
      <c r="A2" s="66" t="str">
        <f>"2026"&amp;"年市对下转移支付预算表"</f>
        <v>2026年市对下转移支付预算表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60"/>
      <c r="X2" s="60"/>
      <c r="Y2" s="60"/>
    </row>
    <row r="3" ht="18" customHeight="1" spans="1:25">
      <c r="A3" s="67" t="str">
        <f>"单位名称："&amp;"昆明市生态环境局盘龙分局生态环境监测站"</f>
        <v>单位名称：昆明市生态环境局盘龙分局生态环境监测站</v>
      </c>
      <c r="B3" s="68"/>
      <c r="C3" s="68"/>
      <c r="D3" s="69"/>
      <c r="E3" s="70"/>
      <c r="F3" s="70"/>
      <c r="G3" s="70"/>
      <c r="H3" s="70"/>
      <c r="I3" s="70"/>
      <c r="W3" s="8"/>
      <c r="X3" s="8"/>
      <c r="Y3" s="8" t="s">
        <v>1</v>
      </c>
    </row>
    <row r="4" ht="19.5" customHeight="1" spans="1:25">
      <c r="A4" s="16" t="s">
        <v>274</v>
      </c>
      <c r="B4" s="11" t="s">
        <v>181</v>
      </c>
      <c r="C4" s="12"/>
      <c r="D4" s="12"/>
      <c r="E4" s="11" t="s">
        <v>275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71"/>
      <c r="X4" s="72"/>
      <c r="Y4" s="72"/>
    </row>
    <row r="5" ht="40.5" customHeight="1" spans="1:25">
      <c r="A5" s="19"/>
      <c r="B5" s="27" t="s">
        <v>54</v>
      </c>
      <c r="C5" s="10" t="s">
        <v>57</v>
      </c>
      <c r="D5" s="73" t="s">
        <v>266</v>
      </c>
      <c r="E5" s="28" t="s">
        <v>276</v>
      </c>
      <c r="F5" s="28" t="s">
        <v>277</v>
      </c>
      <c r="G5" s="28" t="s">
        <v>278</v>
      </c>
      <c r="H5" s="28" t="s">
        <v>279</v>
      </c>
      <c r="I5" s="28" t="s">
        <v>280</v>
      </c>
      <c r="J5" s="28" t="s">
        <v>281</v>
      </c>
      <c r="K5" s="28" t="s">
        <v>282</v>
      </c>
      <c r="L5" s="28" t="s">
        <v>283</v>
      </c>
      <c r="M5" s="28" t="s">
        <v>284</v>
      </c>
      <c r="N5" s="28" t="s">
        <v>285</v>
      </c>
      <c r="O5" s="28" t="s">
        <v>286</v>
      </c>
      <c r="P5" s="28" t="s">
        <v>287</v>
      </c>
      <c r="Q5" s="28" t="s">
        <v>288</v>
      </c>
      <c r="R5" s="28" t="s">
        <v>289</v>
      </c>
      <c r="S5" s="28" t="s">
        <v>290</v>
      </c>
      <c r="T5" s="28" t="s">
        <v>291</v>
      </c>
      <c r="U5" s="28" t="s">
        <v>292</v>
      </c>
      <c r="V5" s="28" t="s">
        <v>293</v>
      </c>
      <c r="W5" s="28" t="s">
        <v>294</v>
      </c>
      <c r="X5" s="74" t="s">
        <v>295</v>
      </c>
      <c r="Y5" s="74" t="s">
        <v>296</v>
      </c>
    </row>
    <row r="6" ht="19.5" customHeight="1" spans="1:25">
      <c r="A6" s="20">
        <v>1</v>
      </c>
      <c r="B6" s="20">
        <v>2</v>
      </c>
      <c r="C6" s="20">
        <v>3</v>
      </c>
      <c r="D6" s="75">
        <v>4</v>
      </c>
      <c r="E6" s="28">
        <v>5</v>
      </c>
      <c r="F6" s="20">
        <v>6</v>
      </c>
      <c r="G6" s="20">
        <v>7</v>
      </c>
      <c r="H6" s="75">
        <v>8</v>
      </c>
      <c r="I6" s="20">
        <v>9</v>
      </c>
      <c r="J6" s="20">
        <v>10</v>
      </c>
      <c r="K6" s="20">
        <v>11</v>
      </c>
      <c r="L6" s="75">
        <v>12</v>
      </c>
      <c r="M6" s="20">
        <v>13</v>
      </c>
      <c r="N6" s="20">
        <v>14</v>
      </c>
      <c r="O6" s="20">
        <v>15</v>
      </c>
      <c r="P6" s="75">
        <v>16</v>
      </c>
      <c r="Q6" s="20">
        <v>17</v>
      </c>
      <c r="R6" s="20">
        <v>18</v>
      </c>
      <c r="S6" s="20">
        <v>19</v>
      </c>
      <c r="T6" s="75">
        <v>20</v>
      </c>
      <c r="U6" s="75">
        <v>21</v>
      </c>
      <c r="V6" s="75">
        <v>22</v>
      </c>
      <c r="W6" s="28">
        <v>23</v>
      </c>
      <c r="X6" s="28">
        <v>24</v>
      </c>
      <c r="Y6" s="28">
        <v>25</v>
      </c>
    </row>
    <row r="7" ht="19.5" customHeight="1" spans="1:25">
      <c r="A7" s="29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</row>
    <row r="8" ht="19.5" customHeight="1" spans="1:25">
      <c r="A8" s="63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</row>
    <row r="9" customHeight="1" spans="1:25">
      <c r="A9" s="1" t="s">
        <v>172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style="1" customWidth="1"/>
    <col min="2" max="2" width="29" style="1" customWidth="1"/>
    <col min="3" max="5" width="23.575" style="1" customWidth="1"/>
    <col min="6" max="6" width="11.2833333333333" style="1" customWidth="1"/>
    <col min="7" max="7" width="25.1416666666667" style="1" customWidth="1"/>
    <col min="8" max="8" width="15.575" style="1" customWidth="1"/>
    <col min="9" max="9" width="13.425" style="1" customWidth="1"/>
    <col min="10" max="10" width="18.85" style="1" customWidth="1"/>
    <col min="11" max="16384" width="9.14166666666667" style="1"/>
  </cols>
  <sheetData>
    <row r="1" ht="16.5" customHeight="1" spans="1:10">
      <c r="J1" s="3" t="s">
        <v>297</v>
      </c>
    </row>
    <row r="2" ht="41.25" customHeight="1" spans="1:10">
      <c r="A2" s="59" t="str">
        <f>"2026"&amp;"年市对下转移支付绩效目标表"</f>
        <v>2026年市对下转移支付绩效目标表</v>
      </c>
      <c r="B2" s="4"/>
      <c r="C2" s="4"/>
      <c r="D2" s="4"/>
      <c r="E2" s="4"/>
      <c r="F2" s="60"/>
      <c r="G2" s="4"/>
      <c r="H2" s="60"/>
      <c r="I2" s="60"/>
      <c r="J2" s="4"/>
    </row>
    <row r="3" ht="17.25" customHeight="1" spans="1:10">
      <c r="A3" s="5" t="str">
        <f>"单位名称："&amp;"昆明市生态环境局盘龙分局生态环境监测站"</f>
        <v>单位名称：昆明市生态环境局盘龙分局生态环境监测站</v>
      </c>
    </row>
    <row r="4" ht="44.25" customHeight="1" spans="1:10">
      <c r="A4" s="61" t="s">
        <v>245</v>
      </c>
      <c r="B4" s="61" t="s">
        <v>246</v>
      </c>
      <c r="C4" s="61" t="s">
        <v>247</v>
      </c>
      <c r="D4" s="61" t="s">
        <v>248</v>
      </c>
      <c r="E4" s="61" t="s">
        <v>249</v>
      </c>
      <c r="F4" s="62" t="s">
        <v>250</v>
      </c>
      <c r="G4" s="61" t="s">
        <v>251</v>
      </c>
      <c r="H4" s="62" t="s">
        <v>252</v>
      </c>
      <c r="I4" s="62" t="s">
        <v>253</v>
      </c>
      <c r="J4" s="61" t="s">
        <v>254</v>
      </c>
    </row>
    <row r="5" ht="14.25" customHeight="1" spans="1:10">
      <c r="A5" s="61">
        <v>1</v>
      </c>
      <c r="B5" s="61">
        <v>2</v>
      </c>
      <c r="C5" s="61">
        <v>3</v>
      </c>
      <c r="D5" s="61">
        <v>4</v>
      </c>
      <c r="E5" s="61">
        <v>5</v>
      </c>
      <c r="F5" s="62">
        <v>6</v>
      </c>
      <c r="G5" s="61">
        <v>7</v>
      </c>
      <c r="H5" s="62">
        <v>8</v>
      </c>
      <c r="I5" s="62">
        <v>9</v>
      </c>
      <c r="J5" s="61">
        <v>10</v>
      </c>
    </row>
    <row r="6" ht="42" customHeight="1" spans="1:10">
      <c r="A6" s="29"/>
      <c r="B6" s="63"/>
      <c r="C6" s="63"/>
      <c r="D6" s="63"/>
      <c r="E6" s="48"/>
      <c r="F6" s="64"/>
      <c r="G6" s="48"/>
      <c r="H6" s="64"/>
      <c r="I6" s="64"/>
      <c r="J6" s="48"/>
    </row>
    <row r="7" ht="42" customHeight="1" spans="1:10">
      <c r="A7" s="29"/>
      <c r="B7" s="21"/>
      <c r="C7" s="21"/>
      <c r="D7" s="21"/>
      <c r="E7" s="29"/>
      <c r="F7" s="21"/>
      <c r="G7" s="29"/>
      <c r="H7" s="21"/>
      <c r="I7" s="21"/>
      <c r="J7" s="29"/>
    </row>
    <row r="8" customHeight="1" spans="1:10">
      <c r="A8" s="1" t="s">
        <v>172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1" sqref="A11"/>
    </sheetView>
  </sheetViews>
  <sheetFormatPr defaultColWidth="10.425" defaultRowHeight="14.25" customHeight="1" outlineLevelCol="7"/>
  <cols>
    <col min="1" max="2" width="33.7083333333333" style="1" customWidth="1"/>
    <col min="3" max="3" width="45.575" style="1" customWidth="1"/>
    <col min="4" max="4" width="27.575" style="1" customWidth="1"/>
    <col min="5" max="5" width="21.7083333333333" style="1" customWidth="1"/>
    <col min="6" max="8" width="26.2833333333333" style="1" customWidth="1"/>
    <col min="9" max="16384" width="10.425" style="1"/>
  </cols>
  <sheetData>
    <row r="1" customHeight="1" spans="1:8">
      <c r="A1" s="35" t="s">
        <v>298</v>
      </c>
      <c r="B1" s="36"/>
      <c r="C1" s="37"/>
      <c r="D1" s="37"/>
      <c r="E1" s="37"/>
      <c r="F1" s="36"/>
      <c r="G1" s="36"/>
      <c r="H1" s="37"/>
    </row>
    <row r="2" ht="41.25" customHeight="1" spans="1:8">
      <c r="A2" s="38" t="str">
        <f>"2026"&amp;"年新增资产配置预算表"</f>
        <v>2026年新增资产配置预算表</v>
      </c>
      <c r="B2" s="39"/>
      <c r="C2" s="40"/>
      <c r="D2" s="40"/>
      <c r="E2" s="40"/>
      <c r="F2" s="39"/>
      <c r="G2" s="39"/>
      <c r="H2" s="40"/>
    </row>
    <row r="3" customHeight="1" spans="1:8">
      <c r="A3" s="41" t="str">
        <f>"单位名称："&amp;"昆明市生态环境局盘龙分局生态环境监测站"</f>
        <v>单位名称：昆明市生态环境局盘龙分局生态环境监测站</v>
      </c>
      <c r="B3" s="42"/>
      <c r="C3" s="43"/>
      <c r="E3" s="40"/>
      <c r="F3" s="39"/>
      <c r="G3" s="39"/>
      <c r="H3" s="44" t="s">
        <v>1</v>
      </c>
    </row>
    <row r="4" ht="28.5" customHeight="1" spans="1:8">
      <c r="A4" s="45" t="s">
        <v>174</v>
      </c>
      <c r="B4" s="45" t="s">
        <v>299</v>
      </c>
      <c r="C4" s="45" t="s">
        <v>300</v>
      </c>
      <c r="D4" s="45" t="s">
        <v>301</v>
      </c>
      <c r="E4" s="45" t="s">
        <v>302</v>
      </c>
      <c r="F4" s="28" t="s">
        <v>303</v>
      </c>
      <c r="G4" s="28"/>
      <c r="H4" s="45"/>
    </row>
    <row r="5" ht="21" customHeight="1" spans="1:8">
      <c r="A5" s="45"/>
      <c r="B5" s="46"/>
      <c r="C5" s="47"/>
      <c r="D5" s="46"/>
      <c r="E5" s="46"/>
      <c r="F5" s="28" t="s">
        <v>264</v>
      </c>
      <c r="G5" s="28" t="s">
        <v>304</v>
      </c>
      <c r="H5" s="28" t="s">
        <v>305</v>
      </c>
    </row>
    <row r="6" ht="17.25" customHeight="1" spans="1:8">
      <c r="A6" s="48" t="s">
        <v>81</v>
      </c>
      <c r="B6" s="48">
        <v>2</v>
      </c>
      <c r="C6" s="48">
        <v>3</v>
      </c>
      <c r="D6" s="48">
        <v>4</v>
      </c>
      <c r="E6" s="49">
        <v>5</v>
      </c>
      <c r="F6" s="49">
        <v>6</v>
      </c>
      <c r="G6" s="48">
        <v>7</v>
      </c>
      <c r="H6" s="48">
        <v>8</v>
      </c>
    </row>
    <row r="7" ht="19.5" customHeight="1" spans="1:8">
      <c r="A7" s="29"/>
      <c r="B7" s="21"/>
      <c r="C7" s="29"/>
      <c r="D7" s="21"/>
      <c r="E7" s="49"/>
      <c r="F7" s="50"/>
      <c r="G7" s="51"/>
      <c r="H7" s="51"/>
    </row>
    <row r="8" ht="19.5" customHeight="1" spans="1:8">
      <c r="A8" s="29"/>
      <c r="B8" s="21"/>
      <c r="C8" s="29"/>
      <c r="D8" s="21"/>
      <c r="E8" s="49"/>
      <c r="F8" s="50"/>
      <c r="G8" s="51"/>
      <c r="H8" s="51"/>
    </row>
    <row r="9" ht="19.5" customHeight="1" spans="1:8">
      <c r="A9" s="52" t="s">
        <v>54</v>
      </c>
      <c r="B9" s="53"/>
      <c r="C9" s="54"/>
      <c r="D9" s="55"/>
      <c r="E9" s="55"/>
      <c r="F9" s="50"/>
      <c r="G9" s="51"/>
      <c r="H9" s="51"/>
    </row>
    <row r="10" ht="19.5" customHeight="1" spans="1:8">
      <c r="A10" s="56" t="s">
        <v>306</v>
      </c>
      <c r="B10" s="53"/>
      <c r="C10" s="54"/>
      <c r="D10" s="56"/>
      <c r="E10" s="56"/>
      <c r="F10" s="57"/>
      <c r="G10" s="58"/>
      <c r="H10" s="58"/>
    </row>
    <row r="11" customHeight="1" spans="1:8">
      <c r="A11" s="1" t="s">
        <v>172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style="1" customWidth="1"/>
    <col min="2" max="2" width="33.85" style="1" customWidth="1"/>
    <col min="3" max="3" width="23.85" style="1" customWidth="1"/>
    <col min="4" max="4" width="11.1416666666667" style="1" customWidth="1"/>
    <col min="5" max="5" width="17.7083333333333" style="1" customWidth="1"/>
    <col min="6" max="6" width="9.85" style="1" customWidth="1"/>
    <col min="7" max="7" width="17.7083333333333" style="1" customWidth="1"/>
    <col min="8" max="11" width="23.1416666666667" style="1" customWidth="1"/>
    <col min="12" max="16384" width="9.14166666666667" style="1"/>
  </cols>
  <sheetData>
    <row r="1" customHeight="1" spans="1:11">
      <c r="D1" s="2"/>
      <c r="E1" s="2"/>
      <c r="F1" s="2"/>
      <c r="G1" s="2"/>
      <c r="K1" s="3" t="s">
        <v>307</v>
      </c>
    </row>
    <row r="2" ht="41.25" customHeight="1" spans="1:11">
      <c r="A2" s="4" t="str">
        <f>"2026"&amp;"年上级转移支付补助项目支出预算表"</f>
        <v>2026年上级转移支付补助项目支出预算表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3.5" customHeight="1" spans="1:11">
      <c r="A3" s="5" t="str">
        <f>"单位名称："&amp;"昆明市生态环境局盘龙分局生态环境监测站"</f>
        <v>单位名称：昆明市生态环境局盘龙分局生态环境监测站</v>
      </c>
      <c r="B3" s="6"/>
      <c r="C3" s="6"/>
      <c r="D3" s="6"/>
      <c r="E3" s="6"/>
      <c r="F3" s="6"/>
      <c r="G3" s="6"/>
      <c r="H3" s="7"/>
      <c r="I3" s="7"/>
      <c r="J3" s="7"/>
      <c r="K3" s="8" t="s">
        <v>1</v>
      </c>
    </row>
    <row r="4" ht="21.75" customHeight="1" spans="1:11">
      <c r="A4" s="9" t="s">
        <v>240</v>
      </c>
      <c r="B4" s="9" t="s">
        <v>176</v>
      </c>
      <c r="C4" s="9" t="s">
        <v>241</v>
      </c>
      <c r="D4" s="10" t="s">
        <v>177</v>
      </c>
      <c r="E4" s="10" t="s">
        <v>178</v>
      </c>
      <c r="F4" s="10" t="s">
        <v>179</v>
      </c>
      <c r="G4" s="10" t="s">
        <v>180</v>
      </c>
      <c r="H4" s="16" t="s">
        <v>54</v>
      </c>
      <c r="I4" s="11" t="s">
        <v>308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27"/>
      <c r="I5" s="10" t="s">
        <v>57</v>
      </c>
      <c r="J5" s="10" t="s">
        <v>58</v>
      </c>
      <c r="K5" s="10" t="s">
        <v>59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56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8">
        <v>10</v>
      </c>
      <c r="K7" s="28">
        <v>11</v>
      </c>
    </row>
    <row r="8" ht="18.75" customHeight="1" spans="1:11">
      <c r="A8" s="29"/>
      <c r="B8" s="21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21"/>
      <c r="B9" s="21"/>
      <c r="C9" s="21"/>
      <c r="D9" s="21"/>
      <c r="E9" s="21"/>
      <c r="F9" s="21"/>
      <c r="G9" s="21"/>
      <c r="H9" s="23"/>
      <c r="I9" s="23"/>
      <c r="J9" s="23"/>
      <c r="K9" s="30"/>
    </row>
    <row r="10" ht="18.75" customHeight="1" spans="1:11">
      <c r="A10" s="32" t="s">
        <v>164</v>
      </c>
      <c r="B10" s="33"/>
      <c r="C10" s="33"/>
      <c r="D10" s="33"/>
      <c r="E10" s="33"/>
      <c r="F10" s="33"/>
      <c r="G10" s="34"/>
      <c r="H10" s="23"/>
      <c r="I10" s="23"/>
      <c r="J10" s="23"/>
      <c r="K10" s="30"/>
    </row>
    <row r="11" customHeight="1" spans="1:11">
      <c r="A11" s="1" t="s">
        <v>172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A11" sqref="A11"/>
    </sheetView>
  </sheetViews>
  <sheetFormatPr defaultColWidth="9.14166666666667" defaultRowHeight="14.25" customHeight="1" outlineLevelCol="6"/>
  <cols>
    <col min="1" max="1" width="35.2833333333333" style="1" customWidth="1"/>
    <col min="2" max="4" width="28" style="1" customWidth="1"/>
    <col min="5" max="7" width="23.85" style="1" customWidth="1"/>
    <col min="8" max="16384" width="9.14166666666667" style="1"/>
  </cols>
  <sheetData>
    <row r="1" ht="13.5" customHeight="1" spans="1:7">
      <c r="D1" s="2"/>
      <c r="G1" s="3" t="s">
        <v>309</v>
      </c>
    </row>
    <row r="2" ht="41.25" customHeight="1" spans="1:7">
      <c r="A2" s="4" t="str">
        <f>"2026"&amp;"年部门项目中期规划预算表"</f>
        <v>2026年部门项目中期规划预算表</v>
      </c>
      <c r="B2" s="4"/>
      <c r="C2" s="4"/>
      <c r="D2" s="4"/>
      <c r="E2" s="4"/>
      <c r="F2" s="4"/>
      <c r="G2" s="4"/>
    </row>
    <row r="3" ht="13.5" customHeight="1" spans="1:7">
      <c r="A3" s="5" t="str">
        <f>"单位名称："&amp;"昆明市生态环境局盘龙分局生态环境监测站"</f>
        <v>单位名称：昆明市生态环境局盘龙分局生态环境监测站</v>
      </c>
      <c r="B3" s="6"/>
      <c r="C3" s="6"/>
      <c r="D3" s="6"/>
      <c r="E3" s="7"/>
      <c r="F3" s="7"/>
      <c r="G3" s="8" t="s">
        <v>1</v>
      </c>
    </row>
    <row r="4" ht="21.75" customHeight="1" spans="1:7">
      <c r="A4" s="9" t="s">
        <v>241</v>
      </c>
      <c r="B4" s="9" t="s">
        <v>240</v>
      </c>
      <c r="C4" s="9" t="s">
        <v>176</v>
      </c>
      <c r="D4" s="10" t="s">
        <v>310</v>
      </c>
      <c r="E4" s="11" t="s">
        <v>57</v>
      </c>
      <c r="F4" s="12"/>
      <c r="G4" s="13"/>
    </row>
    <row r="5" ht="21.75" customHeight="1" spans="1:7">
      <c r="A5" s="14"/>
      <c r="B5" s="14"/>
      <c r="C5" s="14"/>
      <c r="D5" s="15"/>
      <c r="E5" s="16" t="str">
        <f>"2026"&amp;"年"</f>
        <v>2026年</v>
      </c>
      <c r="F5" s="10" t="str">
        <f>("2026"+1)&amp;"年"</f>
        <v>2027年</v>
      </c>
      <c r="G5" s="10" t="str">
        <f>("2026"+2)&amp;"年"</f>
        <v>2028年</v>
      </c>
    </row>
    <row r="6" ht="40.5" customHeight="1" spans="1:7">
      <c r="A6" s="17"/>
      <c r="B6" s="17"/>
      <c r="C6" s="17"/>
      <c r="D6" s="18"/>
      <c r="E6" s="19"/>
      <c r="F6" s="18" t="s">
        <v>56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17.25" customHeight="1" spans="1:7">
      <c r="A8" s="21"/>
      <c r="B8" s="22"/>
      <c r="C8" s="22"/>
      <c r="D8" s="21"/>
      <c r="E8" s="23"/>
      <c r="F8" s="23"/>
      <c r="G8" s="23"/>
    </row>
    <row r="9" ht="18.75" customHeight="1" spans="1:7">
      <c r="A9" s="21"/>
      <c r="B9" s="21"/>
      <c r="C9" s="21"/>
      <c r="D9" s="21"/>
      <c r="E9" s="23"/>
      <c r="F9" s="23"/>
      <c r="G9" s="23"/>
    </row>
    <row r="10" ht="18.75" customHeight="1" spans="1:7">
      <c r="A10" s="24" t="s">
        <v>54</v>
      </c>
      <c r="B10" s="25" t="s">
        <v>311</v>
      </c>
      <c r="C10" s="25"/>
      <c r="D10" s="26"/>
      <c r="E10" s="23"/>
      <c r="F10" s="23"/>
      <c r="G10" s="23"/>
    </row>
    <row r="11" customHeight="1" spans="1:7">
      <c r="A11" s="1" t="s">
        <v>172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$A1:$XFD1048576"/>
    </sheetView>
  </sheetViews>
  <sheetFormatPr defaultColWidth="8.575" defaultRowHeight="12.75" customHeight="1"/>
  <cols>
    <col min="1" max="1" width="15.8916666666667" style="1" customWidth="1"/>
    <col min="2" max="2" width="35" style="1" customWidth="1"/>
    <col min="3" max="19" width="22" style="1" customWidth="1"/>
    <col min="20" max="16384" width="8.575" style="1"/>
  </cols>
  <sheetData>
    <row r="1" ht="17.25" customHeight="1" spans="1:19">
      <c r="A1" s="44" t="s">
        <v>51</v>
      </c>
    </row>
    <row r="2" ht="41.25" customHeight="1" spans="1:19">
      <c r="A2" s="38" t="str">
        <f>"2026"&amp;"年部门收入预算表"</f>
        <v>2026年部门收入预算表</v>
      </c>
    </row>
    <row r="3" ht="17.25" customHeight="1" spans="1:19">
      <c r="A3" s="41" t="str">
        <f>"单位名称："&amp;"昆明市生态环境局盘龙分局生态环境监测站"</f>
        <v>单位名称：昆明市生态环境局盘龙分局生态环境监测站</v>
      </c>
      <c r="S3" s="43" t="s">
        <v>1</v>
      </c>
    </row>
    <row r="4" ht="21.75" customHeight="1" spans="1:19">
      <c r="A4" s="214" t="s">
        <v>52</v>
      </c>
      <c r="B4" s="215" t="s">
        <v>53</v>
      </c>
      <c r="C4" s="215" t="s">
        <v>54</v>
      </c>
      <c r="D4" s="216" t="s">
        <v>55</v>
      </c>
      <c r="E4" s="216"/>
      <c r="F4" s="216"/>
      <c r="G4" s="216"/>
      <c r="H4" s="216"/>
      <c r="I4" s="138"/>
      <c r="J4" s="216"/>
      <c r="K4" s="216"/>
      <c r="L4" s="216"/>
      <c r="M4" s="216"/>
      <c r="N4" s="217"/>
      <c r="O4" s="216" t="s">
        <v>45</v>
      </c>
      <c r="P4" s="216"/>
      <c r="Q4" s="216"/>
      <c r="R4" s="216"/>
      <c r="S4" s="217"/>
    </row>
    <row r="5" ht="27" customHeight="1" spans="1:19">
      <c r="A5" s="218"/>
      <c r="B5" s="219"/>
      <c r="C5" s="219"/>
      <c r="D5" s="219" t="s">
        <v>56</v>
      </c>
      <c r="E5" s="219" t="s">
        <v>57</v>
      </c>
      <c r="F5" s="219" t="s">
        <v>58</v>
      </c>
      <c r="G5" s="219" t="s">
        <v>59</v>
      </c>
      <c r="H5" s="219" t="s">
        <v>60</v>
      </c>
      <c r="I5" s="220" t="s">
        <v>61</v>
      </c>
      <c r="J5" s="221"/>
      <c r="K5" s="221"/>
      <c r="L5" s="221"/>
      <c r="M5" s="221"/>
      <c r="N5" s="222"/>
      <c r="O5" s="219" t="s">
        <v>56</v>
      </c>
      <c r="P5" s="219" t="s">
        <v>57</v>
      </c>
      <c r="Q5" s="219" t="s">
        <v>58</v>
      </c>
      <c r="R5" s="219" t="s">
        <v>59</v>
      </c>
      <c r="S5" s="219" t="s">
        <v>62</v>
      </c>
    </row>
    <row r="6" ht="30" customHeight="1" spans="1:19">
      <c r="A6" s="223"/>
      <c r="B6" s="224"/>
      <c r="C6" s="225"/>
      <c r="D6" s="225"/>
      <c r="E6" s="225"/>
      <c r="F6" s="225"/>
      <c r="G6" s="225"/>
      <c r="H6" s="225"/>
      <c r="I6" s="64" t="s">
        <v>56</v>
      </c>
      <c r="J6" s="222" t="s">
        <v>63</v>
      </c>
      <c r="K6" s="222" t="s">
        <v>64</v>
      </c>
      <c r="L6" s="222" t="s">
        <v>65</v>
      </c>
      <c r="M6" s="222" t="s">
        <v>66</v>
      </c>
      <c r="N6" s="222" t="s">
        <v>67</v>
      </c>
      <c r="O6" s="226"/>
      <c r="P6" s="226"/>
      <c r="Q6" s="226"/>
      <c r="R6" s="226"/>
      <c r="S6" s="225"/>
    </row>
    <row r="7" ht="15" customHeight="1" spans="1:19">
      <c r="A7" s="52">
        <v>1</v>
      </c>
      <c r="B7" s="52">
        <v>2</v>
      </c>
      <c r="C7" s="52">
        <v>3</v>
      </c>
      <c r="D7" s="52">
        <v>4</v>
      </c>
      <c r="E7" s="52">
        <v>5</v>
      </c>
      <c r="F7" s="52">
        <v>6</v>
      </c>
      <c r="G7" s="52">
        <v>7</v>
      </c>
      <c r="H7" s="52">
        <v>8</v>
      </c>
      <c r="I7" s="64">
        <v>9</v>
      </c>
      <c r="J7" s="52">
        <v>10</v>
      </c>
      <c r="K7" s="52">
        <v>11</v>
      </c>
      <c r="L7" s="52">
        <v>12</v>
      </c>
      <c r="M7" s="52">
        <v>13</v>
      </c>
      <c r="N7" s="52">
        <v>14</v>
      </c>
      <c r="O7" s="52">
        <v>15</v>
      </c>
      <c r="P7" s="52">
        <v>16</v>
      </c>
      <c r="Q7" s="52">
        <v>17</v>
      </c>
      <c r="R7" s="52">
        <v>18</v>
      </c>
      <c r="S7" s="52">
        <v>19</v>
      </c>
    </row>
    <row r="8" ht="18" customHeight="1" spans="1:19">
      <c r="A8" s="21" t="s">
        <v>68</v>
      </c>
      <c r="B8" s="21" t="s">
        <v>69</v>
      </c>
      <c r="C8" s="76">
        <v>3429540.4</v>
      </c>
      <c r="D8" s="76">
        <v>3429540.4</v>
      </c>
      <c r="E8" s="76">
        <v>3429540.4</v>
      </c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</row>
    <row r="9" ht="18" customHeight="1" spans="1:19">
      <c r="A9" s="45" t="s">
        <v>54</v>
      </c>
      <c r="B9" s="176"/>
      <c r="C9" s="76">
        <v>3429540.4</v>
      </c>
      <c r="D9" s="76">
        <v>3429540.4</v>
      </c>
      <c r="E9" s="76">
        <v>3429540.4</v>
      </c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2"/>
  <sheetViews>
    <sheetView showGridLines="0" showZeros="0" workbookViewId="0">
      <selection activeCell="A1" sqref="$A1:$XFD1048576"/>
    </sheetView>
  </sheetViews>
  <sheetFormatPr defaultColWidth="8.575" defaultRowHeight="12.75" customHeight="1"/>
  <cols>
    <col min="1" max="1" width="14.2833333333333" style="1" customWidth="1"/>
    <col min="2" max="2" width="37.575" style="1" customWidth="1"/>
    <col min="3" max="8" width="24.575" style="1" customWidth="1"/>
    <col min="9" max="9" width="26.7083333333333" style="1" customWidth="1"/>
    <col min="10" max="11" width="24.425" style="1" customWidth="1"/>
    <col min="12" max="15" width="24.575" style="1" customWidth="1"/>
    <col min="16" max="16384" width="8.575" style="1"/>
  </cols>
  <sheetData>
    <row r="1" ht="17.25" customHeight="1" spans="1:15">
      <c r="A1" s="43" t="s">
        <v>70</v>
      </c>
    </row>
    <row r="2" ht="41.25" customHeight="1" spans="1:15">
      <c r="A2" s="38" t="str">
        <f>"2026"&amp;"年部门支出预算表"</f>
        <v>2026年部门支出预算表</v>
      </c>
    </row>
    <row r="3" ht="17.25" customHeight="1" spans="1:15">
      <c r="A3" s="41" t="str">
        <f>"单位名称："&amp;"昆明市生态环境局盘龙分局生态环境监测站"</f>
        <v>单位名称：昆明市生态环境局盘龙分局生态环境监测站</v>
      </c>
      <c r="O3" s="43" t="s">
        <v>1</v>
      </c>
    </row>
    <row r="4" ht="27" customHeight="1" spans="1:15">
      <c r="A4" s="201" t="s">
        <v>71</v>
      </c>
      <c r="B4" s="201" t="s">
        <v>72</v>
      </c>
      <c r="C4" s="201" t="s">
        <v>54</v>
      </c>
      <c r="D4" s="202" t="s">
        <v>57</v>
      </c>
      <c r="E4" s="203"/>
      <c r="F4" s="204"/>
      <c r="G4" s="205" t="s">
        <v>58</v>
      </c>
      <c r="H4" s="205" t="s">
        <v>59</v>
      </c>
      <c r="I4" s="205" t="s">
        <v>73</v>
      </c>
      <c r="J4" s="202" t="s">
        <v>61</v>
      </c>
      <c r="K4" s="203"/>
      <c r="L4" s="203"/>
      <c r="M4" s="203"/>
      <c r="N4" s="206"/>
      <c r="O4" s="207"/>
    </row>
    <row r="5" ht="42" customHeight="1" spans="1:15">
      <c r="A5" s="208"/>
      <c r="B5" s="208"/>
      <c r="C5" s="209"/>
      <c r="D5" s="210" t="s">
        <v>56</v>
      </c>
      <c r="E5" s="210" t="s">
        <v>74</v>
      </c>
      <c r="F5" s="210" t="s">
        <v>75</v>
      </c>
      <c r="G5" s="209"/>
      <c r="H5" s="209"/>
      <c r="I5" s="208"/>
      <c r="J5" s="210" t="s">
        <v>56</v>
      </c>
      <c r="K5" s="195" t="s">
        <v>76</v>
      </c>
      <c r="L5" s="195" t="s">
        <v>77</v>
      </c>
      <c r="M5" s="195" t="s">
        <v>78</v>
      </c>
      <c r="N5" s="195" t="s">
        <v>79</v>
      </c>
      <c r="O5" s="195" t="s">
        <v>80</v>
      </c>
    </row>
    <row r="6" ht="18" customHeight="1" spans="1:15">
      <c r="A6" s="48" t="s">
        <v>81</v>
      </c>
      <c r="B6" s="48" t="s">
        <v>82</v>
      </c>
      <c r="C6" s="48" t="s">
        <v>83</v>
      </c>
      <c r="D6" s="49" t="s">
        <v>84</v>
      </c>
      <c r="E6" s="49" t="s">
        <v>85</v>
      </c>
      <c r="F6" s="49" t="s">
        <v>86</v>
      </c>
      <c r="G6" s="49" t="s">
        <v>87</v>
      </c>
      <c r="H6" s="49" t="s">
        <v>88</v>
      </c>
      <c r="I6" s="49" t="s">
        <v>89</v>
      </c>
      <c r="J6" s="49" t="s">
        <v>90</v>
      </c>
      <c r="K6" s="49" t="s">
        <v>91</v>
      </c>
      <c r="L6" s="49" t="s">
        <v>92</v>
      </c>
      <c r="M6" s="49" t="s">
        <v>93</v>
      </c>
      <c r="N6" s="48" t="s">
        <v>94</v>
      </c>
      <c r="O6" s="49" t="s">
        <v>95</v>
      </c>
    </row>
    <row r="7" ht="21" customHeight="1" spans="1:15">
      <c r="A7" s="29" t="s">
        <v>96</v>
      </c>
      <c r="B7" s="29" t="s">
        <v>97</v>
      </c>
      <c r="C7" s="76">
        <v>437000</v>
      </c>
      <c r="D7" s="76">
        <v>437000</v>
      </c>
      <c r="E7" s="76">
        <v>437000</v>
      </c>
      <c r="F7" s="76"/>
      <c r="G7" s="76"/>
      <c r="H7" s="76"/>
      <c r="I7" s="76"/>
      <c r="J7" s="76"/>
      <c r="K7" s="76"/>
      <c r="L7" s="76"/>
      <c r="M7" s="76"/>
      <c r="N7" s="76"/>
      <c r="O7" s="76"/>
    </row>
    <row r="8" ht="21" customHeight="1" spans="1:15">
      <c r="A8" s="211" t="s">
        <v>98</v>
      </c>
      <c r="B8" s="211" t="s">
        <v>99</v>
      </c>
      <c r="C8" s="76">
        <v>437000</v>
      </c>
      <c r="D8" s="76">
        <v>437000</v>
      </c>
      <c r="E8" s="76">
        <v>437000</v>
      </c>
      <c r="F8" s="76"/>
      <c r="G8" s="76"/>
      <c r="H8" s="76"/>
      <c r="I8" s="76"/>
      <c r="J8" s="76"/>
      <c r="K8" s="76"/>
      <c r="L8" s="76"/>
      <c r="M8" s="76"/>
      <c r="N8" s="76"/>
      <c r="O8" s="76"/>
    </row>
    <row r="9" ht="21" customHeight="1" spans="1:15">
      <c r="A9" s="212" t="s">
        <v>100</v>
      </c>
      <c r="B9" s="212" t="s">
        <v>101</v>
      </c>
      <c r="C9" s="76">
        <v>312000</v>
      </c>
      <c r="D9" s="76">
        <v>312000</v>
      </c>
      <c r="E9" s="76">
        <v>312000</v>
      </c>
      <c r="F9" s="76"/>
      <c r="G9" s="76"/>
      <c r="H9" s="76"/>
      <c r="I9" s="76"/>
      <c r="J9" s="76"/>
      <c r="K9" s="76"/>
      <c r="L9" s="76"/>
      <c r="M9" s="76"/>
      <c r="N9" s="76"/>
      <c r="O9" s="76"/>
    </row>
    <row r="10" ht="21" customHeight="1" spans="1:15">
      <c r="A10" s="212" t="s">
        <v>102</v>
      </c>
      <c r="B10" s="212" t="s">
        <v>103</v>
      </c>
      <c r="C10" s="76">
        <v>125000</v>
      </c>
      <c r="D10" s="76">
        <v>125000</v>
      </c>
      <c r="E10" s="76">
        <v>125000</v>
      </c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ht="21" customHeight="1" spans="1:15">
      <c r="A11" s="29" t="s">
        <v>104</v>
      </c>
      <c r="B11" s="29" t="s">
        <v>105</v>
      </c>
      <c r="C11" s="76">
        <v>266355</v>
      </c>
      <c r="D11" s="76">
        <v>266355</v>
      </c>
      <c r="E11" s="76">
        <v>266355</v>
      </c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ht="21" customHeight="1" spans="1:15">
      <c r="A12" s="211" t="s">
        <v>106</v>
      </c>
      <c r="B12" s="211" t="s">
        <v>107</v>
      </c>
      <c r="C12" s="76">
        <v>266355</v>
      </c>
      <c r="D12" s="76">
        <v>266355</v>
      </c>
      <c r="E12" s="76">
        <v>266355</v>
      </c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ht="21" customHeight="1" spans="1:15">
      <c r="A13" s="212" t="s">
        <v>108</v>
      </c>
      <c r="B13" s="212" t="s">
        <v>109</v>
      </c>
      <c r="C13" s="76">
        <v>154050</v>
      </c>
      <c r="D13" s="76">
        <v>154050</v>
      </c>
      <c r="E13" s="76">
        <v>154050</v>
      </c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ht="21" customHeight="1" spans="1:15">
      <c r="A14" s="212" t="s">
        <v>110</v>
      </c>
      <c r="B14" s="212" t="s">
        <v>111</v>
      </c>
      <c r="C14" s="76">
        <v>97500</v>
      </c>
      <c r="D14" s="76">
        <v>97500</v>
      </c>
      <c r="E14" s="76">
        <v>97500</v>
      </c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ht="21" customHeight="1" spans="1:15">
      <c r="A15" s="212" t="s">
        <v>112</v>
      </c>
      <c r="B15" s="212" t="s">
        <v>113</v>
      </c>
      <c r="C15" s="76">
        <v>14805</v>
      </c>
      <c r="D15" s="76">
        <v>14805</v>
      </c>
      <c r="E15" s="76">
        <v>14805</v>
      </c>
      <c r="F15" s="76"/>
      <c r="G15" s="76"/>
      <c r="H15" s="76"/>
      <c r="I15" s="76"/>
      <c r="J15" s="76"/>
      <c r="K15" s="76"/>
      <c r="L15" s="76"/>
      <c r="M15" s="76"/>
      <c r="N15" s="76"/>
      <c r="O15" s="76"/>
    </row>
    <row r="16" ht="21" customHeight="1" spans="1:15">
      <c r="A16" s="29" t="s">
        <v>114</v>
      </c>
      <c r="B16" s="29" t="s">
        <v>115</v>
      </c>
      <c r="C16" s="76">
        <v>2410841.4</v>
      </c>
      <c r="D16" s="76">
        <v>2410841.4</v>
      </c>
      <c r="E16" s="76">
        <v>2410841.4</v>
      </c>
      <c r="F16" s="76"/>
      <c r="G16" s="76"/>
      <c r="H16" s="76"/>
      <c r="I16" s="76"/>
      <c r="J16" s="76"/>
      <c r="K16" s="76"/>
      <c r="L16" s="76"/>
      <c r="M16" s="76"/>
      <c r="N16" s="76"/>
      <c r="O16" s="76"/>
    </row>
    <row r="17" ht="21" customHeight="1" spans="1:15">
      <c r="A17" s="211" t="s">
        <v>116</v>
      </c>
      <c r="B17" s="211" t="s">
        <v>117</v>
      </c>
      <c r="C17" s="76">
        <v>2410841.4</v>
      </c>
      <c r="D17" s="76">
        <v>2410841.4</v>
      </c>
      <c r="E17" s="76">
        <v>2410841.4</v>
      </c>
      <c r="F17" s="76"/>
      <c r="G17" s="76"/>
      <c r="H17" s="76"/>
      <c r="I17" s="76"/>
      <c r="J17" s="76"/>
      <c r="K17" s="76"/>
      <c r="L17" s="76"/>
      <c r="M17" s="76"/>
      <c r="N17" s="76"/>
      <c r="O17" s="76"/>
    </row>
    <row r="18" ht="21" customHeight="1" spans="1:15">
      <c r="A18" s="212" t="s">
        <v>118</v>
      </c>
      <c r="B18" s="212" t="s">
        <v>119</v>
      </c>
      <c r="C18" s="76">
        <v>2410841.4</v>
      </c>
      <c r="D18" s="76">
        <v>2410841.4</v>
      </c>
      <c r="E18" s="76">
        <v>2410841.4</v>
      </c>
      <c r="F18" s="76"/>
      <c r="G18" s="76"/>
      <c r="H18" s="76"/>
      <c r="I18" s="76"/>
      <c r="J18" s="76"/>
      <c r="K18" s="76"/>
      <c r="L18" s="76"/>
      <c r="M18" s="76"/>
      <c r="N18" s="76"/>
      <c r="O18" s="76"/>
    </row>
    <row r="19" ht="21" customHeight="1" spans="1:15">
      <c r="A19" s="29" t="s">
        <v>120</v>
      </c>
      <c r="B19" s="29" t="s">
        <v>121</v>
      </c>
      <c r="C19" s="76">
        <v>315344</v>
      </c>
      <c r="D19" s="76">
        <v>315344</v>
      </c>
      <c r="E19" s="76">
        <v>315344</v>
      </c>
      <c r="F19" s="76"/>
      <c r="G19" s="76"/>
      <c r="H19" s="76"/>
      <c r="I19" s="76"/>
      <c r="J19" s="76"/>
      <c r="K19" s="76"/>
      <c r="L19" s="76"/>
      <c r="M19" s="76"/>
      <c r="N19" s="76"/>
      <c r="O19" s="76"/>
    </row>
    <row r="20" ht="21" customHeight="1" spans="1:15">
      <c r="A20" s="211" t="s">
        <v>122</v>
      </c>
      <c r="B20" s="211" t="s">
        <v>123</v>
      </c>
      <c r="C20" s="76">
        <v>315344</v>
      </c>
      <c r="D20" s="76">
        <v>315344</v>
      </c>
      <c r="E20" s="76">
        <v>315344</v>
      </c>
      <c r="F20" s="76"/>
      <c r="G20" s="76"/>
      <c r="H20" s="76"/>
      <c r="I20" s="76"/>
      <c r="J20" s="76"/>
      <c r="K20" s="76"/>
      <c r="L20" s="76"/>
      <c r="M20" s="76"/>
      <c r="N20" s="76"/>
      <c r="O20" s="76"/>
    </row>
    <row r="21" ht="21" customHeight="1" spans="1:15">
      <c r="A21" s="212" t="s">
        <v>124</v>
      </c>
      <c r="B21" s="212" t="s">
        <v>125</v>
      </c>
      <c r="C21" s="76">
        <v>315344</v>
      </c>
      <c r="D21" s="76">
        <v>315344</v>
      </c>
      <c r="E21" s="76">
        <v>315344</v>
      </c>
      <c r="F21" s="76"/>
      <c r="G21" s="76"/>
      <c r="H21" s="76"/>
      <c r="I21" s="76"/>
      <c r="J21" s="76"/>
      <c r="K21" s="76"/>
      <c r="L21" s="76"/>
      <c r="M21" s="76"/>
      <c r="N21" s="76"/>
      <c r="O21" s="76"/>
    </row>
    <row r="22" ht="21" customHeight="1" spans="1:15">
      <c r="A22" s="213" t="s">
        <v>54</v>
      </c>
      <c r="B22" s="34"/>
      <c r="C22" s="76">
        <v>3429540.4</v>
      </c>
      <c r="D22" s="76">
        <v>3429540.4</v>
      </c>
      <c r="E22" s="76">
        <v>3429540.4</v>
      </c>
      <c r="F22" s="76"/>
      <c r="G22" s="76"/>
      <c r="H22" s="76"/>
      <c r="I22" s="76"/>
      <c r="J22" s="76"/>
      <c r="K22" s="76"/>
      <c r="L22" s="76"/>
      <c r="M22" s="76"/>
      <c r="N22" s="76"/>
      <c r="O22" s="76"/>
    </row>
  </sheetData>
  <mergeCells count="12">
    <mergeCell ref="A1:O1"/>
    <mergeCell ref="A2:O2"/>
    <mergeCell ref="A3:B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$A1:$XFD1048576"/>
    </sheetView>
  </sheetViews>
  <sheetFormatPr defaultColWidth="8.575" defaultRowHeight="12.75" customHeight="1" outlineLevelCol="3"/>
  <cols>
    <col min="1" max="4" width="35.575" style="1" customWidth="1"/>
    <col min="5" max="16384" width="8.575" style="1"/>
  </cols>
  <sheetData>
    <row r="1" ht="15" customHeight="1" spans="1:4">
      <c r="A1" s="39"/>
      <c r="B1" s="43"/>
      <c r="C1" s="43"/>
      <c r="D1" s="43" t="s">
        <v>126</v>
      </c>
    </row>
    <row r="2" ht="41.25" customHeight="1" spans="1:4">
      <c r="A2" s="38" t="str">
        <f>"2026"&amp;"年部门财政拨款收支预算总表"</f>
        <v>2026年部门财政拨款收支预算总表</v>
      </c>
    </row>
    <row r="3" ht="17.25" customHeight="1" spans="1:4">
      <c r="A3" s="41" t="str">
        <f>"单位名称："&amp;"昆明市生态环境局盘龙分局生态环境监测站"</f>
        <v>单位名称：昆明市生态环境局盘龙分局生态环境监测站</v>
      </c>
      <c r="B3" s="194"/>
      <c r="D3" s="43" t="s">
        <v>1</v>
      </c>
    </row>
    <row r="4" ht="17.25" customHeight="1" spans="1:4">
      <c r="A4" s="195" t="s">
        <v>2</v>
      </c>
      <c r="B4" s="196"/>
      <c r="C4" s="195" t="s">
        <v>3</v>
      </c>
      <c r="D4" s="196"/>
    </row>
    <row r="5" ht="18.75" customHeight="1" spans="1:4">
      <c r="A5" s="195" t="s">
        <v>4</v>
      </c>
      <c r="B5" s="195" t="s">
        <v>5</v>
      </c>
      <c r="C5" s="195" t="s">
        <v>6</v>
      </c>
      <c r="D5" s="195" t="s">
        <v>5</v>
      </c>
    </row>
    <row r="6" ht="16.5" customHeight="1" spans="1:4">
      <c r="A6" s="197" t="s">
        <v>127</v>
      </c>
      <c r="B6" s="76">
        <v>3429540.4</v>
      </c>
      <c r="C6" s="197" t="s">
        <v>128</v>
      </c>
      <c r="D6" s="76">
        <v>3429540.4</v>
      </c>
    </row>
    <row r="7" ht="16.5" customHeight="1" spans="1:4">
      <c r="A7" s="197" t="s">
        <v>129</v>
      </c>
      <c r="B7" s="76">
        <v>3429540.4</v>
      </c>
      <c r="C7" s="197" t="s">
        <v>130</v>
      </c>
      <c r="D7" s="76"/>
    </row>
    <row r="8" ht="16.5" customHeight="1" spans="1:4">
      <c r="A8" s="197" t="s">
        <v>131</v>
      </c>
      <c r="B8" s="76"/>
      <c r="C8" s="197" t="s">
        <v>132</v>
      </c>
      <c r="D8" s="76"/>
    </row>
    <row r="9" ht="16.5" customHeight="1" spans="1:4">
      <c r="A9" s="197" t="s">
        <v>133</v>
      </c>
      <c r="B9" s="76"/>
      <c r="C9" s="197" t="s">
        <v>134</v>
      </c>
      <c r="D9" s="76"/>
    </row>
    <row r="10" ht="16.5" customHeight="1" spans="1:4">
      <c r="A10" s="197" t="s">
        <v>135</v>
      </c>
      <c r="B10" s="76"/>
      <c r="C10" s="197" t="s">
        <v>136</v>
      </c>
      <c r="D10" s="76"/>
    </row>
    <row r="11" ht="16.5" customHeight="1" spans="1:4">
      <c r="A11" s="197" t="s">
        <v>129</v>
      </c>
      <c r="B11" s="76"/>
      <c r="C11" s="197" t="s">
        <v>137</v>
      </c>
      <c r="D11" s="76"/>
    </row>
    <row r="12" ht="16.5" customHeight="1" spans="1:4">
      <c r="A12" s="56" t="s">
        <v>131</v>
      </c>
      <c r="B12" s="76"/>
      <c r="C12" s="63" t="s">
        <v>138</v>
      </c>
      <c r="D12" s="76"/>
    </row>
    <row r="13" ht="16.5" customHeight="1" spans="1:4">
      <c r="A13" s="56" t="s">
        <v>133</v>
      </c>
      <c r="B13" s="76"/>
      <c r="C13" s="63" t="s">
        <v>139</v>
      </c>
      <c r="D13" s="76"/>
    </row>
    <row r="14" ht="16.5" customHeight="1" spans="1:4">
      <c r="A14" s="198"/>
      <c r="B14" s="76"/>
      <c r="C14" s="63" t="s">
        <v>140</v>
      </c>
      <c r="D14" s="76">
        <v>437000</v>
      </c>
    </row>
    <row r="15" ht="16.5" customHeight="1" spans="1:4">
      <c r="A15" s="198"/>
      <c r="B15" s="76"/>
      <c r="C15" s="63" t="s">
        <v>141</v>
      </c>
      <c r="D15" s="76">
        <v>266355</v>
      </c>
    </row>
    <row r="16" ht="16.5" customHeight="1" spans="1:4">
      <c r="A16" s="198"/>
      <c r="B16" s="76"/>
      <c r="C16" s="63" t="s">
        <v>142</v>
      </c>
      <c r="D16" s="76">
        <v>2410841.4</v>
      </c>
    </row>
    <row r="17" ht="16.5" customHeight="1" spans="1:4">
      <c r="A17" s="198"/>
      <c r="B17" s="76"/>
      <c r="C17" s="63" t="s">
        <v>143</v>
      </c>
      <c r="D17" s="76"/>
    </row>
    <row r="18" ht="16.5" customHeight="1" spans="1:4">
      <c r="A18" s="198"/>
      <c r="B18" s="76"/>
      <c r="C18" s="63" t="s">
        <v>144</v>
      </c>
      <c r="D18" s="76"/>
    </row>
    <row r="19" ht="16.5" customHeight="1" spans="1:4">
      <c r="A19" s="198"/>
      <c r="B19" s="76"/>
      <c r="C19" s="63" t="s">
        <v>145</v>
      </c>
      <c r="D19" s="76"/>
    </row>
    <row r="20" ht="16.5" customHeight="1" spans="1:4">
      <c r="A20" s="198"/>
      <c r="B20" s="76"/>
      <c r="C20" s="63" t="s">
        <v>146</v>
      </c>
      <c r="D20" s="76"/>
    </row>
    <row r="21" ht="16.5" customHeight="1" spans="1:4">
      <c r="A21" s="198"/>
      <c r="B21" s="76"/>
      <c r="C21" s="63" t="s">
        <v>147</v>
      </c>
      <c r="D21" s="76"/>
    </row>
    <row r="22" ht="16.5" customHeight="1" spans="1:4">
      <c r="A22" s="198"/>
      <c r="B22" s="76"/>
      <c r="C22" s="63" t="s">
        <v>148</v>
      </c>
      <c r="D22" s="76"/>
    </row>
    <row r="23" ht="16.5" customHeight="1" spans="1:4">
      <c r="A23" s="198"/>
      <c r="B23" s="76"/>
      <c r="C23" s="63" t="s">
        <v>149</v>
      </c>
      <c r="D23" s="76"/>
    </row>
    <row r="24" ht="16.5" customHeight="1" spans="1:4">
      <c r="A24" s="198"/>
      <c r="B24" s="76"/>
      <c r="C24" s="63" t="s">
        <v>150</v>
      </c>
      <c r="D24" s="76"/>
    </row>
    <row r="25" ht="16.5" customHeight="1" spans="1:4">
      <c r="A25" s="198"/>
      <c r="B25" s="76"/>
      <c r="C25" s="63" t="s">
        <v>151</v>
      </c>
      <c r="D25" s="76">
        <v>315344</v>
      </c>
    </row>
    <row r="26" ht="16.5" customHeight="1" spans="1:4">
      <c r="A26" s="198"/>
      <c r="B26" s="76"/>
      <c r="C26" s="63" t="s">
        <v>152</v>
      </c>
      <c r="D26" s="76"/>
    </row>
    <row r="27" ht="16.5" customHeight="1" spans="1:4">
      <c r="A27" s="198"/>
      <c r="B27" s="76"/>
      <c r="C27" s="63" t="s">
        <v>153</v>
      </c>
      <c r="D27" s="76"/>
    </row>
    <row r="28" ht="16.5" customHeight="1" spans="1:4">
      <c r="A28" s="198"/>
      <c r="B28" s="76"/>
      <c r="C28" s="63" t="s">
        <v>154</v>
      </c>
      <c r="D28" s="76"/>
    </row>
    <row r="29" ht="16.5" customHeight="1" spans="1:4">
      <c r="A29" s="198"/>
      <c r="B29" s="76"/>
      <c r="C29" s="63" t="s">
        <v>155</v>
      </c>
      <c r="D29" s="76"/>
    </row>
    <row r="30" ht="16.5" customHeight="1" spans="1:4">
      <c r="A30" s="198"/>
      <c r="B30" s="76"/>
      <c r="C30" s="63" t="s">
        <v>156</v>
      </c>
      <c r="D30" s="76"/>
    </row>
    <row r="31" ht="16.5" customHeight="1" spans="1:4">
      <c r="A31" s="198"/>
      <c r="B31" s="76"/>
      <c r="C31" s="56" t="s">
        <v>157</v>
      </c>
      <c r="D31" s="76"/>
    </row>
    <row r="32" ht="16.5" customHeight="1" spans="1:4">
      <c r="A32" s="198"/>
      <c r="B32" s="76"/>
      <c r="C32" s="56" t="s">
        <v>158</v>
      </c>
      <c r="D32" s="76"/>
    </row>
    <row r="33" ht="16.5" customHeight="1" spans="1:4">
      <c r="A33" s="198"/>
      <c r="B33" s="76"/>
      <c r="C33" s="29" t="s">
        <v>159</v>
      </c>
      <c r="D33" s="76"/>
    </row>
    <row r="34" ht="15" customHeight="1" spans="1:4">
      <c r="A34" s="199" t="s">
        <v>49</v>
      </c>
      <c r="B34" s="200">
        <v>3429540.4</v>
      </c>
      <c r="C34" s="199" t="s">
        <v>50</v>
      </c>
      <c r="D34" s="200">
        <v>3429540.4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2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77"/>
      <c r="F1" s="178"/>
      <c r="G1" s="179" t="s">
        <v>160</v>
      </c>
    </row>
    <row r="2" ht="41.25" customHeight="1" spans="1:7">
      <c r="A2" s="180" t="str">
        <f>"2026"&amp;"年一般公共预算支出预算表（按功能科目分类）"</f>
        <v>2026年一般公共预算支出预算表（按功能科目分类）</v>
      </c>
      <c r="B2" s="180"/>
      <c r="C2" s="180"/>
      <c r="D2" s="180"/>
      <c r="E2" s="180"/>
      <c r="F2" s="180"/>
      <c r="G2" s="180"/>
    </row>
    <row r="3" ht="18" customHeight="1" spans="1:7">
      <c r="A3" s="149" t="str">
        <f>"单位名称："&amp;"昆明市生态环境局盘龙分局生态环境监测站"</f>
        <v>单位名称：昆明市生态环境局盘龙分局生态环境监测站</v>
      </c>
      <c r="F3" s="181"/>
      <c r="G3" s="179" t="s">
        <v>1</v>
      </c>
    </row>
    <row r="4" ht="20.25" customHeight="1" spans="1:7">
      <c r="A4" s="182" t="s">
        <v>161</v>
      </c>
      <c r="B4" s="183"/>
      <c r="C4" s="156" t="s">
        <v>54</v>
      </c>
      <c r="D4" s="152" t="s">
        <v>74</v>
      </c>
      <c r="E4" s="153"/>
      <c r="F4" s="158"/>
      <c r="G4" s="184" t="s">
        <v>75</v>
      </c>
    </row>
    <row r="5" ht="20.25" customHeight="1" spans="1:7">
      <c r="A5" s="185" t="s">
        <v>71</v>
      </c>
      <c r="B5" s="185" t="s">
        <v>72</v>
      </c>
      <c r="C5" s="106"/>
      <c r="D5" s="186" t="s">
        <v>56</v>
      </c>
      <c r="E5" s="186" t="s">
        <v>162</v>
      </c>
      <c r="F5" s="186" t="s">
        <v>163</v>
      </c>
      <c r="G5" s="187"/>
    </row>
    <row r="6" ht="15" customHeight="1" spans="1:7">
      <c r="A6" s="188" t="s">
        <v>81</v>
      </c>
      <c r="B6" s="188" t="s">
        <v>82</v>
      </c>
      <c r="C6" s="188" t="s">
        <v>83</v>
      </c>
      <c r="D6" s="188" t="s">
        <v>84</v>
      </c>
      <c r="E6" s="188" t="s">
        <v>85</v>
      </c>
      <c r="F6" s="188" t="s">
        <v>86</v>
      </c>
      <c r="G6" s="188" t="s">
        <v>87</v>
      </c>
    </row>
    <row r="7" ht="18" customHeight="1" spans="1:7">
      <c r="A7" s="189" t="s">
        <v>96</v>
      </c>
      <c r="B7" s="189" t="s">
        <v>97</v>
      </c>
      <c r="C7" s="109">
        <v>437000</v>
      </c>
      <c r="D7" s="109">
        <v>437000</v>
      </c>
      <c r="E7" s="109">
        <v>437000</v>
      </c>
      <c r="F7" s="109"/>
      <c r="G7" s="109"/>
    </row>
    <row r="8" ht="18" customHeight="1" spans="1:7">
      <c r="A8" s="190" t="s">
        <v>98</v>
      </c>
      <c r="B8" s="190" t="s">
        <v>99</v>
      </c>
      <c r="C8" s="109">
        <v>437000</v>
      </c>
      <c r="D8" s="109">
        <v>437000</v>
      </c>
      <c r="E8" s="109">
        <v>437000</v>
      </c>
      <c r="F8" s="109"/>
      <c r="G8" s="109"/>
    </row>
    <row r="9" ht="18" customHeight="1" spans="1:7">
      <c r="A9" s="191" t="s">
        <v>100</v>
      </c>
      <c r="B9" s="191" t="s">
        <v>101</v>
      </c>
      <c r="C9" s="109">
        <v>312000</v>
      </c>
      <c r="D9" s="109">
        <v>312000</v>
      </c>
      <c r="E9" s="109">
        <v>312000</v>
      </c>
      <c r="F9" s="109"/>
      <c r="G9" s="109"/>
    </row>
    <row r="10" ht="18" customHeight="1" spans="1:7">
      <c r="A10" s="191" t="s">
        <v>102</v>
      </c>
      <c r="B10" s="191" t="s">
        <v>103</v>
      </c>
      <c r="C10" s="109">
        <v>125000</v>
      </c>
      <c r="D10" s="109">
        <v>125000</v>
      </c>
      <c r="E10" s="109">
        <v>125000</v>
      </c>
      <c r="F10" s="109"/>
      <c r="G10" s="109"/>
    </row>
    <row r="11" ht="18" customHeight="1" spans="1:7">
      <c r="A11" s="189" t="s">
        <v>104</v>
      </c>
      <c r="B11" s="189" t="s">
        <v>105</v>
      </c>
      <c r="C11" s="109">
        <v>266355</v>
      </c>
      <c r="D11" s="109">
        <v>266355</v>
      </c>
      <c r="E11" s="109">
        <v>266355</v>
      </c>
      <c r="F11" s="109"/>
      <c r="G11" s="109"/>
    </row>
    <row r="12" ht="18" customHeight="1" spans="1:7">
      <c r="A12" s="190" t="s">
        <v>106</v>
      </c>
      <c r="B12" s="190" t="s">
        <v>107</v>
      </c>
      <c r="C12" s="109">
        <v>266355</v>
      </c>
      <c r="D12" s="109">
        <v>266355</v>
      </c>
      <c r="E12" s="109">
        <v>266355</v>
      </c>
      <c r="F12" s="109"/>
      <c r="G12" s="109"/>
    </row>
    <row r="13" ht="18" customHeight="1" spans="1:7">
      <c r="A13" s="191" t="s">
        <v>108</v>
      </c>
      <c r="B13" s="191" t="s">
        <v>109</v>
      </c>
      <c r="C13" s="109">
        <v>154050</v>
      </c>
      <c r="D13" s="109">
        <v>154050</v>
      </c>
      <c r="E13" s="109">
        <v>154050</v>
      </c>
      <c r="F13" s="109"/>
      <c r="G13" s="109"/>
    </row>
    <row r="14" ht="18" customHeight="1" spans="1:7">
      <c r="A14" s="191" t="s">
        <v>110</v>
      </c>
      <c r="B14" s="191" t="s">
        <v>111</v>
      </c>
      <c r="C14" s="109">
        <v>97500</v>
      </c>
      <c r="D14" s="109">
        <v>97500</v>
      </c>
      <c r="E14" s="109">
        <v>97500</v>
      </c>
      <c r="F14" s="109"/>
      <c r="G14" s="109"/>
    </row>
    <row r="15" ht="18" customHeight="1" spans="1:7">
      <c r="A15" s="191" t="s">
        <v>112</v>
      </c>
      <c r="B15" s="191" t="s">
        <v>113</v>
      </c>
      <c r="C15" s="109">
        <v>14805</v>
      </c>
      <c r="D15" s="109">
        <v>14805</v>
      </c>
      <c r="E15" s="109">
        <v>14805</v>
      </c>
      <c r="F15" s="109"/>
      <c r="G15" s="109"/>
    </row>
    <row r="16" ht="18" customHeight="1" spans="1:7">
      <c r="A16" s="189" t="s">
        <v>114</v>
      </c>
      <c r="B16" s="189" t="s">
        <v>115</v>
      </c>
      <c r="C16" s="109">
        <v>2410841.4</v>
      </c>
      <c r="D16" s="109">
        <v>2410841.4</v>
      </c>
      <c r="E16" s="109">
        <v>2199408</v>
      </c>
      <c r="F16" s="109">
        <v>211433.4</v>
      </c>
      <c r="G16" s="109"/>
    </row>
    <row r="17" ht="18" customHeight="1" spans="1:7">
      <c r="A17" s="190" t="s">
        <v>116</v>
      </c>
      <c r="B17" s="190" t="s">
        <v>117</v>
      </c>
      <c r="C17" s="109">
        <v>2410841.4</v>
      </c>
      <c r="D17" s="109">
        <v>2410841.4</v>
      </c>
      <c r="E17" s="109">
        <v>2199408</v>
      </c>
      <c r="F17" s="109">
        <v>211433.4</v>
      </c>
      <c r="G17" s="109"/>
    </row>
    <row r="18" ht="18" customHeight="1" spans="1:7">
      <c r="A18" s="191" t="s">
        <v>118</v>
      </c>
      <c r="B18" s="191" t="s">
        <v>119</v>
      </c>
      <c r="C18" s="109">
        <v>2410841.4</v>
      </c>
      <c r="D18" s="109">
        <v>2410841.4</v>
      </c>
      <c r="E18" s="109">
        <v>2199408</v>
      </c>
      <c r="F18" s="109">
        <v>211433.4</v>
      </c>
      <c r="G18" s="109"/>
    </row>
    <row r="19" ht="18" customHeight="1" spans="1:7">
      <c r="A19" s="189" t="s">
        <v>120</v>
      </c>
      <c r="B19" s="189" t="s">
        <v>121</v>
      </c>
      <c r="C19" s="109">
        <v>315344</v>
      </c>
      <c r="D19" s="109">
        <v>315344</v>
      </c>
      <c r="E19" s="109">
        <v>315344</v>
      </c>
      <c r="F19" s="109"/>
      <c r="G19" s="109"/>
    </row>
    <row r="20" ht="18" customHeight="1" spans="1:7">
      <c r="A20" s="190" t="s">
        <v>122</v>
      </c>
      <c r="B20" s="190" t="s">
        <v>123</v>
      </c>
      <c r="C20" s="109">
        <v>315344</v>
      </c>
      <c r="D20" s="109">
        <v>315344</v>
      </c>
      <c r="E20" s="109">
        <v>315344</v>
      </c>
      <c r="F20" s="109"/>
      <c r="G20" s="109"/>
    </row>
    <row r="21" ht="18" customHeight="1" spans="1:7">
      <c r="A21" s="191" t="s">
        <v>124</v>
      </c>
      <c r="B21" s="191" t="s">
        <v>125</v>
      </c>
      <c r="C21" s="109">
        <v>315344</v>
      </c>
      <c r="D21" s="109">
        <v>315344</v>
      </c>
      <c r="E21" s="109">
        <v>315344</v>
      </c>
      <c r="F21" s="109"/>
      <c r="G21" s="109"/>
    </row>
    <row r="22" ht="18" customHeight="1" spans="1:7">
      <c r="A22" s="192" t="s">
        <v>164</v>
      </c>
      <c r="B22" s="193" t="s">
        <v>164</v>
      </c>
      <c r="C22" s="109">
        <v>3429540.4</v>
      </c>
      <c r="D22" s="109">
        <v>3429540.4</v>
      </c>
      <c r="E22" s="109">
        <v>3218107</v>
      </c>
      <c r="F22" s="109">
        <v>211433.4</v>
      </c>
      <c r="G22" s="109"/>
    </row>
  </sheetData>
  <mergeCells count="6">
    <mergeCell ref="A2:G2"/>
    <mergeCell ref="A4:B4"/>
    <mergeCell ref="D4:F4"/>
    <mergeCell ref="A22:B22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B11" sqref="B11"/>
    </sheetView>
  </sheetViews>
  <sheetFormatPr defaultColWidth="10.425" defaultRowHeight="14.25" customHeight="1" outlineLevelRow="7" outlineLevelCol="5"/>
  <cols>
    <col min="1" max="6" width="28.1416666666667" style="1" customWidth="1"/>
    <col min="7" max="16384" width="10.425" style="1"/>
  </cols>
  <sheetData>
    <row r="1" customHeight="1" spans="1:6">
      <c r="A1" s="40"/>
      <c r="B1" s="40"/>
      <c r="C1" s="40"/>
      <c r="D1" s="40"/>
      <c r="E1" s="39"/>
      <c r="F1" s="172" t="s">
        <v>165</v>
      </c>
    </row>
    <row r="2" ht="41.25" customHeight="1" spans="1:6">
      <c r="A2" s="173" t="str">
        <f>"2026"&amp;"年一般公共预算“三公”经费支出预算表"</f>
        <v>2026年一般公共预算“三公”经费支出预算表</v>
      </c>
      <c r="B2" s="40"/>
      <c r="C2" s="40"/>
      <c r="D2" s="40"/>
      <c r="E2" s="39"/>
      <c r="F2" s="40"/>
    </row>
    <row r="3" customHeight="1" spans="1:6">
      <c r="A3" s="174" t="str">
        <f>"单位名称："&amp;"昆明市生态环境局盘龙分局生态环境监测站"</f>
        <v>单位名称：昆明市生态环境局盘龙分局生态环境监测站</v>
      </c>
      <c r="B3" s="175"/>
      <c r="D3" s="40"/>
      <c r="E3" s="39"/>
      <c r="F3" s="44" t="s">
        <v>1</v>
      </c>
    </row>
    <row r="4" ht="27" customHeight="1" spans="1:6">
      <c r="A4" s="45" t="s">
        <v>166</v>
      </c>
      <c r="B4" s="45" t="s">
        <v>167</v>
      </c>
      <c r="C4" s="45" t="s">
        <v>168</v>
      </c>
      <c r="D4" s="45"/>
      <c r="E4" s="28"/>
      <c r="F4" s="45" t="s">
        <v>169</v>
      </c>
    </row>
    <row r="5" ht="28.5" customHeight="1" spans="1:6">
      <c r="A5" s="176"/>
      <c r="B5" s="47"/>
      <c r="C5" s="28" t="s">
        <v>56</v>
      </c>
      <c r="D5" s="28" t="s">
        <v>170</v>
      </c>
      <c r="E5" s="28" t="s">
        <v>171</v>
      </c>
      <c r="F5" s="46"/>
    </row>
    <row r="6" ht="17.25" customHeight="1" spans="1:6">
      <c r="A6" s="49" t="s">
        <v>81</v>
      </c>
      <c r="B6" s="49" t="s">
        <v>82</v>
      </c>
      <c r="C6" s="49" t="s">
        <v>83</v>
      </c>
      <c r="D6" s="49" t="s">
        <v>84</v>
      </c>
      <c r="E6" s="49" t="s">
        <v>85</v>
      </c>
      <c r="F6" s="49" t="s">
        <v>86</v>
      </c>
    </row>
    <row r="7" ht="17.25" customHeight="1" spans="1:6">
      <c r="A7" s="76"/>
      <c r="B7" s="76"/>
      <c r="C7" s="76"/>
      <c r="D7" s="76"/>
      <c r="E7" s="76"/>
      <c r="F7" s="76"/>
    </row>
    <row r="8" customHeight="1" spans="1:6">
      <c r="A8" s="1" t="s">
        <v>172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3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1:23">
      <c r="B1" s="147"/>
      <c r="D1" s="148"/>
      <c r="E1" s="148"/>
      <c r="F1" s="148"/>
      <c r="G1" s="148"/>
      <c r="H1" s="78"/>
      <c r="I1" s="78"/>
      <c r="J1" s="78"/>
      <c r="K1" s="78"/>
      <c r="L1" s="78"/>
      <c r="M1" s="78"/>
      <c r="Q1" s="78"/>
      <c r="U1" s="147"/>
      <c r="W1" s="112" t="s">
        <v>173</v>
      </c>
    </row>
    <row r="2" ht="45.75" customHeight="1" spans="1:23">
      <c r="A2" s="82" t="str">
        <f>"2026"&amp;"年部门基本支出预算表"</f>
        <v>2026年部门基本支出预算表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113"/>
      <c r="O2" s="113"/>
      <c r="P2" s="113"/>
      <c r="Q2" s="82"/>
      <c r="R2" s="82"/>
      <c r="S2" s="82"/>
      <c r="T2" s="82"/>
      <c r="U2" s="82"/>
      <c r="V2" s="82"/>
      <c r="W2" s="82"/>
    </row>
    <row r="3" ht="18.75" customHeight="1" spans="1:23">
      <c r="A3" s="149" t="str">
        <f>"单位名称："&amp;"昆明市生态环境局盘龙分局生态环境监测站"</f>
        <v>单位名称：昆明市生态环境局盘龙分局生态环境监测站</v>
      </c>
      <c r="B3" s="150"/>
      <c r="C3" s="150"/>
      <c r="D3" s="150"/>
      <c r="E3" s="150"/>
      <c r="F3" s="150"/>
      <c r="G3" s="150"/>
      <c r="H3" s="86"/>
      <c r="I3" s="86"/>
      <c r="J3" s="86"/>
      <c r="K3" s="86"/>
      <c r="L3" s="86"/>
      <c r="M3" s="86"/>
      <c r="N3" s="115"/>
      <c r="O3" s="115"/>
      <c r="P3" s="115"/>
      <c r="Q3" s="86"/>
      <c r="U3" s="147"/>
      <c r="W3" s="112" t="s">
        <v>1</v>
      </c>
    </row>
    <row r="4" ht="18" customHeight="1" spans="1:23">
      <c r="A4" s="151" t="s">
        <v>174</v>
      </c>
      <c r="B4" s="151" t="s">
        <v>175</v>
      </c>
      <c r="C4" s="151" t="s">
        <v>176</v>
      </c>
      <c r="D4" s="151" t="s">
        <v>177</v>
      </c>
      <c r="E4" s="151" t="s">
        <v>178</v>
      </c>
      <c r="F4" s="151" t="s">
        <v>179</v>
      </c>
      <c r="G4" s="151" t="s">
        <v>180</v>
      </c>
      <c r="H4" s="152" t="s">
        <v>181</v>
      </c>
      <c r="I4" s="93" t="s">
        <v>181</v>
      </c>
      <c r="J4" s="93"/>
      <c r="K4" s="93"/>
      <c r="L4" s="93"/>
      <c r="M4" s="93"/>
      <c r="N4" s="153"/>
      <c r="O4" s="153"/>
      <c r="P4" s="153"/>
      <c r="Q4" s="92" t="s">
        <v>60</v>
      </c>
      <c r="R4" s="93" t="s">
        <v>61</v>
      </c>
      <c r="S4" s="93"/>
      <c r="T4" s="93"/>
      <c r="U4" s="93"/>
      <c r="V4" s="93"/>
      <c r="W4" s="94"/>
    </row>
    <row r="5" ht="18" customHeight="1" spans="1:23">
      <c r="A5" s="154"/>
      <c r="B5" s="155"/>
      <c r="C5" s="154"/>
      <c r="D5" s="154"/>
      <c r="E5" s="154"/>
      <c r="F5" s="154"/>
      <c r="G5" s="154"/>
      <c r="H5" s="156" t="s">
        <v>182</v>
      </c>
      <c r="I5" s="152" t="s">
        <v>57</v>
      </c>
      <c r="J5" s="93"/>
      <c r="K5" s="93"/>
      <c r="L5" s="93"/>
      <c r="M5" s="94"/>
      <c r="N5" s="157" t="s">
        <v>183</v>
      </c>
      <c r="O5" s="153"/>
      <c r="P5" s="158"/>
      <c r="Q5" s="151" t="s">
        <v>60</v>
      </c>
      <c r="R5" s="152" t="s">
        <v>61</v>
      </c>
      <c r="S5" s="92" t="s">
        <v>63</v>
      </c>
      <c r="T5" s="93" t="s">
        <v>61</v>
      </c>
      <c r="U5" s="92" t="s">
        <v>65</v>
      </c>
      <c r="V5" s="92" t="s">
        <v>66</v>
      </c>
      <c r="W5" s="159" t="s">
        <v>67</v>
      </c>
    </row>
    <row r="6" ht="19.5" customHeight="1" spans="1:23">
      <c r="A6" s="160"/>
      <c r="B6" s="160"/>
      <c r="C6" s="160"/>
      <c r="D6" s="160"/>
      <c r="E6" s="160"/>
      <c r="F6" s="160"/>
      <c r="G6" s="160"/>
      <c r="H6" s="160"/>
      <c r="I6" s="161" t="s">
        <v>184</v>
      </c>
      <c r="J6" s="151" t="s">
        <v>185</v>
      </c>
      <c r="K6" s="151" t="s">
        <v>186</v>
      </c>
      <c r="L6" s="151" t="s">
        <v>187</v>
      </c>
      <c r="M6" s="151" t="s">
        <v>188</v>
      </c>
      <c r="N6" s="151" t="s">
        <v>57</v>
      </c>
      <c r="O6" s="151" t="s">
        <v>58</v>
      </c>
      <c r="P6" s="151" t="s">
        <v>59</v>
      </c>
      <c r="Q6" s="160"/>
      <c r="R6" s="151" t="s">
        <v>56</v>
      </c>
      <c r="S6" s="151" t="s">
        <v>63</v>
      </c>
      <c r="T6" s="151" t="s">
        <v>189</v>
      </c>
      <c r="U6" s="151" t="s">
        <v>65</v>
      </c>
      <c r="V6" s="151" t="s">
        <v>66</v>
      </c>
      <c r="W6" s="151" t="s">
        <v>67</v>
      </c>
    </row>
    <row r="7" ht="37.5" customHeight="1" spans="1:23">
      <c r="A7" s="162"/>
      <c r="B7" s="162"/>
      <c r="C7" s="162"/>
      <c r="D7" s="162"/>
      <c r="E7" s="162"/>
      <c r="F7" s="162"/>
      <c r="G7" s="162"/>
      <c r="H7" s="162"/>
      <c r="I7" s="163" t="s">
        <v>56</v>
      </c>
      <c r="J7" s="164" t="s">
        <v>190</v>
      </c>
      <c r="K7" s="164" t="s">
        <v>186</v>
      </c>
      <c r="L7" s="164" t="s">
        <v>187</v>
      </c>
      <c r="M7" s="164" t="s">
        <v>188</v>
      </c>
      <c r="N7" s="164" t="s">
        <v>186</v>
      </c>
      <c r="O7" s="164" t="s">
        <v>187</v>
      </c>
      <c r="P7" s="164" t="s">
        <v>188</v>
      </c>
      <c r="Q7" s="164" t="s">
        <v>60</v>
      </c>
      <c r="R7" s="164" t="s">
        <v>56</v>
      </c>
      <c r="S7" s="164" t="s">
        <v>63</v>
      </c>
      <c r="T7" s="164" t="s">
        <v>189</v>
      </c>
      <c r="U7" s="164" t="s">
        <v>65</v>
      </c>
      <c r="V7" s="164" t="s">
        <v>66</v>
      </c>
      <c r="W7" s="164" t="s">
        <v>67</v>
      </c>
    </row>
    <row r="8" customHeight="1" spans="1:23">
      <c r="A8" s="165">
        <v>1</v>
      </c>
      <c r="B8" s="165">
        <v>2</v>
      </c>
      <c r="C8" s="165">
        <v>3</v>
      </c>
      <c r="D8" s="165">
        <v>4</v>
      </c>
      <c r="E8" s="165">
        <v>5</v>
      </c>
      <c r="F8" s="165">
        <v>6</v>
      </c>
      <c r="G8" s="165">
        <v>7</v>
      </c>
      <c r="H8" s="165">
        <v>8</v>
      </c>
      <c r="I8" s="165">
        <v>9</v>
      </c>
      <c r="J8" s="165">
        <v>10</v>
      </c>
      <c r="K8" s="165">
        <v>11</v>
      </c>
      <c r="L8" s="165">
        <v>12</v>
      </c>
      <c r="M8" s="165">
        <v>13</v>
      </c>
      <c r="N8" s="165">
        <v>14</v>
      </c>
      <c r="O8" s="165">
        <v>15</v>
      </c>
      <c r="P8" s="165">
        <v>16</v>
      </c>
      <c r="Q8" s="165">
        <v>17</v>
      </c>
      <c r="R8" s="165">
        <v>18</v>
      </c>
      <c r="S8" s="165">
        <v>19</v>
      </c>
      <c r="T8" s="165">
        <v>20</v>
      </c>
      <c r="U8" s="165">
        <v>21</v>
      </c>
      <c r="V8" s="165">
        <v>22</v>
      </c>
      <c r="W8" s="165">
        <v>23</v>
      </c>
    </row>
    <row r="9" ht="20.25" customHeight="1" spans="1:23">
      <c r="A9" s="166" t="s">
        <v>191</v>
      </c>
      <c r="B9" s="166"/>
      <c r="C9" s="166"/>
      <c r="D9" s="166"/>
      <c r="E9" s="166"/>
      <c r="F9" s="166"/>
      <c r="G9" s="166"/>
      <c r="H9" s="109">
        <v>3429540.4</v>
      </c>
      <c r="I9" s="109">
        <v>3429540.4</v>
      </c>
      <c r="J9" s="109"/>
      <c r="K9" s="109"/>
      <c r="L9" s="109">
        <v>3429540.4</v>
      </c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ht="20.25" customHeight="1" spans="1:23">
      <c r="A10" s="167" t="s">
        <v>69</v>
      </c>
      <c r="B10" s="166" t="s">
        <v>192</v>
      </c>
      <c r="C10" s="166" t="s">
        <v>193</v>
      </c>
      <c r="D10" s="166" t="s">
        <v>118</v>
      </c>
      <c r="E10" s="166" t="s">
        <v>119</v>
      </c>
      <c r="F10" s="166" t="s">
        <v>194</v>
      </c>
      <c r="G10" s="166" t="s">
        <v>195</v>
      </c>
      <c r="H10" s="109">
        <v>826920</v>
      </c>
      <c r="I10" s="109">
        <v>826920</v>
      </c>
      <c r="J10" s="109"/>
      <c r="K10" s="109"/>
      <c r="L10" s="109">
        <v>826920</v>
      </c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</row>
    <row r="11" ht="20.25" customHeight="1" spans="1:23">
      <c r="A11" s="167" t="s">
        <v>69</v>
      </c>
      <c r="B11" s="166" t="s">
        <v>192</v>
      </c>
      <c r="C11" s="166" t="s">
        <v>193</v>
      </c>
      <c r="D11" s="166" t="s">
        <v>118</v>
      </c>
      <c r="E11" s="166" t="s">
        <v>119</v>
      </c>
      <c r="F11" s="166" t="s">
        <v>196</v>
      </c>
      <c r="G11" s="166" t="s">
        <v>197</v>
      </c>
      <c r="H11" s="109">
        <v>77400</v>
      </c>
      <c r="I11" s="109">
        <v>77400</v>
      </c>
      <c r="J11" s="168"/>
      <c r="K11" s="168"/>
      <c r="L11" s="109">
        <v>77400</v>
      </c>
      <c r="M11" s="168"/>
      <c r="N11" s="109"/>
      <c r="O11" s="109"/>
      <c r="P11" s="109"/>
      <c r="Q11" s="109"/>
      <c r="R11" s="109"/>
      <c r="S11" s="109"/>
      <c r="T11" s="109"/>
      <c r="U11" s="109"/>
      <c r="V11" s="109"/>
      <c r="W11" s="109"/>
    </row>
    <row r="12" ht="20.25" customHeight="1" spans="1:23">
      <c r="A12" s="167" t="s">
        <v>69</v>
      </c>
      <c r="B12" s="166" t="s">
        <v>192</v>
      </c>
      <c r="C12" s="166" t="s">
        <v>193</v>
      </c>
      <c r="D12" s="166" t="s">
        <v>118</v>
      </c>
      <c r="E12" s="166" t="s">
        <v>119</v>
      </c>
      <c r="F12" s="166" t="s">
        <v>198</v>
      </c>
      <c r="G12" s="166" t="s">
        <v>199</v>
      </c>
      <c r="H12" s="109">
        <v>68910</v>
      </c>
      <c r="I12" s="109">
        <v>68910</v>
      </c>
      <c r="J12" s="168"/>
      <c r="K12" s="168"/>
      <c r="L12" s="109">
        <v>68910</v>
      </c>
      <c r="M12" s="168"/>
      <c r="N12" s="109"/>
      <c r="O12" s="109"/>
      <c r="P12" s="109"/>
      <c r="Q12" s="109"/>
      <c r="R12" s="109"/>
      <c r="S12" s="109"/>
      <c r="T12" s="109"/>
      <c r="U12" s="109"/>
      <c r="V12" s="109"/>
      <c r="W12" s="109"/>
    </row>
    <row r="13" ht="20.25" customHeight="1" spans="1:23">
      <c r="A13" s="167" t="s">
        <v>69</v>
      </c>
      <c r="B13" s="166" t="s">
        <v>192</v>
      </c>
      <c r="C13" s="166" t="s">
        <v>193</v>
      </c>
      <c r="D13" s="166" t="s">
        <v>118</v>
      </c>
      <c r="E13" s="166" t="s">
        <v>119</v>
      </c>
      <c r="F13" s="166" t="s">
        <v>200</v>
      </c>
      <c r="G13" s="166" t="s">
        <v>201</v>
      </c>
      <c r="H13" s="109">
        <v>621660</v>
      </c>
      <c r="I13" s="109">
        <v>621660</v>
      </c>
      <c r="J13" s="168"/>
      <c r="K13" s="168"/>
      <c r="L13" s="109">
        <v>621660</v>
      </c>
      <c r="M13" s="168"/>
      <c r="N13" s="109"/>
      <c r="O13" s="109"/>
      <c r="P13" s="109"/>
      <c r="Q13" s="109"/>
      <c r="R13" s="109"/>
      <c r="S13" s="109"/>
      <c r="T13" s="109"/>
      <c r="U13" s="109"/>
      <c r="V13" s="109"/>
      <c r="W13" s="109"/>
    </row>
    <row r="14" ht="20.25" customHeight="1" spans="1:23">
      <c r="A14" s="167" t="s">
        <v>69</v>
      </c>
      <c r="B14" s="166" t="s">
        <v>192</v>
      </c>
      <c r="C14" s="166" t="s">
        <v>193</v>
      </c>
      <c r="D14" s="166" t="s">
        <v>118</v>
      </c>
      <c r="E14" s="166" t="s">
        <v>119</v>
      </c>
      <c r="F14" s="166" t="s">
        <v>200</v>
      </c>
      <c r="G14" s="166" t="s">
        <v>201</v>
      </c>
      <c r="H14" s="109">
        <v>590868</v>
      </c>
      <c r="I14" s="109">
        <v>590868</v>
      </c>
      <c r="J14" s="168"/>
      <c r="K14" s="168"/>
      <c r="L14" s="109">
        <v>590868</v>
      </c>
      <c r="M14" s="168"/>
      <c r="N14" s="109"/>
      <c r="O14" s="109"/>
      <c r="P14" s="109"/>
      <c r="Q14" s="109"/>
      <c r="R14" s="109"/>
      <c r="S14" s="109"/>
      <c r="T14" s="109"/>
      <c r="U14" s="109"/>
      <c r="V14" s="109"/>
      <c r="W14" s="109"/>
    </row>
    <row r="15" ht="20.25" customHeight="1" spans="1:23">
      <c r="A15" s="167" t="s">
        <v>69</v>
      </c>
      <c r="B15" s="166" t="s">
        <v>202</v>
      </c>
      <c r="C15" s="166" t="s">
        <v>203</v>
      </c>
      <c r="D15" s="166" t="s">
        <v>100</v>
      </c>
      <c r="E15" s="166" t="s">
        <v>101</v>
      </c>
      <c r="F15" s="166" t="s">
        <v>204</v>
      </c>
      <c r="G15" s="166" t="s">
        <v>205</v>
      </c>
      <c r="H15" s="109">
        <v>312000</v>
      </c>
      <c r="I15" s="109">
        <v>312000</v>
      </c>
      <c r="J15" s="168"/>
      <c r="K15" s="168"/>
      <c r="L15" s="109">
        <v>312000</v>
      </c>
      <c r="M15" s="168"/>
      <c r="N15" s="109"/>
      <c r="O15" s="109"/>
      <c r="P15" s="109"/>
      <c r="Q15" s="109"/>
      <c r="R15" s="109"/>
      <c r="S15" s="109"/>
      <c r="T15" s="109"/>
      <c r="U15" s="109"/>
      <c r="V15" s="109"/>
      <c r="W15" s="109"/>
    </row>
    <row r="16" ht="20.25" customHeight="1" spans="1:23">
      <c r="A16" s="167" t="s">
        <v>69</v>
      </c>
      <c r="B16" s="166" t="s">
        <v>202</v>
      </c>
      <c r="C16" s="166" t="s">
        <v>203</v>
      </c>
      <c r="D16" s="166" t="s">
        <v>102</v>
      </c>
      <c r="E16" s="166" t="s">
        <v>103</v>
      </c>
      <c r="F16" s="166" t="s">
        <v>206</v>
      </c>
      <c r="G16" s="166" t="s">
        <v>207</v>
      </c>
      <c r="H16" s="109">
        <v>125000</v>
      </c>
      <c r="I16" s="109">
        <v>125000</v>
      </c>
      <c r="J16" s="168"/>
      <c r="K16" s="168"/>
      <c r="L16" s="109">
        <v>125000</v>
      </c>
      <c r="M16" s="168"/>
      <c r="N16" s="109"/>
      <c r="O16" s="109"/>
      <c r="P16" s="109"/>
      <c r="Q16" s="109"/>
      <c r="R16" s="109"/>
      <c r="S16" s="109"/>
      <c r="T16" s="109"/>
      <c r="U16" s="109"/>
      <c r="V16" s="109"/>
      <c r="W16" s="109"/>
    </row>
    <row r="17" ht="20.25" customHeight="1" spans="1:23">
      <c r="A17" s="167" t="s">
        <v>69</v>
      </c>
      <c r="B17" s="166" t="s">
        <v>202</v>
      </c>
      <c r="C17" s="166" t="s">
        <v>203</v>
      </c>
      <c r="D17" s="166" t="s">
        <v>108</v>
      </c>
      <c r="E17" s="166" t="s">
        <v>109</v>
      </c>
      <c r="F17" s="166" t="s">
        <v>208</v>
      </c>
      <c r="G17" s="166" t="s">
        <v>209</v>
      </c>
      <c r="H17" s="109">
        <v>154050</v>
      </c>
      <c r="I17" s="109">
        <v>154050</v>
      </c>
      <c r="J17" s="168"/>
      <c r="K17" s="168"/>
      <c r="L17" s="109">
        <v>154050</v>
      </c>
      <c r="M17" s="168"/>
      <c r="N17" s="109"/>
      <c r="O17" s="109"/>
      <c r="P17" s="109"/>
      <c r="Q17" s="109"/>
      <c r="R17" s="109"/>
      <c r="S17" s="109"/>
      <c r="T17" s="109"/>
      <c r="U17" s="109"/>
      <c r="V17" s="109"/>
      <c r="W17" s="109"/>
    </row>
    <row r="18" ht="20.25" customHeight="1" spans="1:23">
      <c r="A18" s="167" t="s">
        <v>69</v>
      </c>
      <c r="B18" s="166" t="s">
        <v>202</v>
      </c>
      <c r="C18" s="166" t="s">
        <v>203</v>
      </c>
      <c r="D18" s="166" t="s">
        <v>110</v>
      </c>
      <c r="E18" s="166" t="s">
        <v>111</v>
      </c>
      <c r="F18" s="166" t="s">
        <v>210</v>
      </c>
      <c r="G18" s="166" t="s">
        <v>211</v>
      </c>
      <c r="H18" s="109">
        <v>97500</v>
      </c>
      <c r="I18" s="109">
        <v>97500</v>
      </c>
      <c r="J18" s="168"/>
      <c r="K18" s="168"/>
      <c r="L18" s="109">
        <v>97500</v>
      </c>
      <c r="M18" s="168"/>
      <c r="N18" s="109"/>
      <c r="O18" s="109"/>
      <c r="P18" s="109"/>
      <c r="Q18" s="109"/>
      <c r="R18" s="109"/>
      <c r="S18" s="109"/>
      <c r="T18" s="109"/>
      <c r="U18" s="109"/>
      <c r="V18" s="109"/>
      <c r="W18" s="109"/>
    </row>
    <row r="19" ht="20.25" customHeight="1" spans="1:23">
      <c r="A19" s="167" t="s">
        <v>69</v>
      </c>
      <c r="B19" s="166" t="s">
        <v>202</v>
      </c>
      <c r="C19" s="166" t="s">
        <v>203</v>
      </c>
      <c r="D19" s="166" t="s">
        <v>112</v>
      </c>
      <c r="E19" s="166" t="s">
        <v>113</v>
      </c>
      <c r="F19" s="166" t="s">
        <v>212</v>
      </c>
      <c r="G19" s="166" t="s">
        <v>213</v>
      </c>
      <c r="H19" s="109">
        <v>7050</v>
      </c>
      <c r="I19" s="109">
        <v>7050</v>
      </c>
      <c r="J19" s="168"/>
      <c r="K19" s="168"/>
      <c r="L19" s="109">
        <v>7050</v>
      </c>
      <c r="M19" s="168"/>
      <c r="N19" s="109"/>
      <c r="O19" s="109"/>
      <c r="P19" s="109"/>
      <c r="Q19" s="109"/>
      <c r="R19" s="109"/>
      <c r="S19" s="109"/>
      <c r="T19" s="109"/>
      <c r="U19" s="109"/>
      <c r="V19" s="109"/>
      <c r="W19" s="109"/>
    </row>
    <row r="20" ht="20.25" customHeight="1" spans="1:23">
      <c r="A20" s="167" t="s">
        <v>69</v>
      </c>
      <c r="B20" s="166" t="s">
        <v>202</v>
      </c>
      <c r="C20" s="166" t="s">
        <v>203</v>
      </c>
      <c r="D20" s="166" t="s">
        <v>112</v>
      </c>
      <c r="E20" s="166" t="s">
        <v>113</v>
      </c>
      <c r="F20" s="166" t="s">
        <v>212</v>
      </c>
      <c r="G20" s="166" t="s">
        <v>213</v>
      </c>
      <c r="H20" s="109">
        <v>7755</v>
      </c>
      <c r="I20" s="109">
        <v>7755</v>
      </c>
      <c r="J20" s="168"/>
      <c r="K20" s="168"/>
      <c r="L20" s="109">
        <v>7755</v>
      </c>
      <c r="M20" s="168"/>
      <c r="N20" s="109"/>
      <c r="O20" s="109"/>
      <c r="P20" s="109"/>
      <c r="Q20" s="109"/>
      <c r="R20" s="109"/>
      <c r="S20" s="109"/>
      <c r="T20" s="109"/>
      <c r="U20" s="109"/>
      <c r="V20" s="109"/>
      <c r="W20" s="109"/>
    </row>
    <row r="21" ht="20.25" customHeight="1" spans="1:23">
      <c r="A21" s="167" t="s">
        <v>69</v>
      </c>
      <c r="B21" s="166" t="s">
        <v>202</v>
      </c>
      <c r="C21" s="166" t="s">
        <v>203</v>
      </c>
      <c r="D21" s="166" t="s">
        <v>118</v>
      </c>
      <c r="E21" s="166" t="s">
        <v>119</v>
      </c>
      <c r="F21" s="166" t="s">
        <v>212</v>
      </c>
      <c r="G21" s="166" t="s">
        <v>213</v>
      </c>
      <c r="H21" s="109">
        <v>13650</v>
      </c>
      <c r="I21" s="109">
        <v>13650</v>
      </c>
      <c r="J21" s="168"/>
      <c r="K21" s="168"/>
      <c r="L21" s="109">
        <v>13650</v>
      </c>
      <c r="M21" s="168"/>
      <c r="N21" s="109"/>
      <c r="O21" s="109"/>
      <c r="P21" s="109"/>
      <c r="Q21" s="109"/>
      <c r="R21" s="109"/>
      <c r="S21" s="109"/>
      <c r="T21" s="109"/>
      <c r="U21" s="109"/>
      <c r="V21" s="109"/>
      <c r="W21" s="109"/>
    </row>
    <row r="22" ht="20.25" customHeight="1" spans="1:23">
      <c r="A22" s="167" t="s">
        <v>69</v>
      </c>
      <c r="B22" s="166" t="s">
        <v>214</v>
      </c>
      <c r="C22" s="166" t="s">
        <v>125</v>
      </c>
      <c r="D22" s="166" t="s">
        <v>124</v>
      </c>
      <c r="E22" s="166" t="s">
        <v>125</v>
      </c>
      <c r="F22" s="166" t="s">
        <v>215</v>
      </c>
      <c r="G22" s="166" t="s">
        <v>125</v>
      </c>
      <c r="H22" s="109">
        <v>315344</v>
      </c>
      <c r="I22" s="109">
        <v>315344</v>
      </c>
      <c r="J22" s="168"/>
      <c r="K22" s="168"/>
      <c r="L22" s="109">
        <v>315344</v>
      </c>
      <c r="M22" s="168"/>
      <c r="N22" s="109"/>
      <c r="O22" s="109"/>
      <c r="P22" s="109"/>
      <c r="Q22" s="109"/>
      <c r="R22" s="109"/>
      <c r="S22" s="109"/>
      <c r="T22" s="109"/>
      <c r="U22" s="109"/>
      <c r="V22" s="109"/>
      <c r="W22" s="109"/>
    </row>
    <row r="23" ht="20.25" customHeight="1" spans="1:23">
      <c r="A23" s="167" t="s">
        <v>69</v>
      </c>
      <c r="B23" s="166" t="s">
        <v>216</v>
      </c>
      <c r="C23" s="166" t="s">
        <v>217</v>
      </c>
      <c r="D23" s="166" t="s">
        <v>118</v>
      </c>
      <c r="E23" s="166" t="s">
        <v>119</v>
      </c>
      <c r="F23" s="166" t="s">
        <v>218</v>
      </c>
      <c r="G23" s="166" t="s">
        <v>217</v>
      </c>
      <c r="H23" s="109">
        <v>16538.4</v>
      </c>
      <c r="I23" s="109">
        <v>16538.4</v>
      </c>
      <c r="J23" s="168"/>
      <c r="K23" s="168"/>
      <c r="L23" s="109">
        <v>16538.4</v>
      </c>
      <c r="M23" s="168"/>
      <c r="N23" s="109"/>
      <c r="O23" s="109"/>
      <c r="P23" s="109"/>
      <c r="Q23" s="109"/>
      <c r="R23" s="109"/>
      <c r="S23" s="109"/>
      <c r="T23" s="109"/>
      <c r="U23" s="109"/>
      <c r="V23" s="109"/>
      <c r="W23" s="109"/>
    </row>
    <row r="24" ht="20.25" customHeight="1" spans="1:23">
      <c r="A24" s="167" t="s">
        <v>69</v>
      </c>
      <c r="B24" s="166" t="s">
        <v>219</v>
      </c>
      <c r="C24" s="166" t="s">
        <v>220</v>
      </c>
      <c r="D24" s="166" t="s">
        <v>118</v>
      </c>
      <c r="E24" s="166" t="s">
        <v>119</v>
      </c>
      <c r="F24" s="166" t="s">
        <v>221</v>
      </c>
      <c r="G24" s="166" t="s">
        <v>222</v>
      </c>
      <c r="H24" s="109">
        <v>42735</v>
      </c>
      <c r="I24" s="109">
        <v>42735</v>
      </c>
      <c r="J24" s="168"/>
      <c r="K24" s="168"/>
      <c r="L24" s="109">
        <v>42735</v>
      </c>
      <c r="M24" s="168"/>
      <c r="N24" s="109"/>
      <c r="O24" s="109"/>
      <c r="P24" s="109"/>
      <c r="Q24" s="109"/>
      <c r="R24" s="109"/>
      <c r="S24" s="109"/>
      <c r="T24" s="109"/>
      <c r="U24" s="109"/>
      <c r="V24" s="109"/>
      <c r="W24" s="109"/>
    </row>
    <row r="25" ht="20.25" customHeight="1" spans="1:23">
      <c r="A25" s="167" t="s">
        <v>69</v>
      </c>
      <c r="B25" s="166" t="s">
        <v>219</v>
      </c>
      <c r="C25" s="166" t="s">
        <v>220</v>
      </c>
      <c r="D25" s="166" t="s">
        <v>118</v>
      </c>
      <c r="E25" s="166" t="s">
        <v>119</v>
      </c>
      <c r="F25" s="166" t="s">
        <v>223</v>
      </c>
      <c r="G25" s="166" t="s">
        <v>224</v>
      </c>
      <c r="H25" s="109">
        <v>5505</v>
      </c>
      <c r="I25" s="109">
        <v>5505</v>
      </c>
      <c r="J25" s="168"/>
      <c r="K25" s="168"/>
      <c r="L25" s="109">
        <v>5505</v>
      </c>
      <c r="M25" s="168"/>
      <c r="N25" s="109"/>
      <c r="O25" s="109"/>
      <c r="P25" s="109"/>
      <c r="Q25" s="109"/>
      <c r="R25" s="109"/>
      <c r="S25" s="109"/>
      <c r="T25" s="109"/>
      <c r="U25" s="109"/>
      <c r="V25" s="109"/>
      <c r="W25" s="109"/>
    </row>
    <row r="26" ht="20.25" customHeight="1" spans="1:23">
      <c r="A26" s="167" t="s">
        <v>69</v>
      </c>
      <c r="B26" s="166" t="s">
        <v>219</v>
      </c>
      <c r="C26" s="166" t="s">
        <v>220</v>
      </c>
      <c r="D26" s="166" t="s">
        <v>118</v>
      </c>
      <c r="E26" s="166" t="s">
        <v>119</v>
      </c>
      <c r="F26" s="166" t="s">
        <v>225</v>
      </c>
      <c r="G26" s="166" t="s">
        <v>226</v>
      </c>
      <c r="H26" s="109">
        <v>8505</v>
      </c>
      <c r="I26" s="109">
        <v>8505</v>
      </c>
      <c r="J26" s="168"/>
      <c r="K26" s="168"/>
      <c r="L26" s="109">
        <v>8505</v>
      </c>
      <c r="M26" s="168"/>
      <c r="N26" s="109"/>
      <c r="O26" s="109"/>
      <c r="P26" s="109"/>
      <c r="Q26" s="109"/>
      <c r="R26" s="109"/>
      <c r="S26" s="109"/>
      <c r="T26" s="109"/>
      <c r="U26" s="109"/>
      <c r="V26" s="109"/>
      <c r="W26" s="109"/>
    </row>
    <row r="27" ht="20.25" customHeight="1" spans="1:23">
      <c r="A27" s="167" t="s">
        <v>69</v>
      </c>
      <c r="B27" s="166" t="s">
        <v>219</v>
      </c>
      <c r="C27" s="166" t="s">
        <v>220</v>
      </c>
      <c r="D27" s="166" t="s">
        <v>118</v>
      </c>
      <c r="E27" s="166" t="s">
        <v>119</v>
      </c>
      <c r="F27" s="166" t="s">
        <v>227</v>
      </c>
      <c r="G27" s="166" t="s">
        <v>228</v>
      </c>
      <c r="H27" s="109">
        <v>15150</v>
      </c>
      <c r="I27" s="109">
        <v>15150</v>
      </c>
      <c r="J27" s="168"/>
      <c r="K27" s="168"/>
      <c r="L27" s="109">
        <v>15150</v>
      </c>
      <c r="M27" s="168"/>
      <c r="N27" s="109"/>
      <c r="O27" s="109"/>
      <c r="P27" s="109"/>
      <c r="Q27" s="109"/>
      <c r="R27" s="109"/>
      <c r="S27" s="109"/>
      <c r="T27" s="109"/>
      <c r="U27" s="109"/>
      <c r="V27" s="109"/>
      <c r="W27" s="109"/>
    </row>
    <row r="28" ht="20.25" customHeight="1" spans="1:23">
      <c r="A28" s="167" t="s">
        <v>69</v>
      </c>
      <c r="B28" s="166" t="s">
        <v>219</v>
      </c>
      <c r="C28" s="166" t="s">
        <v>220</v>
      </c>
      <c r="D28" s="166" t="s">
        <v>118</v>
      </c>
      <c r="E28" s="166" t="s">
        <v>119</v>
      </c>
      <c r="F28" s="166" t="s">
        <v>229</v>
      </c>
      <c r="G28" s="166" t="s">
        <v>230</v>
      </c>
      <c r="H28" s="109">
        <v>18000</v>
      </c>
      <c r="I28" s="109">
        <v>18000</v>
      </c>
      <c r="J28" s="168"/>
      <c r="K28" s="168"/>
      <c r="L28" s="109">
        <v>18000</v>
      </c>
      <c r="M28" s="168"/>
      <c r="N28" s="109"/>
      <c r="O28" s="109"/>
      <c r="P28" s="109"/>
      <c r="Q28" s="109"/>
      <c r="R28" s="109"/>
      <c r="S28" s="109"/>
      <c r="T28" s="109"/>
      <c r="U28" s="109"/>
      <c r="V28" s="109"/>
      <c r="W28" s="109"/>
    </row>
    <row r="29" ht="20.25" customHeight="1" spans="1:23">
      <c r="A29" s="167" t="s">
        <v>69</v>
      </c>
      <c r="B29" s="166" t="s">
        <v>219</v>
      </c>
      <c r="C29" s="166" t="s">
        <v>220</v>
      </c>
      <c r="D29" s="166" t="s">
        <v>118</v>
      </c>
      <c r="E29" s="166" t="s">
        <v>119</v>
      </c>
      <c r="F29" s="166" t="s">
        <v>231</v>
      </c>
      <c r="G29" s="166" t="s">
        <v>232</v>
      </c>
      <c r="H29" s="109">
        <v>30000</v>
      </c>
      <c r="I29" s="109">
        <v>30000</v>
      </c>
      <c r="J29" s="168"/>
      <c r="K29" s="168"/>
      <c r="L29" s="109">
        <v>30000</v>
      </c>
      <c r="M29" s="168"/>
      <c r="N29" s="109"/>
      <c r="O29" s="109"/>
      <c r="P29" s="109"/>
      <c r="Q29" s="109"/>
      <c r="R29" s="109"/>
      <c r="S29" s="109"/>
      <c r="T29" s="109"/>
      <c r="U29" s="109"/>
      <c r="V29" s="109"/>
      <c r="W29" s="109"/>
    </row>
    <row r="30" ht="20.25" customHeight="1" spans="1:23">
      <c r="A30" s="167" t="s">
        <v>69</v>
      </c>
      <c r="B30" s="166" t="s">
        <v>219</v>
      </c>
      <c r="C30" s="166" t="s">
        <v>220</v>
      </c>
      <c r="D30" s="166" t="s">
        <v>118</v>
      </c>
      <c r="E30" s="166" t="s">
        <v>119</v>
      </c>
      <c r="F30" s="166" t="s">
        <v>233</v>
      </c>
      <c r="G30" s="166" t="s">
        <v>234</v>
      </c>
      <c r="H30" s="109">
        <v>24000</v>
      </c>
      <c r="I30" s="109">
        <v>24000</v>
      </c>
      <c r="J30" s="168"/>
      <c r="K30" s="168"/>
      <c r="L30" s="109">
        <v>24000</v>
      </c>
      <c r="M30" s="168"/>
      <c r="N30" s="109"/>
      <c r="O30" s="109"/>
      <c r="P30" s="109"/>
      <c r="Q30" s="109"/>
      <c r="R30" s="109"/>
      <c r="S30" s="109"/>
      <c r="T30" s="109"/>
      <c r="U30" s="109"/>
      <c r="V30" s="109"/>
      <c r="W30" s="109"/>
    </row>
    <row r="31" ht="20.25" customHeight="1" spans="1:23">
      <c r="A31" s="167" t="s">
        <v>69</v>
      </c>
      <c r="B31" s="166" t="s">
        <v>219</v>
      </c>
      <c r="C31" s="166" t="s">
        <v>220</v>
      </c>
      <c r="D31" s="166" t="s">
        <v>118</v>
      </c>
      <c r="E31" s="166" t="s">
        <v>119</v>
      </c>
      <c r="F31" s="166" t="s">
        <v>235</v>
      </c>
      <c r="G31" s="166" t="s">
        <v>236</v>
      </c>
      <c r="H31" s="109">
        <v>6000</v>
      </c>
      <c r="I31" s="109">
        <v>6000</v>
      </c>
      <c r="J31" s="168"/>
      <c r="K31" s="168"/>
      <c r="L31" s="109">
        <v>6000</v>
      </c>
      <c r="M31" s="168"/>
      <c r="N31" s="109"/>
      <c r="O31" s="109"/>
      <c r="P31" s="109"/>
      <c r="Q31" s="109"/>
      <c r="R31" s="109"/>
      <c r="S31" s="109"/>
      <c r="T31" s="109"/>
      <c r="U31" s="109"/>
      <c r="V31" s="109"/>
      <c r="W31" s="109"/>
    </row>
    <row r="32" ht="20.25" customHeight="1" spans="1:23">
      <c r="A32" s="167" t="s">
        <v>69</v>
      </c>
      <c r="B32" s="166" t="s">
        <v>219</v>
      </c>
      <c r="C32" s="166" t="s">
        <v>220</v>
      </c>
      <c r="D32" s="166" t="s">
        <v>118</v>
      </c>
      <c r="E32" s="166" t="s">
        <v>119</v>
      </c>
      <c r="F32" s="166" t="s">
        <v>237</v>
      </c>
      <c r="G32" s="166" t="s">
        <v>238</v>
      </c>
      <c r="H32" s="109">
        <v>45000</v>
      </c>
      <c r="I32" s="109">
        <v>45000</v>
      </c>
      <c r="J32" s="168"/>
      <c r="K32" s="168"/>
      <c r="L32" s="109">
        <v>45000</v>
      </c>
      <c r="M32" s="168"/>
      <c r="N32" s="109"/>
      <c r="O32" s="109"/>
      <c r="P32" s="109"/>
      <c r="Q32" s="109"/>
      <c r="R32" s="109"/>
      <c r="S32" s="109"/>
      <c r="T32" s="109"/>
      <c r="U32" s="109"/>
      <c r="V32" s="109"/>
      <c r="W32" s="109"/>
    </row>
    <row r="33" ht="17.25" customHeight="1" spans="1:23">
      <c r="A33" s="169" t="s">
        <v>164</v>
      </c>
      <c r="B33" s="170"/>
      <c r="C33" s="170"/>
      <c r="D33" s="170"/>
      <c r="E33" s="170"/>
      <c r="F33" s="170"/>
      <c r="G33" s="171"/>
      <c r="H33" s="109">
        <v>3429540.4</v>
      </c>
      <c r="I33" s="109">
        <v>3429540.4</v>
      </c>
      <c r="J33" s="109"/>
      <c r="K33" s="109"/>
      <c r="L33" s="109">
        <v>3429540.4</v>
      </c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</row>
  </sheetData>
  <mergeCells count="30">
    <mergeCell ref="A2:W2"/>
    <mergeCell ref="A3:G3"/>
    <mergeCell ref="H4:W4"/>
    <mergeCell ref="I5:M5"/>
    <mergeCell ref="N5:P5"/>
    <mergeCell ref="R5:W5"/>
    <mergeCell ref="A33:G3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0.2833333333333" style="1" customWidth="1"/>
    <col min="2" max="2" width="13.425" style="1" customWidth="1"/>
    <col min="3" max="3" width="32.85" style="1" customWidth="1"/>
    <col min="4" max="4" width="23.85" style="1" customWidth="1"/>
    <col min="5" max="5" width="11.1416666666667" style="1" customWidth="1"/>
    <col min="6" max="6" width="17.7083333333333" style="1" customWidth="1"/>
    <col min="7" max="7" width="9.85" style="1" customWidth="1"/>
    <col min="8" max="8" width="17.7083333333333" style="1" customWidth="1"/>
    <col min="9" max="13" width="20" style="1" customWidth="1"/>
    <col min="14" max="14" width="12.2833333333333" style="1" customWidth="1"/>
    <col min="15" max="15" width="12.7083333333333" style="1" customWidth="1"/>
    <col min="16" max="16" width="11.1416666666667" style="1" customWidth="1"/>
    <col min="17" max="21" width="19.85" style="1" customWidth="1"/>
    <col min="22" max="22" width="20" style="1" customWidth="1"/>
    <col min="23" max="23" width="19.85" style="1" customWidth="1"/>
    <col min="24" max="16384" width="9.14166666666667" style="1"/>
  </cols>
  <sheetData>
    <row r="1" ht="13.5" customHeight="1" spans="1:23">
      <c r="B1" s="141"/>
      <c r="E1" s="2"/>
      <c r="F1" s="2"/>
      <c r="G1" s="2"/>
      <c r="H1" s="2"/>
      <c r="U1" s="141"/>
      <c r="W1" s="142" t="s">
        <v>239</v>
      </c>
    </row>
    <row r="2" ht="46.5" customHeight="1" spans="1:23">
      <c r="A2" s="4" t="str">
        <f>"2026"&amp;"年部门项目支出预算表"</f>
        <v>2026年部门项目支出预算表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13.5" customHeight="1" spans="1:23">
      <c r="A3" s="5" t="str">
        <f>"单位名称："&amp;"昆明市生态环境局盘龙分局生态环境监测站"</f>
        <v>单位名称：昆明市生态环境局盘龙分局生态环境监测站</v>
      </c>
      <c r="B3" s="6"/>
      <c r="C3" s="6"/>
      <c r="D3" s="6"/>
      <c r="E3" s="6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U3" s="141"/>
      <c r="W3" s="128" t="s">
        <v>1</v>
      </c>
    </row>
    <row r="4" ht="21.75" customHeight="1" spans="1:23">
      <c r="A4" s="9" t="s">
        <v>240</v>
      </c>
      <c r="B4" s="10" t="s">
        <v>175</v>
      </c>
      <c r="C4" s="9" t="s">
        <v>176</v>
      </c>
      <c r="D4" s="9" t="s">
        <v>241</v>
      </c>
      <c r="E4" s="10" t="s">
        <v>177</v>
      </c>
      <c r="F4" s="10" t="s">
        <v>178</v>
      </c>
      <c r="G4" s="10" t="s">
        <v>179</v>
      </c>
      <c r="H4" s="10" t="s">
        <v>180</v>
      </c>
      <c r="I4" s="16" t="s">
        <v>54</v>
      </c>
      <c r="J4" s="11" t="s">
        <v>242</v>
      </c>
      <c r="K4" s="12"/>
      <c r="L4" s="12"/>
      <c r="M4" s="13"/>
      <c r="N4" s="11" t="s">
        <v>183</v>
      </c>
      <c r="O4" s="12"/>
      <c r="P4" s="13"/>
      <c r="Q4" s="10" t="s">
        <v>60</v>
      </c>
      <c r="R4" s="11" t="s">
        <v>61</v>
      </c>
      <c r="S4" s="12"/>
      <c r="T4" s="12"/>
      <c r="U4" s="12"/>
      <c r="V4" s="12"/>
      <c r="W4" s="13"/>
    </row>
    <row r="5" ht="21.75" customHeight="1" spans="1:23">
      <c r="A5" s="14"/>
      <c r="B5" s="27"/>
      <c r="C5" s="14"/>
      <c r="D5" s="14"/>
      <c r="E5" s="15"/>
      <c r="F5" s="15"/>
      <c r="G5" s="15"/>
      <c r="H5" s="15"/>
      <c r="I5" s="27"/>
      <c r="J5" s="143" t="s">
        <v>57</v>
      </c>
      <c r="K5" s="144"/>
      <c r="L5" s="10" t="s">
        <v>58</v>
      </c>
      <c r="M5" s="10" t="s">
        <v>59</v>
      </c>
      <c r="N5" s="10" t="s">
        <v>57</v>
      </c>
      <c r="O5" s="10" t="s">
        <v>58</v>
      </c>
      <c r="P5" s="10" t="s">
        <v>59</v>
      </c>
      <c r="Q5" s="15"/>
      <c r="R5" s="10" t="s">
        <v>56</v>
      </c>
      <c r="S5" s="10" t="s">
        <v>63</v>
      </c>
      <c r="T5" s="10" t="s">
        <v>189</v>
      </c>
      <c r="U5" s="10" t="s">
        <v>65</v>
      </c>
      <c r="V5" s="10" t="s">
        <v>66</v>
      </c>
      <c r="W5" s="10" t="s">
        <v>67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45" t="s">
        <v>56</v>
      </c>
      <c r="K6" s="146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7"/>
      <c r="B7" s="19"/>
      <c r="C7" s="17"/>
      <c r="D7" s="17"/>
      <c r="E7" s="18"/>
      <c r="F7" s="18"/>
      <c r="G7" s="18"/>
      <c r="H7" s="18"/>
      <c r="I7" s="19"/>
      <c r="J7" s="61" t="s">
        <v>56</v>
      </c>
      <c r="K7" s="61" t="s">
        <v>243</v>
      </c>
      <c r="L7" s="18"/>
      <c r="M7" s="18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0">
        <v>21</v>
      </c>
      <c r="V8" s="28">
        <v>22</v>
      </c>
      <c r="W8" s="20">
        <v>23</v>
      </c>
    </row>
    <row r="9" ht="21.75" customHeight="1" spans="1:23">
      <c r="A9" s="63"/>
      <c r="B9" s="63"/>
      <c r="C9" s="63"/>
      <c r="D9" s="63"/>
      <c r="E9" s="63"/>
      <c r="F9" s="63"/>
      <c r="G9" s="63"/>
      <c r="H9" s="63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</row>
    <row r="10" ht="18.75" customHeight="1" spans="1:23">
      <c r="A10" s="32" t="s">
        <v>164</v>
      </c>
      <c r="B10" s="33"/>
      <c r="C10" s="33"/>
      <c r="D10" s="33"/>
      <c r="E10" s="33"/>
      <c r="F10" s="33"/>
      <c r="G10" s="33"/>
      <c r="H10" s="34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</row>
    <row r="11" customHeight="1" spans="1:23">
      <c r="A11" s="1" t="s">
        <v>172</v>
      </c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style="1" customWidth="1"/>
    <col min="2" max="2" width="29" style="1" customWidth="1"/>
    <col min="3" max="5" width="23.575" style="1" customWidth="1"/>
    <col min="6" max="6" width="11.2833333333333" style="1" customWidth="1"/>
    <col min="7" max="7" width="25.1416666666667" style="1" customWidth="1"/>
    <col min="8" max="8" width="15.575" style="1" customWidth="1"/>
    <col min="9" max="9" width="13.425" style="1" customWidth="1"/>
    <col min="10" max="10" width="18.85" style="1" customWidth="1"/>
    <col min="11" max="16384" width="9.14166666666667" style="1"/>
  </cols>
  <sheetData>
    <row r="1" ht="18" customHeight="1" spans="1:10">
      <c r="J1" s="3" t="s">
        <v>244</v>
      </c>
    </row>
    <row r="2" ht="39.75" customHeight="1" spans="1:10">
      <c r="A2" s="59" t="str">
        <f>"2026"&amp;"年部门项目支出绩效目标表"</f>
        <v>2026年部门项目支出绩效目标表</v>
      </c>
      <c r="B2" s="4"/>
      <c r="C2" s="4"/>
      <c r="D2" s="4"/>
      <c r="E2" s="4"/>
      <c r="F2" s="60"/>
      <c r="G2" s="4"/>
      <c r="H2" s="60"/>
      <c r="I2" s="60"/>
      <c r="J2" s="4"/>
    </row>
    <row r="3" ht="17.25" customHeight="1" spans="1:10">
      <c r="A3" s="5" t="str">
        <f>"单位名称："&amp;"昆明市生态环境局盘龙分局生态环境监测站"</f>
        <v>单位名称：昆明市生态环境局盘龙分局生态环境监测站</v>
      </c>
    </row>
    <row r="4" ht="44.25" customHeight="1" spans="1:10">
      <c r="A4" s="61" t="s">
        <v>245</v>
      </c>
      <c r="B4" s="61" t="s">
        <v>246</v>
      </c>
      <c r="C4" s="61" t="s">
        <v>247</v>
      </c>
      <c r="D4" s="61" t="s">
        <v>248</v>
      </c>
      <c r="E4" s="61" t="s">
        <v>249</v>
      </c>
      <c r="F4" s="62" t="s">
        <v>250</v>
      </c>
      <c r="G4" s="61" t="s">
        <v>251</v>
      </c>
      <c r="H4" s="62" t="s">
        <v>252</v>
      </c>
      <c r="I4" s="62" t="s">
        <v>253</v>
      </c>
      <c r="J4" s="61" t="s">
        <v>254</v>
      </c>
    </row>
    <row r="5" ht="18.75" customHeight="1" spans="1:10">
      <c r="A5" s="140">
        <v>1</v>
      </c>
      <c r="B5" s="140">
        <v>2</v>
      </c>
      <c r="C5" s="140">
        <v>3</v>
      </c>
      <c r="D5" s="140">
        <v>4</v>
      </c>
      <c r="E5" s="140">
        <v>5</v>
      </c>
      <c r="F5" s="28">
        <v>6</v>
      </c>
      <c r="G5" s="140">
        <v>7</v>
      </c>
      <c r="H5" s="28">
        <v>8</v>
      </c>
      <c r="I5" s="28">
        <v>9</v>
      </c>
      <c r="J5" s="140">
        <v>10</v>
      </c>
    </row>
    <row r="6" ht="42" customHeight="1" spans="1:10">
      <c r="A6" s="29"/>
      <c r="B6" s="63"/>
      <c r="C6" s="63"/>
      <c r="D6" s="63"/>
      <c r="E6" s="48"/>
      <c r="F6" s="64"/>
      <c r="G6" s="48"/>
      <c r="H6" s="64"/>
      <c r="I6" s="64"/>
      <c r="J6" s="48"/>
    </row>
    <row r="7" ht="42" customHeight="1" spans="1:10">
      <c r="A7" s="29"/>
      <c r="B7" s="21"/>
      <c r="C7" s="21"/>
      <c r="D7" s="21"/>
      <c r="E7" s="29"/>
      <c r="F7" s="21"/>
      <c r="G7" s="29"/>
      <c r="H7" s="21"/>
      <c r="I7" s="21"/>
      <c r="J7" s="29"/>
    </row>
    <row r="8" customHeight="1" spans="1:10">
      <c r="A8" s="1" t="s">
        <v>172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2026-03-11T08:51:00Z</dcterms:created>
  <dcterms:modified xsi:type="dcterms:W3CDTF">2026-03-13T15:45:45Z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ECE4E1DAE88B8F5AA9C0B369D4FBEA5C_43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