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60"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<sst xmlns="http://schemas.openxmlformats.org/spreadsheetml/2006/main" count="1386" uniqueCount="471">
  <si>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</si>
  <si>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</si>
  <si>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</si>
  <si>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</si>
  <si>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</si>
  <si>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</si>
  <si>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</si>
  <si>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</si>
  <si>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</si>
  <si>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</si>
  <si>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</si>
  <si>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</si>
  <si>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</si>
  <si>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</si>
  <si>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</si>
  <si>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</si>
  <si>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</si>
  <si>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</si>
  <si>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</si>
  <si>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</si>
  <si>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</si>
  <si>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</si>
  <si>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</si>
  <si>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</si>
  <si>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</si>
  <si>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</si>
  <si>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</si>
  <si>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</si>
  <si>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</si>
  <si>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</si>
  <si>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</si>
  <si>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</si>
  <si>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</si>
  <si>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</si>
  <si>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</si>
  <si>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</si>
  <si>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</si>
  <si>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</si>
  <si>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</si>
  <si>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</si>
  <si>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</si>
  <si>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</si>
  <si>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</si>
  <si>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</si>
  <si>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</si>
  <si>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</si>
  <si>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</si>
  <si>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</si>
  <si>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</si>
  <si>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</si>
  <si>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</si>
  <si>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</si>
  <si>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</si>
  <si>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</si>
  <si>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</si>
  <si>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</si>
  <si>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</si>
  <si>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</si>
  <si>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</si>
  <si>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</si>
  <si>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</si>
  <si>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</si>
  <si>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</si>
  <si>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</si>
  <si>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</si>
  <si>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</si>
  <si>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</si>
  <si>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</si>
  <si>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144005001</t>
  </si>
  <si>
    <t>昆明市生态环境局盘龙分局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</si>
  <si>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</si>
  <si>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</si>
  <si>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</si>
  <si>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</si>
  <si>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</si>
  <si>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</si>
  <si>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</si>
  <si>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</si>
  <si>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</si>
  <si>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</si>
  <si>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</si>
  <si>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</si>
  <si>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</si>
  <si>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</si>
  <si>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</si>
  <si>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</si>
  <si>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</si>
  <si>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</si>
  <si>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</si>
  <si>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</si>
  <si>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</si>
  <si>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</si>
  <si>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</si>
  <si>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</si>
  <si>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</si>
  <si>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</si>
  <si>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</si>
  <si>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</si>
  <si>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</si>
  <si>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</si>
  <si>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</si>
  <si>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</si>
  <si>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</si>
  <si>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</si>
  <si>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</si>
  <si>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</si>
  <si>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</si>
  <si>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</si>
  <si>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</si>
  <si>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</si>
  <si>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</si>
  <si>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</si>
  <si>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</si>
  <si>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</si>
  <si>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</si>
  <si>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</si>
  <si>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</si>
  <si>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</si>
  <si>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</si>
  <si>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</si>
  <si>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</si>
  <si>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</si>
  <si>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21199</t>
  </si>
  <si>
    <t>其他节能环保支出</t>
  </si>
  <si>
    <t>2119999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</si>
  <si>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</si>
  <si>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</si>
  <si>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</si>
  <si>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</si>
  <si>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</si>
  <si>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</si>
  <si>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</si>
  <si>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</si>
  <si>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</si>
  <si>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</si>
  <si>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</si>
  <si>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</si>
  <si>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</si>
  <si>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</si>
  <si>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</si>
  <si>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</si>
  <si>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</si>
  <si>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</si>
  <si>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</si>
  <si>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</si>
  <si>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</si>
  <si>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</si>
  <si>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</si>
  <si>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</si>
  <si>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</si>
  <si>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</si>
  <si>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</si>
  <si>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</si>
  <si>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</si>
  <si>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</si>
  <si>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</si>
  <si>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</si>
  <si>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</si>
  <si>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</si>
  <si>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</si>
  <si>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</si>
  <si>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</si>
  <si>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</si>
  <si>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</si>
  <si>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</si>
  <si>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</si>
  <si>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</si>
  <si>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</si>
  <si>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</si>
  <si>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</si>
  <si>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</si>
  <si>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</si>
  <si>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</si>
  <si>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</si>
  <si>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</si>
  <si>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</si>
  <si>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</si>
  <si>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</si>
  <si>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</si>
  <si>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</si>
  <si>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</si>
  <si>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</si>
  <si>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</si>
  <si>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</si>
  <si>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</si>
  <si>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</si>
  <si>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</si>
  <si>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</si>
  <si>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</si>
  <si>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</si>
  <si>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</si>
  <si>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</si>
  <si>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</si>
  <si>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</si>
  <si>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</si>
  <si>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昆明市生态环境局</t>
  </si>
  <si>
    <t>530100210000000018269</t>
  </si>
  <si>
    <t>行政人员支出工资</t>
  </si>
  <si>
    <t>30101</t>
  </si>
  <si>
    <t>基本工资</t>
  </si>
  <si>
    <t>30102</t>
  </si>
  <si>
    <t>津贴补贴</t>
  </si>
  <si>
    <t>30103</t>
  </si>
  <si>
    <t>奖金</t>
  </si>
  <si>
    <t>530100210000000018270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</si>
  <si>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</si>
  <si>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</si>
  <si>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</si>
  <si>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</si>
  <si>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</si>
  <si>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</si>
  <si>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</si>
  <si>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</si>
  <si>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</si>
  <si>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</si>
  <si>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</si>
  <si>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530100210000000018271</t>
  </si>
  <si>
    <t>30113</t>
  </si>
  <si>
    <t>530100210000000018272</t>
  </si>
  <si>
    <t>公车购置及运维费</t>
  </si>
  <si>
    <t>30231</t>
  </si>
  <si>
    <t>公务用车运行维护费</t>
  </si>
  <si>
    <t>530100210000000018274</t>
  </si>
  <si>
    <t>行政人员公务交通补贴</t>
  </si>
  <si>
    <t>30239</t>
  </si>
  <si>
    <t>其他交通费用</t>
  </si>
  <si>
    <t>530100210000000018275</t>
  </si>
  <si>
    <t>工会经费</t>
  </si>
  <si>
    <t>30228</t>
  </si>
  <si>
    <t>530100210000000018276</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</si>
  <si>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</si>
  <si>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</si>
  <si>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</si>
  <si>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</si>
  <si>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</si>
  <si>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</si>
  <si>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</si>
  <si>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</si>
  <si>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</si>
  <si>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</si>
  <si>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</si>
  <si>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</si>
  <si>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</si>
  <si>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</si>
  <si>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</si>
  <si>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</si>
  <si>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</si>
  <si>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</si>
  <si>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</si>
  <si>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530100231100001465106</t>
  </si>
  <si>
    <t>行政人员奖金</t>
  </si>
  <si>
    <t>预算05-1表</t>
  </si>
  <si>
    <t>项目分类</t>
  </si>
  <si>
    <t>项目单位</t>
  </si>
  <si>
    <t>本年拨款</t>
  </si>
  <si>
    <t>其中：本次下达</t>
  </si>
  <si>
    <t>专项业务类</t>
  </si>
  <si>
    <t>530100231100001184940</t>
  </si>
  <si>
    <t>盘龙区生态环境保护项目资金</t>
  </si>
  <si>
    <t>30227</t>
  </si>
  <si>
    <t>委托业务费</t>
  </si>
  <si>
    <t>530100241100002474650</t>
  </si>
  <si>
    <t>环境保护监察监测经费</t>
  </si>
  <si>
    <t>预算05-2表</t>
  </si>
  <si>
    <t>单位名称、项目名称</t>
  </si>
  <si>
    <t>项目年度绩效目标</t>
  </si>
  <si>
    <t>一级指标</t>
  </si>
  <si>
    <t>二级指标</t>
  </si>
  <si>
    <t>三级指标</t>
  </si>
  <si>
    <t>指标性质</t>
  </si>
  <si>
    <t>指标值</t>
  </si>
  <si>
    <t>度量单位</t>
  </si>
  <si>
    <t>指标属性</t>
  </si>
  <si>
    <t>指标内容</t>
  </si>
  <si>
    <t>本年度完成我单位办公用房租赁费、餐饮服务经费、劳务派遣人员经费、县域生态环境质量监测与考核经费、农村集镇污水处理站检测经费、盘龙区国家级生态文明建设示范区创建经费项目</t>
  </si>
  <si>
    <t>产出指标</t>
  </si>
  <si>
    <t>数量指标</t>
  </si>
  <si>
    <t>劳务派遣人员数量</t>
  </si>
  <si>
    <t>=</t>
  </si>
  <si>
    <t>29</t>
  </si>
  <si>
    <t>人</t>
  </si>
  <si>
    <t>定量指标</t>
  </si>
  <si>
    <t>反映岗位聘用情况</t>
  </si>
  <si>
    <t>辅助完成网格点网格化日常巡查工作</t>
  </si>
  <si>
    <t>个</t>
  </si>
  <si>
    <t>反映聘用人员网格化巡查工作情况</t>
  </si>
  <si>
    <t>辅助完成监测站全年日常监测工作</t>
  </si>
  <si>
    <t>20个地表水监测断面，28家重点源监督性监测</t>
  </si>
  <si>
    <t>反映聘用人员监测工作完成情况</t>
  </si>
  <si>
    <t>质量指标</t>
  </si>
  <si>
    <t>年度绩效考核达标率</t>
  </si>
  <si>
    <t>&gt;=</t>
  </si>
  <si>
    <t>90</t>
  </si>
  <si>
    <t>%</t>
  </si>
  <si>
    <t>反映劳务派遣人员年度考核达标情况</t>
  </si>
  <si>
    <t>年度绩效考核优秀率</t>
  </si>
  <si>
    <t>反映劳务派遣人员年度考核优秀情况</t>
  </si>
  <si>
    <t>时效指标</t>
  </si>
  <si>
    <t>工资福利延迟支出月份数</t>
  </si>
  <si>
    <t>月</t>
  </si>
  <si>
    <t>反映劳务派遣人员工资福利支出及时情况</t>
  </si>
  <si>
    <t>效益指标</t>
  </si>
  <si>
    <t>社会效益</t>
  </si>
  <si>
    <t>劳务派遣稳定性，长期离职（3个月及以上）数量</t>
  </si>
  <si>
    <t>反映劳务派遣人员稳定情况</t>
  </si>
  <si>
    <t>满意度指标</t>
  </si>
  <si>
    <t>服务对象满意度</t>
  </si>
  <si>
    <t>定性指标</t>
  </si>
  <si>
    <t>用于反映服务对象满意度情况</t>
  </si>
  <si>
    <t>（1）为进一步加强全区环境监管执法工作，创新环境监管机制，整合环境监管资源，健全环境监管网格，明确环境监管责任，实现环境监管规范化、科学化和效能化，根据《国务院办公厅关于加强环境监管执法的通知》（国办发〔2014〕56号）、《云南省人民政府办公厅关于加强环境监管执法工作的意见》（云政办发〔2015〕22号）、《云南省环境保护厅关于印发云南省环境监管网格化实施方案的通知》（云环发〔2015〕22号）、《云南省环境保护厅关于云南省网格化环境监管体系建设的指导意见》（云环发〔2015〕54号）以及《昆明市人民政府办公厅关于印发昆明市环境监管网格化实施方案的通知》（昆政办〔2017〕32号）的工作要求，结合我区实际制定《盘龙区环境监管网格化实施方案》。（2）为认真贯彻《中共中央办公厅、国务院办公厅关于全面推行河长制的意见》文件精神，按照《中共昆明市委、昆明市人民政府关于全面深化河长制工作的意见》（昆通〔2017〕4号）、《2017年滇池流域水环境综合治理工作目标任务分解》（昆政办〔2017〕28号）及《盘龙区全面推行滇池流域“河道三包”责任制实施意见》的工作要求，进一步深化全区河（渠）、水库管理保护工作，加快推进水生态文明建设，结合全区河（渠）、水库保护管理实际，特制定《盘龙区全面深化河长制工作实施方案》。（3）为了加强河道管理和保护，改善水环境，保障防汛安全，保证工程整治后入滇河道的管护，根据《滇池保护条例》、《昆明市河道管理条例》及盘龙区入滇河道“158”整治工作的相关要求，结合滇池流域综合治理成效巩固和河道精细化管理要求，特制定《盘龙区入滇河道联动巡查工作实施方案》。</t>
  </si>
  <si>
    <t>2025年执法用车租赁</t>
  </si>
  <si>
    <t>&lt;=</t>
  </si>
  <si>
    <t>辆</t>
  </si>
  <si>
    <t>完成执法用车租赁</t>
  </si>
  <si>
    <t>开展法律咨询服务</t>
  </si>
  <si>
    <t>咨询法律意见</t>
  </si>
  <si>
    <t>单位开展工作、签订合同等重大事项均开展法律咨询。</t>
  </si>
  <si>
    <t>开展十五五生态环境保护专项规划编制</t>
  </si>
  <si>
    <t>1.00</t>
  </si>
  <si>
    <t>套/台</t>
  </si>
  <si>
    <t>完成一套十五五生态环境保护专项规划文本资料</t>
  </si>
  <si>
    <t>开展生态环境保护主题活动</t>
  </si>
  <si>
    <t>次</t>
  </si>
  <si>
    <t>围绕六五环境日、生物多样性日、低碳日开展主题宣传活动，全年不低于3场次</t>
  </si>
  <si>
    <t>监测站检验检测能力项目</t>
  </si>
  <si>
    <t>75</t>
  </si>
  <si>
    <t>项</t>
  </si>
  <si>
    <t>2025年监测站检验检测能力项目</t>
  </si>
  <si>
    <t>将2003年以来的分局业务档案委托第三方档案公司进行代存，并对部分文书档案进行整理</t>
  </si>
  <si>
    <t>完成档案代存</t>
  </si>
  <si>
    <t>开展盘龙区生物多样性基础调查</t>
  </si>
  <si>
    <t>完成一套盘龙区生物多样性基础调查文本资料</t>
  </si>
  <si>
    <t>噪声屏正常运行天数</t>
  </si>
  <si>
    <t>270</t>
  </si>
  <si>
    <t>天</t>
  </si>
  <si>
    <t>做好全部6块显示屏的运维工作，使之正常显示噪声值等环境信息，全年正常运行。</t>
  </si>
  <si>
    <t>盘龙区空气环境质量达到市级考核要求</t>
  </si>
  <si>
    <t>100</t>
  </si>
  <si>
    <t>2025年度盘龙区空气环境质量6项主要污染物指标达到市级考核要求</t>
  </si>
  <si>
    <t>生态环境综合执法覆盖率</t>
  </si>
  <si>
    <t>盘龙区12个街道</t>
  </si>
  <si>
    <t>可溯源计量设备</t>
  </si>
  <si>
    <t>58</t>
  </si>
  <si>
    <t>2024年可溯源计量设备</t>
  </si>
  <si>
    <t>完成《环境质量报告》编制，通过市级审核</t>
  </si>
  <si>
    <t>完成编制及审核</t>
  </si>
  <si>
    <t>2025年市级对监测站的内审及管理审核达标</t>
  </si>
  <si>
    <t>可溯源计量设备完好率达标</t>
  </si>
  <si>
    <t>2025年可溯源计量设备完好率达标</t>
  </si>
  <si>
    <t>完成市局执法工作罚没款</t>
  </si>
  <si>
    <t>完成2025年市局下达罚没款指标</t>
  </si>
  <si>
    <t>完成盘龙区生物多样性保护专项规划编制</t>
  </si>
  <si>
    <t>统筹协调各部门，委托第三方专业技术单位完成编制</t>
  </si>
  <si>
    <t>十五五生态环境保护专项规划通过专家评审正式印发</t>
  </si>
  <si>
    <t>统筹协调各部门，完成编制</t>
  </si>
  <si>
    <t>盘龙区空气质量情况达到国家二级标准</t>
  </si>
  <si>
    <t>2025年度盘龙区空气质量情况达到国家二级标准</t>
  </si>
  <si>
    <t>生态环境宣传结果</t>
  </si>
  <si>
    <t>效果显著</t>
  </si>
  <si>
    <t>环境保护宣传考核工作达标</t>
  </si>
  <si>
    <t>噪声屏各项系统正常运行</t>
  </si>
  <si>
    <t>区域噪声值监测系统正常运行，实时显示；期间显示屏正常运行；网络通讯、监测子站正常运行</t>
  </si>
  <si>
    <t>每年7月前完成质量报告编制</t>
  </si>
  <si>
    <t>完成报告编制</t>
  </si>
  <si>
    <t>每年10月前完成人员持证上岗考核,每年7月前完成质量报告编制</t>
  </si>
  <si>
    <t>每年4月前完成内审及内部管理考核</t>
  </si>
  <si>
    <t>完成考核</t>
  </si>
  <si>
    <t>执法出勤及时率</t>
  </si>
  <si>
    <t>95%</t>
  </si>
  <si>
    <t>接到投诉，按照时限要求完成执法工作</t>
  </si>
  <si>
    <t>按时完成基础调查和规划编制工作</t>
  </si>
  <si>
    <t>盘龙区生物多样性基础调查、盘龙区生物多样性保护专项规划编制按时完成</t>
  </si>
  <si>
    <t>全区环境空气质量总体继续保持优良，达到国家二级标准，不出现重度污染天气</t>
  </si>
  <si>
    <t>2025年全区环境空气质量总体继续保持优良，达到国家二级标准，不出现重度污染天气</t>
  </si>
  <si>
    <t>执法环境影响力提升</t>
  </si>
  <si>
    <t>执法工作促进群众生态环境保护意识提升</t>
  </si>
  <si>
    <t>提高环境保护社会效益</t>
  </si>
  <si>
    <t>70</t>
  </si>
  <si>
    <t>环境保护社会效益书</t>
  </si>
  <si>
    <t>辖区生物多样性保护力度增强</t>
  </si>
  <si>
    <t>辖区参与生物多样性保护行为逐渐增多。</t>
  </si>
  <si>
    <t>企业加大对大气污染治理的投入和关注</t>
  </si>
  <si>
    <t>辖区企业投入资金治理大气污染</t>
  </si>
  <si>
    <t>促进生态文明理念深入人心，公众对生态文明建设参与度</t>
  </si>
  <si>
    <t>80</t>
  </si>
  <si>
    <t>市民对环境保护工作关注度和参与度得到提高，助力美丽中国建设及昆明市国家生态文明建设示范市建设</t>
  </si>
  <si>
    <t>生态效益</t>
  </si>
  <si>
    <t>确保大气、水、生态环境质量稳定提升，无环境质量明显下降和生态环境明显损害</t>
  </si>
  <si>
    <t>2025年确保大气、水、生态环境质量稳定提升，无环境质量明显下降和生态环境明显损害</t>
  </si>
  <si>
    <t>实现全区环境质量稳中有升</t>
  </si>
  <si>
    <t>2025年实现全区环境质量稳中有升</t>
  </si>
  <si>
    <t>辖区生态环境质量改善</t>
  </si>
  <si>
    <t>通过执法，辖区生态环境改善明显</t>
  </si>
  <si>
    <t>环境质量提高</t>
  </si>
  <si>
    <t>辖区生态环境质量逐年增强。</t>
  </si>
  <si>
    <t>可持续影响</t>
  </si>
  <si>
    <t>执法威慑力持续加强</t>
  </si>
  <si>
    <t>辖区环境污染事件发生率下降</t>
  </si>
  <si>
    <t>辖区生态环境治理方式方法可持续</t>
  </si>
  <si>
    <t>生态环境治理方式方法可持续</t>
  </si>
  <si>
    <t>辖区生态环境治理效果明显，治理方式方法科学性强，可复制转化率高。</t>
  </si>
  <si>
    <t>项目涉及人员满意度</t>
  </si>
  <si>
    <t>反映群众对项目的满意度</t>
  </si>
  <si>
    <t>公众对环境保护满意度</t>
  </si>
  <si>
    <t>2025年公众对环境保护满意度</t>
  </si>
  <si>
    <t>预算06表</t>
  </si>
  <si>
    <t>政府性基金预算支出预算表</t>
  </si>
  <si>
    <t>单位名称：昆明市发展和改革委员会</t>
  </si>
  <si>
    <t>政府性基金预算支出</t>
  </si>
  <si>
    <t>备注：本单位2026年无此项预算，此表无数据。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</si>
  <si>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</si>
  <si>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</si>
  <si>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</si>
  <si>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</si>
  <si>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</si>
  <si>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</si>
  <si>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</si>
  <si>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</si>
  <si>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</si>
  <si>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</si>
  <si>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</si>
  <si>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车辆维修和保养</t>
  </si>
  <si>
    <t>车辆维修和保养服务</t>
  </si>
  <si>
    <t>元</t>
  </si>
  <si>
    <t>机动车保险服务</t>
  </si>
  <si>
    <t>复印纸</t>
  </si>
  <si>
    <t>批</t>
  </si>
  <si>
    <t>预算08表</t>
  </si>
  <si>
    <t>政府购买服务项目</t>
  </si>
  <si>
    <t>政府购买服务目录</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</si>
  <si>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</si>
  <si>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</si>
  <si>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</si>
  <si>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</si>
  <si>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</si>
  <si>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</si>
  <si>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</si>
  <si>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</si>
  <si>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</si>
  <si>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</si>
  <si>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</si>
  <si>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</si>
  <si>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</si>
  <si>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</si>
  <si>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</si>
  <si>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</si>
  <si>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</si>
  <si>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</si>
  <si>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</si>
  <si>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</si>
  <si>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</si>
  <si>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</si>
  <si>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</si>
  <si>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</si>
  <si>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</si>
  <si>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</si>
  <si>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</si>
  <si>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</si>
  <si>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</si>
  <si>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</si>
  <si>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</si>
  <si>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</si>
  <si>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</si>
  <si>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</si>
  <si>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</si>
  <si>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上级补助</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</si>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</sst>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230">
    <xf numFmtId="0" fontId="0" fillId="0" borderId="0" xfId="0" applyFont="1" applyBorder="1"/>
    <xf numFmtId="0" fontId="0" fillId="0" borderId="0" xfId="0" applyFont="1" applyFill="1" applyBorder="1"/>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4" fontId="5" fillId="0" borderId="7" xfId="51" applyNumberFormat="1" applyFont="1" applyFill="1" applyBorder="1">
      <alignment horizontal="right"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vertical="top"/>
      <protection locked="0"/>
    </xf>
    <xf numFmtId="0" fontId="6" fillId="0" borderId="0" xfId="0" applyFont="1" applyFill="1" applyBorder="1" applyAlignment="1">
      <alignment vertical="top"/>
    </xf>
    <xf numFmtId="0" fontId="7" fillId="0" borderId="0" xfId="0" applyFont="1" applyFill="1" applyBorder="1" applyAlignment="1" applyProtection="1">
      <alignment horizontal="center" vertical="center" wrapText="1"/>
      <protection locked="0"/>
    </xf>
    <xf numFmtId="0" fontId="6" fillId="0" borderId="0" xfId="0" applyFont="1" applyFill="1" applyBorder="1" applyProtection="1">
      <protection locked="0"/>
    </xf>
    <xf numFmtId="0" fontId="6"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2" fillId="0" borderId="7" xfId="0" applyFont="1" applyFill="1" applyBorder="1" applyAlignment="1">
      <alignment horizontal="left" vertical="center"/>
    </xf>
    <xf numFmtId="3" fontId="2" fillId="0" borderId="7" xfId="0" applyNumberFormat="1"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left" vertical="center"/>
      <protection locked="0"/>
    </xf>
    <xf numFmtId="0" fontId="8"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8"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1" fillId="0" borderId="0" xfId="0" applyFont="1" applyFill="1" applyBorder="1" applyAlignment="1">
      <alignment wrapText="1"/>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8" xfId="0" applyFont="1" applyFill="1" applyBorder="1" applyAlignment="1">
      <alignment horizontal="center" vertical="center" wrapText="1"/>
    </xf>
    <xf numFmtId="0" fontId="1" fillId="0" borderId="6" xfId="0"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176" fontId="5" fillId="0" borderId="7" xfId="0" applyNumberFormat="1" applyFont="1" applyFill="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Fill="1" applyBorder="1" applyAlignment="1" applyProtection="1">
      <alignment horizontal="right"/>
      <protection locked="0"/>
    </xf>
    <xf numFmtId="49" fontId="9"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Fill="1" applyBorder="1" applyAlignment="1">
      <alignment vertical="top"/>
    </xf>
    <xf numFmtId="0" fontId="2" fillId="0" borderId="0"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7" xfId="0" applyFont="1" applyBorder="1" applyAlignment="1">
      <alignment horizontal="left" vertical="center" indent="1"/>
    </xf>
    <xf numFmtId="49" fontId="5" fillId="0" borderId="7" xfId="50" applyNumberFormat="1" applyFont="1" applyBorder="1">
      <alignment horizontal="left" vertical="center" wrapText="1"/>
    </xf>
    <xf numFmtId="0" fontId="1"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6" fillId="0" borderId="7" xfId="0" applyFont="1" applyFill="1" applyBorder="1" applyAlignment="1" applyProtection="1">
      <alignment vertical="top" wrapText="1"/>
      <protection locked="0"/>
    </xf>
    <xf numFmtId="0" fontId="1" fillId="0" borderId="0" xfId="0" applyFont="1" applyBorder="1" applyAlignment="1">
      <alignment vertical="top"/>
    </xf>
    <xf numFmtId="0" fontId="1" fillId="0" borderId="0" xfId="0" applyFont="1" applyBorder="1" applyAlignment="1">
      <alignment horizontal="right" vertical="center"/>
    </xf>
    <xf numFmtId="0" fontId="2" fillId="0" borderId="0" xfId="0" applyFont="1" applyBorder="1" applyAlignment="1">
      <alignment horizontal="right" vertical="center"/>
    </xf>
    <xf numFmtId="0" fontId="10" fillId="0" borderId="0" xfId="0" applyFont="1" applyBorder="1" applyAlignment="1">
      <alignment horizontal="center" vertical="center"/>
    </xf>
    <xf numFmtId="0" fontId="1" fillId="0" borderId="0" xfId="0" applyFont="1" applyBorder="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6" fillId="0" borderId="0" xfId="0" applyFont="1" applyFill="1" applyBorder="1" applyAlignment="1">
      <alignment horizontal="left" vertical="center"/>
    </xf>
    <xf numFmtId="0" fontId="12" fillId="0" borderId="7" xfId="0" applyFont="1" applyFill="1" applyBorder="1" applyAlignment="1" applyProtection="1">
      <alignment horizontal="center" vertical="center" wrapText="1"/>
      <protection locked="0"/>
    </xf>
    <xf numFmtId="0" fontId="12"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13" fillId="0" borderId="7" xfId="0" applyFont="1" applyFill="1" applyBorder="1" applyAlignment="1">
      <alignment horizontal="center" vertical="center"/>
    </xf>
    <xf numFmtId="0" fontId="13" fillId="0" borderId="7" xfId="0" applyFont="1" applyFill="1" applyBorder="1" applyAlignment="1" applyProtection="1">
      <alignment horizontal="center" vertical="center" wrapText="1"/>
      <protection locked="0"/>
    </xf>
    <xf numFmtId="176" fontId="14" fillId="0" borderId="7" xfId="0" applyNumberFormat="1" applyFont="1" applyFill="1" applyBorder="1" applyAlignment="1">
      <alignment horizontal="right" vertical="center"/>
    </xf>
    <xf numFmtId="0" fontId="12" fillId="0" borderId="1"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0" workbookViewId="0">
      <selection activeCell="B9" sqref="B9"/>
    </sheetView>
  </sheetViews>
  <sheetFormatPr defaultColWidth="8.575" defaultRowHeight="12.75" customHeight="1" outlineLevelCol="3"/>
  <cols>
    <col min="1" max="4" width="41" style="1" customWidth="1"/>
    <col min="5" max="16384" width="8.575" style="1"/>
  </cols>
  <sheetData>
    <row r="1" ht="15" customHeight="1" spans="1:4">
      <c r="A1" s="43"/>
      <c r="B1" s="43"/>
      <c r="C1" s="43"/>
      <c r="D1" s="44" t="s">
        <v>0</v>
      </c>
    </row>
    <row r="2" ht="41.25" customHeight="1" spans="1:4">
      <c r="A2" s="38" t="str">
        <f>"2026"&amp;"年部门财务收支预算总表"</f>
        <v>2026年部门财务收支预算总表</v>
      </c>
    </row>
    <row r="3" ht="17.25" customHeight="1" spans="1:4">
      <c r="A3" s="41" t="str">
        <f>"单位名称："&amp;"昆明市生态环境局盘龙分局"</f>
        <v>单位名称：昆明市生态环境局盘龙分局</v>
      </c>
      <c r="B3" s="197"/>
      <c r="D3" s="145" t="s">
        <v>1</v>
      </c>
    </row>
    <row r="4" ht="23.25" customHeight="1" spans="1:4">
      <c r="A4" s="198" t="s">
        <v>2</v>
      </c>
      <c r="B4" s="199"/>
      <c r="C4" s="198" t="s">
        <v>3</v>
      </c>
      <c r="D4" s="199"/>
    </row>
    <row r="5" ht="24" customHeight="1" spans="1:4">
      <c r="A5" s="198" t="s">
        <v>4</v>
      </c>
      <c r="B5" s="198" t="s">
        <v>5</v>
      </c>
      <c r="C5" s="198" t="s">
        <v>6</v>
      </c>
      <c r="D5" s="198" t="s">
        <v>5</v>
      </c>
    </row>
    <row r="6" ht="17.25" customHeight="1" spans="1:4">
      <c r="A6" s="200" t="s">
        <v>7</v>
      </c>
      <c r="B6" s="76">
        <v>3190508.4</v>
      </c>
      <c r="C6" s="200" t="s">
        <v>8</v>
      </c>
      <c r="D6" s="76"/>
    </row>
    <row r="7" ht="17.25" customHeight="1" spans="1:4">
      <c r="A7" s="200" t="s">
        <v>9</v>
      </c>
      <c r="B7" s="76"/>
      <c r="C7" s="200" t="s">
        <v>10</v>
      </c>
      <c r="D7" s="76"/>
    </row>
    <row r="8" ht="17.25" customHeight="1" spans="1:4">
      <c r="A8" s="200" t="s">
        <v>11</v>
      </c>
      <c r="B8" s="76"/>
      <c r="C8" s="229" t="s">
        <v>12</v>
      </c>
      <c r="D8" s="76"/>
    </row>
    <row r="9" ht="17.25" customHeight="1" spans="1:4">
      <c r="A9" s="200" t="s">
        <v>13</v>
      </c>
      <c r="B9" s="76"/>
      <c r="C9" s="229" t="s">
        <v>14</v>
      </c>
      <c r="D9" s="76"/>
    </row>
    <row r="10" ht="17.25" customHeight="1" spans="1:4">
      <c r="A10" s="200" t="s">
        <v>15</v>
      </c>
      <c r="B10" s="76">
        <v>5286200.4</v>
      </c>
      <c r="C10" s="229" t="s">
        <v>16</v>
      </c>
      <c r="D10" s="76"/>
    </row>
    <row r="11" ht="17.25" customHeight="1" spans="1:4">
      <c r="A11" s="200" t="s">
        <v>17</v>
      </c>
      <c r="B11" s="76"/>
      <c r="C11" s="229" t="s">
        <v>18</v>
      </c>
      <c r="D11" s="76"/>
    </row>
    <row r="12" ht="17.25" customHeight="1" spans="1:4">
      <c r="A12" s="200" t="s">
        <v>19</v>
      </c>
      <c r="B12" s="76"/>
      <c r="C12" s="21" t="s">
        <v>20</v>
      </c>
      <c r="D12" s="76"/>
    </row>
    <row r="13" ht="17.25" customHeight="1" spans="1:4">
      <c r="A13" s="200" t="s">
        <v>21</v>
      </c>
      <c r="B13" s="76"/>
      <c r="C13" s="21" t="s">
        <v>22</v>
      </c>
      <c r="D13" s="76">
        <v>359560</v>
      </c>
    </row>
    <row r="14" ht="17.25" customHeight="1" spans="1:4">
      <c r="A14" s="200" t="s">
        <v>23</v>
      </c>
      <c r="B14" s="76"/>
      <c r="C14" s="21" t="s">
        <v>24</v>
      </c>
      <c r="D14" s="76">
        <v>197220</v>
      </c>
    </row>
    <row r="15" ht="17.25" customHeight="1" spans="1:4">
      <c r="A15" s="200" t="s">
        <v>25</v>
      </c>
      <c r="B15" s="76">
        <v>5286200.4</v>
      </c>
      <c r="C15" s="21" t="s">
        <v>26</v>
      </c>
      <c r="D15" s="76">
        <v>7682800.8</v>
      </c>
    </row>
    <row r="16" ht="17.25" customHeight="1" spans="1:4">
      <c r="A16" s="56"/>
      <c r="B16" s="76"/>
      <c r="C16" s="21" t="s">
        <v>27</v>
      </c>
      <c r="D16" s="76"/>
    </row>
    <row r="17" ht="17.25" customHeight="1" spans="1:4">
      <c r="A17" s="201"/>
      <c r="B17" s="76"/>
      <c r="C17" s="21" t="s">
        <v>28</v>
      </c>
      <c r="D17" s="76"/>
    </row>
    <row r="18" ht="17.25" customHeight="1" spans="1:4">
      <c r="A18" s="201"/>
      <c r="B18" s="76"/>
      <c r="C18" s="21" t="s">
        <v>29</v>
      </c>
      <c r="D18" s="76"/>
    </row>
    <row r="19" ht="17.25" customHeight="1" spans="1:4">
      <c r="A19" s="201"/>
      <c r="B19" s="76"/>
      <c r="C19" s="21" t="s">
        <v>30</v>
      </c>
      <c r="D19" s="76"/>
    </row>
    <row r="20" ht="17.25" customHeight="1" spans="1:4">
      <c r="A20" s="201"/>
      <c r="B20" s="76"/>
      <c r="C20" s="21" t="s">
        <v>31</v>
      </c>
      <c r="D20" s="76"/>
    </row>
    <row r="21" ht="17.25" customHeight="1" spans="1:4">
      <c r="A21" s="201"/>
      <c r="B21" s="76"/>
      <c r="C21" s="21" t="s">
        <v>32</v>
      </c>
      <c r="D21" s="76"/>
    </row>
    <row r="22" ht="17.25" customHeight="1" spans="1:4">
      <c r="A22" s="201"/>
      <c r="B22" s="76"/>
      <c r="C22" s="21" t="s">
        <v>33</v>
      </c>
      <c r="D22" s="76"/>
    </row>
    <row r="23" ht="17.25" customHeight="1" spans="1:4">
      <c r="A23" s="201"/>
      <c r="B23" s="76"/>
      <c r="C23" s="21" t="s">
        <v>34</v>
      </c>
      <c r="D23" s="76"/>
    </row>
    <row r="24" ht="17.25" customHeight="1" spans="1:4">
      <c r="A24" s="201"/>
      <c r="B24" s="76"/>
      <c r="C24" s="21" t="s">
        <v>35</v>
      </c>
      <c r="D24" s="76">
        <v>237128</v>
      </c>
    </row>
    <row r="25" ht="17.25" customHeight="1" spans="1:4">
      <c r="A25" s="201"/>
      <c r="B25" s="76"/>
      <c r="C25" s="21" t="s">
        <v>36</v>
      </c>
      <c r="D25" s="76"/>
    </row>
    <row r="26" ht="17.25" customHeight="1" spans="1:4">
      <c r="A26" s="201"/>
      <c r="B26" s="76"/>
      <c r="C26" s="56" t="s">
        <v>37</v>
      </c>
      <c r="D26" s="76"/>
    </row>
    <row r="27" ht="17.25" customHeight="1" spans="1:4">
      <c r="A27" s="201"/>
      <c r="B27" s="76"/>
      <c r="C27" s="21" t="s">
        <v>38</v>
      </c>
      <c r="D27" s="76"/>
    </row>
    <row r="28" ht="16.5" customHeight="1" spans="1:4">
      <c r="A28" s="201"/>
      <c r="B28" s="76"/>
      <c r="C28" s="21" t="s">
        <v>39</v>
      </c>
      <c r="D28" s="76"/>
    </row>
    <row r="29" ht="16.5" customHeight="1" spans="1:4">
      <c r="A29" s="201"/>
      <c r="B29" s="76"/>
      <c r="C29" s="56" t="s">
        <v>40</v>
      </c>
      <c r="D29" s="76"/>
    </row>
    <row r="30" ht="17.25" customHeight="1" spans="1:4">
      <c r="A30" s="201"/>
      <c r="B30" s="76"/>
      <c r="C30" s="56" t="s">
        <v>41</v>
      </c>
      <c r="D30" s="76"/>
    </row>
    <row r="31" ht="17.25" customHeight="1" spans="1:4">
      <c r="A31" s="201"/>
      <c r="B31" s="76"/>
      <c r="C31" s="21" t="s">
        <v>42</v>
      </c>
      <c r="D31" s="76"/>
    </row>
    <row r="32" ht="16.5" customHeight="1" spans="1:4">
      <c r="A32" s="201" t="s">
        <v>43</v>
      </c>
      <c r="B32" s="76">
        <v>8476708.8</v>
      </c>
      <c r="C32" s="201" t="s">
        <v>44</v>
      </c>
      <c r="D32" s="76">
        <v>8476708.8</v>
      </c>
    </row>
    <row r="33" ht="16.5" customHeight="1" spans="1:4">
      <c r="A33" s="56" t="s">
        <v>45</v>
      </c>
      <c r="B33" s="76"/>
      <c r="C33" s="56" t="s">
        <v>46</v>
      </c>
      <c r="D33" s="76"/>
    </row>
    <row r="34" ht="16.5" customHeight="1" spans="1:4">
      <c r="A34" s="21" t="s">
        <v>47</v>
      </c>
      <c r="B34" s="76"/>
      <c r="C34" s="21" t="s">
        <v>47</v>
      </c>
      <c r="D34" s="76"/>
    </row>
    <row r="35" ht="16.5" customHeight="1" spans="1:4">
      <c r="A35" s="21" t="s">
        <v>48</v>
      </c>
      <c r="B35" s="76"/>
      <c r="C35" s="21" t="s">
        <v>48</v>
      </c>
      <c r="D35" s="76"/>
    </row>
    <row r="36" ht="16.5" customHeight="1" spans="1:4">
      <c r="A36" s="202" t="s">
        <v>49</v>
      </c>
      <c r="B36" s="76">
        <v>8476708.8</v>
      </c>
      <c r="C36" s="202" t="s">
        <v>50</v>
      </c>
      <c r="D36" s="76">
        <v>8476708.8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style="1" customWidth="1"/>
    <col min="2" max="2" width="20.7083333333333" style="1" customWidth="1"/>
    <col min="3" max="3" width="32.1416666666667" style="1" customWidth="1"/>
    <col min="4" max="4" width="27.7083333333333" style="1" customWidth="1"/>
    <col min="5" max="6" width="36.7083333333333" style="1" customWidth="1"/>
    <col min="7" max="16384" width="9.14166666666667" style="1"/>
  </cols>
  <sheetData>
    <row r="1" ht="12" customHeight="1" spans="1:6">
      <c r="A1" s="127">
        <v>1</v>
      </c>
      <c r="B1" s="128">
        <v>0</v>
      </c>
      <c r="C1" s="127">
        <v>1</v>
      </c>
      <c r="D1" s="129"/>
      <c r="E1" s="129"/>
      <c r="F1" s="130" t="s">
        <v>405</v>
      </c>
    </row>
    <row r="2" ht="42" customHeight="1" spans="1:6">
      <c r="A2" s="131" t="str">
        <f>"2026"&amp;"年部门政府性基金预算支出预算表"</f>
        <v>2026年部门政府性基金预算支出预算表</v>
      </c>
      <c r="B2" s="131" t="s">
        <v>406</v>
      </c>
      <c r="C2" s="132"/>
      <c r="D2" s="133"/>
      <c r="E2" s="133"/>
      <c r="F2" s="133"/>
    </row>
    <row r="3" ht="13.5" customHeight="1" spans="1:6">
      <c r="A3" s="5" t="str">
        <f>"单位名称："&amp;"昆明市生态环境局盘龙分局"</f>
        <v>单位名称：昆明市生态环境局盘龙分局</v>
      </c>
      <c r="B3" s="5" t="s">
        <v>407</v>
      </c>
      <c r="C3" s="127"/>
      <c r="D3" s="129"/>
      <c r="E3" s="129"/>
      <c r="F3" s="130" t="s">
        <v>1</v>
      </c>
    </row>
    <row r="4" ht="19.5" customHeight="1" spans="1:6">
      <c r="A4" s="134" t="s">
        <v>178</v>
      </c>
      <c r="B4" s="135" t="s">
        <v>71</v>
      </c>
      <c r="C4" s="134" t="s">
        <v>72</v>
      </c>
      <c r="D4" s="11" t="s">
        <v>408</v>
      </c>
      <c r="E4" s="12"/>
      <c r="F4" s="13"/>
    </row>
    <row r="5" ht="18.75" customHeight="1" spans="1:6">
      <c r="A5" s="136"/>
      <c r="B5" s="137"/>
      <c r="C5" s="136"/>
      <c r="D5" s="16" t="s">
        <v>54</v>
      </c>
      <c r="E5" s="11" t="s">
        <v>74</v>
      </c>
      <c r="F5" s="16" t="s">
        <v>75</v>
      </c>
    </row>
    <row r="6" ht="18.75" customHeight="1" spans="1:6">
      <c r="A6" s="62">
        <v>1</v>
      </c>
      <c r="B6" s="138" t="s">
        <v>82</v>
      </c>
      <c r="C6" s="62">
        <v>3</v>
      </c>
      <c r="D6" s="139">
        <v>4</v>
      </c>
      <c r="E6" s="139">
        <v>5</v>
      </c>
      <c r="F6" s="139">
        <v>6</v>
      </c>
    </row>
    <row r="7" ht="21" customHeight="1" spans="1:6">
      <c r="A7" s="21"/>
      <c r="B7" s="21"/>
      <c r="C7" s="21"/>
      <c r="D7" s="76"/>
      <c r="E7" s="76"/>
      <c r="F7" s="76"/>
    </row>
    <row r="8" ht="21" customHeight="1" spans="1:6">
      <c r="A8" s="21"/>
      <c r="B8" s="21"/>
      <c r="C8" s="21"/>
      <c r="D8" s="76"/>
      <c r="E8" s="76"/>
      <c r="F8" s="76"/>
    </row>
    <row r="9" ht="18.75" customHeight="1" spans="1:6">
      <c r="A9" s="140" t="s">
        <v>169</v>
      </c>
      <c r="B9" s="140" t="s">
        <v>169</v>
      </c>
      <c r="C9" s="141" t="s">
        <v>169</v>
      </c>
      <c r="D9" s="76"/>
      <c r="E9" s="76"/>
      <c r="F9" s="76"/>
    </row>
    <row r="10" customHeight="1" spans="1:6">
      <c r="A10" s="1" t="s">
        <v>409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A1" sqref="A1"/>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112"/>
      <c r="Q1" s="112" t="s">
        <v>410</v>
      </c>
    </row>
    <row r="2" ht="41.25" customHeight="1" spans="1:17">
      <c r="A2" s="81" t="str">
        <f>"2026"&amp;"年部门政府采购预算表"</f>
        <v>2026年部门政府采购预算表</v>
      </c>
      <c r="B2" s="113"/>
      <c r="C2" s="113"/>
      <c r="D2" s="113"/>
      <c r="E2" s="113"/>
      <c r="F2" s="113"/>
      <c r="G2" s="113"/>
      <c r="H2" s="113"/>
      <c r="I2" s="113"/>
      <c r="J2" s="113"/>
      <c r="K2" s="82"/>
      <c r="L2" s="113"/>
      <c r="M2" s="113"/>
      <c r="N2" s="82"/>
      <c r="O2" s="113"/>
      <c r="P2" s="82"/>
      <c r="Q2" s="82"/>
    </row>
    <row r="3" ht="18.75" customHeight="1" spans="1:17">
      <c r="A3" s="114" t="str">
        <f>"单位名称："&amp;"昆明市生态环境局盘龙分局"</f>
        <v>单位名称：昆明市生态环境局盘龙分局</v>
      </c>
      <c r="B3" s="115"/>
      <c r="C3" s="115"/>
      <c r="D3" s="115"/>
      <c r="E3" s="115"/>
      <c r="F3" s="115"/>
      <c r="G3" s="115"/>
      <c r="H3" s="115"/>
      <c r="I3" s="115"/>
      <c r="J3" s="115"/>
      <c r="P3" s="116"/>
      <c r="Q3" s="117" t="s">
        <v>1</v>
      </c>
    </row>
    <row r="4" ht="15.75" customHeight="1" spans="1:17">
      <c r="A4" s="89" t="s">
        <v>411</v>
      </c>
      <c r="B4" s="118" t="s">
        <v>412</v>
      </c>
      <c r="C4" s="118" t="s">
        <v>413</v>
      </c>
      <c r="D4" s="118" t="s">
        <v>414</v>
      </c>
      <c r="E4" s="118" t="s">
        <v>415</v>
      </c>
      <c r="F4" s="118" t="s">
        <v>416</v>
      </c>
      <c r="G4" s="91" t="s">
        <v>185</v>
      </c>
      <c r="H4" s="91"/>
      <c r="I4" s="91"/>
      <c r="J4" s="91"/>
      <c r="K4" s="92"/>
      <c r="L4" s="91"/>
      <c r="M4" s="91"/>
      <c r="N4" s="93"/>
      <c r="O4" s="91"/>
      <c r="P4" s="92"/>
      <c r="Q4" s="94"/>
    </row>
    <row r="5" ht="17.25" customHeight="1" spans="1:17">
      <c r="A5" s="95"/>
      <c r="B5" s="97"/>
      <c r="C5" s="97"/>
      <c r="D5" s="97"/>
      <c r="E5" s="97"/>
      <c r="F5" s="97"/>
      <c r="G5" s="97" t="s">
        <v>54</v>
      </c>
      <c r="H5" s="97" t="s">
        <v>57</v>
      </c>
      <c r="I5" s="97" t="s">
        <v>417</v>
      </c>
      <c r="J5" s="97" t="s">
        <v>418</v>
      </c>
      <c r="K5" s="98" t="s">
        <v>419</v>
      </c>
      <c r="L5" s="99" t="s">
        <v>420</v>
      </c>
      <c r="M5" s="99"/>
      <c r="N5" s="100"/>
      <c r="O5" s="99"/>
      <c r="P5" s="101"/>
      <c r="Q5" s="102"/>
    </row>
    <row r="6" ht="54" customHeight="1" spans="1:17">
      <c r="A6" s="103"/>
      <c r="B6" s="104"/>
      <c r="C6" s="104"/>
      <c r="D6" s="104"/>
      <c r="E6" s="104"/>
      <c r="F6" s="104"/>
      <c r="G6" s="104"/>
      <c r="H6" s="104" t="s">
        <v>56</v>
      </c>
      <c r="I6" s="104"/>
      <c r="J6" s="104"/>
      <c r="K6" s="105"/>
      <c r="L6" s="104" t="s">
        <v>56</v>
      </c>
      <c r="M6" s="104" t="s">
        <v>63</v>
      </c>
      <c r="N6" s="102" t="s">
        <v>64</v>
      </c>
      <c r="O6" s="104" t="s">
        <v>65</v>
      </c>
      <c r="P6" s="105" t="s">
        <v>66</v>
      </c>
      <c r="Q6" s="102" t="s">
        <v>67</v>
      </c>
    </row>
    <row r="7" ht="18" customHeight="1" spans="1:17">
      <c r="A7" s="119">
        <v>1</v>
      </c>
      <c r="B7" s="120">
        <v>2</v>
      </c>
      <c r="C7" s="119">
        <v>3</v>
      </c>
      <c r="D7" s="119">
        <v>4</v>
      </c>
      <c r="E7" s="120">
        <v>5</v>
      </c>
      <c r="F7" s="119">
        <v>6</v>
      </c>
      <c r="G7" s="119">
        <v>7</v>
      </c>
      <c r="H7" s="120">
        <v>8</v>
      </c>
      <c r="I7" s="119">
        <v>9</v>
      </c>
      <c r="J7" s="119">
        <v>10</v>
      </c>
      <c r="K7" s="120">
        <v>11</v>
      </c>
      <c r="L7" s="119">
        <v>12</v>
      </c>
      <c r="M7" s="119">
        <v>13</v>
      </c>
      <c r="N7" s="120">
        <v>14</v>
      </c>
      <c r="O7" s="119">
        <v>15</v>
      </c>
      <c r="P7" s="119">
        <v>16</v>
      </c>
      <c r="Q7" s="120">
        <v>17</v>
      </c>
    </row>
    <row r="8" ht="21" customHeight="1" spans="1:17">
      <c r="A8" s="107" t="s">
        <v>195</v>
      </c>
      <c r="B8" s="121"/>
      <c r="C8" s="121"/>
      <c r="D8" s="121"/>
      <c r="E8" s="122"/>
      <c r="F8" s="109">
        <v>50800</v>
      </c>
      <c r="G8" s="109">
        <v>50800</v>
      </c>
      <c r="H8" s="109">
        <v>50800</v>
      </c>
      <c r="I8" s="109"/>
      <c r="J8" s="109"/>
      <c r="K8" s="109"/>
      <c r="L8" s="109"/>
      <c r="M8" s="109"/>
      <c r="N8" s="109"/>
      <c r="O8" s="109"/>
      <c r="P8" s="109"/>
      <c r="Q8" s="109"/>
    </row>
    <row r="9" ht="21" customHeight="1" spans="1:17">
      <c r="A9" s="123" t="s">
        <v>69</v>
      </c>
      <c r="B9" s="121"/>
      <c r="C9" s="121"/>
      <c r="D9" s="121"/>
      <c r="E9" s="122"/>
      <c r="F9" s="109">
        <v>50800</v>
      </c>
      <c r="G9" s="109">
        <v>50800</v>
      </c>
      <c r="H9" s="109">
        <v>50800</v>
      </c>
      <c r="I9" s="109"/>
      <c r="J9" s="109"/>
      <c r="K9" s="109"/>
      <c r="L9" s="109"/>
      <c r="M9" s="109"/>
      <c r="N9" s="109"/>
      <c r="O9" s="109"/>
      <c r="P9" s="109"/>
      <c r="Q9" s="109"/>
    </row>
    <row r="10" ht="21" customHeight="1" spans="1:17">
      <c r="A10" s="124" t="s">
        <v>219</v>
      </c>
      <c r="B10" s="121" t="s">
        <v>421</v>
      </c>
      <c r="C10" s="121" t="s">
        <v>422</v>
      </c>
      <c r="D10" s="121" t="s">
        <v>423</v>
      </c>
      <c r="E10" s="122">
        <v>1</v>
      </c>
      <c r="F10" s="109">
        <v>30000</v>
      </c>
      <c r="G10" s="109">
        <v>30000</v>
      </c>
      <c r="H10" s="109">
        <v>30000</v>
      </c>
      <c r="I10" s="109"/>
      <c r="J10" s="109"/>
      <c r="K10" s="109"/>
      <c r="L10" s="109"/>
      <c r="M10" s="109"/>
      <c r="N10" s="109"/>
      <c r="O10" s="109"/>
      <c r="P10" s="109"/>
      <c r="Q10" s="109"/>
    </row>
    <row r="11" ht="21" customHeight="1" spans="1:17">
      <c r="A11" s="124" t="s">
        <v>219</v>
      </c>
      <c r="B11" s="121" t="s">
        <v>424</v>
      </c>
      <c r="C11" s="121" t="s">
        <v>424</v>
      </c>
      <c r="D11" s="121" t="s">
        <v>423</v>
      </c>
      <c r="E11" s="122">
        <v>1</v>
      </c>
      <c r="F11" s="109">
        <v>10800</v>
      </c>
      <c r="G11" s="109">
        <v>10800</v>
      </c>
      <c r="H11" s="109">
        <v>10800</v>
      </c>
      <c r="I11" s="109"/>
      <c r="J11" s="109"/>
      <c r="K11" s="109"/>
      <c r="L11" s="109"/>
      <c r="M11" s="109"/>
      <c r="N11" s="109"/>
      <c r="O11" s="109"/>
      <c r="P11" s="109"/>
      <c r="Q11" s="109"/>
    </row>
    <row r="12" ht="21" customHeight="1" spans="1:17">
      <c r="A12" s="124" t="s">
        <v>230</v>
      </c>
      <c r="B12" s="121" t="s">
        <v>425</v>
      </c>
      <c r="C12" s="121" t="s">
        <v>425</v>
      </c>
      <c r="D12" s="121" t="s">
        <v>426</v>
      </c>
      <c r="E12" s="122">
        <v>1</v>
      </c>
      <c r="F12" s="109">
        <v>10000</v>
      </c>
      <c r="G12" s="109">
        <v>10000</v>
      </c>
      <c r="H12" s="109">
        <v>10000</v>
      </c>
      <c r="I12" s="109"/>
      <c r="J12" s="109"/>
      <c r="K12" s="109"/>
      <c r="L12" s="109"/>
      <c r="M12" s="109"/>
      <c r="N12" s="109"/>
      <c r="O12" s="109"/>
      <c r="P12" s="109"/>
      <c r="Q12" s="109"/>
    </row>
    <row r="13" ht="21" customHeight="1" spans="1:17">
      <c r="A13" s="110" t="s">
        <v>169</v>
      </c>
      <c r="B13" s="125"/>
      <c r="C13" s="125"/>
      <c r="D13" s="125"/>
      <c r="E13" s="126"/>
      <c r="F13" s="109">
        <v>50800</v>
      </c>
      <c r="G13" s="109">
        <v>50800</v>
      </c>
      <c r="H13" s="109">
        <v>50800</v>
      </c>
      <c r="I13" s="109"/>
      <c r="J13" s="109"/>
      <c r="K13" s="109"/>
      <c r="L13" s="109"/>
      <c r="M13" s="109"/>
      <c r="N13" s="109"/>
      <c r="O13" s="109"/>
      <c r="P13" s="109"/>
      <c r="Q13" s="109"/>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7"/>
      <c r="B1" s="78"/>
      <c r="C1" s="78"/>
      <c r="D1" s="77"/>
      <c r="E1" s="77"/>
      <c r="F1" s="77"/>
      <c r="G1" s="77"/>
      <c r="H1" s="79"/>
      <c r="I1" s="77"/>
      <c r="J1" s="77"/>
      <c r="K1" s="78"/>
      <c r="L1" s="77"/>
      <c r="M1" s="80"/>
      <c r="N1" s="80" t="s">
        <v>427</v>
      </c>
    </row>
    <row r="2" ht="41.25" customHeight="1" spans="1:14">
      <c r="A2" s="81" t="str">
        <f>"2026"&amp;"年部门政府购买服务预算表"</f>
        <v>2026年部门政府购买服务预算表</v>
      </c>
      <c r="B2" s="82"/>
      <c r="C2" s="82"/>
      <c r="D2" s="83"/>
      <c r="E2" s="83"/>
      <c r="F2" s="83"/>
      <c r="G2" s="83"/>
      <c r="H2" s="84"/>
      <c r="I2" s="83"/>
      <c r="J2" s="83"/>
      <c r="K2" s="82"/>
      <c r="L2" s="83"/>
      <c r="M2" s="84"/>
      <c r="N2" s="82"/>
    </row>
    <row r="3" ht="22.5" customHeight="1" spans="1:14">
      <c r="A3" s="85" t="str">
        <f>"单位名称："&amp;"昆明市生态环境局盘龙分局"</f>
        <v>单位名称：昆明市生态环境局盘龙分局</v>
      </c>
      <c r="B3" s="86"/>
      <c r="C3" s="86"/>
      <c r="D3" s="87"/>
      <c r="E3" s="87"/>
      <c r="F3" s="87"/>
      <c r="G3" s="87"/>
      <c r="H3" s="79"/>
      <c r="I3" s="77"/>
      <c r="J3" s="77"/>
      <c r="K3" s="78"/>
      <c r="L3" s="77"/>
      <c r="M3" s="88"/>
      <c r="N3" s="80" t="s">
        <v>1</v>
      </c>
    </row>
    <row r="4" ht="24" customHeight="1" spans="1:14">
      <c r="A4" s="89" t="s">
        <v>411</v>
      </c>
      <c r="B4" s="90" t="s">
        <v>428</v>
      </c>
      <c r="C4" s="90" t="s">
        <v>429</v>
      </c>
      <c r="D4" s="91" t="s">
        <v>185</v>
      </c>
      <c r="E4" s="91"/>
      <c r="F4" s="91"/>
      <c r="G4" s="91"/>
      <c r="H4" s="92"/>
      <c r="I4" s="91"/>
      <c r="J4" s="91"/>
      <c r="K4" s="93"/>
      <c r="L4" s="91"/>
      <c r="M4" s="92"/>
      <c r="N4" s="94"/>
    </row>
    <row r="5" ht="24" customHeight="1" spans="1:14">
      <c r="A5" s="95"/>
      <c r="B5" s="96"/>
      <c r="C5" s="96"/>
      <c r="D5" s="97" t="s">
        <v>54</v>
      </c>
      <c r="E5" s="97" t="s">
        <v>57</v>
      </c>
      <c r="F5" s="97" t="s">
        <v>417</v>
      </c>
      <c r="G5" s="97" t="s">
        <v>418</v>
      </c>
      <c r="H5" s="98" t="s">
        <v>419</v>
      </c>
      <c r="I5" s="99" t="s">
        <v>420</v>
      </c>
      <c r="J5" s="99"/>
      <c r="K5" s="100"/>
      <c r="L5" s="99"/>
      <c r="M5" s="101"/>
      <c r="N5" s="102"/>
    </row>
    <row r="6" ht="54" customHeight="1" spans="1:14">
      <c r="A6" s="103"/>
      <c r="B6" s="102"/>
      <c r="C6" s="102"/>
      <c r="D6" s="104"/>
      <c r="E6" s="104" t="s">
        <v>56</v>
      </c>
      <c r="F6" s="104"/>
      <c r="G6" s="104"/>
      <c r="H6" s="105"/>
      <c r="I6" s="104" t="s">
        <v>56</v>
      </c>
      <c r="J6" s="104" t="s">
        <v>63</v>
      </c>
      <c r="K6" s="102" t="s">
        <v>64</v>
      </c>
      <c r="L6" s="104" t="s">
        <v>65</v>
      </c>
      <c r="M6" s="105" t="s">
        <v>66</v>
      </c>
      <c r="N6" s="102" t="s">
        <v>67</v>
      </c>
    </row>
    <row r="7" ht="17.25" customHeight="1" spans="1:14">
      <c r="A7" s="106">
        <v>1</v>
      </c>
      <c r="B7" s="106">
        <v>2</v>
      </c>
      <c r="C7" s="106">
        <v>3</v>
      </c>
      <c r="D7" s="106">
        <v>4</v>
      </c>
      <c r="E7" s="106">
        <v>5</v>
      </c>
      <c r="F7" s="106">
        <v>6</v>
      </c>
      <c r="G7" s="106">
        <v>7</v>
      </c>
      <c r="H7" s="106">
        <v>8</v>
      </c>
      <c r="I7" s="106">
        <v>9</v>
      </c>
      <c r="J7" s="106">
        <v>10</v>
      </c>
      <c r="K7" s="106">
        <v>11</v>
      </c>
      <c r="L7" s="106">
        <v>12</v>
      </c>
      <c r="M7" s="106">
        <v>13</v>
      </c>
      <c r="N7" s="106">
        <v>14</v>
      </c>
    </row>
    <row r="8" ht="21" customHeight="1" spans="1:14">
      <c r="A8" s="107"/>
      <c r="B8" s="108"/>
      <c r="C8" s="108"/>
      <c r="D8" s="109"/>
      <c r="E8" s="109"/>
      <c r="F8" s="109"/>
      <c r="G8" s="109"/>
      <c r="H8" s="109"/>
      <c r="I8" s="109"/>
      <c r="J8" s="109"/>
      <c r="K8" s="109"/>
      <c r="L8" s="109"/>
      <c r="M8" s="109"/>
      <c r="N8" s="109"/>
    </row>
    <row r="9" ht="21" customHeight="1" spans="1:14">
      <c r="A9" s="108"/>
      <c r="B9" s="108"/>
      <c r="C9" s="108"/>
      <c r="D9" s="109"/>
      <c r="E9" s="109"/>
      <c r="F9" s="109"/>
      <c r="G9" s="109"/>
      <c r="H9" s="109"/>
      <c r="I9" s="109"/>
      <c r="J9" s="109"/>
      <c r="K9" s="109"/>
      <c r="L9" s="109"/>
      <c r="M9" s="109"/>
      <c r="N9" s="109"/>
    </row>
    <row r="10" ht="21" customHeight="1" spans="1:14">
      <c r="A10" s="108"/>
      <c r="B10" s="108"/>
      <c r="C10" s="108"/>
      <c r="D10" s="109"/>
      <c r="E10" s="109"/>
      <c r="F10" s="109"/>
      <c r="G10" s="109"/>
      <c r="H10" s="109"/>
      <c r="I10" s="109"/>
      <c r="J10" s="109"/>
      <c r="K10" s="109"/>
      <c r="L10" s="109"/>
      <c r="M10" s="109"/>
      <c r="N10" s="109"/>
    </row>
    <row r="11" ht="21" customHeight="1" spans="1:14">
      <c r="A11" s="110" t="s">
        <v>169</v>
      </c>
      <c r="B11" s="111"/>
      <c r="C11" s="111"/>
      <c r="D11" s="109"/>
      <c r="E11" s="109"/>
      <c r="F11" s="109"/>
      <c r="G11" s="109"/>
      <c r="H11" s="109"/>
      <c r="I11" s="109"/>
      <c r="J11" s="109"/>
      <c r="K11" s="109"/>
      <c r="L11" s="109"/>
      <c r="M11" s="109"/>
      <c r="N11" s="109"/>
    </row>
    <row r="12" customHeight="1" spans="1:14">
      <c r="A12" t="s">
        <v>409</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1" sqref="$A1:$XFD1048576"/>
    </sheetView>
  </sheetViews>
  <sheetFormatPr defaultColWidth="9.14166666666667" defaultRowHeight="14.25" customHeight="1"/>
  <cols>
    <col min="1" max="1" width="37.7083333333333" style="1" customWidth="1"/>
    <col min="2" max="25" width="20" style="1" customWidth="1"/>
    <col min="26" max="16384" width="9.14166666666667" style="1"/>
  </cols>
  <sheetData>
    <row r="1" ht="17.25" customHeight="1" spans="1:25">
      <c r="D1" s="65"/>
      <c r="W1" s="3"/>
      <c r="X1" s="3"/>
      <c r="Y1" s="3" t="s">
        <v>430</v>
      </c>
    </row>
    <row r="2" ht="41.25" customHeight="1" spans="1:25">
      <c r="A2" s="66" t="str">
        <f>"2026"&amp;"年市对下转移支付预算表"</f>
        <v>2026年市对下转移支付预算表</v>
      </c>
      <c r="B2" s="4"/>
      <c r="C2" s="4"/>
      <c r="D2" s="4"/>
      <c r="E2" s="4"/>
      <c r="F2" s="4"/>
      <c r="G2" s="4"/>
      <c r="H2" s="4"/>
      <c r="I2" s="4"/>
      <c r="J2" s="4"/>
      <c r="K2" s="4"/>
      <c r="L2" s="4"/>
      <c r="M2" s="4"/>
      <c r="N2" s="4"/>
      <c r="O2" s="4"/>
      <c r="P2" s="4"/>
      <c r="Q2" s="4"/>
      <c r="R2" s="4"/>
      <c r="S2" s="4"/>
      <c r="T2" s="4"/>
      <c r="U2" s="4"/>
      <c r="V2" s="4"/>
      <c r="W2" s="60"/>
      <c r="X2" s="60"/>
      <c r="Y2" s="60"/>
    </row>
    <row r="3" ht="18" customHeight="1" spans="1:25">
      <c r="A3" s="67" t="str">
        <f>"单位名称："&amp;"昆明市生态环境局盘龙分局"</f>
        <v>单位名称：昆明市生态环境局盘龙分局</v>
      </c>
      <c r="B3" s="68"/>
      <c r="C3" s="68"/>
      <c r="D3" s="69"/>
      <c r="E3" s="70"/>
      <c r="F3" s="70"/>
      <c r="G3" s="70"/>
      <c r="H3" s="70"/>
      <c r="I3" s="70"/>
      <c r="W3" s="8"/>
      <c r="X3" s="8"/>
      <c r="Y3" s="8" t="s">
        <v>1</v>
      </c>
    </row>
    <row r="4" ht="19.5" customHeight="1" spans="1:25">
      <c r="A4" s="16" t="s">
        <v>431</v>
      </c>
      <c r="B4" s="11" t="s">
        <v>185</v>
      </c>
      <c r="C4" s="12"/>
      <c r="D4" s="12"/>
      <c r="E4" s="11" t="s">
        <v>432</v>
      </c>
      <c r="F4" s="12"/>
      <c r="G4" s="12"/>
      <c r="H4" s="12"/>
      <c r="I4" s="12"/>
      <c r="J4" s="12"/>
      <c r="K4" s="12"/>
      <c r="L4" s="12"/>
      <c r="M4" s="12"/>
      <c r="N4" s="12"/>
      <c r="O4" s="12"/>
      <c r="P4" s="12"/>
      <c r="Q4" s="12"/>
      <c r="R4" s="12"/>
      <c r="S4" s="12"/>
      <c r="T4" s="12"/>
      <c r="U4" s="12"/>
      <c r="V4" s="12"/>
      <c r="W4" s="71"/>
      <c r="X4" s="72"/>
      <c r="Y4" s="72"/>
    </row>
    <row r="5" ht="40.5" customHeight="1" spans="1:25">
      <c r="A5" s="19"/>
      <c r="B5" s="27" t="s">
        <v>54</v>
      </c>
      <c r="C5" s="10" t="s">
        <v>57</v>
      </c>
      <c r="D5" s="73" t="s">
        <v>417</v>
      </c>
      <c r="E5" s="28" t="s">
        <v>433</v>
      </c>
      <c r="F5" s="28" t="s">
        <v>434</v>
      </c>
      <c r="G5" s="28" t="s">
        <v>435</v>
      </c>
      <c r="H5" s="28" t="s">
        <v>436</v>
      </c>
      <c r="I5" s="28" t="s">
        <v>437</v>
      </c>
      <c r="J5" s="28" t="s">
        <v>438</v>
      </c>
      <c r="K5" s="28" t="s">
        <v>439</v>
      </c>
      <c r="L5" s="28" t="s">
        <v>440</v>
      </c>
      <c r="M5" s="28" t="s">
        <v>441</v>
      </c>
      <c r="N5" s="28" t="s">
        <v>442</v>
      </c>
      <c r="O5" s="28" t="s">
        <v>443</v>
      </c>
      <c r="P5" s="28" t="s">
        <v>444</v>
      </c>
      <c r="Q5" s="28" t="s">
        <v>445</v>
      </c>
      <c r="R5" s="28" t="s">
        <v>446</v>
      </c>
      <c r="S5" s="28" t="s">
        <v>447</v>
      </c>
      <c r="T5" s="28" t="s">
        <v>448</v>
      </c>
      <c r="U5" s="28" t="s">
        <v>449</v>
      </c>
      <c r="V5" s="28" t="s">
        <v>450</v>
      </c>
      <c r="W5" s="28" t="s">
        <v>451</v>
      </c>
      <c r="X5" s="74" t="s">
        <v>452</v>
      </c>
      <c r="Y5" s="74" t="s">
        <v>453</v>
      </c>
    </row>
    <row r="6" ht="19.5" customHeight="1" spans="1:25">
      <c r="A6" s="20">
        <v>1</v>
      </c>
      <c r="B6" s="20">
        <v>2</v>
      </c>
      <c r="C6" s="20">
        <v>3</v>
      </c>
      <c r="D6" s="75">
        <v>4</v>
      </c>
      <c r="E6" s="28">
        <v>5</v>
      </c>
      <c r="F6" s="20">
        <v>6</v>
      </c>
      <c r="G6" s="20">
        <v>7</v>
      </c>
      <c r="H6" s="75">
        <v>8</v>
      </c>
      <c r="I6" s="20">
        <v>9</v>
      </c>
      <c r="J6" s="20">
        <v>10</v>
      </c>
      <c r="K6" s="20">
        <v>11</v>
      </c>
      <c r="L6" s="75">
        <v>12</v>
      </c>
      <c r="M6" s="20">
        <v>13</v>
      </c>
      <c r="N6" s="20">
        <v>14</v>
      </c>
      <c r="O6" s="20">
        <v>15</v>
      </c>
      <c r="P6" s="75">
        <v>16</v>
      </c>
      <c r="Q6" s="20">
        <v>17</v>
      </c>
      <c r="R6" s="20">
        <v>18</v>
      </c>
      <c r="S6" s="20">
        <v>19</v>
      </c>
      <c r="T6" s="75">
        <v>20</v>
      </c>
      <c r="U6" s="75">
        <v>21</v>
      </c>
      <c r="V6" s="75">
        <v>22</v>
      </c>
      <c r="W6" s="28">
        <v>23</v>
      </c>
      <c r="X6" s="28">
        <v>24</v>
      </c>
      <c r="Y6" s="28">
        <v>25</v>
      </c>
    </row>
    <row r="7" ht="19.5" customHeight="1" spans="1:25">
      <c r="A7" s="29"/>
      <c r="B7" s="76"/>
      <c r="C7" s="76"/>
      <c r="D7" s="76"/>
      <c r="E7" s="76"/>
      <c r="F7" s="76"/>
      <c r="G7" s="76"/>
      <c r="H7" s="76"/>
      <c r="I7" s="76"/>
      <c r="J7" s="76"/>
      <c r="K7" s="76"/>
      <c r="L7" s="76"/>
      <c r="M7" s="76"/>
      <c r="N7" s="76"/>
      <c r="O7" s="76"/>
      <c r="P7" s="76"/>
      <c r="Q7" s="76"/>
      <c r="R7" s="76"/>
      <c r="S7" s="76"/>
      <c r="T7" s="76"/>
      <c r="U7" s="76"/>
      <c r="V7" s="76"/>
      <c r="W7" s="76"/>
      <c r="X7" s="76"/>
      <c r="Y7" s="76"/>
    </row>
    <row r="8" ht="19.5" customHeight="1" spans="1:25">
      <c r="A8" s="63"/>
      <c r="B8" s="76"/>
      <c r="C8" s="76"/>
      <c r="D8" s="76"/>
      <c r="E8" s="76"/>
      <c r="F8" s="76"/>
      <c r="G8" s="76"/>
      <c r="H8" s="76"/>
      <c r="I8" s="76"/>
      <c r="J8" s="76"/>
      <c r="K8" s="76"/>
      <c r="L8" s="76"/>
      <c r="M8" s="76"/>
      <c r="N8" s="76"/>
      <c r="O8" s="76"/>
      <c r="P8" s="76"/>
      <c r="Q8" s="76"/>
      <c r="R8" s="76"/>
      <c r="S8" s="76"/>
      <c r="T8" s="76"/>
      <c r="U8" s="76"/>
      <c r="V8" s="76"/>
      <c r="W8" s="76"/>
      <c r="X8" s="76"/>
      <c r="Y8" s="76"/>
    </row>
    <row r="9" customHeight="1" spans="1:25">
      <c r="A9" s="1" t="s">
        <v>409</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 style="1" customWidth="1"/>
    <col min="11" max="16384" width="9.14166666666667" style="1"/>
  </cols>
  <sheetData>
    <row r="1" ht="16.5" customHeight="1" spans="1:10">
      <c r="J1" s="3" t="s">
        <v>454</v>
      </c>
    </row>
    <row r="2" ht="41.25" customHeight="1" spans="1:10">
      <c r="A2" s="59" t="str">
        <f>"2026"&amp;"年市对下转移支付绩效目标表"</f>
        <v>2026年市对下转移支付绩效目标表</v>
      </c>
      <c r="B2" s="4"/>
      <c r="C2" s="4"/>
      <c r="D2" s="4"/>
      <c r="E2" s="4"/>
      <c r="F2" s="60"/>
      <c r="G2" s="4"/>
      <c r="H2" s="60"/>
      <c r="I2" s="60"/>
      <c r="J2" s="4"/>
    </row>
    <row r="3" ht="17.25" customHeight="1" spans="1:10">
      <c r="A3" s="5" t="str">
        <f>"单位名称："&amp;"昆明市生态环境局盘龙分局"</f>
        <v>单位名称：昆明市生态环境局盘龙分局</v>
      </c>
    </row>
    <row r="4" ht="44.25" customHeight="1" spans="1:10">
      <c r="A4" s="61" t="s">
        <v>264</v>
      </c>
      <c r="B4" s="61" t="s">
        <v>265</v>
      </c>
      <c r="C4" s="61" t="s">
        <v>266</v>
      </c>
      <c r="D4" s="61" t="s">
        <v>267</v>
      </c>
      <c r="E4" s="61" t="s">
        <v>268</v>
      </c>
      <c r="F4" s="62" t="s">
        <v>269</v>
      </c>
      <c r="G4" s="61" t="s">
        <v>270</v>
      </c>
      <c r="H4" s="62" t="s">
        <v>271</v>
      </c>
      <c r="I4" s="62" t="s">
        <v>272</v>
      </c>
      <c r="J4" s="61" t="s">
        <v>273</v>
      </c>
    </row>
    <row r="5" ht="14.25" customHeight="1" spans="1:10">
      <c r="A5" s="61">
        <v>1</v>
      </c>
      <c r="B5" s="61">
        <v>2</v>
      </c>
      <c r="C5" s="61">
        <v>3</v>
      </c>
      <c r="D5" s="61">
        <v>4</v>
      </c>
      <c r="E5" s="61">
        <v>5</v>
      </c>
      <c r="F5" s="62">
        <v>6</v>
      </c>
      <c r="G5" s="61">
        <v>7</v>
      </c>
      <c r="H5" s="62">
        <v>8</v>
      </c>
      <c r="I5" s="62">
        <v>9</v>
      </c>
      <c r="J5" s="61">
        <v>10</v>
      </c>
    </row>
    <row r="6" ht="42" customHeight="1" spans="1:10">
      <c r="A6" s="29"/>
      <c r="B6" s="63"/>
      <c r="C6" s="63"/>
      <c r="D6" s="63"/>
      <c r="E6" s="48"/>
      <c r="F6" s="64"/>
      <c r="G6" s="48"/>
      <c r="H6" s="64"/>
      <c r="I6" s="64"/>
      <c r="J6" s="48"/>
    </row>
    <row r="7" ht="42" customHeight="1" spans="1:10">
      <c r="A7" s="29"/>
      <c r="B7" s="21"/>
      <c r="C7" s="21"/>
      <c r="D7" s="21"/>
      <c r="E7" s="29"/>
      <c r="F7" s="21"/>
      <c r="G7" s="29"/>
      <c r="H7" s="21"/>
      <c r="I7" s="21"/>
      <c r="J7" s="29"/>
    </row>
    <row r="8" customHeight="1" spans="1:10">
      <c r="A8" s="1" t="s">
        <v>409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
    </sheetView>
  </sheetViews>
  <sheetFormatPr defaultColWidth="10.425" defaultRowHeight="14.25" customHeight="1" outlineLevelCol="7"/>
  <cols>
    <col min="1" max="2" width="33.7083333333333" style="1" customWidth="1"/>
    <col min="3" max="3" width="45.575" style="1" customWidth="1"/>
    <col min="4" max="4" width="27.575" style="1" customWidth="1"/>
    <col min="5" max="5" width="21.7083333333333" style="1" customWidth="1"/>
    <col min="6" max="8" width="26.2833333333333" style="1" customWidth="1"/>
    <col min="9" max="16384" width="10.425" style="1"/>
  </cols>
  <sheetData>
    <row r="1" customHeight="1" spans="1:8">
      <c r="A1" s="35" t="s">
        <v>455</v>
      </c>
      <c r="B1" s="36"/>
      <c r="C1" s="37"/>
      <c r="D1" s="37"/>
      <c r="E1" s="37"/>
      <c r="F1" s="36"/>
      <c r="G1" s="36"/>
      <c r="H1" s="37"/>
    </row>
    <row r="2" ht="41.25" customHeight="1" spans="1:8">
      <c r="A2" s="38" t="str">
        <f>"2026"&amp;"年新增资产配置预算表"</f>
        <v>2026年新增资产配置预算表</v>
      </c>
      <c r="B2" s="39"/>
      <c r="C2" s="40"/>
      <c r="D2" s="40"/>
      <c r="E2" s="40"/>
      <c r="F2" s="39"/>
      <c r="G2" s="39"/>
      <c r="H2" s="40"/>
    </row>
    <row r="3" customHeight="1" spans="1:8">
      <c r="A3" s="41" t="str">
        <f>"单位名称："&amp;"昆明市生态环境局盘龙分局"</f>
        <v>单位名称：昆明市生态环境局盘龙分局</v>
      </c>
      <c r="B3" s="42"/>
      <c r="C3" s="43"/>
      <c r="E3" s="40"/>
      <c r="F3" s="39"/>
      <c r="G3" s="39"/>
      <c r="H3" s="44" t="s">
        <v>1</v>
      </c>
    </row>
    <row r="4" ht="28.5" customHeight="1" spans="1:8">
      <c r="A4" s="45" t="s">
        <v>178</v>
      </c>
      <c r="B4" s="45" t="s">
        <v>456</v>
      </c>
      <c r="C4" s="45" t="s">
        <v>457</v>
      </c>
      <c r="D4" s="45" t="s">
        <v>458</v>
      </c>
      <c r="E4" s="45" t="s">
        <v>459</v>
      </c>
      <c r="F4" s="28" t="s">
        <v>460</v>
      </c>
      <c r="G4" s="28"/>
      <c r="H4" s="45"/>
    </row>
    <row r="5" ht="21" customHeight="1" spans="1:8">
      <c r="A5" s="45"/>
      <c r="B5" s="46"/>
      <c r="C5" s="47"/>
      <c r="D5" s="46"/>
      <c r="E5" s="46"/>
      <c r="F5" s="28" t="s">
        <v>415</v>
      </c>
      <c r="G5" s="28" t="s">
        <v>461</v>
      </c>
      <c r="H5" s="28" t="s">
        <v>462</v>
      </c>
    </row>
    <row r="6" ht="17.25" customHeight="1" spans="1:8">
      <c r="A6" s="48" t="s">
        <v>81</v>
      </c>
      <c r="B6" s="48">
        <v>2</v>
      </c>
      <c r="C6" s="48">
        <v>3</v>
      </c>
      <c r="D6" s="48">
        <v>4</v>
      </c>
      <c r="E6" s="49">
        <v>5</v>
      </c>
      <c r="F6" s="49">
        <v>6</v>
      </c>
      <c r="G6" s="48">
        <v>7</v>
      </c>
      <c r="H6" s="48">
        <v>8</v>
      </c>
    </row>
    <row r="7" ht="19.5" customHeight="1" spans="1:8">
      <c r="A7" s="29"/>
      <c r="B7" s="21"/>
      <c r="C7" s="29"/>
      <c r="D7" s="21"/>
      <c r="E7" s="49"/>
      <c r="F7" s="50"/>
      <c r="G7" s="51"/>
      <c r="H7" s="51"/>
    </row>
    <row r="8" ht="19.5" customHeight="1" spans="1:8">
      <c r="A8" s="29"/>
      <c r="B8" s="21"/>
      <c r="C8" s="29"/>
      <c r="D8" s="21"/>
      <c r="E8" s="49"/>
      <c r="F8" s="50"/>
      <c r="G8" s="51"/>
      <c r="H8" s="51"/>
    </row>
    <row r="9" ht="19.5" customHeight="1" spans="1:8">
      <c r="A9" s="52" t="s">
        <v>54</v>
      </c>
      <c r="B9" s="53"/>
      <c r="C9" s="54"/>
      <c r="D9" s="55"/>
      <c r="E9" s="55"/>
      <c r="F9" s="50"/>
      <c r="G9" s="51"/>
      <c r="H9" s="51"/>
    </row>
    <row r="10" ht="19.5" customHeight="1" spans="1:8">
      <c r="A10" s="56" t="s">
        <v>463</v>
      </c>
      <c r="B10" s="53"/>
      <c r="C10" s="54"/>
      <c r="D10" s="56"/>
      <c r="E10" s="56"/>
      <c r="F10" s="57"/>
      <c r="G10" s="58"/>
      <c r="H10" s="58"/>
    </row>
    <row r="11" customHeight="1" spans="1:8">
      <c r="A11" s="1" t="s">
        <v>409</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 sqref="$A1:$XFD1048576"/>
    </sheetView>
  </sheetViews>
  <sheetFormatPr defaultColWidth="9.14166666666667" defaultRowHeight="14.25" customHeight="1"/>
  <cols>
    <col min="1" max="1" width="19.2833333333333" style="1" customWidth="1"/>
    <col min="2" max="2" width="33.85" style="1" customWidth="1"/>
    <col min="3" max="3" width="23.85" style="1" customWidth="1"/>
    <col min="4" max="4" width="11.1416666666667" style="1" customWidth="1"/>
    <col min="5" max="5" width="17.7083333333333" style="1" customWidth="1"/>
    <col min="6" max="6" width="9.85" style="1" customWidth="1"/>
    <col min="7" max="7" width="17.7083333333333" style="1" customWidth="1"/>
    <col min="8" max="11" width="23.1416666666667" style="1" customWidth="1"/>
    <col min="12" max="16384" width="9.14166666666667" style="1"/>
  </cols>
  <sheetData>
    <row r="1" customHeight="1" spans="1:11">
      <c r="D1" s="2"/>
      <c r="E1" s="2"/>
      <c r="F1" s="2"/>
      <c r="G1" s="2"/>
      <c r="K1" s="3" t="s">
        <v>464</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5" t="str">
        <f>"单位名称："&amp;"昆明市生态环境局盘龙分局"</f>
        <v>单位名称：昆明市生态环境局盘龙分局</v>
      </c>
      <c r="B3" s="6"/>
      <c r="C3" s="6"/>
      <c r="D3" s="6"/>
      <c r="E3" s="6"/>
      <c r="F3" s="6"/>
      <c r="G3" s="6"/>
      <c r="H3" s="7"/>
      <c r="I3" s="7"/>
      <c r="J3" s="7"/>
      <c r="K3" s="8" t="s">
        <v>1</v>
      </c>
    </row>
    <row r="4" ht="21.75" customHeight="1" spans="1:11">
      <c r="A4" s="9" t="s">
        <v>252</v>
      </c>
      <c r="B4" s="9" t="s">
        <v>180</v>
      </c>
      <c r="C4" s="9" t="s">
        <v>253</v>
      </c>
      <c r="D4" s="10" t="s">
        <v>181</v>
      </c>
      <c r="E4" s="10" t="s">
        <v>182</v>
      </c>
      <c r="F4" s="10" t="s">
        <v>183</v>
      </c>
      <c r="G4" s="10" t="s">
        <v>184</v>
      </c>
      <c r="H4" s="16" t="s">
        <v>54</v>
      </c>
      <c r="I4" s="11" t="s">
        <v>465</v>
      </c>
      <c r="J4" s="12"/>
      <c r="K4" s="13"/>
    </row>
    <row r="5" ht="21.75" customHeight="1" spans="1:11">
      <c r="A5" s="14"/>
      <c r="B5" s="14"/>
      <c r="C5" s="14"/>
      <c r="D5" s="15"/>
      <c r="E5" s="15"/>
      <c r="F5" s="15"/>
      <c r="G5" s="15"/>
      <c r="H5" s="27"/>
      <c r="I5" s="10" t="s">
        <v>57</v>
      </c>
      <c r="J5" s="10" t="s">
        <v>58</v>
      </c>
      <c r="K5" s="10" t="s">
        <v>59</v>
      </c>
    </row>
    <row r="6" ht="40.5" customHeight="1" spans="1:11">
      <c r="A6" s="17"/>
      <c r="B6" s="17"/>
      <c r="C6" s="17"/>
      <c r="D6" s="18"/>
      <c r="E6" s="18"/>
      <c r="F6" s="18"/>
      <c r="G6" s="18"/>
      <c r="H6" s="19"/>
      <c r="I6" s="18" t="s">
        <v>56</v>
      </c>
      <c r="J6" s="18"/>
      <c r="K6" s="18"/>
    </row>
    <row r="7" ht="15" customHeight="1" spans="1:11">
      <c r="A7" s="20">
        <v>1</v>
      </c>
      <c r="B7" s="20">
        <v>2</v>
      </c>
      <c r="C7" s="20">
        <v>3</v>
      </c>
      <c r="D7" s="20">
        <v>4</v>
      </c>
      <c r="E7" s="20">
        <v>5</v>
      </c>
      <c r="F7" s="20">
        <v>6</v>
      </c>
      <c r="G7" s="20">
        <v>7</v>
      </c>
      <c r="H7" s="20">
        <v>8</v>
      </c>
      <c r="I7" s="20">
        <v>9</v>
      </c>
      <c r="J7" s="28">
        <v>10</v>
      </c>
      <c r="K7" s="28">
        <v>11</v>
      </c>
    </row>
    <row r="8" ht="18.75" customHeight="1" spans="1:11">
      <c r="A8" s="29"/>
      <c r="B8" s="21"/>
      <c r="C8" s="29"/>
      <c r="D8" s="29"/>
      <c r="E8" s="29"/>
      <c r="F8" s="29"/>
      <c r="G8" s="29"/>
      <c r="H8" s="30"/>
      <c r="I8" s="31"/>
      <c r="J8" s="31"/>
      <c r="K8" s="30"/>
    </row>
    <row r="9" ht="18.75" customHeight="1" spans="1:11">
      <c r="A9" s="21"/>
      <c r="B9" s="21"/>
      <c r="C9" s="21"/>
      <c r="D9" s="21"/>
      <c r="E9" s="21"/>
      <c r="F9" s="21"/>
      <c r="G9" s="21"/>
      <c r="H9" s="23"/>
      <c r="I9" s="23"/>
      <c r="J9" s="23"/>
      <c r="K9" s="30"/>
    </row>
    <row r="10" ht="18.75" customHeight="1" spans="1:11">
      <c r="A10" s="32" t="s">
        <v>169</v>
      </c>
      <c r="B10" s="33"/>
      <c r="C10" s="33"/>
      <c r="D10" s="33"/>
      <c r="E10" s="33"/>
      <c r="F10" s="33"/>
      <c r="G10" s="34"/>
      <c r="H10" s="23"/>
      <c r="I10" s="23"/>
      <c r="J10" s="23"/>
      <c r="K10" s="30"/>
    </row>
    <row r="11" customHeight="1" spans="1:11">
      <c r="A11" s="1" t="s">
        <v>409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1" sqref="$A1:$XFD1048576"/>
    </sheetView>
  </sheetViews>
  <sheetFormatPr defaultColWidth="9.14166666666667" defaultRowHeight="14.25" customHeight="1" outlineLevelCol="6"/>
  <cols>
    <col min="1" max="1" width="35.2833333333333" style="1" customWidth="1"/>
    <col min="2" max="4" width="28" style="1" customWidth="1"/>
    <col min="5" max="7" width="23.85" style="1" customWidth="1"/>
    <col min="8" max="16384" width="9.14166666666667" style="1"/>
  </cols>
  <sheetData>
    <row r="1" ht="13.5" customHeight="1" spans="1:7">
      <c r="D1" s="2"/>
      <c r="G1" s="3" t="s">
        <v>466</v>
      </c>
    </row>
    <row r="2" ht="41.25" customHeight="1" spans="1:7">
      <c r="A2" s="4" t="str">
        <f>"2026"&amp;"年部门项目中期规划预算表"</f>
        <v>2026年部门项目中期规划预算表</v>
      </c>
      <c r="B2" s="4"/>
      <c r="C2" s="4"/>
      <c r="D2" s="4"/>
      <c r="E2" s="4"/>
      <c r="F2" s="4"/>
      <c r="G2" s="4"/>
    </row>
    <row r="3" ht="13.5" customHeight="1" spans="1:7">
      <c r="A3" s="5" t="str">
        <f>"单位名称："&amp;"昆明市生态环境局盘龙分局"</f>
        <v>单位名称：昆明市生态环境局盘龙分局</v>
      </c>
      <c r="B3" s="6"/>
      <c r="C3" s="6"/>
      <c r="D3" s="6"/>
      <c r="E3" s="7"/>
      <c r="F3" s="7"/>
      <c r="G3" s="8" t="s">
        <v>1</v>
      </c>
    </row>
    <row r="4" ht="21.75" customHeight="1" spans="1:7">
      <c r="A4" s="9" t="s">
        <v>253</v>
      </c>
      <c r="B4" s="9" t="s">
        <v>252</v>
      </c>
      <c r="C4" s="9" t="s">
        <v>180</v>
      </c>
      <c r="D4" s="10" t="s">
        <v>467</v>
      </c>
      <c r="E4" s="11" t="s">
        <v>57</v>
      </c>
      <c r="F4" s="12"/>
      <c r="G4" s="13"/>
    </row>
    <row r="5" ht="21.75" customHeight="1" spans="1:7">
      <c r="A5" s="14"/>
      <c r="B5" s="14"/>
      <c r="C5" s="14"/>
      <c r="D5" s="15"/>
      <c r="E5" s="16" t="str">
        <f>"2026"&amp;"年"</f>
        <v>2026年</v>
      </c>
      <c r="F5" s="10" t="str">
        <f>("2026"+1)&amp;"年"</f>
        <v>2027年</v>
      </c>
      <c r="G5" s="10" t="str">
        <f>("2026"+2)&amp;"年"</f>
        <v>2028年</v>
      </c>
    </row>
    <row r="6" ht="40.5" customHeight="1" spans="1:7">
      <c r="A6" s="17"/>
      <c r="B6" s="17"/>
      <c r="C6" s="17"/>
      <c r="D6" s="18"/>
      <c r="E6" s="19"/>
      <c r="F6" s="18" t="s">
        <v>56</v>
      </c>
      <c r="G6" s="18"/>
    </row>
    <row r="7" ht="15" customHeight="1" spans="1:7">
      <c r="A7" s="20">
        <v>1</v>
      </c>
      <c r="B7" s="20">
        <v>2</v>
      </c>
      <c r="C7" s="20">
        <v>3</v>
      </c>
      <c r="D7" s="20">
        <v>4</v>
      </c>
      <c r="E7" s="20">
        <v>5</v>
      </c>
      <c r="F7" s="20">
        <v>6</v>
      </c>
      <c r="G7" s="20">
        <v>7</v>
      </c>
    </row>
    <row r="8" ht="17.25" customHeight="1" spans="1:7">
      <c r="A8" s="21" t="s">
        <v>69</v>
      </c>
      <c r="B8" s="22"/>
      <c r="C8" s="22"/>
      <c r="D8" s="21"/>
      <c r="E8" s="23">
        <v>500000</v>
      </c>
      <c r="F8" s="23"/>
      <c r="G8" s="23"/>
    </row>
    <row r="9" ht="18.75" customHeight="1" spans="1:7">
      <c r="A9" s="21"/>
      <c r="B9" s="21" t="s">
        <v>468</v>
      </c>
      <c r="C9" s="21" t="s">
        <v>262</v>
      </c>
      <c r="D9" s="21" t="s">
        <v>469</v>
      </c>
      <c r="E9" s="23">
        <v>500000</v>
      </c>
      <c r="F9" s="23"/>
      <c r="G9" s="23"/>
    </row>
    <row r="10" ht="18.75" customHeight="1" spans="1:7">
      <c r="A10" s="24" t="s">
        <v>54</v>
      </c>
      <c r="B10" s="25" t="s">
        <v>470</v>
      </c>
      <c r="C10" s="25"/>
      <c r="D10" s="26"/>
      <c r="E10" s="23">
        <v>500000</v>
      </c>
      <c r="F10" s="23"/>
      <c r="G10" s="23"/>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ht="17.25" customHeight="1" spans="1:19">
      <c r="A1" s="44" t="s">
        <v>51</v>
      </c>
    </row>
    <row r="2" ht="41.25" customHeight="1" spans="1:19">
      <c r="A2" s="38" t="str">
        <f>"2026"&amp;"年部门收入预算表"</f>
        <v>2026年部门收入预算表</v>
      </c>
    </row>
    <row r="3" ht="17.25" customHeight="1" spans="1:19">
      <c r="A3" s="41" t="str">
        <f>"单位名称："&amp;"昆明市生态环境局盘龙分局"</f>
        <v>单位名称：昆明市生态环境局盘龙分局</v>
      </c>
      <c r="S3" s="43" t="s">
        <v>1</v>
      </c>
    </row>
    <row r="4" ht="21.75" customHeight="1" spans="1:19">
      <c r="A4" s="216" t="s">
        <v>52</v>
      </c>
      <c r="B4" s="217" t="s">
        <v>53</v>
      </c>
      <c r="C4" s="217" t="s">
        <v>54</v>
      </c>
      <c r="D4" s="218" t="s">
        <v>55</v>
      </c>
      <c r="E4" s="218"/>
      <c r="F4" s="218"/>
      <c r="G4" s="218"/>
      <c r="H4" s="218"/>
      <c r="I4" s="140"/>
      <c r="J4" s="218"/>
      <c r="K4" s="218"/>
      <c r="L4" s="218"/>
      <c r="M4" s="218"/>
      <c r="N4" s="219"/>
      <c r="O4" s="218" t="s">
        <v>45</v>
      </c>
      <c r="P4" s="218"/>
      <c r="Q4" s="218"/>
      <c r="R4" s="218"/>
      <c r="S4" s="219"/>
    </row>
    <row r="5" ht="27" customHeight="1" spans="1:19">
      <c r="A5" s="220"/>
      <c r="B5" s="221"/>
      <c r="C5" s="221"/>
      <c r="D5" s="221" t="s">
        <v>56</v>
      </c>
      <c r="E5" s="221" t="s">
        <v>57</v>
      </c>
      <c r="F5" s="221" t="s">
        <v>58</v>
      </c>
      <c r="G5" s="221" t="s">
        <v>59</v>
      </c>
      <c r="H5" s="221" t="s">
        <v>60</v>
      </c>
      <c r="I5" s="222" t="s">
        <v>61</v>
      </c>
      <c r="J5" s="223"/>
      <c r="K5" s="223"/>
      <c r="L5" s="223"/>
      <c r="M5" s="223"/>
      <c r="N5" s="224"/>
      <c r="O5" s="221" t="s">
        <v>56</v>
      </c>
      <c r="P5" s="221" t="s">
        <v>57</v>
      </c>
      <c r="Q5" s="221" t="s">
        <v>58</v>
      </c>
      <c r="R5" s="221" t="s">
        <v>59</v>
      </c>
      <c r="S5" s="221" t="s">
        <v>62</v>
      </c>
    </row>
    <row r="6" ht="30" customHeight="1" spans="1:19">
      <c r="A6" s="225"/>
      <c r="B6" s="226"/>
      <c r="C6" s="227"/>
      <c r="D6" s="227"/>
      <c r="E6" s="227"/>
      <c r="F6" s="227"/>
      <c r="G6" s="227"/>
      <c r="H6" s="227"/>
      <c r="I6" s="64" t="s">
        <v>56</v>
      </c>
      <c r="J6" s="224" t="s">
        <v>63</v>
      </c>
      <c r="K6" s="224" t="s">
        <v>64</v>
      </c>
      <c r="L6" s="224" t="s">
        <v>65</v>
      </c>
      <c r="M6" s="224" t="s">
        <v>66</v>
      </c>
      <c r="N6" s="224" t="s">
        <v>67</v>
      </c>
      <c r="O6" s="228"/>
      <c r="P6" s="228"/>
      <c r="Q6" s="228"/>
      <c r="R6" s="228"/>
      <c r="S6" s="227"/>
    </row>
    <row r="7" ht="15" customHeight="1" spans="1:19">
      <c r="A7" s="52">
        <v>1</v>
      </c>
      <c r="B7" s="52">
        <v>2</v>
      </c>
      <c r="C7" s="52">
        <v>3</v>
      </c>
      <c r="D7" s="52">
        <v>4</v>
      </c>
      <c r="E7" s="52">
        <v>5</v>
      </c>
      <c r="F7" s="52">
        <v>6</v>
      </c>
      <c r="G7" s="52">
        <v>7</v>
      </c>
      <c r="H7" s="52">
        <v>8</v>
      </c>
      <c r="I7" s="64">
        <v>9</v>
      </c>
      <c r="J7" s="52">
        <v>10</v>
      </c>
      <c r="K7" s="52">
        <v>11</v>
      </c>
      <c r="L7" s="52">
        <v>12</v>
      </c>
      <c r="M7" s="52">
        <v>13</v>
      </c>
      <c r="N7" s="52">
        <v>14</v>
      </c>
      <c r="O7" s="52">
        <v>15</v>
      </c>
      <c r="P7" s="52">
        <v>16</v>
      </c>
      <c r="Q7" s="52">
        <v>17</v>
      </c>
      <c r="R7" s="52">
        <v>18</v>
      </c>
      <c r="S7" s="52">
        <v>19</v>
      </c>
    </row>
    <row r="8" ht="18" customHeight="1" spans="1:19">
      <c r="A8" s="21" t="s">
        <v>68</v>
      </c>
      <c r="B8" s="21" t="s">
        <v>69</v>
      </c>
      <c r="C8" s="76">
        <v>8476708.8</v>
      </c>
      <c r="D8" s="76">
        <v>8476708.8</v>
      </c>
      <c r="E8" s="76">
        <v>3190508.4</v>
      </c>
      <c r="F8" s="76"/>
      <c r="G8" s="76"/>
      <c r="H8" s="76"/>
      <c r="I8" s="76">
        <v>5286200.4</v>
      </c>
      <c r="J8" s="76"/>
      <c r="K8" s="76"/>
      <c r="L8" s="76"/>
      <c r="M8" s="76"/>
      <c r="N8" s="76">
        <v>5286200.4</v>
      </c>
      <c r="O8" s="76"/>
      <c r="P8" s="76"/>
      <c r="Q8" s="76"/>
      <c r="R8" s="76"/>
      <c r="S8" s="76"/>
    </row>
    <row r="9" ht="18" customHeight="1" spans="1:19">
      <c r="A9" s="45" t="s">
        <v>54</v>
      </c>
      <c r="B9" s="179"/>
      <c r="C9" s="76">
        <v>8476708.8</v>
      </c>
      <c r="D9" s="76">
        <v>8476708.8</v>
      </c>
      <c r="E9" s="76">
        <v>3190508.4</v>
      </c>
      <c r="F9" s="76"/>
      <c r="G9" s="76"/>
      <c r="H9" s="76"/>
      <c r="I9" s="76">
        <v>5286200.4</v>
      </c>
      <c r="J9" s="76"/>
      <c r="K9" s="76"/>
      <c r="L9" s="76"/>
      <c r="M9" s="76"/>
      <c r="N9" s="76">
        <v>5286200.4</v>
      </c>
      <c r="O9" s="76"/>
      <c r="P9" s="76"/>
      <c r="Q9" s="76"/>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1" sqref="$A1:$XFD1048576"/>
    </sheetView>
  </sheetViews>
  <sheetFormatPr defaultColWidth="8.575" defaultRowHeight="12.75" customHeight="1"/>
  <cols>
    <col min="1" max="1" width="14.2833333333333" style="1" customWidth="1"/>
    <col min="2" max="2" width="37.575" style="1" customWidth="1"/>
    <col min="3" max="8" width="24.575" style="1" customWidth="1"/>
    <col min="9" max="9" width="26.7083333333333" style="1" customWidth="1"/>
    <col min="10" max="11" width="24.425" style="1" customWidth="1"/>
    <col min="12" max="15" width="24.575" style="1" customWidth="1"/>
    <col min="16" max="16384" width="8.575" style="1"/>
  </cols>
  <sheetData>
    <row r="1" ht="17.25" customHeight="1" spans="1:15">
      <c r="A1" s="43" t="s">
        <v>70</v>
      </c>
    </row>
    <row r="2" ht="41.25" customHeight="1" spans="1:15">
      <c r="A2" s="38" t="str">
        <f>"2026"&amp;"年部门支出预算表"</f>
        <v>2026年部门支出预算表</v>
      </c>
    </row>
    <row r="3" ht="17.25" customHeight="1" spans="1:15">
      <c r="A3" s="41" t="str">
        <f>"单位名称："&amp;"昆明市生态环境局盘龙分局"</f>
        <v>单位名称：昆明市生态环境局盘龙分局</v>
      </c>
      <c r="O3" s="43" t="s">
        <v>1</v>
      </c>
    </row>
    <row r="4" ht="27" customHeight="1" spans="1:15">
      <c r="A4" s="204" t="s">
        <v>71</v>
      </c>
      <c r="B4" s="204" t="s">
        <v>72</v>
      </c>
      <c r="C4" s="204" t="s">
        <v>54</v>
      </c>
      <c r="D4" s="205" t="s">
        <v>57</v>
      </c>
      <c r="E4" s="206"/>
      <c r="F4" s="207"/>
      <c r="G4" s="208" t="s">
        <v>58</v>
      </c>
      <c r="H4" s="208" t="s">
        <v>59</v>
      </c>
      <c r="I4" s="208" t="s">
        <v>73</v>
      </c>
      <c r="J4" s="205" t="s">
        <v>61</v>
      </c>
      <c r="K4" s="206"/>
      <c r="L4" s="206"/>
      <c r="M4" s="206"/>
      <c r="N4" s="209"/>
      <c r="O4" s="210"/>
    </row>
    <row r="5" ht="42" customHeight="1" spans="1:15">
      <c r="A5" s="211"/>
      <c r="B5" s="211"/>
      <c r="C5" s="212"/>
      <c r="D5" s="213" t="s">
        <v>56</v>
      </c>
      <c r="E5" s="213" t="s">
        <v>74</v>
      </c>
      <c r="F5" s="213" t="s">
        <v>75</v>
      </c>
      <c r="G5" s="212"/>
      <c r="H5" s="212"/>
      <c r="I5" s="211"/>
      <c r="J5" s="213" t="s">
        <v>56</v>
      </c>
      <c r="K5" s="198" t="s">
        <v>76</v>
      </c>
      <c r="L5" s="198" t="s">
        <v>77</v>
      </c>
      <c r="M5" s="198" t="s">
        <v>78</v>
      </c>
      <c r="N5" s="198" t="s">
        <v>79</v>
      </c>
      <c r="O5" s="198" t="s">
        <v>80</v>
      </c>
    </row>
    <row r="6" ht="18" customHeight="1" spans="1:15">
      <c r="A6" s="48" t="s">
        <v>81</v>
      </c>
      <c r="B6" s="48" t="s">
        <v>82</v>
      </c>
      <c r="C6" s="48" t="s">
        <v>83</v>
      </c>
      <c r="D6" s="49" t="s">
        <v>84</v>
      </c>
      <c r="E6" s="49" t="s">
        <v>85</v>
      </c>
      <c r="F6" s="49" t="s">
        <v>86</v>
      </c>
      <c r="G6" s="49" t="s">
        <v>87</v>
      </c>
      <c r="H6" s="49" t="s">
        <v>88</v>
      </c>
      <c r="I6" s="49" t="s">
        <v>89</v>
      </c>
      <c r="J6" s="49" t="s">
        <v>90</v>
      </c>
      <c r="K6" s="49" t="s">
        <v>91</v>
      </c>
      <c r="L6" s="49" t="s">
        <v>92</v>
      </c>
      <c r="M6" s="49" t="s">
        <v>93</v>
      </c>
      <c r="N6" s="48" t="s">
        <v>94</v>
      </c>
      <c r="O6" s="49" t="s">
        <v>95</v>
      </c>
    </row>
    <row r="7" ht="21" customHeight="1" spans="1:15">
      <c r="A7" s="29" t="s">
        <v>96</v>
      </c>
      <c r="B7" s="29" t="s">
        <v>97</v>
      </c>
      <c r="C7" s="76">
        <v>359560</v>
      </c>
      <c r="D7" s="76">
        <v>359560</v>
      </c>
      <c r="E7" s="76">
        <v>359560</v>
      </c>
      <c r="F7" s="76"/>
      <c r="G7" s="76"/>
      <c r="H7" s="76"/>
      <c r="I7" s="76"/>
      <c r="J7" s="76"/>
      <c r="K7" s="76"/>
      <c r="L7" s="76"/>
      <c r="M7" s="76"/>
      <c r="N7" s="76"/>
      <c r="O7" s="76"/>
    </row>
    <row r="8" ht="21" customHeight="1" spans="1:15">
      <c r="A8" s="143" t="s">
        <v>98</v>
      </c>
      <c r="B8" s="143" t="s">
        <v>99</v>
      </c>
      <c r="C8" s="76">
        <v>359560</v>
      </c>
      <c r="D8" s="76">
        <v>359560</v>
      </c>
      <c r="E8" s="76">
        <v>359560</v>
      </c>
      <c r="F8" s="76"/>
      <c r="G8" s="76"/>
      <c r="H8" s="76"/>
      <c r="I8" s="76"/>
      <c r="J8" s="76"/>
      <c r="K8" s="76"/>
      <c r="L8" s="76"/>
      <c r="M8" s="76"/>
      <c r="N8" s="76"/>
      <c r="O8" s="76"/>
    </row>
    <row r="9" ht="21" customHeight="1" spans="1:15">
      <c r="A9" s="214" t="s">
        <v>100</v>
      </c>
      <c r="B9" s="214" t="s">
        <v>101</v>
      </c>
      <c r="C9" s="76">
        <v>234560</v>
      </c>
      <c r="D9" s="76">
        <v>234560</v>
      </c>
      <c r="E9" s="76">
        <v>234560</v>
      </c>
      <c r="F9" s="76"/>
      <c r="G9" s="76"/>
      <c r="H9" s="76"/>
      <c r="I9" s="76"/>
      <c r="J9" s="76"/>
      <c r="K9" s="76"/>
      <c r="L9" s="76"/>
      <c r="M9" s="76"/>
      <c r="N9" s="76"/>
      <c r="O9" s="76"/>
    </row>
    <row r="10" ht="21" customHeight="1" spans="1:15">
      <c r="A10" s="214" t="s">
        <v>102</v>
      </c>
      <c r="B10" s="214" t="s">
        <v>103</v>
      </c>
      <c r="C10" s="76">
        <v>125000</v>
      </c>
      <c r="D10" s="76">
        <v>125000</v>
      </c>
      <c r="E10" s="76">
        <v>125000</v>
      </c>
      <c r="F10" s="76"/>
      <c r="G10" s="76"/>
      <c r="H10" s="76"/>
      <c r="I10" s="76"/>
      <c r="J10" s="76"/>
      <c r="K10" s="76"/>
      <c r="L10" s="76"/>
      <c r="M10" s="76"/>
      <c r="N10" s="76"/>
      <c r="O10" s="76"/>
    </row>
    <row r="11" ht="21" customHeight="1" spans="1:15">
      <c r="A11" s="29" t="s">
        <v>104</v>
      </c>
      <c r="B11" s="29" t="s">
        <v>105</v>
      </c>
      <c r="C11" s="76">
        <v>197220</v>
      </c>
      <c r="D11" s="76">
        <v>197220</v>
      </c>
      <c r="E11" s="76">
        <v>197220</v>
      </c>
      <c r="F11" s="76"/>
      <c r="G11" s="76"/>
      <c r="H11" s="76"/>
      <c r="I11" s="76"/>
      <c r="J11" s="76"/>
      <c r="K11" s="76"/>
      <c r="L11" s="76"/>
      <c r="M11" s="76"/>
      <c r="N11" s="76"/>
      <c r="O11" s="76"/>
    </row>
    <row r="12" ht="21" customHeight="1" spans="1:15">
      <c r="A12" s="143" t="s">
        <v>106</v>
      </c>
      <c r="B12" s="143" t="s">
        <v>107</v>
      </c>
      <c r="C12" s="76">
        <v>197220</v>
      </c>
      <c r="D12" s="76">
        <v>197220</v>
      </c>
      <c r="E12" s="76">
        <v>197220</v>
      </c>
      <c r="F12" s="76"/>
      <c r="G12" s="76"/>
      <c r="H12" s="76"/>
      <c r="I12" s="76"/>
      <c r="J12" s="76"/>
      <c r="K12" s="76"/>
      <c r="L12" s="76"/>
      <c r="M12" s="76"/>
      <c r="N12" s="76"/>
      <c r="O12" s="76"/>
    </row>
    <row r="13" ht="21" customHeight="1" spans="1:15">
      <c r="A13" s="214" t="s">
        <v>108</v>
      </c>
      <c r="B13" s="214" t="s">
        <v>109</v>
      </c>
      <c r="C13" s="76">
        <v>115810</v>
      </c>
      <c r="D13" s="76">
        <v>115810</v>
      </c>
      <c r="E13" s="76">
        <v>115810</v>
      </c>
      <c r="F13" s="76"/>
      <c r="G13" s="76"/>
      <c r="H13" s="76"/>
      <c r="I13" s="76"/>
      <c r="J13" s="76"/>
      <c r="K13" s="76"/>
      <c r="L13" s="76"/>
      <c r="M13" s="76"/>
      <c r="N13" s="76"/>
      <c r="O13" s="76"/>
    </row>
    <row r="14" ht="21" customHeight="1" spans="1:15">
      <c r="A14" s="214" t="s">
        <v>110</v>
      </c>
      <c r="B14" s="214" t="s">
        <v>111</v>
      </c>
      <c r="C14" s="76">
        <v>73300</v>
      </c>
      <c r="D14" s="76">
        <v>73300</v>
      </c>
      <c r="E14" s="76">
        <v>73300</v>
      </c>
      <c r="F14" s="76"/>
      <c r="G14" s="76"/>
      <c r="H14" s="76"/>
      <c r="I14" s="76"/>
      <c r="J14" s="76"/>
      <c r="K14" s="76"/>
      <c r="L14" s="76"/>
      <c r="M14" s="76"/>
      <c r="N14" s="76"/>
      <c r="O14" s="76"/>
    </row>
    <row r="15" ht="21" customHeight="1" spans="1:15">
      <c r="A15" s="214" t="s">
        <v>112</v>
      </c>
      <c r="B15" s="214" t="s">
        <v>113</v>
      </c>
      <c r="C15" s="76">
        <v>8110</v>
      </c>
      <c r="D15" s="76">
        <v>8110</v>
      </c>
      <c r="E15" s="76">
        <v>8110</v>
      </c>
      <c r="F15" s="76"/>
      <c r="G15" s="76"/>
      <c r="H15" s="76"/>
      <c r="I15" s="76"/>
      <c r="J15" s="76"/>
      <c r="K15" s="76"/>
      <c r="L15" s="76"/>
      <c r="M15" s="76"/>
      <c r="N15" s="76"/>
      <c r="O15" s="76"/>
    </row>
    <row r="16" ht="21" customHeight="1" spans="1:15">
      <c r="A16" s="29" t="s">
        <v>114</v>
      </c>
      <c r="B16" s="29" t="s">
        <v>115</v>
      </c>
      <c r="C16" s="76">
        <v>7682800.8</v>
      </c>
      <c r="D16" s="76">
        <v>2396600.4</v>
      </c>
      <c r="E16" s="76">
        <v>1896600.4</v>
      </c>
      <c r="F16" s="76">
        <v>500000</v>
      </c>
      <c r="G16" s="76"/>
      <c r="H16" s="76"/>
      <c r="I16" s="76"/>
      <c r="J16" s="76">
        <v>5286200.4</v>
      </c>
      <c r="K16" s="76"/>
      <c r="L16" s="76"/>
      <c r="M16" s="76"/>
      <c r="N16" s="76"/>
      <c r="O16" s="76">
        <v>5286200.4</v>
      </c>
    </row>
    <row r="17" ht="21" customHeight="1" spans="1:15">
      <c r="A17" s="143" t="s">
        <v>116</v>
      </c>
      <c r="B17" s="143" t="s">
        <v>117</v>
      </c>
      <c r="C17" s="76">
        <v>7512800.8</v>
      </c>
      <c r="D17" s="76">
        <v>2336600.4</v>
      </c>
      <c r="E17" s="76">
        <v>1896600.4</v>
      </c>
      <c r="F17" s="76">
        <v>440000</v>
      </c>
      <c r="G17" s="76"/>
      <c r="H17" s="76"/>
      <c r="I17" s="76"/>
      <c r="J17" s="76">
        <v>5176200.4</v>
      </c>
      <c r="K17" s="76"/>
      <c r="L17" s="76"/>
      <c r="M17" s="76"/>
      <c r="N17" s="76"/>
      <c r="O17" s="76">
        <v>5176200.4</v>
      </c>
    </row>
    <row r="18" ht="21" customHeight="1" spans="1:15">
      <c r="A18" s="214" t="s">
        <v>118</v>
      </c>
      <c r="B18" s="214" t="s">
        <v>119</v>
      </c>
      <c r="C18" s="76">
        <v>1896600.4</v>
      </c>
      <c r="D18" s="76">
        <v>1896600.4</v>
      </c>
      <c r="E18" s="76">
        <v>1896600.4</v>
      </c>
      <c r="F18" s="76"/>
      <c r="G18" s="76"/>
      <c r="H18" s="76"/>
      <c r="I18" s="76"/>
      <c r="J18" s="76"/>
      <c r="K18" s="76"/>
      <c r="L18" s="76"/>
      <c r="M18" s="76"/>
      <c r="N18" s="76"/>
      <c r="O18" s="76"/>
    </row>
    <row r="19" ht="21" customHeight="1" spans="1:15">
      <c r="A19" s="214" t="s">
        <v>120</v>
      </c>
      <c r="B19" s="214" t="s">
        <v>121</v>
      </c>
      <c r="C19" s="76">
        <v>5616200.4</v>
      </c>
      <c r="D19" s="76">
        <v>440000</v>
      </c>
      <c r="E19" s="76"/>
      <c r="F19" s="76">
        <v>440000</v>
      </c>
      <c r="G19" s="76"/>
      <c r="H19" s="76"/>
      <c r="I19" s="76"/>
      <c r="J19" s="76">
        <v>5176200.4</v>
      </c>
      <c r="K19" s="76"/>
      <c r="L19" s="76"/>
      <c r="M19" s="76"/>
      <c r="N19" s="76"/>
      <c r="O19" s="76">
        <v>5176200.4</v>
      </c>
    </row>
    <row r="20" ht="21" customHeight="1" spans="1:15">
      <c r="A20" s="143" t="s">
        <v>122</v>
      </c>
      <c r="B20" s="143" t="s">
        <v>123</v>
      </c>
      <c r="C20" s="76">
        <v>170000</v>
      </c>
      <c r="D20" s="76">
        <v>60000</v>
      </c>
      <c r="E20" s="76"/>
      <c r="F20" s="76">
        <v>60000</v>
      </c>
      <c r="G20" s="76"/>
      <c r="H20" s="76"/>
      <c r="I20" s="76"/>
      <c r="J20" s="76">
        <v>110000</v>
      </c>
      <c r="K20" s="76"/>
      <c r="L20" s="76"/>
      <c r="M20" s="76"/>
      <c r="N20" s="76"/>
      <c r="O20" s="76">
        <v>110000</v>
      </c>
    </row>
    <row r="21" ht="21" customHeight="1" spans="1:15">
      <c r="A21" s="214" t="s">
        <v>124</v>
      </c>
      <c r="B21" s="214" t="s">
        <v>123</v>
      </c>
      <c r="C21" s="76">
        <v>170000</v>
      </c>
      <c r="D21" s="76">
        <v>60000</v>
      </c>
      <c r="E21" s="76"/>
      <c r="F21" s="76">
        <v>60000</v>
      </c>
      <c r="G21" s="76"/>
      <c r="H21" s="76"/>
      <c r="I21" s="76"/>
      <c r="J21" s="76">
        <v>110000</v>
      </c>
      <c r="K21" s="76"/>
      <c r="L21" s="76"/>
      <c r="M21" s="76"/>
      <c r="N21" s="76"/>
      <c r="O21" s="76">
        <v>110000</v>
      </c>
    </row>
    <row r="22" ht="21" customHeight="1" spans="1:15">
      <c r="A22" s="29" t="s">
        <v>125</v>
      </c>
      <c r="B22" s="29" t="s">
        <v>126</v>
      </c>
      <c r="C22" s="76">
        <v>237128</v>
      </c>
      <c r="D22" s="76">
        <v>237128</v>
      </c>
      <c r="E22" s="76">
        <v>237128</v>
      </c>
      <c r="F22" s="76"/>
      <c r="G22" s="76"/>
      <c r="H22" s="76"/>
      <c r="I22" s="76"/>
      <c r="J22" s="76"/>
      <c r="K22" s="76"/>
      <c r="L22" s="76"/>
      <c r="M22" s="76"/>
      <c r="N22" s="76"/>
      <c r="O22" s="76"/>
    </row>
    <row r="23" ht="21" customHeight="1" spans="1:15">
      <c r="A23" s="143" t="s">
        <v>127</v>
      </c>
      <c r="B23" s="143" t="s">
        <v>128</v>
      </c>
      <c r="C23" s="76">
        <v>237128</v>
      </c>
      <c r="D23" s="76">
        <v>237128</v>
      </c>
      <c r="E23" s="76">
        <v>237128</v>
      </c>
      <c r="F23" s="76"/>
      <c r="G23" s="76"/>
      <c r="H23" s="76"/>
      <c r="I23" s="76"/>
      <c r="J23" s="76"/>
      <c r="K23" s="76"/>
      <c r="L23" s="76"/>
      <c r="M23" s="76"/>
      <c r="N23" s="76"/>
      <c r="O23" s="76"/>
    </row>
    <row r="24" ht="21" customHeight="1" spans="1:15">
      <c r="A24" s="214" t="s">
        <v>129</v>
      </c>
      <c r="B24" s="214" t="s">
        <v>130</v>
      </c>
      <c r="C24" s="76">
        <v>237128</v>
      </c>
      <c r="D24" s="76">
        <v>237128</v>
      </c>
      <c r="E24" s="76">
        <v>237128</v>
      </c>
      <c r="F24" s="76"/>
      <c r="G24" s="76"/>
      <c r="H24" s="76"/>
      <c r="I24" s="76"/>
      <c r="J24" s="76"/>
      <c r="K24" s="76"/>
      <c r="L24" s="76"/>
      <c r="M24" s="76"/>
      <c r="N24" s="76"/>
      <c r="O24" s="76"/>
    </row>
    <row r="25" ht="21" customHeight="1" spans="1:15">
      <c r="A25" s="215" t="s">
        <v>54</v>
      </c>
      <c r="B25" s="34"/>
      <c r="C25" s="76">
        <v>8476708.8</v>
      </c>
      <c r="D25" s="76">
        <v>3190508.4</v>
      </c>
      <c r="E25" s="76">
        <v>2690508.4</v>
      </c>
      <c r="F25" s="76">
        <v>500000</v>
      </c>
      <c r="G25" s="76"/>
      <c r="H25" s="76"/>
      <c r="I25" s="76"/>
      <c r="J25" s="76">
        <v>5286200.4</v>
      </c>
      <c r="K25" s="76"/>
      <c r="L25" s="76"/>
      <c r="M25" s="76"/>
      <c r="N25" s="76"/>
      <c r="O25" s="76">
        <v>5286200.4</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abSelected="1" workbookViewId="0">
      <selection activeCell="A1" sqref="$A1:$XFD1048576"/>
    </sheetView>
  </sheetViews>
  <sheetFormatPr defaultColWidth="8.575" defaultRowHeight="12.75" customHeight="1" outlineLevelCol="3"/>
  <cols>
    <col min="1" max="4" width="35.575" style="1" customWidth="1"/>
    <col min="5" max="16384" width="8.575" style="1"/>
  </cols>
  <sheetData>
    <row r="1" ht="15" customHeight="1" spans="1:4">
      <c r="A1" s="39"/>
      <c r="B1" s="43"/>
      <c r="C1" s="43"/>
      <c r="D1" s="43" t="s">
        <v>131</v>
      </c>
    </row>
    <row r="2" ht="41.25" customHeight="1" spans="1:4">
      <c r="A2" s="38" t="str">
        <f>"2026"&amp;"年部门财政拨款收支预算总表"</f>
        <v>2026年部门财政拨款收支预算总表</v>
      </c>
    </row>
    <row r="3" ht="17.25" customHeight="1" spans="1:4">
      <c r="A3" s="41" t="str">
        <f>"单位名称："&amp;"昆明市生态环境局盘龙分局"</f>
        <v>单位名称：昆明市生态环境局盘龙分局</v>
      </c>
      <c r="B3" s="197"/>
      <c r="D3" s="43" t="s">
        <v>1</v>
      </c>
    </row>
    <row r="4" ht="17.25" customHeight="1" spans="1:4">
      <c r="A4" s="198" t="s">
        <v>2</v>
      </c>
      <c r="B4" s="199"/>
      <c r="C4" s="198" t="s">
        <v>3</v>
      </c>
      <c r="D4" s="199"/>
    </row>
    <row r="5" ht="18.75" customHeight="1" spans="1:4">
      <c r="A5" s="198" t="s">
        <v>4</v>
      </c>
      <c r="B5" s="198" t="s">
        <v>5</v>
      </c>
      <c r="C5" s="198" t="s">
        <v>6</v>
      </c>
      <c r="D5" s="198" t="s">
        <v>5</v>
      </c>
    </row>
    <row r="6" ht="16.5" customHeight="1" spans="1:4">
      <c r="A6" s="200" t="s">
        <v>132</v>
      </c>
      <c r="B6" s="76">
        <v>3190508.4</v>
      </c>
      <c r="C6" s="200" t="s">
        <v>133</v>
      </c>
      <c r="D6" s="76">
        <v>3190508.4</v>
      </c>
    </row>
    <row r="7" ht="16.5" customHeight="1" spans="1:4">
      <c r="A7" s="200" t="s">
        <v>134</v>
      </c>
      <c r="B7" s="76">
        <v>3190508.4</v>
      </c>
      <c r="C7" s="200" t="s">
        <v>135</v>
      </c>
      <c r="D7" s="76"/>
    </row>
    <row r="8" ht="16.5" customHeight="1" spans="1:4">
      <c r="A8" s="200" t="s">
        <v>136</v>
      </c>
      <c r="B8" s="76"/>
      <c r="C8" s="200" t="s">
        <v>137</v>
      </c>
      <c r="D8" s="76"/>
    </row>
    <row r="9" ht="16.5" customHeight="1" spans="1:4">
      <c r="A9" s="200" t="s">
        <v>138</v>
      </c>
      <c r="B9" s="76"/>
      <c r="C9" s="200" t="s">
        <v>139</v>
      </c>
      <c r="D9" s="76"/>
    </row>
    <row r="10" ht="16.5" customHeight="1" spans="1:4">
      <c r="A10" s="200" t="s">
        <v>140</v>
      </c>
      <c r="B10" s="76"/>
      <c r="C10" s="200" t="s">
        <v>141</v>
      </c>
      <c r="D10" s="76"/>
    </row>
    <row r="11" ht="16.5" customHeight="1" spans="1:4">
      <c r="A11" s="200" t="s">
        <v>134</v>
      </c>
      <c r="B11" s="76"/>
      <c r="C11" s="200" t="s">
        <v>142</v>
      </c>
      <c r="D11" s="76"/>
    </row>
    <row r="12" ht="16.5" customHeight="1" spans="1:4">
      <c r="A12" s="56" t="s">
        <v>136</v>
      </c>
      <c r="B12" s="76"/>
      <c r="C12" s="63" t="s">
        <v>143</v>
      </c>
      <c r="D12" s="76"/>
    </row>
    <row r="13" ht="16.5" customHeight="1" spans="1:4">
      <c r="A13" s="56" t="s">
        <v>138</v>
      </c>
      <c r="B13" s="76"/>
      <c r="C13" s="63" t="s">
        <v>144</v>
      </c>
      <c r="D13" s="76"/>
    </row>
    <row r="14" ht="16.5" customHeight="1" spans="1:4">
      <c r="A14" s="201"/>
      <c r="B14" s="76"/>
      <c r="C14" s="63" t="s">
        <v>145</v>
      </c>
      <c r="D14" s="76">
        <v>359560</v>
      </c>
    </row>
    <row r="15" ht="16.5" customHeight="1" spans="1:4">
      <c r="A15" s="201"/>
      <c r="B15" s="76"/>
      <c r="C15" s="63" t="s">
        <v>146</v>
      </c>
      <c r="D15" s="76">
        <v>197220</v>
      </c>
    </row>
    <row r="16" ht="16.5" customHeight="1" spans="1:4">
      <c r="A16" s="201"/>
      <c r="B16" s="76"/>
      <c r="C16" s="63" t="s">
        <v>147</v>
      </c>
      <c r="D16" s="76">
        <v>2396600.4</v>
      </c>
    </row>
    <row r="17" ht="16.5" customHeight="1" spans="1:4">
      <c r="A17" s="201"/>
      <c r="B17" s="76"/>
      <c r="C17" s="63" t="s">
        <v>148</v>
      </c>
      <c r="D17" s="76"/>
    </row>
    <row r="18" ht="16.5" customHeight="1" spans="1:4">
      <c r="A18" s="201"/>
      <c r="B18" s="76"/>
      <c r="C18" s="63" t="s">
        <v>149</v>
      </c>
      <c r="D18" s="76"/>
    </row>
    <row r="19" ht="16.5" customHeight="1" spans="1:4">
      <c r="A19" s="201"/>
      <c r="B19" s="76"/>
      <c r="C19" s="63" t="s">
        <v>150</v>
      </c>
      <c r="D19" s="76"/>
    </row>
    <row r="20" ht="16.5" customHeight="1" spans="1:4">
      <c r="A20" s="201"/>
      <c r="B20" s="76"/>
      <c r="C20" s="63" t="s">
        <v>151</v>
      </c>
      <c r="D20" s="76"/>
    </row>
    <row r="21" ht="16.5" customHeight="1" spans="1:4">
      <c r="A21" s="201"/>
      <c r="B21" s="76"/>
      <c r="C21" s="63" t="s">
        <v>152</v>
      </c>
      <c r="D21" s="76"/>
    </row>
    <row r="22" ht="16.5" customHeight="1" spans="1:4">
      <c r="A22" s="201"/>
      <c r="B22" s="76"/>
      <c r="C22" s="63" t="s">
        <v>153</v>
      </c>
      <c r="D22" s="76"/>
    </row>
    <row r="23" ht="16.5" customHeight="1" spans="1:4">
      <c r="A23" s="201"/>
      <c r="B23" s="76"/>
      <c r="C23" s="63" t="s">
        <v>154</v>
      </c>
      <c r="D23" s="76"/>
    </row>
    <row r="24" ht="16.5" customHeight="1" spans="1:4">
      <c r="A24" s="201"/>
      <c r="B24" s="76"/>
      <c r="C24" s="63" t="s">
        <v>155</v>
      </c>
      <c r="D24" s="76"/>
    </row>
    <row r="25" ht="16.5" customHeight="1" spans="1:4">
      <c r="A25" s="201"/>
      <c r="B25" s="76"/>
      <c r="C25" s="63" t="s">
        <v>156</v>
      </c>
      <c r="D25" s="76">
        <v>237128</v>
      </c>
    </row>
    <row r="26" ht="16.5" customHeight="1" spans="1:4">
      <c r="A26" s="201"/>
      <c r="B26" s="76"/>
      <c r="C26" s="63" t="s">
        <v>157</v>
      </c>
      <c r="D26" s="76"/>
    </row>
    <row r="27" ht="16.5" customHeight="1" spans="1:4">
      <c r="A27" s="201"/>
      <c r="B27" s="76"/>
      <c r="C27" s="63" t="s">
        <v>158</v>
      </c>
      <c r="D27" s="76"/>
    </row>
    <row r="28" ht="16.5" customHeight="1" spans="1:4">
      <c r="A28" s="201"/>
      <c r="B28" s="76"/>
      <c r="C28" s="63" t="s">
        <v>159</v>
      </c>
      <c r="D28" s="76"/>
    </row>
    <row r="29" ht="16.5" customHeight="1" spans="1:4">
      <c r="A29" s="201"/>
      <c r="B29" s="76"/>
      <c r="C29" s="63" t="s">
        <v>160</v>
      </c>
      <c r="D29" s="76"/>
    </row>
    <row r="30" ht="16.5" customHeight="1" spans="1:4">
      <c r="A30" s="201"/>
      <c r="B30" s="76"/>
      <c r="C30" s="63" t="s">
        <v>161</v>
      </c>
      <c r="D30" s="76"/>
    </row>
    <row r="31" ht="16.5" customHeight="1" spans="1:4">
      <c r="A31" s="201"/>
      <c r="B31" s="76"/>
      <c r="C31" s="56" t="s">
        <v>162</v>
      </c>
      <c r="D31" s="76"/>
    </row>
    <row r="32" ht="16.5" customHeight="1" spans="1:4">
      <c r="A32" s="201"/>
      <c r="B32" s="76"/>
      <c r="C32" s="56" t="s">
        <v>163</v>
      </c>
      <c r="D32" s="76"/>
    </row>
    <row r="33" ht="16.5" customHeight="1" spans="1:4">
      <c r="A33" s="201"/>
      <c r="B33" s="76"/>
      <c r="C33" s="29" t="s">
        <v>164</v>
      </c>
      <c r="D33" s="76"/>
    </row>
    <row r="34" ht="15" customHeight="1" spans="1:4">
      <c r="A34" s="202" t="s">
        <v>49</v>
      </c>
      <c r="B34" s="203">
        <v>3190508.4</v>
      </c>
      <c r="C34" s="202" t="s">
        <v>50</v>
      </c>
      <c r="D34" s="203">
        <v>3190508.4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80"/>
      <c r="F1" s="181"/>
      <c r="G1" s="182" t="s">
        <v>165</v>
      </c>
    </row>
    <row r="2" ht="41.25" customHeight="1" spans="1:7">
      <c r="A2" s="183" t="str">
        <f>"2026"&amp;"年一般公共预算支出预算表（按功能科目分类）"</f>
        <v>2026年一般公共预算支出预算表（按功能科目分类）</v>
      </c>
      <c r="B2" s="183"/>
      <c r="C2" s="183"/>
      <c r="D2" s="183"/>
      <c r="E2" s="183"/>
      <c r="F2" s="183"/>
      <c r="G2" s="183"/>
    </row>
    <row r="3" ht="18" customHeight="1" spans="1:7">
      <c r="A3" s="152" t="str">
        <f>"单位名称："&amp;"昆明市生态环境局盘龙分局"</f>
        <v>单位名称：昆明市生态环境局盘龙分局</v>
      </c>
      <c r="F3" s="184"/>
      <c r="G3" s="182" t="s">
        <v>1</v>
      </c>
    </row>
    <row r="4" ht="20.25" customHeight="1" spans="1:7">
      <c r="A4" s="185" t="s">
        <v>166</v>
      </c>
      <c r="B4" s="186"/>
      <c r="C4" s="159" t="s">
        <v>54</v>
      </c>
      <c r="D4" s="155" t="s">
        <v>74</v>
      </c>
      <c r="E4" s="156"/>
      <c r="F4" s="161"/>
      <c r="G4" s="187" t="s">
        <v>75</v>
      </c>
    </row>
    <row r="5" ht="20.25" customHeight="1" spans="1:7">
      <c r="A5" s="188" t="s">
        <v>71</v>
      </c>
      <c r="B5" s="188" t="s">
        <v>72</v>
      </c>
      <c r="C5" s="106"/>
      <c r="D5" s="189" t="s">
        <v>56</v>
      </c>
      <c r="E5" s="189" t="s">
        <v>167</v>
      </c>
      <c r="F5" s="189" t="s">
        <v>168</v>
      </c>
      <c r="G5" s="190"/>
    </row>
    <row r="6" ht="15" customHeight="1" spans="1:7">
      <c r="A6" s="191" t="s">
        <v>81</v>
      </c>
      <c r="B6" s="191" t="s">
        <v>82</v>
      </c>
      <c r="C6" s="191" t="s">
        <v>83</v>
      </c>
      <c r="D6" s="191" t="s">
        <v>84</v>
      </c>
      <c r="E6" s="191" t="s">
        <v>85</v>
      </c>
      <c r="F6" s="191" t="s">
        <v>86</v>
      </c>
      <c r="G6" s="191" t="s">
        <v>87</v>
      </c>
    </row>
    <row r="7" ht="18" customHeight="1" spans="1:7">
      <c r="A7" s="192" t="s">
        <v>96</v>
      </c>
      <c r="B7" s="192" t="s">
        <v>97</v>
      </c>
      <c r="C7" s="109">
        <v>359560</v>
      </c>
      <c r="D7" s="109">
        <v>359560</v>
      </c>
      <c r="E7" s="109">
        <v>359560</v>
      </c>
      <c r="F7" s="109"/>
      <c r="G7" s="109"/>
    </row>
    <row r="8" ht="18" customHeight="1" spans="1:7">
      <c r="A8" s="193" t="s">
        <v>98</v>
      </c>
      <c r="B8" s="193" t="s">
        <v>99</v>
      </c>
      <c r="C8" s="109">
        <v>359560</v>
      </c>
      <c r="D8" s="109">
        <v>359560</v>
      </c>
      <c r="E8" s="109">
        <v>359560</v>
      </c>
      <c r="F8" s="109"/>
      <c r="G8" s="109"/>
    </row>
    <row r="9" ht="18" customHeight="1" spans="1:7">
      <c r="A9" s="194" t="s">
        <v>100</v>
      </c>
      <c r="B9" s="194" t="s">
        <v>101</v>
      </c>
      <c r="C9" s="109">
        <v>234560</v>
      </c>
      <c r="D9" s="109">
        <v>234560</v>
      </c>
      <c r="E9" s="109">
        <v>234560</v>
      </c>
      <c r="F9" s="109"/>
      <c r="G9" s="109"/>
    </row>
    <row r="10" ht="18" customHeight="1" spans="1:7">
      <c r="A10" s="194" t="s">
        <v>102</v>
      </c>
      <c r="B10" s="194" t="s">
        <v>103</v>
      </c>
      <c r="C10" s="109">
        <v>125000</v>
      </c>
      <c r="D10" s="109">
        <v>125000</v>
      </c>
      <c r="E10" s="109">
        <v>125000</v>
      </c>
      <c r="F10" s="109"/>
      <c r="G10" s="109"/>
    </row>
    <row r="11" ht="18" customHeight="1" spans="1:7">
      <c r="A11" s="192" t="s">
        <v>104</v>
      </c>
      <c r="B11" s="192" t="s">
        <v>105</v>
      </c>
      <c r="C11" s="109">
        <v>197220</v>
      </c>
      <c r="D11" s="109">
        <v>197220</v>
      </c>
      <c r="E11" s="109">
        <v>197220</v>
      </c>
      <c r="F11" s="109"/>
      <c r="G11" s="109"/>
    </row>
    <row r="12" ht="18" customHeight="1" spans="1:7">
      <c r="A12" s="193" t="s">
        <v>106</v>
      </c>
      <c r="B12" s="193" t="s">
        <v>107</v>
      </c>
      <c r="C12" s="109">
        <v>197220</v>
      </c>
      <c r="D12" s="109">
        <v>197220</v>
      </c>
      <c r="E12" s="109">
        <v>197220</v>
      </c>
      <c r="F12" s="109"/>
      <c r="G12" s="109"/>
    </row>
    <row r="13" ht="18" customHeight="1" spans="1:7">
      <c r="A13" s="194" t="s">
        <v>108</v>
      </c>
      <c r="B13" s="194" t="s">
        <v>109</v>
      </c>
      <c r="C13" s="109">
        <v>115810</v>
      </c>
      <c r="D13" s="109">
        <v>115810</v>
      </c>
      <c r="E13" s="109">
        <v>115810</v>
      </c>
      <c r="F13" s="109"/>
      <c r="G13" s="109"/>
    </row>
    <row r="14" ht="18" customHeight="1" spans="1:7">
      <c r="A14" s="194" t="s">
        <v>110</v>
      </c>
      <c r="B14" s="194" t="s">
        <v>111</v>
      </c>
      <c r="C14" s="109">
        <v>73300</v>
      </c>
      <c r="D14" s="109">
        <v>73300</v>
      </c>
      <c r="E14" s="109">
        <v>73300</v>
      </c>
      <c r="F14" s="109"/>
      <c r="G14" s="109"/>
    </row>
    <row r="15" ht="18" customHeight="1" spans="1:7">
      <c r="A15" s="194" t="s">
        <v>112</v>
      </c>
      <c r="B15" s="194" t="s">
        <v>113</v>
      </c>
      <c r="C15" s="109">
        <v>8110</v>
      </c>
      <c r="D15" s="109">
        <v>8110</v>
      </c>
      <c r="E15" s="109">
        <v>8110</v>
      </c>
      <c r="F15" s="109"/>
      <c r="G15" s="109"/>
    </row>
    <row r="16" ht="18" customHeight="1" spans="1:7">
      <c r="A16" s="192" t="s">
        <v>114</v>
      </c>
      <c r="B16" s="192" t="s">
        <v>115</v>
      </c>
      <c r="C16" s="109">
        <v>2396600.4</v>
      </c>
      <c r="D16" s="109">
        <v>1896600.4</v>
      </c>
      <c r="E16" s="109">
        <v>1590261</v>
      </c>
      <c r="F16" s="109">
        <v>306339.4</v>
      </c>
      <c r="G16" s="109">
        <v>500000</v>
      </c>
    </row>
    <row r="17" ht="18" customHeight="1" spans="1:7">
      <c r="A17" s="193" t="s">
        <v>116</v>
      </c>
      <c r="B17" s="193" t="s">
        <v>117</v>
      </c>
      <c r="C17" s="109">
        <v>2336600.4</v>
      </c>
      <c r="D17" s="109">
        <v>1896600.4</v>
      </c>
      <c r="E17" s="109">
        <v>1590261</v>
      </c>
      <c r="F17" s="109">
        <v>306339.4</v>
      </c>
      <c r="G17" s="109">
        <v>440000</v>
      </c>
    </row>
    <row r="18" ht="18" customHeight="1" spans="1:7">
      <c r="A18" s="194" t="s">
        <v>118</v>
      </c>
      <c r="B18" s="194" t="s">
        <v>119</v>
      </c>
      <c r="C18" s="109">
        <v>1896600.4</v>
      </c>
      <c r="D18" s="109">
        <v>1896600.4</v>
      </c>
      <c r="E18" s="109">
        <v>1590261</v>
      </c>
      <c r="F18" s="109">
        <v>306339.4</v>
      </c>
      <c r="G18" s="109"/>
    </row>
    <row r="19" ht="18" customHeight="1" spans="1:7">
      <c r="A19" s="194" t="s">
        <v>120</v>
      </c>
      <c r="B19" s="194" t="s">
        <v>121</v>
      </c>
      <c r="C19" s="109">
        <v>440000</v>
      </c>
      <c r="D19" s="109"/>
      <c r="E19" s="109"/>
      <c r="F19" s="109"/>
      <c r="G19" s="109">
        <v>440000</v>
      </c>
    </row>
    <row r="20" ht="18" customHeight="1" spans="1:7">
      <c r="A20" s="193" t="s">
        <v>122</v>
      </c>
      <c r="B20" s="193" t="s">
        <v>123</v>
      </c>
      <c r="C20" s="109">
        <v>60000</v>
      </c>
      <c r="D20" s="109"/>
      <c r="E20" s="109"/>
      <c r="F20" s="109"/>
      <c r="G20" s="109">
        <v>60000</v>
      </c>
    </row>
    <row r="21" ht="18" customHeight="1" spans="1:7">
      <c r="A21" s="194" t="s">
        <v>124</v>
      </c>
      <c r="B21" s="194" t="s">
        <v>123</v>
      </c>
      <c r="C21" s="109">
        <v>60000</v>
      </c>
      <c r="D21" s="109"/>
      <c r="E21" s="109"/>
      <c r="F21" s="109"/>
      <c r="G21" s="109">
        <v>60000</v>
      </c>
    </row>
    <row r="22" ht="18" customHeight="1" spans="1:7">
      <c r="A22" s="192" t="s">
        <v>125</v>
      </c>
      <c r="B22" s="192" t="s">
        <v>126</v>
      </c>
      <c r="C22" s="109">
        <v>237128</v>
      </c>
      <c r="D22" s="109">
        <v>237128</v>
      </c>
      <c r="E22" s="109">
        <v>237128</v>
      </c>
      <c r="F22" s="109"/>
      <c r="G22" s="109"/>
    </row>
    <row r="23" ht="18" customHeight="1" spans="1:7">
      <c r="A23" s="193" t="s">
        <v>127</v>
      </c>
      <c r="B23" s="193" t="s">
        <v>128</v>
      </c>
      <c r="C23" s="109">
        <v>237128</v>
      </c>
      <c r="D23" s="109">
        <v>237128</v>
      </c>
      <c r="E23" s="109">
        <v>237128</v>
      </c>
      <c r="F23" s="109"/>
      <c r="G23" s="109"/>
    </row>
    <row r="24" ht="18" customHeight="1" spans="1:7">
      <c r="A24" s="194" t="s">
        <v>129</v>
      </c>
      <c r="B24" s="194" t="s">
        <v>130</v>
      </c>
      <c r="C24" s="109">
        <v>237128</v>
      </c>
      <c r="D24" s="109">
        <v>237128</v>
      </c>
      <c r="E24" s="109">
        <v>237128</v>
      </c>
      <c r="F24" s="109"/>
      <c r="G24" s="109"/>
    </row>
    <row r="25" ht="18" customHeight="1" spans="1:7">
      <c r="A25" s="195" t="s">
        <v>169</v>
      </c>
      <c r="B25" s="196" t="s">
        <v>169</v>
      </c>
      <c r="C25" s="109">
        <v>3190508.4</v>
      </c>
      <c r="D25" s="109">
        <v>2690508.4</v>
      </c>
      <c r="E25" s="109">
        <v>2384169</v>
      </c>
      <c r="F25" s="109">
        <v>306339.4</v>
      </c>
      <c r="G25" s="109">
        <v>500000</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 sqref="$A1:$XFD1048576"/>
    </sheetView>
  </sheetViews>
  <sheetFormatPr defaultColWidth="10.425" defaultRowHeight="14.25" customHeight="1" outlineLevelRow="6" outlineLevelCol="5"/>
  <cols>
    <col min="1" max="6" width="28.1416666666667" style="1" customWidth="1"/>
    <col min="7" max="16384" width="10.425" style="1"/>
  </cols>
  <sheetData>
    <row r="1" customHeight="1" spans="1:6">
      <c r="A1" s="40"/>
      <c r="B1" s="40"/>
      <c r="C1" s="40"/>
      <c r="D1" s="40"/>
      <c r="E1" s="39"/>
      <c r="F1" s="175" t="s">
        <v>170</v>
      </c>
    </row>
    <row r="2" ht="41.25" customHeight="1" spans="1:6">
      <c r="A2" s="176" t="str">
        <f>"2026"&amp;"年一般公共预算“三公”经费支出预算表"</f>
        <v>2026年一般公共预算“三公”经费支出预算表</v>
      </c>
      <c r="B2" s="40"/>
      <c r="C2" s="40"/>
      <c r="D2" s="40"/>
      <c r="E2" s="39"/>
      <c r="F2" s="40"/>
    </row>
    <row r="3" customHeight="1" spans="1:6">
      <c r="A3" s="177" t="str">
        <f>"单位名称："&amp;"昆明市生态环境局盘龙分局"</f>
        <v>单位名称：昆明市生态环境局盘龙分局</v>
      </c>
      <c r="B3" s="178"/>
      <c r="D3" s="40"/>
      <c r="E3" s="39"/>
      <c r="F3" s="44" t="s">
        <v>1</v>
      </c>
    </row>
    <row r="4" ht="27" customHeight="1" spans="1:6">
      <c r="A4" s="45" t="s">
        <v>171</v>
      </c>
      <c r="B4" s="45" t="s">
        <v>172</v>
      </c>
      <c r="C4" s="45" t="s">
        <v>173</v>
      </c>
      <c r="D4" s="45"/>
      <c r="E4" s="28"/>
      <c r="F4" s="45" t="s">
        <v>174</v>
      </c>
    </row>
    <row r="5" ht="28.5" customHeight="1" spans="1:6">
      <c r="A5" s="179"/>
      <c r="B5" s="47"/>
      <c r="C5" s="28" t="s">
        <v>56</v>
      </c>
      <c r="D5" s="28" t="s">
        <v>175</v>
      </c>
      <c r="E5" s="28" t="s">
        <v>176</v>
      </c>
      <c r="F5" s="46"/>
    </row>
    <row r="6" ht="17.25" customHeight="1" spans="1:6">
      <c r="A6" s="49" t="s">
        <v>81</v>
      </c>
      <c r="B6" s="49" t="s">
        <v>82</v>
      </c>
      <c r="C6" s="49" t="s">
        <v>83</v>
      </c>
      <c r="D6" s="49" t="s">
        <v>84</v>
      </c>
      <c r="E6" s="49" t="s">
        <v>85</v>
      </c>
      <c r="F6" s="49" t="s">
        <v>86</v>
      </c>
    </row>
    <row r="7" ht="17.25" customHeight="1" spans="1:6">
      <c r="A7" s="76">
        <v>65291.4</v>
      </c>
      <c r="B7" s="76"/>
      <c r="C7" s="76">
        <v>65291.4</v>
      </c>
      <c r="D7" s="76"/>
      <c r="E7" s="76">
        <v>65291.4</v>
      </c>
      <c r="F7" s="76"/>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workbookViewId="0">
      <selection activeCell="A1" sqref="A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B1" s="150"/>
      <c r="D1" s="151"/>
      <c r="E1" s="151"/>
      <c r="F1" s="151"/>
      <c r="G1" s="151"/>
      <c r="H1" s="78"/>
      <c r="I1" s="78"/>
      <c r="J1" s="78"/>
      <c r="K1" s="78"/>
      <c r="L1" s="78"/>
      <c r="M1" s="78"/>
      <c r="Q1" s="78"/>
      <c r="U1" s="150"/>
      <c r="W1" s="112" t="s">
        <v>177</v>
      </c>
    </row>
    <row r="2" ht="45.75" customHeight="1" spans="1:23">
      <c r="A2" s="82" t="str">
        <f>"2026"&amp;"年部门基本支出预算表"</f>
        <v>2026年部门基本支出预算表</v>
      </c>
      <c r="B2" s="82"/>
      <c r="C2" s="82"/>
      <c r="D2" s="82"/>
      <c r="E2" s="82"/>
      <c r="F2" s="82"/>
      <c r="G2" s="82"/>
      <c r="H2" s="82"/>
      <c r="I2" s="82"/>
      <c r="J2" s="82"/>
      <c r="K2" s="82"/>
      <c r="L2" s="82"/>
      <c r="M2" s="82"/>
      <c r="N2" s="113"/>
      <c r="O2" s="113"/>
      <c r="P2" s="113"/>
      <c r="Q2" s="82"/>
      <c r="R2" s="82"/>
      <c r="S2" s="82"/>
      <c r="T2" s="82"/>
      <c r="U2" s="82"/>
      <c r="V2" s="82"/>
      <c r="W2" s="82"/>
    </row>
    <row r="3" ht="18.75" customHeight="1" spans="1:23">
      <c r="A3" s="152" t="str">
        <f>"单位名称："&amp;"昆明市生态环境局盘龙分局"</f>
        <v>单位名称：昆明市生态环境局盘龙分局</v>
      </c>
      <c r="B3" s="153"/>
      <c r="C3" s="153"/>
      <c r="D3" s="153"/>
      <c r="E3" s="153"/>
      <c r="F3" s="153"/>
      <c r="G3" s="153"/>
      <c r="H3" s="86"/>
      <c r="I3" s="86"/>
      <c r="J3" s="86"/>
      <c r="K3" s="86"/>
      <c r="L3" s="86"/>
      <c r="M3" s="86"/>
      <c r="N3" s="115"/>
      <c r="O3" s="115"/>
      <c r="P3" s="115"/>
      <c r="Q3" s="86"/>
      <c r="U3" s="150"/>
      <c r="W3" s="112" t="s">
        <v>1</v>
      </c>
    </row>
    <row r="4" ht="18" customHeight="1" spans="1:23">
      <c r="A4" s="154" t="s">
        <v>178</v>
      </c>
      <c r="B4" s="154" t="s">
        <v>179</v>
      </c>
      <c r="C4" s="154" t="s">
        <v>180</v>
      </c>
      <c r="D4" s="154" t="s">
        <v>181</v>
      </c>
      <c r="E4" s="154" t="s">
        <v>182</v>
      </c>
      <c r="F4" s="154" t="s">
        <v>183</v>
      </c>
      <c r="G4" s="154" t="s">
        <v>184</v>
      </c>
      <c r="H4" s="155" t="s">
        <v>185</v>
      </c>
      <c r="I4" s="93" t="s">
        <v>185</v>
      </c>
      <c r="J4" s="93"/>
      <c r="K4" s="93"/>
      <c r="L4" s="93"/>
      <c r="M4" s="93"/>
      <c r="N4" s="156"/>
      <c r="O4" s="156"/>
      <c r="P4" s="156"/>
      <c r="Q4" s="92" t="s">
        <v>60</v>
      </c>
      <c r="R4" s="93" t="s">
        <v>61</v>
      </c>
      <c r="S4" s="93"/>
      <c r="T4" s="93"/>
      <c r="U4" s="93"/>
      <c r="V4" s="93"/>
      <c r="W4" s="94"/>
    </row>
    <row r="5" ht="18" customHeight="1" spans="1:23">
      <c r="A5" s="157"/>
      <c r="B5" s="158"/>
      <c r="C5" s="157"/>
      <c r="D5" s="157"/>
      <c r="E5" s="157"/>
      <c r="F5" s="157"/>
      <c r="G5" s="157"/>
      <c r="H5" s="159" t="s">
        <v>186</v>
      </c>
      <c r="I5" s="155" t="s">
        <v>57</v>
      </c>
      <c r="J5" s="93"/>
      <c r="K5" s="93"/>
      <c r="L5" s="93"/>
      <c r="M5" s="94"/>
      <c r="N5" s="160" t="s">
        <v>187</v>
      </c>
      <c r="O5" s="156"/>
      <c r="P5" s="161"/>
      <c r="Q5" s="154" t="s">
        <v>60</v>
      </c>
      <c r="R5" s="155" t="s">
        <v>61</v>
      </c>
      <c r="S5" s="92" t="s">
        <v>63</v>
      </c>
      <c r="T5" s="93" t="s">
        <v>61</v>
      </c>
      <c r="U5" s="92" t="s">
        <v>65</v>
      </c>
      <c r="V5" s="92" t="s">
        <v>66</v>
      </c>
      <c r="W5" s="162" t="s">
        <v>67</v>
      </c>
    </row>
    <row r="6" ht="19.5" customHeight="1" spans="1:23">
      <c r="A6" s="163"/>
      <c r="B6" s="163"/>
      <c r="C6" s="163"/>
      <c r="D6" s="163"/>
      <c r="E6" s="163"/>
      <c r="F6" s="163"/>
      <c r="G6" s="163"/>
      <c r="H6" s="163"/>
      <c r="I6" s="164" t="s">
        <v>188</v>
      </c>
      <c r="J6" s="154" t="s">
        <v>189</v>
      </c>
      <c r="K6" s="154" t="s">
        <v>190</v>
      </c>
      <c r="L6" s="154" t="s">
        <v>191</v>
      </c>
      <c r="M6" s="154" t="s">
        <v>192</v>
      </c>
      <c r="N6" s="154" t="s">
        <v>57</v>
      </c>
      <c r="O6" s="154" t="s">
        <v>58</v>
      </c>
      <c r="P6" s="154" t="s">
        <v>59</v>
      </c>
      <c r="Q6" s="163"/>
      <c r="R6" s="154" t="s">
        <v>56</v>
      </c>
      <c r="S6" s="154" t="s">
        <v>63</v>
      </c>
      <c r="T6" s="154" t="s">
        <v>193</v>
      </c>
      <c r="U6" s="154" t="s">
        <v>65</v>
      </c>
      <c r="V6" s="154" t="s">
        <v>66</v>
      </c>
      <c r="W6" s="154" t="s">
        <v>67</v>
      </c>
    </row>
    <row r="7" ht="37.5" customHeight="1" spans="1:23">
      <c r="A7" s="165"/>
      <c r="B7" s="165"/>
      <c r="C7" s="165"/>
      <c r="D7" s="165"/>
      <c r="E7" s="165"/>
      <c r="F7" s="165"/>
      <c r="G7" s="165"/>
      <c r="H7" s="165"/>
      <c r="I7" s="166" t="s">
        <v>56</v>
      </c>
      <c r="J7" s="167" t="s">
        <v>194</v>
      </c>
      <c r="K7" s="167" t="s">
        <v>190</v>
      </c>
      <c r="L7" s="167" t="s">
        <v>191</v>
      </c>
      <c r="M7" s="167" t="s">
        <v>192</v>
      </c>
      <c r="N7" s="167" t="s">
        <v>190</v>
      </c>
      <c r="O7" s="167" t="s">
        <v>191</v>
      </c>
      <c r="P7" s="167" t="s">
        <v>192</v>
      </c>
      <c r="Q7" s="167" t="s">
        <v>60</v>
      </c>
      <c r="R7" s="167" t="s">
        <v>56</v>
      </c>
      <c r="S7" s="167" t="s">
        <v>63</v>
      </c>
      <c r="T7" s="167" t="s">
        <v>193</v>
      </c>
      <c r="U7" s="167" t="s">
        <v>65</v>
      </c>
      <c r="V7" s="167" t="s">
        <v>66</v>
      </c>
      <c r="W7" s="167" t="s">
        <v>67</v>
      </c>
    </row>
    <row r="8" customHeight="1" spans="1:23">
      <c r="A8" s="168">
        <v>1</v>
      </c>
      <c r="B8" s="168">
        <v>2</v>
      </c>
      <c r="C8" s="168">
        <v>3</v>
      </c>
      <c r="D8" s="168">
        <v>4</v>
      </c>
      <c r="E8" s="168">
        <v>5</v>
      </c>
      <c r="F8" s="168">
        <v>6</v>
      </c>
      <c r="G8" s="168">
        <v>7</v>
      </c>
      <c r="H8" s="168">
        <v>8</v>
      </c>
      <c r="I8" s="168">
        <v>9</v>
      </c>
      <c r="J8" s="168">
        <v>10</v>
      </c>
      <c r="K8" s="168">
        <v>11</v>
      </c>
      <c r="L8" s="168">
        <v>12</v>
      </c>
      <c r="M8" s="168">
        <v>13</v>
      </c>
      <c r="N8" s="168">
        <v>14</v>
      </c>
      <c r="O8" s="168">
        <v>15</v>
      </c>
      <c r="P8" s="168">
        <v>16</v>
      </c>
      <c r="Q8" s="168">
        <v>17</v>
      </c>
      <c r="R8" s="168">
        <v>18</v>
      </c>
      <c r="S8" s="168">
        <v>19</v>
      </c>
      <c r="T8" s="168">
        <v>20</v>
      </c>
      <c r="U8" s="168">
        <v>21</v>
      </c>
      <c r="V8" s="168">
        <v>22</v>
      </c>
      <c r="W8" s="168">
        <v>23</v>
      </c>
    </row>
    <row r="9" ht="20.25" customHeight="1" spans="1:23">
      <c r="A9" s="169" t="s">
        <v>195</v>
      </c>
      <c r="B9" s="169"/>
      <c r="C9" s="169"/>
      <c r="D9" s="169"/>
      <c r="E9" s="169"/>
      <c r="F9" s="169"/>
      <c r="G9" s="169"/>
      <c r="H9" s="109">
        <v>2690508.4</v>
      </c>
      <c r="I9" s="109">
        <v>2690508.4</v>
      </c>
      <c r="J9" s="109"/>
      <c r="K9" s="109"/>
      <c r="L9" s="109">
        <v>2690508.4</v>
      </c>
      <c r="M9" s="109"/>
      <c r="N9" s="109"/>
      <c r="O9" s="109"/>
      <c r="P9" s="109"/>
      <c r="Q9" s="109"/>
      <c r="R9" s="109"/>
      <c r="S9" s="109"/>
      <c r="T9" s="109"/>
      <c r="U9" s="109"/>
      <c r="V9" s="109"/>
      <c r="W9" s="109"/>
    </row>
    <row r="10" ht="20.25" customHeight="1" spans="1:23">
      <c r="A10" s="170" t="s">
        <v>69</v>
      </c>
      <c r="B10" s="169" t="s">
        <v>196</v>
      </c>
      <c r="C10" s="169" t="s">
        <v>197</v>
      </c>
      <c r="D10" s="169" t="s">
        <v>118</v>
      </c>
      <c r="E10" s="169" t="s">
        <v>119</v>
      </c>
      <c r="F10" s="169" t="s">
        <v>198</v>
      </c>
      <c r="G10" s="169" t="s">
        <v>199</v>
      </c>
      <c r="H10" s="109">
        <v>480900</v>
      </c>
      <c r="I10" s="109">
        <v>480900</v>
      </c>
      <c r="J10" s="109"/>
      <c r="K10" s="109"/>
      <c r="L10" s="109">
        <v>480900</v>
      </c>
      <c r="M10" s="109"/>
      <c r="N10" s="109"/>
      <c r="O10" s="109"/>
      <c r="P10" s="109"/>
      <c r="Q10" s="109"/>
      <c r="R10" s="109"/>
      <c r="S10" s="109"/>
      <c r="T10" s="109"/>
      <c r="U10" s="109"/>
      <c r="V10" s="109"/>
      <c r="W10" s="109"/>
    </row>
    <row r="11" ht="20.25" customHeight="1" spans="1:23">
      <c r="A11" s="170" t="s">
        <v>69</v>
      </c>
      <c r="B11" s="169" t="s">
        <v>196</v>
      </c>
      <c r="C11" s="169" t="s">
        <v>197</v>
      </c>
      <c r="D11" s="169" t="s">
        <v>118</v>
      </c>
      <c r="E11" s="169" t="s">
        <v>119</v>
      </c>
      <c r="F11" s="169" t="s">
        <v>200</v>
      </c>
      <c r="G11" s="169" t="s">
        <v>201</v>
      </c>
      <c r="H11" s="109">
        <v>618060</v>
      </c>
      <c r="I11" s="109">
        <v>618060</v>
      </c>
      <c r="J11" s="171"/>
      <c r="K11" s="171"/>
      <c r="L11" s="109">
        <v>618060</v>
      </c>
      <c r="M11" s="171"/>
      <c r="N11" s="109"/>
      <c r="O11" s="109"/>
      <c r="P11" s="109"/>
      <c r="Q11" s="109"/>
      <c r="R11" s="109"/>
      <c r="S11" s="109"/>
      <c r="T11" s="109"/>
      <c r="U11" s="109"/>
      <c r="V11" s="109"/>
      <c r="W11" s="109"/>
    </row>
    <row r="12" ht="20.25" customHeight="1" spans="1:23">
      <c r="A12" s="170" t="s">
        <v>69</v>
      </c>
      <c r="B12" s="169" t="s">
        <v>196</v>
      </c>
      <c r="C12" s="169" t="s">
        <v>197</v>
      </c>
      <c r="D12" s="169" t="s">
        <v>118</v>
      </c>
      <c r="E12" s="169" t="s">
        <v>119</v>
      </c>
      <c r="F12" s="169" t="s">
        <v>202</v>
      </c>
      <c r="G12" s="169" t="s">
        <v>203</v>
      </c>
      <c r="H12" s="109">
        <v>40075</v>
      </c>
      <c r="I12" s="109">
        <v>40075</v>
      </c>
      <c r="J12" s="171"/>
      <c r="K12" s="171"/>
      <c r="L12" s="109">
        <v>40075</v>
      </c>
      <c r="M12" s="171"/>
      <c r="N12" s="109"/>
      <c r="O12" s="109"/>
      <c r="P12" s="109"/>
      <c r="Q12" s="109"/>
      <c r="R12" s="109"/>
      <c r="S12" s="109"/>
      <c r="T12" s="109"/>
      <c r="U12" s="109"/>
      <c r="V12" s="109"/>
      <c r="W12" s="109"/>
    </row>
    <row r="13" ht="20.25" customHeight="1" spans="1:23">
      <c r="A13" s="170" t="s">
        <v>69</v>
      </c>
      <c r="B13" s="169" t="s">
        <v>204</v>
      </c>
      <c r="C13" s="169" t="s">
        <v>205</v>
      </c>
      <c r="D13" s="169" t="s">
        <v>100</v>
      </c>
      <c r="E13" s="169" t="s">
        <v>101</v>
      </c>
      <c r="F13" s="169" t="s">
        <v>206</v>
      </c>
      <c r="G13" s="169" t="s">
        <v>207</v>
      </c>
      <c r="H13" s="109">
        <v>234560</v>
      </c>
      <c r="I13" s="109">
        <v>234560</v>
      </c>
      <c r="J13" s="171"/>
      <c r="K13" s="171"/>
      <c r="L13" s="109">
        <v>234560</v>
      </c>
      <c r="M13" s="171"/>
      <c r="N13" s="109"/>
      <c r="O13" s="109"/>
      <c r="P13" s="109"/>
      <c r="Q13" s="109"/>
      <c r="R13" s="109"/>
      <c r="S13" s="109"/>
      <c r="T13" s="109"/>
      <c r="U13" s="109"/>
      <c r="V13" s="109"/>
      <c r="W13" s="109"/>
    </row>
    <row r="14" ht="20.25" customHeight="1" spans="1:23">
      <c r="A14" s="170" t="s">
        <v>69</v>
      </c>
      <c r="B14" s="169" t="s">
        <v>204</v>
      </c>
      <c r="C14" s="169" t="s">
        <v>205</v>
      </c>
      <c r="D14" s="169" t="s">
        <v>102</v>
      </c>
      <c r="E14" s="169" t="s">
        <v>103</v>
      </c>
      <c r="F14" s="169" t="s">
        <v>208</v>
      </c>
      <c r="G14" s="169" t="s">
        <v>209</v>
      </c>
      <c r="H14" s="109">
        <v>125000</v>
      </c>
      <c r="I14" s="109">
        <v>125000</v>
      </c>
      <c r="J14" s="171"/>
      <c r="K14" s="171"/>
      <c r="L14" s="109">
        <v>125000</v>
      </c>
      <c r="M14" s="171"/>
      <c r="N14" s="109"/>
      <c r="O14" s="109"/>
      <c r="P14" s="109"/>
      <c r="Q14" s="109"/>
      <c r="R14" s="109"/>
      <c r="S14" s="109"/>
      <c r="T14" s="109"/>
      <c r="U14" s="109"/>
      <c r="V14" s="109"/>
      <c r="W14" s="109"/>
    </row>
    <row r="15" ht="20.25" customHeight="1" spans="1:23">
      <c r="A15" s="170" t="s">
        <v>69</v>
      </c>
      <c r="B15" s="169" t="s">
        <v>204</v>
      </c>
      <c r="C15" s="169" t="s">
        <v>205</v>
      </c>
      <c r="D15" s="169" t="s">
        <v>108</v>
      </c>
      <c r="E15" s="169" t="s">
        <v>109</v>
      </c>
      <c r="F15" s="169" t="s">
        <v>210</v>
      </c>
      <c r="G15" s="169" t="s">
        <v>211</v>
      </c>
      <c r="H15" s="109">
        <v>115810</v>
      </c>
      <c r="I15" s="109">
        <v>115810</v>
      </c>
      <c r="J15" s="171"/>
      <c r="K15" s="171"/>
      <c r="L15" s="109">
        <v>115810</v>
      </c>
      <c r="M15" s="171"/>
      <c r="N15" s="109"/>
      <c r="O15" s="109"/>
      <c r="P15" s="109"/>
      <c r="Q15" s="109"/>
      <c r="R15" s="109"/>
      <c r="S15" s="109"/>
      <c r="T15" s="109"/>
      <c r="U15" s="109"/>
      <c r="V15" s="109"/>
      <c r="W15" s="109"/>
    </row>
    <row r="16" ht="20.25" customHeight="1" spans="1:23">
      <c r="A16" s="170" t="s">
        <v>69</v>
      </c>
      <c r="B16" s="169" t="s">
        <v>204</v>
      </c>
      <c r="C16" s="169" t="s">
        <v>205</v>
      </c>
      <c r="D16" s="169" t="s">
        <v>110</v>
      </c>
      <c r="E16" s="169" t="s">
        <v>111</v>
      </c>
      <c r="F16" s="169" t="s">
        <v>212</v>
      </c>
      <c r="G16" s="169" t="s">
        <v>213</v>
      </c>
      <c r="H16" s="109">
        <v>73300</v>
      </c>
      <c r="I16" s="109">
        <v>73300</v>
      </c>
      <c r="J16" s="171"/>
      <c r="K16" s="171"/>
      <c r="L16" s="109">
        <v>73300</v>
      </c>
      <c r="M16" s="171"/>
      <c r="N16" s="109"/>
      <c r="O16" s="109"/>
      <c r="P16" s="109"/>
      <c r="Q16" s="109"/>
      <c r="R16" s="109"/>
      <c r="S16" s="109"/>
      <c r="T16" s="109"/>
      <c r="U16" s="109"/>
      <c r="V16" s="109"/>
      <c r="W16" s="109"/>
    </row>
    <row r="17" ht="20.25" customHeight="1" spans="1:23">
      <c r="A17" s="170" t="s">
        <v>69</v>
      </c>
      <c r="B17" s="169" t="s">
        <v>204</v>
      </c>
      <c r="C17" s="169" t="s">
        <v>205</v>
      </c>
      <c r="D17" s="169" t="s">
        <v>112</v>
      </c>
      <c r="E17" s="169" t="s">
        <v>113</v>
      </c>
      <c r="F17" s="169" t="s">
        <v>214</v>
      </c>
      <c r="G17" s="169" t="s">
        <v>215</v>
      </c>
      <c r="H17" s="109">
        <v>2940</v>
      </c>
      <c r="I17" s="109">
        <v>2940</v>
      </c>
      <c r="J17" s="171"/>
      <c r="K17" s="171"/>
      <c r="L17" s="109">
        <v>2940</v>
      </c>
      <c r="M17" s="171"/>
      <c r="N17" s="109"/>
      <c r="O17" s="109"/>
      <c r="P17" s="109"/>
      <c r="Q17" s="109"/>
      <c r="R17" s="109"/>
      <c r="S17" s="109"/>
      <c r="T17" s="109"/>
      <c r="U17" s="109"/>
      <c r="V17" s="109"/>
      <c r="W17" s="109"/>
    </row>
    <row r="18" ht="20.25" customHeight="1" spans="1:23">
      <c r="A18" s="170" t="s">
        <v>69</v>
      </c>
      <c r="B18" s="169" t="s">
        <v>204</v>
      </c>
      <c r="C18" s="169" t="s">
        <v>205</v>
      </c>
      <c r="D18" s="169" t="s">
        <v>112</v>
      </c>
      <c r="E18" s="169" t="s">
        <v>113</v>
      </c>
      <c r="F18" s="169" t="s">
        <v>214</v>
      </c>
      <c r="G18" s="169" t="s">
        <v>215</v>
      </c>
      <c r="H18" s="109">
        <v>5170</v>
      </c>
      <c r="I18" s="109">
        <v>5170</v>
      </c>
      <c r="J18" s="171"/>
      <c r="K18" s="171"/>
      <c r="L18" s="109">
        <v>5170</v>
      </c>
      <c r="M18" s="171"/>
      <c r="N18" s="109"/>
      <c r="O18" s="109"/>
      <c r="P18" s="109"/>
      <c r="Q18" s="109"/>
      <c r="R18" s="109"/>
      <c r="S18" s="109"/>
      <c r="T18" s="109"/>
      <c r="U18" s="109"/>
      <c r="V18" s="109"/>
      <c r="W18" s="109"/>
    </row>
    <row r="19" ht="20.25" customHeight="1" spans="1:23">
      <c r="A19" s="170" t="s">
        <v>69</v>
      </c>
      <c r="B19" s="169" t="s">
        <v>204</v>
      </c>
      <c r="C19" s="169" t="s">
        <v>205</v>
      </c>
      <c r="D19" s="169" t="s">
        <v>118</v>
      </c>
      <c r="E19" s="169" t="s">
        <v>119</v>
      </c>
      <c r="F19" s="169" t="s">
        <v>214</v>
      </c>
      <c r="G19" s="169" t="s">
        <v>215</v>
      </c>
      <c r="H19" s="109">
        <v>1026</v>
      </c>
      <c r="I19" s="109">
        <v>1026</v>
      </c>
      <c r="J19" s="171"/>
      <c r="K19" s="171"/>
      <c r="L19" s="109">
        <v>1026</v>
      </c>
      <c r="M19" s="171"/>
      <c r="N19" s="109"/>
      <c r="O19" s="109"/>
      <c r="P19" s="109"/>
      <c r="Q19" s="109"/>
      <c r="R19" s="109"/>
      <c r="S19" s="109"/>
      <c r="T19" s="109"/>
      <c r="U19" s="109"/>
      <c r="V19" s="109"/>
      <c r="W19" s="109"/>
    </row>
    <row r="20" ht="20.25" customHeight="1" spans="1:23">
      <c r="A20" s="170" t="s">
        <v>69</v>
      </c>
      <c r="B20" s="169" t="s">
        <v>216</v>
      </c>
      <c r="C20" s="169" t="s">
        <v>130</v>
      </c>
      <c r="D20" s="169" t="s">
        <v>129</v>
      </c>
      <c r="E20" s="169" t="s">
        <v>130</v>
      </c>
      <c r="F20" s="169" t="s">
        <v>217</v>
      </c>
      <c r="G20" s="169" t="s">
        <v>130</v>
      </c>
      <c r="H20" s="109">
        <v>237128</v>
      </c>
      <c r="I20" s="109">
        <v>237128</v>
      </c>
      <c r="J20" s="171"/>
      <c r="K20" s="171"/>
      <c r="L20" s="109">
        <v>237128</v>
      </c>
      <c r="M20" s="171"/>
      <c r="N20" s="109"/>
      <c r="O20" s="109"/>
      <c r="P20" s="109"/>
      <c r="Q20" s="109"/>
      <c r="R20" s="109"/>
      <c r="S20" s="109"/>
      <c r="T20" s="109"/>
      <c r="U20" s="109"/>
      <c r="V20" s="109"/>
      <c r="W20" s="109"/>
    </row>
    <row r="21" ht="20.25" customHeight="1" spans="1:23">
      <c r="A21" s="170" t="s">
        <v>69</v>
      </c>
      <c r="B21" s="169" t="s">
        <v>218</v>
      </c>
      <c r="C21" s="169" t="s">
        <v>219</v>
      </c>
      <c r="D21" s="169" t="s">
        <v>118</v>
      </c>
      <c r="E21" s="169" t="s">
        <v>119</v>
      </c>
      <c r="F21" s="169" t="s">
        <v>220</v>
      </c>
      <c r="G21" s="169" t="s">
        <v>221</v>
      </c>
      <c r="H21" s="109">
        <v>54491.4</v>
      </c>
      <c r="I21" s="109">
        <v>54491.4</v>
      </c>
      <c r="J21" s="171"/>
      <c r="K21" s="171"/>
      <c r="L21" s="109">
        <v>54491.4</v>
      </c>
      <c r="M21" s="171"/>
      <c r="N21" s="109"/>
      <c r="O21" s="109"/>
      <c r="P21" s="109"/>
      <c r="Q21" s="109"/>
      <c r="R21" s="109"/>
      <c r="S21" s="109"/>
      <c r="T21" s="109"/>
      <c r="U21" s="109"/>
      <c r="V21" s="109"/>
      <c r="W21" s="109"/>
    </row>
    <row r="22" ht="20.25" customHeight="1" spans="1:23">
      <c r="A22" s="170" t="s">
        <v>69</v>
      </c>
      <c r="B22" s="169" t="s">
        <v>218</v>
      </c>
      <c r="C22" s="169" t="s">
        <v>219</v>
      </c>
      <c r="D22" s="169" t="s">
        <v>118</v>
      </c>
      <c r="E22" s="169" t="s">
        <v>119</v>
      </c>
      <c r="F22" s="169" t="s">
        <v>220</v>
      </c>
      <c r="G22" s="169" t="s">
        <v>221</v>
      </c>
      <c r="H22" s="109">
        <v>10800</v>
      </c>
      <c r="I22" s="109">
        <v>10800</v>
      </c>
      <c r="J22" s="171"/>
      <c r="K22" s="171"/>
      <c r="L22" s="109">
        <v>10800</v>
      </c>
      <c r="M22" s="171"/>
      <c r="N22" s="109"/>
      <c r="O22" s="109"/>
      <c r="P22" s="109"/>
      <c r="Q22" s="109"/>
      <c r="R22" s="109"/>
      <c r="S22" s="109"/>
      <c r="T22" s="109"/>
      <c r="U22" s="109"/>
      <c r="V22" s="109"/>
      <c r="W22" s="109"/>
    </row>
    <row r="23" ht="20.25" customHeight="1" spans="1:23">
      <c r="A23" s="170" t="s">
        <v>69</v>
      </c>
      <c r="B23" s="169" t="s">
        <v>222</v>
      </c>
      <c r="C23" s="169" t="s">
        <v>223</v>
      </c>
      <c r="D23" s="169" t="s">
        <v>118</v>
      </c>
      <c r="E23" s="169" t="s">
        <v>119</v>
      </c>
      <c r="F23" s="169" t="s">
        <v>224</v>
      </c>
      <c r="G23" s="169" t="s">
        <v>225</v>
      </c>
      <c r="H23" s="109">
        <v>88800</v>
      </c>
      <c r="I23" s="109">
        <v>88800</v>
      </c>
      <c r="J23" s="171"/>
      <c r="K23" s="171"/>
      <c r="L23" s="109">
        <v>88800</v>
      </c>
      <c r="M23" s="171"/>
      <c r="N23" s="109"/>
      <c r="O23" s="109"/>
      <c r="P23" s="109"/>
      <c r="Q23" s="109"/>
      <c r="R23" s="109"/>
      <c r="S23" s="109"/>
      <c r="T23" s="109"/>
      <c r="U23" s="109"/>
      <c r="V23" s="109"/>
      <c r="W23" s="109"/>
    </row>
    <row r="24" ht="20.25" customHeight="1" spans="1:23">
      <c r="A24" s="170" t="s">
        <v>69</v>
      </c>
      <c r="B24" s="169" t="s">
        <v>226</v>
      </c>
      <c r="C24" s="169" t="s">
        <v>227</v>
      </c>
      <c r="D24" s="169" t="s">
        <v>118</v>
      </c>
      <c r="E24" s="169" t="s">
        <v>119</v>
      </c>
      <c r="F24" s="169" t="s">
        <v>228</v>
      </c>
      <c r="G24" s="169" t="s">
        <v>227</v>
      </c>
      <c r="H24" s="109">
        <v>9618</v>
      </c>
      <c r="I24" s="109">
        <v>9618</v>
      </c>
      <c r="J24" s="171"/>
      <c r="K24" s="171"/>
      <c r="L24" s="109">
        <v>9618</v>
      </c>
      <c r="M24" s="171"/>
      <c r="N24" s="109"/>
      <c r="O24" s="109"/>
      <c r="P24" s="109"/>
      <c r="Q24" s="109"/>
      <c r="R24" s="109"/>
      <c r="S24" s="109"/>
      <c r="T24" s="109"/>
      <c r="U24" s="109"/>
      <c r="V24" s="109"/>
      <c r="W24" s="109"/>
    </row>
    <row r="25" ht="20.25" customHeight="1" spans="1:23">
      <c r="A25" s="170" t="s">
        <v>69</v>
      </c>
      <c r="B25" s="169" t="s">
        <v>229</v>
      </c>
      <c r="C25" s="169" t="s">
        <v>230</v>
      </c>
      <c r="D25" s="169" t="s">
        <v>118</v>
      </c>
      <c r="E25" s="169" t="s">
        <v>119</v>
      </c>
      <c r="F25" s="169" t="s">
        <v>231</v>
      </c>
      <c r="G25" s="169" t="s">
        <v>232</v>
      </c>
      <c r="H25" s="109">
        <v>10000</v>
      </c>
      <c r="I25" s="109">
        <v>10000</v>
      </c>
      <c r="J25" s="171"/>
      <c r="K25" s="171"/>
      <c r="L25" s="109">
        <v>10000</v>
      </c>
      <c r="M25" s="171"/>
      <c r="N25" s="109"/>
      <c r="O25" s="109"/>
      <c r="P25" s="109"/>
      <c r="Q25" s="109"/>
      <c r="R25" s="109"/>
      <c r="S25" s="109"/>
      <c r="T25" s="109"/>
      <c r="U25" s="109"/>
      <c r="V25" s="109"/>
      <c r="W25" s="109"/>
    </row>
    <row r="26" ht="20.25" customHeight="1" spans="1:23">
      <c r="A26" s="170" t="s">
        <v>69</v>
      </c>
      <c r="B26" s="169" t="s">
        <v>229</v>
      </c>
      <c r="C26" s="169" t="s">
        <v>230</v>
      </c>
      <c r="D26" s="169" t="s">
        <v>118</v>
      </c>
      <c r="E26" s="169" t="s">
        <v>119</v>
      </c>
      <c r="F26" s="169" t="s">
        <v>231</v>
      </c>
      <c r="G26" s="169" t="s">
        <v>232</v>
      </c>
      <c r="H26" s="109">
        <v>21080</v>
      </c>
      <c r="I26" s="109">
        <v>21080</v>
      </c>
      <c r="J26" s="171"/>
      <c r="K26" s="171"/>
      <c r="L26" s="109">
        <v>21080</v>
      </c>
      <c r="M26" s="171"/>
      <c r="N26" s="109"/>
      <c r="O26" s="109"/>
      <c r="P26" s="109"/>
      <c r="Q26" s="109"/>
      <c r="R26" s="109"/>
      <c r="S26" s="109"/>
      <c r="T26" s="109"/>
      <c r="U26" s="109"/>
      <c r="V26" s="109"/>
      <c r="W26" s="109"/>
    </row>
    <row r="27" ht="20.25" customHeight="1" spans="1:23">
      <c r="A27" s="170" t="s">
        <v>69</v>
      </c>
      <c r="B27" s="169" t="s">
        <v>229</v>
      </c>
      <c r="C27" s="169" t="s">
        <v>230</v>
      </c>
      <c r="D27" s="169" t="s">
        <v>118</v>
      </c>
      <c r="E27" s="169" t="s">
        <v>119</v>
      </c>
      <c r="F27" s="169" t="s">
        <v>233</v>
      </c>
      <c r="G27" s="169" t="s">
        <v>234</v>
      </c>
      <c r="H27" s="109">
        <v>3670</v>
      </c>
      <c r="I27" s="109">
        <v>3670</v>
      </c>
      <c r="J27" s="171"/>
      <c r="K27" s="171"/>
      <c r="L27" s="109">
        <v>3670</v>
      </c>
      <c r="M27" s="171"/>
      <c r="N27" s="109"/>
      <c r="O27" s="109"/>
      <c r="P27" s="109"/>
      <c r="Q27" s="109"/>
      <c r="R27" s="109"/>
      <c r="S27" s="109"/>
      <c r="T27" s="109"/>
      <c r="U27" s="109"/>
      <c r="V27" s="109"/>
      <c r="W27" s="109"/>
    </row>
    <row r="28" ht="20.25" customHeight="1" spans="1:23">
      <c r="A28" s="170" t="s">
        <v>69</v>
      </c>
      <c r="B28" s="169" t="s">
        <v>229</v>
      </c>
      <c r="C28" s="169" t="s">
        <v>230</v>
      </c>
      <c r="D28" s="169" t="s">
        <v>118</v>
      </c>
      <c r="E28" s="169" t="s">
        <v>119</v>
      </c>
      <c r="F28" s="169" t="s">
        <v>235</v>
      </c>
      <c r="G28" s="169" t="s">
        <v>236</v>
      </c>
      <c r="H28" s="109">
        <v>5670</v>
      </c>
      <c r="I28" s="109">
        <v>5670</v>
      </c>
      <c r="J28" s="171"/>
      <c r="K28" s="171"/>
      <c r="L28" s="109">
        <v>5670</v>
      </c>
      <c r="M28" s="171"/>
      <c r="N28" s="109"/>
      <c r="O28" s="109"/>
      <c r="P28" s="109"/>
      <c r="Q28" s="109"/>
      <c r="R28" s="109"/>
      <c r="S28" s="109"/>
      <c r="T28" s="109"/>
      <c r="U28" s="109"/>
      <c r="V28" s="109"/>
      <c r="W28" s="109"/>
    </row>
    <row r="29" ht="20.25" customHeight="1" spans="1:23">
      <c r="A29" s="170" t="s">
        <v>69</v>
      </c>
      <c r="B29" s="169" t="s">
        <v>229</v>
      </c>
      <c r="C29" s="169" t="s">
        <v>230</v>
      </c>
      <c r="D29" s="169" t="s">
        <v>118</v>
      </c>
      <c r="E29" s="169" t="s">
        <v>119</v>
      </c>
      <c r="F29" s="169" t="s">
        <v>237</v>
      </c>
      <c r="G29" s="169" t="s">
        <v>238</v>
      </c>
      <c r="H29" s="109">
        <v>10330</v>
      </c>
      <c r="I29" s="109">
        <v>10330</v>
      </c>
      <c r="J29" s="171"/>
      <c r="K29" s="171"/>
      <c r="L29" s="109">
        <v>10330</v>
      </c>
      <c r="M29" s="171"/>
      <c r="N29" s="109"/>
      <c r="O29" s="109"/>
      <c r="P29" s="109"/>
      <c r="Q29" s="109"/>
      <c r="R29" s="109"/>
      <c r="S29" s="109"/>
      <c r="T29" s="109"/>
      <c r="U29" s="109"/>
      <c r="V29" s="109"/>
      <c r="W29" s="109"/>
    </row>
    <row r="30" ht="20.25" customHeight="1" spans="1:23">
      <c r="A30" s="170" t="s">
        <v>69</v>
      </c>
      <c r="B30" s="169" t="s">
        <v>229</v>
      </c>
      <c r="C30" s="169" t="s">
        <v>230</v>
      </c>
      <c r="D30" s="169" t="s">
        <v>118</v>
      </c>
      <c r="E30" s="169" t="s">
        <v>119</v>
      </c>
      <c r="F30" s="169" t="s">
        <v>239</v>
      </c>
      <c r="G30" s="169" t="s">
        <v>240</v>
      </c>
      <c r="H30" s="109">
        <v>12000</v>
      </c>
      <c r="I30" s="109">
        <v>12000</v>
      </c>
      <c r="J30" s="171"/>
      <c r="K30" s="171"/>
      <c r="L30" s="109">
        <v>12000</v>
      </c>
      <c r="M30" s="171"/>
      <c r="N30" s="109"/>
      <c r="O30" s="109"/>
      <c r="P30" s="109"/>
      <c r="Q30" s="109"/>
      <c r="R30" s="109"/>
      <c r="S30" s="109"/>
      <c r="T30" s="109"/>
      <c r="U30" s="109"/>
      <c r="V30" s="109"/>
      <c r="W30" s="109"/>
    </row>
    <row r="31" ht="20.25" customHeight="1" spans="1:23">
      <c r="A31" s="170" t="s">
        <v>69</v>
      </c>
      <c r="B31" s="169" t="s">
        <v>229</v>
      </c>
      <c r="C31" s="169" t="s">
        <v>230</v>
      </c>
      <c r="D31" s="169" t="s">
        <v>118</v>
      </c>
      <c r="E31" s="169" t="s">
        <v>119</v>
      </c>
      <c r="F31" s="169" t="s">
        <v>241</v>
      </c>
      <c r="G31" s="169" t="s">
        <v>242</v>
      </c>
      <c r="H31" s="109">
        <v>21000</v>
      </c>
      <c r="I31" s="109">
        <v>21000</v>
      </c>
      <c r="J31" s="171"/>
      <c r="K31" s="171"/>
      <c r="L31" s="109">
        <v>21000</v>
      </c>
      <c r="M31" s="171"/>
      <c r="N31" s="109"/>
      <c r="O31" s="109"/>
      <c r="P31" s="109"/>
      <c r="Q31" s="109"/>
      <c r="R31" s="109"/>
      <c r="S31" s="109"/>
      <c r="T31" s="109"/>
      <c r="U31" s="109"/>
      <c r="V31" s="109"/>
      <c r="W31" s="109"/>
    </row>
    <row r="32" ht="20.25" customHeight="1" spans="1:23">
      <c r="A32" s="170" t="s">
        <v>69</v>
      </c>
      <c r="B32" s="169" t="s">
        <v>229</v>
      </c>
      <c r="C32" s="169" t="s">
        <v>230</v>
      </c>
      <c r="D32" s="169" t="s">
        <v>118</v>
      </c>
      <c r="E32" s="169" t="s">
        <v>119</v>
      </c>
      <c r="F32" s="169" t="s">
        <v>243</v>
      </c>
      <c r="G32" s="169" t="s">
        <v>244</v>
      </c>
      <c r="H32" s="109">
        <v>16000</v>
      </c>
      <c r="I32" s="109">
        <v>16000</v>
      </c>
      <c r="J32" s="171"/>
      <c r="K32" s="171"/>
      <c r="L32" s="109">
        <v>16000</v>
      </c>
      <c r="M32" s="171"/>
      <c r="N32" s="109"/>
      <c r="O32" s="109"/>
      <c r="P32" s="109"/>
      <c r="Q32" s="109"/>
      <c r="R32" s="109"/>
      <c r="S32" s="109"/>
      <c r="T32" s="109"/>
      <c r="U32" s="109"/>
      <c r="V32" s="109"/>
      <c r="W32" s="109"/>
    </row>
    <row r="33" ht="20.25" customHeight="1" spans="1:23">
      <c r="A33" s="170" t="s">
        <v>69</v>
      </c>
      <c r="B33" s="169" t="s">
        <v>229</v>
      </c>
      <c r="C33" s="169" t="s">
        <v>230</v>
      </c>
      <c r="D33" s="169" t="s">
        <v>118</v>
      </c>
      <c r="E33" s="169" t="s">
        <v>119</v>
      </c>
      <c r="F33" s="169" t="s">
        <v>245</v>
      </c>
      <c r="G33" s="169" t="s">
        <v>246</v>
      </c>
      <c r="H33" s="109">
        <v>4000</v>
      </c>
      <c r="I33" s="109">
        <v>4000</v>
      </c>
      <c r="J33" s="171"/>
      <c r="K33" s="171"/>
      <c r="L33" s="109">
        <v>4000</v>
      </c>
      <c r="M33" s="171"/>
      <c r="N33" s="109"/>
      <c r="O33" s="109"/>
      <c r="P33" s="109"/>
      <c r="Q33" s="109"/>
      <c r="R33" s="109"/>
      <c r="S33" s="109"/>
      <c r="T33" s="109"/>
      <c r="U33" s="109"/>
      <c r="V33" s="109"/>
      <c r="W33" s="109"/>
    </row>
    <row r="34" ht="20.25" customHeight="1" spans="1:23">
      <c r="A34" s="170" t="s">
        <v>69</v>
      </c>
      <c r="B34" s="169" t="s">
        <v>229</v>
      </c>
      <c r="C34" s="169" t="s">
        <v>230</v>
      </c>
      <c r="D34" s="169" t="s">
        <v>118</v>
      </c>
      <c r="E34" s="169" t="s">
        <v>119</v>
      </c>
      <c r="F34" s="169" t="s">
        <v>224</v>
      </c>
      <c r="G34" s="169" t="s">
        <v>225</v>
      </c>
      <c r="H34" s="109">
        <v>8880</v>
      </c>
      <c r="I34" s="109">
        <v>8880</v>
      </c>
      <c r="J34" s="171"/>
      <c r="K34" s="171"/>
      <c r="L34" s="109">
        <v>8880</v>
      </c>
      <c r="M34" s="171"/>
      <c r="N34" s="109"/>
      <c r="O34" s="109"/>
      <c r="P34" s="109"/>
      <c r="Q34" s="109"/>
      <c r="R34" s="109"/>
      <c r="S34" s="109"/>
      <c r="T34" s="109"/>
      <c r="U34" s="109"/>
      <c r="V34" s="109"/>
      <c r="W34" s="109"/>
    </row>
    <row r="35" ht="20.25" customHeight="1" spans="1:23">
      <c r="A35" s="170" t="s">
        <v>69</v>
      </c>
      <c r="B35" s="169" t="s">
        <v>229</v>
      </c>
      <c r="C35" s="169" t="s">
        <v>230</v>
      </c>
      <c r="D35" s="169" t="s">
        <v>118</v>
      </c>
      <c r="E35" s="169" t="s">
        <v>119</v>
      </c>
      <c r="F35" s="169" t="s">
        <v>247</v>
      </c>
      <c r="G35" s="169" t="s">
        <v>248</v>
      </c>
      <c r="H35" s="109">
        <v>30000</v>
      </c>
      <c r="I35" s="109">
        <v>30000</v>
      </c>
      <c r="J35" s="171"/>
      <c r="K35" s="171"/>
      <c r="L35" s="109">
        <v>30000</v>
      </c>
      <c r="M35" s="171"/>
      <c r="N35" s="109"/>
      <c r="O35" s="109"/>
      <c r="P35" s="109"/>
      <c r="Q35" s="109"/>
      <c r="R35" s="109"/>
      <c r="S35" s="109"/>
      <c r="T35" s="109"/>
      <c r="U35" s="109"/>
      <c r="V35" s="109"/>
      <c r="W35" s="109"/>
    </row>
    <row r="36" ht="20.25" customHeight="1" spans="1:23">
      <c r="A36" s="170" t="s">
        <v>69</v>
      </c>
      <c r="B36" s="169" t="s">
        <v>249</v>
      </c>
      <c r="C36" s="169" t="s">
        <v>250</v>
      </c>
      <c r="D36" s="169" t="s">
        <v>118</v>
      </c>
      <c r="E36" s="169" t="s">
        <v>119</v>
      </c>
      <c r="F36" s="169" t="s">
        <v>202</v>
      </c>
      <c r="G36" s="169" t="s">
        <v>203</v>
      </c>
      <c r="H36" s="109">
        <v>200000</v>
      </c>
      <c r="I36" s="109">
        <v>200000</v>
      </c>
      <c r="J36" s="171"/>
      <c r="K36" s="171"/>
      <c r="L36" s="109">
        <v>200000</v>
      </c>
      <c r="M36" s="171"/>
      <c r="N36" s="109"/>
      <c r="O36" s="109"/>
      <c r="P36" s="109"/>
      <c r="Q36" s="109"/>
      <c r="R36" s="109"/>
      <c r="S36" s="109"/>
      <c r="T36" s="109"/>
      <c r="U36" s="109"/>
      <c r="V36" s="109"/>
      <c r="W36" s="109"/>
    </row>
    <row r="37" ht="20.25" customHeight="1" spans="1:23">
      <c r="A37" s="170" t="s">
        <v>69</v>
      </c>
      <c r="B37" s="169" t="s">
        <v>249</v>
      </c>
      <c r="C37" s="169" t="s">
        <v>250</v>
      </c>
      <c r="D37" s="169" t="s">
        <v>118</v>
      </c>
      <c r="E37" s="169" t="s">
        <v>119</v>
      </c>
      <c r="F37" s="169" t="s">
        <v>202</v>
      </c>
      <c r="G37" s="169" t="s">
        <v>203</v>
      </c>
      <c r="H37" s="109">
        <v>250200</v>
      </c>
      <c r="I37" s="109">
        <v>250200</v>
      </c>
      <c r="J37" s="171"/>
      <c r="K37" s="171"/>
      <c r="L37" s="109">
        <v>250200</v>
      </c>
      <c r="M37" s="171"/>
      <c r="N37" s="109"/>
      <c r="O37" s="109"/>
      <c r="P37" s="109"/>
      <c r="Q37" s="109"/>
      <c r="R37" s="109"/>
      <c r="S37" s="109"/>
      <c r="T37" s="109"/>
      <c r="U37" s="109"/>
      <c r="V37" s="109"/>
      <c r="W37" s="109"/>
    </row>
    <row r="38" ht="17.25" customHeight="1" spans="1:23">
      <c r="A38" s="172" t="s">
        <v>169</v>
      </c>
      <c r="B38" s="173"/>
      <c r="C38" s="173"/>
      <c r="D38" s="173"/>
      <c r="E38" s="173"/>
      <c r="F38" s="173"/>
      <c r="G38" s="174"/>
      <c r="H38" s="109">
        <v>2690508.4</v>
      </c>
      <c r="I38" s="109">
        <v>2690508.4</v>
      </c>
      <c r="J38" s="109"/>
      <c r="K38" s="109"/>
      <c r="L38" s="109">
        <v>2690508.4</v>
      </c>
      <c r="M38" s="109"/>
      <c r="N38" s="109"/>
      <c r="O38" s="109"/>
      <c r="P38" s="109"/>
      <c r="Q38" s="109"/>
      <c r="R38" s="109"/>
      <c r="S38" s="109"/>
      <c r="T38" s="109"/>
      <c r="U38" s="109"/>
      <c r="V38" s="109"/>
      <c r="W38" s="109"/>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F1" sqref="$A1:$XFD1048576"/>
    </sheetView>
  </sheetViews>
  <sheetFormatPr defaultColWidth="9.14166666666667" defaultRowHeight="14.25" customHeight="1"/>
  <cols>
    <col min="1" max="1" width="10.2833333333333" style="1" customWidth="1"/>
    <col min="2" max="2" width="13.425" style="1" customWidth="1"/>
    <col min="3" max="3" width="32.85" style="1" customWidth="1"/>
    <col min="4" max="4" width="23.85" style="1" customWidth="1"/>
    <col min="5" max="5" width="11.1416666666667" style="1" customWidth="1"/>
    <col min="6" max="6" width="17.7083333333333" style="1" customWidth="1"/>
    <col min="7" max="7" width="9.85" style="1" customWidth="1"/>
    <col min="8" max="8" width="17.7083333333333" style="1" customWidth="1"/>
    <col min="9" max="13" width="20" style="1" customWidth="1"/>
    <col min="14" max="14" width="12.2833333333333" style="1" customWidth="1"/>
    <col min="15" max="15" width="12.7083333333333" style="1" customWidth="1"/>
    <col min="16" max="16" width="11.1416666666667" style="1" customWidth="1"/>
    <col min="17" max="21" width="19.85" style="1" customWidth="1"/>
    <col min="22" max="22" width="20" style="1" customWidth="1"/>
    <col min="23" max="23" width="19.85" style="1" customWidth="1"/>
    <col min="24" max="16384" width="9.14166666666667" style="1"/>
  </cols>
  <sheetData>
    <row r="1" ht="13.5" customHeight="1" spans="1:23">
      <c r="B1" s="144"/>
      <c r="E1" s="2"/>
      <c r="F1" s="2"/>
      <c r="G1" s="2"/>
      <c r="H1" s="2"/>
      <c r="U1" s="144"/>
      <c r="W1" s="145" t="s">
        <v>251</v>
      </c>
    </row>
    <row r="2" ht="46.5"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ht="13.5" customHeight="1" spans="1:23">
      <c r="A3" s="5" t="str">
        <f>"单位名称："&amp;"昆明市生态环境局盘龙分局"</f>
        <v>单位名称：昆明市生态环境局盘龙分局</v>
      </c>
      <c r="B3" s="6"/>
      <c r="C3" s="6"/>
      <c r="D3" s="6"/>
      <c r="E3" s="6"/>
      <c r="F3" s="6"/>
      <c r="G3" s="6"/>
      <c r="H3" s="6"/>
      <c r="I3" s="7"/>
      <c r="J3" s="7"/>
      <c r="K3" s="7"/>
      <c r="L3" s="7"/>
      <c r="M3" s="7"/>
      <c r="N3" s="7"/>
      <c r="O3" s="7"/>
      <c r="P3" s="7"/>
      <c r="Q3" s="7"/>
      <c r="U3" s="144"/>
      <c r="W3" s="130" t="s">
        <v>1</v>
      </c>
    </row>
    <row r="4" ht="21.75" customHeight="1" spans="1:23">
      <c r="A4" s="9" t="s">
        <v>252</v>
      </c>
      <c r="B4" s="10" t="s">
        <v>179</v>
      </c>
      <c r="C4" s="9" t="s">
        <v>180</v>
      </c>
      <c r="D4" s="9" t="s">
        <v>253</v>
      </c>
      <c r="E4" s="10" t="s">
        <v>181</v>
      </c>
      <c r="F4" s="10" t="s">
        <v>182</v>
      </c>
      <c r="G4" s="10" t="s">
        <v>183</v>
      </c>
      <c r="H4" s="10" t="s">
        <v>184</v>
      </c>
      <c r="I4" s="16" t="s">
        <v>54</v>
      </c>
      <c r="J4" s="11" t="s">
        <v>254</v>
      </c>
      <c r="K4" s="12"/>
      <c r="L4" s="12"/>
      <c r="M4" s="13"/>
      <c r="N4" s="11" t="s">
        <v>187</v>
      </c>
      <c r="O4" s="12"/>
      <c r="P4" s="13"/>
      <c r="Q4" s="10" t="s">
        <v>60</v>
      </c>
      <c r="R4" s="11" t="s">
        <v>61</v>
      </c>
      <c r="S4" s="12"/>
      <c r="T4" s="12"/>
      <c r="U4" s="12"/>
      <c r="V4" s="12"/>
      <c r="W4" s="13"/>
    </row>
    <row r="5" ht="21.75" customHeight="1" spans="1:23">
      <c r="A5" s="14"/>
      <c r="B5" s="27"/>
      <c r="C5" s="14"/>
      <c r="D5" s="14"/>
      <c r="E5" s="15"/>
      <c r="F5" s="15"/>
      <c r="G5" s="15"/>
      <c r="H5" s="15"/>
      <c r="I5" s="27"/>
      <c r="J5" s="146" t="s">
        <v>57</v>
      </c>
      <c r="K5" s="147"/>
      <c r="L5" s="10" t="s">
        <v>58</v>
      </c>
      <c r="M5" s="10" t="s">
        <v>59</v>
      </c>
      <c r="N5" s="10" t="s">
        <v>57</v>
      </c>
      <c r="O5" s="10" t="s">
        <v>58</v>
      </c>
      <c r="P5" s="10" t="s">
        <v>59</v>
      </c>
      <c r="Q5" s="15"/>
      <c r="R5" s="10" t="s">
        <v>56</v>
      </c>
      <c r="S5" s="10" t="s">
        <v>63</v>
      </c>
      <c r="T5" s="10" t="s">
        <v>193</v>
      </c>
      <c r="U5" s="10" t="s">
        <v>65</v>
      </c>
      <c r="V5" s="10" t="s">
        <v>66</v>
      </c>
      <c r="W5" s="10" t="s">
        <v>67</v>
      </c>
    </row>
    <row r="6" ht="21" customHeight="1" spans="1:23">
      <c r="A6" s="27"/>
      <c r="B6" s="27"/>
      <c r="C6" s="27"/>
      <c r="D6" s="27"/>
      <c r="E6" s="27"/>
      <c r="F6" s="27"/>
      <c r="G6" s="27"/>
      <c r="H6" s="27"/>
      <c r="I6" s="27"/>
      <c r="J6" s="148" t="s">
        <v>56</v>
      </c>
      <c r="K6" s="149"/>
      <c r="L6" s="27"/>
      <c r="M6" s="27"/>
      <c r="N6" s="27"/>
      <c r="O6" s="27"/>
      <c r="P6" s="27"/>
      <c r="Q6" s="27"/>
      <c r="R6" s="27"/>
      <c r="S6" s="27"/>
      <c r="T6" s="27"/>
      <c r="U6" s="27"/>
      <c r="V6" s="27"/>
      <c r="W6" s="27"/>
    </row>
    <row r="7" ht="39.75" customHeight="1" spans="1:23">
      <c r="A7" s="17"/>
      <c r="B7" s="19"/>
      <c r="C7" s="17"/>
      <c r="D7" s="17"/>
      <c r="E7" s="18"/>
      <c r="F7" s="18"/>
      <c r="G7" s="18"/>
      <c r="H7" s="18"/>
      <c r="I7" s="19"/>
      <c r="J7" s="61" t="s">
        <v>56</v>
      </c>
      <c r="K7" s="61" t="s">
        <v>255</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8">
        <v>12</v>
      </c>
      <c r="M8" s="28">
        <v>13</v>
      </c>
      <c r="N8" s="28">
        <v>14</v>
      </c>
      <c r="O8" s="28">
        <v>15</v>
      </c>
      <c r="P8" s="28">
        <v>16</v>
      </c>
      <c r="Q8" s="28">
        <v>17</v>
      </c>
      <c r="R8" s="28">
        <v>18</v>
      </c>
      <c r="S8" s="28">
        <v>19</v>
      </c>
      <c r="T8" s="28">
        <v>20</v>
      </c>
      <c r="U8" s="20">
        <v>21</v>
      </c>
      <c r="V8" s="28">
        <v>22</v>
      </c>
      <c r="W8" s="20">
        <v>23</v>
      </c>
    </row>
    <row r="9" ht="21.75" customHeight="1" spans="1:23">
      <c r="A9" s="63" t="s">
        <v>256</v>
      </c>
      <c r="B9" s="63" t="s">
        <v>257</v>
      </c>
      <c r="C9" s="63" t="s">
        <v>258</v>
      </c>
      <c r="D9" s="63" t="s">
        <v>69</v>
      </c>
      <c r="E9" s="63" t="s">
        <v>120</v>
      </c>
      <c r="F9" s="63" t="s">
        <v>121</v>
      </c>
      <c r="G9" s="63" t="s">
        <v>259</v>
      </c>
      <c r="H9" s="63" t="s">
        <v>260</v>
      </c>
      <c r="I9" s="76">
        <v>5176200.4</v>
      </c>
      <c r="J9" s="76"/>
      <c r="K9" s="76"/>
      <c r="L9" s="76"/>
      <c r="M9" s="76"/>
      <c r="N9" s="76"/>
      <c r="O9" s="76"/>
      <c r="P9" s="76"/>
      <c r="Q9" s="76"/>
      <c r="R9" s="76">
        <v>5176200.4</v>
      </c>
      <c r="S9" s="76"/>
      <c r="T9" s="76"/>
      <c r="U9" s="76"/>
      <c r="V9" s="76"/>
      <c r="W9" s="76">
        <v>5176200.4</v>
      </c>
    </row>
    <row r="10" ht="21.75" customHeight="1" spans="1:23">
      <c r="A10" s="63" t="s">
        <v>256</v>
      </c>
      <c r="B10" s="63" t="s">
        <v>257</v>
      </c>
      <c r="C10" s="63" t="s">
        <v>258</v>
      </c>
      <c r="D10" s="63" t="s">
        <v>69</v>
      </c>
      <c r="E10" s="63" t="s">
        <v>124</v>
      </c>
      <c r="F10" s="63" t="s">
        <v>123</v>
      </c>
      <c r="G10" s="63" t="s">
        <v>259</v>
      </c>
      <c r="H10" s="63" t="s">
        <v>260</v>
      </c>
      <c r="I10" s="76">
        <v>110000</v>
      </c>
      <c r="J10" s="76"/>
      <c r="K10" s="76"/>
      <c r="L10" s="76"/>
      <c r="M10" s="76"/>
      <c r="N10" s="76"/>
      <c r="O10" s="76"/>
      <c r="P10" s="76"/>
      <c r="Q10" s="76"/>
      <c r="R10" s="76">
        <v>110000</v>
      </c>
      <c r="S10" s="76"/>
      <c r="T10" s="76"/>
      <c r="U10" s="76"/>
      <c r="V10" s="76"/>
      <c r="W10" s="76">
        <v>110000</v>
      </c>
    </row>
    <row r="11" ht="21.75" customHeight="1" spans="1:23">
      <c r="A11" s="63" t="s">
        <v>256</v>
      </c>
      <c r="B11" s="63" t="s">
        <v>261</v>
      </c>
      <c r="C11" s="63" t="s">
        <v>262</v>
      </c>
      <c r="D11" s="63" t="s">
        <v>69</v>
      </c>
      <c r="E11" s="63" t="s">
        <v>120</v>
      </c>
      <c r="F11" s="63" t="s">
        <v>121</v>
      </c>
      <c r="G11" s="63" t="s">
        <v>231</v>
      </c>
      <c r="H11" s="63" t="s">
        <v>232</v>
      </c>
      <c r="I11" s="76">
        <v>440000</v>
      </c>
      <c r="J11" s="76">
        <v>440000</v>
      </c>
      <c r="K11" s="76">
        <v>440000</v>
      </c>
      <c r="L11" s="76"/>
      <c r="M11" s="76"/>
      <c r="N11" s="76"/>
      <c r="O11" s="76"/>
      <c r="P11" s="76"/>
      <c r="Q11" s="76"/>
      <c r="R11" s="76"/>
      <c r="S11" s="76"/>
      <c r="T11" s="76"/>
      <c r="U11" s="76"/>
      <c r="V11" s="76"/>
      <c r="W11" s="76"/>
    </row>
    <row r="12" ht="21.75" customHeight="1" spans="1:23">
      <c r="A12" s="63" t="s">
        <v>256</v>
      </c>
      <c r="B12" s="63" t="s">
        <v>261</v>
      </c>
      <c r="C12" s="63" t="s">
        <v>262</v>
      </c>
      <c r="D12" s="63" t="s">
        <v>69</v>
      </c>
      <c r="E12" s="63" t="s">
        <v>124</v>
      </c>
      <c r="F12" s="63" t="s">
        <v>123</v>
      </c>
      <c r="G12" s="63" t="s">
        <v>259</v>
      </c>
      <c r="H12" s="63" t="s">
        <v>260</v>
      </c>
      <c r="I12" s="76">
        <v>60000</v>
      </c>
      <c r="J12" s="76">
        <v>60000</v>
      </c>
      <c r="K12" s="76">
        <v>60000</v>
      </c>
      <c r="L12" s="76"/>
      <c r="M12" s="76"/>
      <c r="N12" s="76"/>
      <c r="O12" s="76"/>
      <c r="P12" s="76"/>
      <c r="Q12" s="76"/>
      <c r="R12" s="76"/>
      <c r="S12" s="76"/>
      <c r="T12" s="76"/>
      <c r="U12" s="76"/>
      <c r="V12" s="76"/>
      <c r="W12" s="76"/>
    </row>
    <row r="13" ht="18.75" customHeight="1" spans="1:23">
      <c r="A13" s="32" t="s">
        <v>169</v>
      </c>
      <c r="B13" s="33"/>
      <c r="C13" s="33"/>
      <c r="D13" s="33"/>
      <c r="E13" s="33"/>
      <c r="F13" s="33"/>
      <c r="G13" s="33"/>
      <c r="H13" s="34"/>
      <c r="I13" s="76">
        <v>5786200.4</v>
      </c>
      <c r="J13" s="76">
        <v>500000</v>
      </c>
      <c r="K13" s="76">
        <v>500000</v>
      </c>
      <c r="L13" s="76"/>
      <c r="M13" s="76"/>
      <c r="N13" s="76"/>
      <c r="O13" s="76"/>
      <c r="P13" s="76"/>
      <c r="Q13" s="76"/>
      <c r="R13" s="76">
        <v>5286200.4</v>
      </c>
      <c r="S13" s="76"/>
      <c r="T13" s="76"/>
      <c r="U13" s="76"/>
      <c r="V13" s="76"/>
      <c r="W13" s="76">
        <v>5286200.4</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9"/>
  <sheetViews>
    <sheetView showZeros="0" workbookViewId="0">
      <selection activeCell="A1" sqref="$A1:$XFD1048576"/>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 style="1" customWidth="1"/>
    <col min="11" max="16384" width="9.14166666666667" style="1"/>
  </cols>
  <sheetData>
    <row r="1" ht="18" customHeight="1" spans="1:10">
      <c r="J1" s="3" t="s">
        <v>263</v>
      </c>
    </row>
    <row r="2" ht="39.75" customHeight="1" spans="1:10">
      <c r="A2" s="59" t="str">
        <f>"2026"&amp;"年部门项目支出绩效目标表"</f>
        <v>2026年部门项目支出绩效目标表</v>
      </c>
      <c r="B2" s="4"/>
      <c r="C2" s="4"/>
      <c r="D2" s="4"/>
      <c r="E2" s="4"/>
      <c r="F2" s="60"/>
      <c r="G2" s="4"/>
      <c r="H2" s="60"/>
      <c r="I2" s="60"/>
      <c r="J2" s="4"/>
    </row>
    <row r="3" ht="17.25" customHeight="1" spans="1:10">
      <c r="A3" s="5" t="str">
        <f>"单位名称："&amp;"昆明市生态环境局盘龙分局"</f>
        <v>单位名称：昆明市生态环境局盘龙分局</v>
      </c>
    </row>
    <row r="4" ht="44.25" customHeight="1" spans="1:10">
      <c r="A4" s="61" t="s">
        <v>264</v>
      </c>
      <c r="B4" s="61" t="s">
        <v>265</v>
      </c>
      <c r="C4" s="61" t="s">
        <v>266</v>
      </c>
      <c r="D4" s="61" t="s">
        <v>267</v>
      </c>
      <c r="E4" s="61" t="s">
        <v>268</v>
      </c>
      <c r="F4" s="62" t="s">
        <v>269</v>
      </c>
      <c r="G4" s="61" t="s">
        <v>270</v>
      </c>
      <c r="H4" s="62" t="s">
        <v>271</v>
      </c>
      <c r="I4" s="62" t="s">
        <v>272</v>
      </c>
      <c r="J4" s="61" t="s">
        <v>273</v>
      </c>
    </row>
    <row r="5" ht="18.75" customHeight="1" spans="1:10">
      <c r="A5" s="142">
        <v>1</v>
      </c>
      <c r="B5" s="142">
        <v>2</v>
      </c>
      <c r="C5" s="142">
        <v>3</v>
      </c>
      <c r="D5" s="142">
        <v>4</v>
      </c>
      <c r="E5" s="142">
        <v>5</v>
      </c>
      <c r="F5" s="28">
        <v>6</v>
      </c>
      <c r="G5" s="142">
        <v>7</v>
      </c>
      <c r="H5" s="28">
        <v>8</v>
      </c>
      <c r="I5" s="28">
        <v>9</v>
      </c>
      <c r="J5" s="142">
        <v>10</v>
      </c>
    </row>
    <row r="6" ht="42" customHeight="1" spans="1:10">
      <c r="A6" s="29" t="s">
        <v>69</v>
      </c>
      <c r="B6" s="63"/>
      <c r="C6" s="63"/>
      <c r="D6" s="63"/>
      <c r="E6" s="48"/>
      <c r="F6" s="64"/>
      <c r="G6" s="48"/>
      <c r="H6" s="64"/>
      <c r="I6" s="64"/>
      <c r="J6" s="48"/>
    </row>
    <row r="7" ht="42" customHeight="1" spans="1:10">
      <c r="A7" s="143" t="s">
        <v>258</v>
      </c>
      <c r="B7" s="21" t="s">
        <v>274</v>
      </c>
      <c r="C7" s="21" t="s">
        <v>275</v>
      </c>
      <c r="D7" s="21" t="s">
        <v>276</v>
      </c>
      <c r="E7" s="29" t="s">
        <v>277</v>
      </c>
      <c r="F7" s="21" t="s">
        <v>278</v>
      </c>
      <c r="G7" s="29" t="s">
        <v>279</v>
      </c>
      <c r="H7" s="21" t="s">
        <v>280</v>
      </c>
      <c r="I7" s="21" t="s">
        <v>281</v>
      </c>
      <c r="J7" s="29" t="s">
        <v>282</v>
      </c>
    </row>
    <row r="8" ht="42" customHeight="1" spans="1:10">
      <c r="A8" s="143" t="s">
        <v>258</v>
      </c>
      <c r="B8" s="21" t="s">
        <v>274</v>
      </c>
      <c r="C8" s="21" t="s">
        <v>275</v>
      </c>
      <c r="D8" s="21" t="s">
        <v>276</v>
      </c>
      <c r="E8" s="29" t="s">
        <v>283</v>
      </c>
      <c r="F8" s="21" t="s">
        <v>278</v>
      </c>
      <c r="G8" s="29" t="s">
        <v>92</v>
      </c>
      <c r="H8" s="21" t="s">
        <v>284</v>
      </c>
      <c r="I8" s="21" t="s">
        <v>281</v>
      </c>
      <c r="J8" s="29" t="s">
        <v>285</v>
      </c>
    </row>
    <row r="9" ht="42" customHeight="1" spans="1:10">
      <c r="A9" s="143" t="s">
        <v>258</v>
      </c>
      <c r="B9" s="21" t="s">
        <v>274</v>
      </c>
      <c r="C9" s="21" t="s">
        <v>275</v>
      </c>
      <c r="D9" s="21" t="s">
        <v>276</v>
      </c>
      <c r="E9" s="29" t="s">
        <v>286</v>
      </c>
      <c r="F9" s="21" t="s">
        <v>278</v>
      </c>
      <c r="G9" s="29" t="s">
        <v>287</v>
      </c>
      <c r="H9" s="21" t="s">
        <v>284</v>
      </c>
      <c r="I9" s="21" t="s">
        <v>281</v>
      </c>
      <c r="J9" s="29" t="s">
        <v>288</v>
      </c>
    </row>
    <row r="10" ht="42" customHeight="1" spans="1:10">
      <c r="A10" s="143" t="s">
        <v>258</v>
      </c>
      <c r="B10" s="21" t="s">
        <v>274</v>
      </c>
      <c r="C10" s="21" t="s">
        <v>275</v>
      </c>
      <c r="D10" s="21" t="s">
        <v>289</v>
      </c>
      <c r="E10" s="29" t="s">
        <v>290</v>
      </c>
      <c r="F10" s="21" t="s">
        <v>291</v>
      </c>
      <c r="G10" s="29" t="s">
        <v>292</v>
      </c>
      <c r="H10" s="21" t="s">
        <v>293</v>
      </c>
      <c r="I10" s="21" t="s">
        <v>281</v>
      </c>
      <c r="J10" s="29" t="s">
        <v>294</v>
      </c>
    </row>
    <row r="11" ht="42" customHeight="1" spans="1:10">
      <c r="A11" s="143" t="s">
        <v>258</v>
      </c>
      <c r="B11" s="21" t="s">
        <v>274</v>
      </c>
      <c r="C11" s="21" t="s">
        <v>275</v>
      </c>
      <c r="D11" s="21" t="s">
        <v>289</v>
      </c>
      <c r="E11" s="29" t="s">
        <v>295</v>
      </c>
      <c r="F11" s="21" t="s">
        <v>291</v>
      </c>
      <c r="G11" s="29" t="s">
        <v>90</v>
      </c>
      <c r="H11" s="21" t="s">
        <v>293</v>
      </c>
      <c r="I11" s="21" t="s">
        <v>281</v>
      </c>
      <c r="J11" s="29" t="s">
        <v>296</v>
      </c>
    </row>
    <row r="12" ht="42" customHeight="1" spans="1:10">
      <c r="A12" s="143" t="s">
        <v>258</v>
      </c>
      <c r="B12" s="21" t="s">
        <v>274</v>
      </c>
      <c r="C12" s="21" t="s">
        <v>275</v>
      </c>
      <c r="D12" s="21" t="s">
        <v>297</v>
      </c>
      <c r="E12" s="29" t="s">
        <v>298</v>
      </c>
      <c r="F12" s="21" t="s">
        <v>278</v>
      </c>
      <c r="G12" s="29" t="s">
        <v>81</v>
      </c>
      <c r="H12" s="21" t="s">
        <v>299</v>
      </c>
      <c r="I12" s="21" t="s">
        <v>281</v>
      </c>
      <c r="J12" s="29" t="s">
        <v>300</v>
      </c>
    </row>
    <row r="13" ht="42" customHeight="1" spans="1:10">
      <c r="A13" s="143" t="s">
        <v>258</v>
      </c>
      <c r="B13" s="21" t="s">
        <v>274</v>
      </c>
      <c r="C13" s="21" t="s">
        <v>301</v>
      </c>
      <c r="D13" s="21" t="s">
        <v>302</v>
      </c>
      <c r="E13" s="29" t="s">
        <v>303</v>
      </c>
      <c r="F13" s="21" t="s">
        <v>291</v>
      </c>
      <c r="G13" s="29" t="s">
        <v>81</v>
      </c>
      <c r="H13" s="21" t="s">
        <v>284</v>
      </c>
      <c r="I13" s="21" t="s">
        <v>281</v>
      </c>
      <c r="J13" s="29" t="s">
        <v>304</v>
      </c>
    </row>
    <row r="14" ht="42" customHeight="1" spans="1:10">
      <c r="A14" s="143" t="s">
        <v>258</v>
      </c>
      <c r="B14" s="21" t="s">
        <v>274</v>
      </c>
      <c r="C14" s="21" t="s">
        <v>305</v>
      </c>
      <c r="D14" s="21" t="s">
        <v>306</v>
      </c>
      <c r="E14" s="29" t="s">
        <v>306</v>
      </c>
      <c r="F14" s="21" t="s">
        <v>291</v>
      </c>
      <c r="G14" s="29" t="s">
        <v>292</v>
      </c>
      <c r="H14" s="21" t="s">
        <v>293</v>
      </c>
      <c r="I14" s="21" t="s">
        <v>307</v>
      </c>
      <c r="J14" s="29" t="s">
        <v>308</v>
      </c>
    </row>
    <row r="15" ht="42" customHeight="1" spans="1:10">
      <c r="A15" s="143" t="s">
        <v>262</v>
      </c>
      <c r="B15" s="21" t="s">
        <v>309</v>
      </c>
      <c r="C15" s="21" t="s">
        <v>275</v>
      </c>
      <c r="D15" s="21" t="s">
        <v>276</v>
      </c>
      <c r="E15" s="29" t="s">
        <v>310</v>
      </c>
      <c r="F15" s="21" t="s">
        <v>311</v>
      </c>
      <c r="G15" s="29" t="s">
        <v>84</v>
      </c>
      <c r="H15" s="21" t="s">
        <v>312</v>
      </c>
      <c r="I15" s="21" t="s">
        <v>281</v>
      </c>
      <c r="J15" s="29" t="s">
        <v>313</v>
      </c>
    </row>
    <row r="16" ht="42" customHeight="1" spans="1:10">
      <c r="A16" s="143" t="s">
        <v>262</v>
      </c>
      <c r="B16" s="21" t="s">
        <v>309</v>
      </c>
      <c r="C16" s="21" t="s">
        <v>275</v>
      </c>
      <c r="D16" s="21" t="s">
        <v>276</v>
      </c>
      <c r="E16" s="29" t="s">
        <v>314</v>
      </c>
      <c r="F16" s="21" t="s">
        <v>278</v>
      </c>
      <c r="G16" s="29" t="s">
        <v>315</v>
      </c>
      <c r="H16" s="21" t="s">
        <v>293</v>
      </c>
      <c r="I16" s="21" t="s">
        <v>307</v>
      </c>
      <c r="J16" s="29" t="s">
        <v>316</v>
      </c>
    </row>
    <row r="17" ht="42" customHeight="1" spans="1:10">
      <c r="A17" s="143" t="s">
        <v>262</v>
      </c>
      <c r="B17" s="21" t="s">
        <v>309</v>
      </c>
      <c r="C17" s="21" t="s">
        <v>275</v>
      </c>
      <c r="D17" s="21" t="s">
        <v>276</v>
      </c>
      <c r="E17" s="29" t="s">
        <v>314</v>
      </c>
      <c r="F17" s="21" t="s">
        <v>278</v>
      </c>
      <c r="G17" s="29" t="s">
        <v>315</v>
      </c>
      <c r="H17" s="21" t="s">
        <v>293</v>
      </c>
      <c r="I17" s="21" t="s">
        <v>307</v>
      </c>
      <c r="J17" s="29" t="s">
        <v>316</v>
      </c>
    </row>
    <row r="18" ht="42" customHeight="1" spans="1:10">
      <c r="A18" s="143" t="s">
        <v>262</v>
      </c>
      <c r="B18" s="21" t="s">
        <v>309</v>
      </c>
      <c r="C18" s="21" t="s">
        <v>275</v>
      </c>
      <c r="D18" s="21" t="s">
        <v>276</v>
      </c>
      <c r="E18" s="29" t="s">
        <v>317</v>
      </c>
      <c r="F18" s="21" t="s">
        <v>278</v>
      </c>
      <c r="G18" s="29" t="s">
        <v>318</v>
      </c>
      <c r="H18" s="21" t="s">
        <v>319</v>
      </c>
      <c r="I18" s="21" t="s">
        <v>281</v>
      </c>
      <c r="J18" s="29" t="s">
        <v>320</v>
      </c>
    </row>
    <row r="19" ht="42" customHeight="1" spans="1:10">
      <c r="A19" s="143" t="s">
        <v>262</v>
      </c>
      <c r="B19" s="21" t="s">
        <v>309</v>
      </c>
      <c r="C19" s="21" t="s">
        <v>275</v>
      </c>
      <c r="D19" s="21" t="s">
        <v>276</v>
      </c>
      <c r="E19" s="29" t="s">
        <v>321</v>
      </c>
      <c r="F19" s="21" t="s">
        <v>291</v>
      </c>
      <c r="G19" s="29" t="s">
        <v>83</v>
      </c>
      <c r="H19" s="21" t="s">
        <v>322</v>
      </c>
      <c r="I19" s="21" t="s">
        <v>281</v>
      </c>
      <c r="J19" s="29" t="s">
        <v>323</v>
      </c>
    </row>
    <row r="20" ht="42" customHeight="1" spans="1:10">
      <c r="A20" s="143" t="s">
        <v>262</v>
      </c>
      <c r="B20" s="21" t="s">
        <v>309</v>
      </c>
      <c r="C20" s="21" t="s">
        <v>275</v>
      </c>
      <c r="D20" s="21" t="s">
        <v>276</v>
      </c>
      <c r="E20" s="29" t="s">
        <v>324</v>
      </c>
      <c r="F20" s="21" t="s">
        <v>291</v>
      </c>
      <c r="G20" s="29" t="s">
        <v>325</v>
      </c>
      <c r="H20" s="21" t="s">
        <v>326</v>
      </c>
      <c r="I20" s="21" t="s">
        <v>281</v>
      </c>
      <c r="J20" s="29" t="s">
        <v>327</v>
      </c>
    </row>
    <row r="21" ht="42" customHeight="1" spans="1:10">
      <c r="A21" s="143" t="s">
        <v>262</v>
      </c>
      <c r="B21" s="21" t="s">
        <v>309</v>
      </c>
      <c r="C21" s="21" t="s">
        <v>275</v>
      </c>
      <c r="D21" s="21" t="s">
        <v>276</v>
      </c>
      <c r="E21" s="29" t="s">
        <v>324</v>
      </c>
      <c r="F21" s="21" t="s">
        <v>291</v>
      </c>
      <c r="G21" s="29" t="s">
        <v>325</v>
      </c>
      <c r="H21" s="21" t="s">
        <v>326</v>
      </c>
      <c r="I21" s="21" t="s">
        <v>281</v>
      </c>
      <c r="J21" s="29" t="s">
        <v>327</v>
      </c>
    </row>
    <row r="22" ht="42" customHeight="1" spans="1:10">
      <c r="A22" s="143" t="s">
        <v>262</v>
      </c>
      <c r="B22" s="21" t="s">
        <v>309</v>
      </c>
      <c r="C22" s="21" t="s">
        <v>275</v>
      </c>
      <c r="D22" s="21" t="s">
        <v>276</v>
      </c>
      <c r="E22" s="29" t="s">
        <v>328</v>
      </c>
      <c r="F22" s="21" t="s">
        <v>291</v>
      </c>
      <c r="G22" s="29" t="s">
        <v>318</v>
      </c>
      <c r="H22" s="21" t="s">
        <v>326</v>
      </c>
      <c r="I22" s="21" t="s">
        <v>281</v>
      </c>
      <c r="J22" s="29" t="s">
        <v>329</v>
      </c>
    </row>
    <row r="23" ht="42" customHeight="1" spans="1:10">
      <c r="A23" s="143" t="s">
        <v>262</v>
      </c>
      <c r="B23" s="21" t="s">
        <v>309</v>
      </c>
      <c r="C23" s="21" t="s">
        <v>275</v>
      </c>
      <c r="D23" s="21" t="s">
        <v>276</v>
      </c>
      <c r="E23" s="29" t="s">
        <v>330</v>
      </c>
      <c r="F23" s="21" t="s">
        <v>291</v>
      </c>
      <c r="G23" s="29" t="s">
        <v>318</v>
      </c>
      <c r="H23" s="21" t="s">
        <v>284</v>
      </c>
      <c r="I23" s="21" t="s">
        <v>281</v>
      </c>
      <c r="J23" s="29" t="s">
        <v>331</v>
      </c>
    </row>
    <row r="24" ht="42" customHeight="1" spans="1:10">
      <c r="A24" s="143" t="s">
        <v>262</v>
      </c>
      <c r="B24" s="21" t="s">
        <v>309</v>
      </c>
      <c r="C24" s="21" t="s">
        <v>275</v>
      </c>
      <c r="D24" s="21" t="s">
        <v>276</v>
      </c>
      <c r="E24" s="29" t="s">
        <v>332</v>
      </c>
      <c r="F24" s="21" t="s">
        <v>291</v>
      </c>
      <c r="G24" s="29" t="s">
        <v>333</v>
      </c>
      <c r="H24" s="21" t="s">
        <v>334</v>
      </c>
      <c r="I24" s="21" t="s">
        <v>281</v>
      </c>
      <c r="J24" s="29" t="s">
        <v>335</v>
      </c>
    </row>
    <row r="25" ht="42" customHeight="1" spans="1:10">
      <c r="A25" s="143" t="s">
        <v>262</v>
      </c>
      <c r="B25" s="21" t="s">
        <v>309</v>
      </c>
      <c r="C25" s="21" t="s">
        <v>275</v>
      </c>
      <c r="D25" s="21" t="s">
        <v>276</v>
      </c>
      <c r="E25" s="29" t="s">
        <v>328</v>
      </c>
      <c r="F25" s="21" t="s">
        <v>291</v>
      </c>
      <c r="G25" s="29" t="s">
        <v>318</v>
      </c>
      <c r="H25" s="21" t="s">
        <v>326</v>
      </c>
      <c r="I25" s="21" t="s">
        <v>281</v>
      </c>
      <c r="J25" s="29" t="s">
        <v>329</v>
      </c>
    </row>
    <row r="26" ht="42" customHeight="1" spans="1:10">
      <c r="A26" s="143" t="s">
        <v>262</v>
      </c>
      <c r="B26" s="21" t="s">
        <v>309</v>
      </c>
      <c r="C26" s="21" t="s">
        <v>275</v>
      </c>
      <c r="D26" s="21" t="s">
        <v>276</v>
      </c>
      <c r="E26" s="29" t="s">
        <v>330</v>
      </c>
      <c r="F26" s="21" t="s">
        <v>291</v>
      </c>
      <c r="G26" s="29" t="s">
        <v>318</v>
      </c>
      <c r="H26" s="21" t="s">
        <v>284</v>
      </c>
      <c r="I26" s="21" t="s">
        <v>281</v>
      </c>
      <c r="J26" s="29" t="s">
        <v>331</v>
      </c>
    </row>
    <row r="27" ht="42" customHeight="1" spans="1:10">
      <c r="A27" s="143" t="s">
        <v>262</v>
      </c>
      <c r="B27" s="21" t="s">
        <v>309</v>
      </c>
      <c r="C27" s="21" t="s">
        <v>275</v>
      </c>
      <c r="D27" s="21" t="s">
        <v>276</v>
      </c>
      <c r="E27" s="29" t="s">
        <v>332</v>
      </c>
      <c r="F27" s="21" t="s">
        <v>291</v>
      </c>
      <c r="G27" s="29" t="s">
        <v>333</v>
      </c>
      <c r="H27" s="21" t="s">
        <v>334</v>
      </c>
      <c r="I27" s="21" t="s">
        <v>281</v>
      </c>
      <c r="J27" s="29" t="s">
        <v>335</v>
      </c>
    </row>
    <row r="28" ht="42" customHeight="1" spans="1:10">
      <c r="A28" s="143" t="s">
        <v>262</v>
      </c>
      <c r="B28" s="21" t="s">
        <v>309</v>
      </c>
      <c r="C28" s="21" t="s">
        <v>275</v>
      </c>
      <c r="D28" s="21" t="s">
        <v>276</v>
      </c>
      <c r="E28" s="29" t="s">
        <v>336</v>
      </c>
      <c r="F28" s="21" t="s">
        <v>291</v>
      </c>
      <c r="G28" s="29" t="s">
        <v>337</v>
      </c>
      <c r="H28" s="21" t="s">
        <v>293</v>
      </c>
      <c r="I28" s="21" t="s">
        <v>281</v>
      </c>
      <c r="J28" s="29" t="s">
        <v>338</v>
      </c>
    </row>
    <row r="29" ht="42" customHeight="1" spans="1:10">
      <c r="A29" s="143" t="s">
        <v>262</v>
      </c>
      <c r="B29" s="21" t="s">
        <v>309</v>
      </c>
      <c r="C29" s="21" t="s">
        <v>275</v>
      </c>
      <c r="D29" s="21" t="s">
        <v>276</v>
      </c>
      <c r="E29" s="29" t="s">
        <v>339</v>
      </c>
      <c r="F29" s="21" t="s">
        <v>278</v>
      </c>
      <c r="G29" s="29" t="s">
        <v>337</v>
      </c>
      <c r="H29" s="21" t="s">
        <v>293</v>
      </c>
      <c r="I29" s="21" t="s">
        <v>281</v>
      </c>
      <c r="J29" s="29" t="s">
        <v>340</v>
      </c>
    </row>
    <row r="30" ht="42" customHeight="1" spans="1:10">
      <c r="A30" s="143" t="s">
        <v>262</v>
      </c>
      <c r="B30" s="21" t="s">
        <v>309</v>
      </c>
      <c r="C30" s="21" t="s">
        <v>275</v>
      </c>
      <c r="D30" s="21" t="s">
        <v>276</v>
      </c>
      <c r="E30" s="29" t="s">
        <v>341</v>
      </c>
      <c r="F30" s="21" t="s">
        <v>291</v>
      </c>
      <c r="G30" s="29" t="s">
        <v>342</v>
      </c>
      <c r="H30" s="21" t="s">
        <v>284</v>
      </c>
      <c r="I30" s="21" t="s">
        <v>281</v>
      </c>
      <c r="J30" s="29" t="s">
        <v>343</v>
      </c>
    </row>
    <row r="31" ht="42" customHeight="1" spans="1:10">
      <c r="A31" s="143" t="s">
        <v>262</v>
      </c>
      <c r="B31" s="21" t="s">
        <v>309</v>
      </c>
      <c r="C31" s="21" t="s">
        <v>275</v>
      </c>
      <c r="D31" s="21" t="s">
        <v>276</v>
      </c>
      <c r="E31" s="29" t="s">
        <v>341</v>
      </c>
      <c r="F31" s="21" t="s">
        <v>291</v>
      </c>
      <c r="G31" s="29" t="s">
        <v>342</v>
      </c>
      <c r="H31" s="21" t="s">
        <v>284</v>
      </c>
      <c r="I31" s="21" t="s">
        <v>281</v>
      </c>
      <c r="J31" s="29" t="s">
        <v>343</v>
      </c>
    </row>
    <row r="32" ht="42" customHeight="1" spans="1:10">
      <c r="A32" s="143" t="s">
        <v>262</v>
      </c>
      <c r="B32" s="21" t="s">
        <v>309</v>
      </c>
      <c r="C32" s="21" t="s">
        <v>275</v>
      </c>
      <c r="D32" s="21" t="s">
        <v>289</v>
      </c>
      <c r="E32" s="29" t="s">
        <v>344</v>
      </c>
      <c r="F32" s="21" t="s">
        <v>278</v>
      </c>
      <c r="G32" s="29" t="s">
        <v>345</v>
      </c>
      <c r="H32" s="21" t="s">
        <v>293</v>
      </c>
      <c r="I32" s="21" t="s">
        <v>307</v>
      </c>
      <c r="J32" s="29" t="s">
        <v>346</v>
      </c>
    </row>
    <row r="33" ht="42" customHeight="1" spans="1:10">
      <c r="A33" s="143" t="s">
        <v>262</v>
      </c>
      <c r="B33" s="21" t="s">
        <v>309</v>
      </c>
      <c r="C33" s="21" t="s">
        <v>275</v>
      </c>
      <c r="D33" s="21" t="s">
        <v>289</v>
      </c>
      <c r="E33" s="29" t="s">
        <v>347</v>
      </c>
      <c r="F33" s="21" t="s">
        <v>278</v>
      </c>
      <c r="G33" s="29" t="s">
        <v>337</v>
      </c>
      <c r="H33" s="21" t="s">
        <v>293</v>
      </c>
      <c r="I33" s="21" t="s">
        <v>281</v>
      </c>
      <c r="J33" s="29" t="s">
        <v>348</v>
      </c>
    </row>
    <row r="34" ht="42" customHeight="1" spans="1:10">
      <c r="A34" s="143" t="s">
        <v>262</v>
      </c>
      <c r="B34" s="21" t="s">
        <v>309</v>
      </c>
      <c r="C34" s="21" t="s">
        <v>275</v>
      </c>
      <c r="D34" s="21" t="s">
        <v>289</v>
      </c>
      <c r="E34" s="29" t="s">
        <v>347</v>
      </c>
      <c r="F34" s="21" t="s">
        <v>278</v>
      </c>
      <c r="G34" s="29" t="s">
        <v>337</v>
      </c>
      <c r="H34" s="21" t="s">
        <v>293</v>
      </c>
      <c r="I34" s="21" t="s">
        <v>281</v>
      </c>
      <c r="J34" s="29" t="s">
        <v>348</v>
      </c>
    </row>
    <row r="35" ht="42" customHeight="1" spans="1:10">
      <c r="A35" s="143" t="s">
        <v>262</v>
      </c>
      <c r="B35" s="21" t="s">
        <v>309</v>
      </c>
      <c r="C35" s="21" t="s">
        <v>275</v>
      </c>
      <c r="D35" s="21" t="s">
        <v>289</v>
      </c>
      <c r="E35" s="29" t="s">
        <v>349</v>
      </c>
      <c r="F35" s="21" t="s">
        <v>291</v>
      </c>
      <c r="G35" s="29" t="s">
        <v>292</v>
      </c>
      <c r="H35" s="21" t="s">
        <v>293</v>
      </c>
      <c r="I35" s="21" t="s">
        <v>281</v>
      </c>
      <c r="J35" s="29" t="s">
        <v>350</v>
      </c>
    </row>
    <row r="36" ht="42" customHeight="1" spans="1:10">
      <c r="A36" s="143" t="s">
        <v>262</v>
      </c>
      <c r="B36" s="21" t="s">
        <v>309</v>
      </c>
      <c r="C36" s="21" t="s">
        <v>275</v>
      </c>
      <c r="D36" s="21" t="s">
        <v>289</v>
      </c>
      <c r="E36" s="29" t="s">
        <v>351</v>
      </c>
      <c r="F36" s="21" t="s">
        <v>291</v>
      </c>
      <c r="G36" s="29" t="s">
        <v>318</v>
      </c>
      <c r="H36" s="21" t="s">
        <v>284</v>
      </c>
      <c r="I36" s="21" t="s">
        <v>281</v>
      </c>
      <c r="J36" s="29" t="s">
        <v>352</v>
      </c>
    </row>
    <row r="37" ht="42" customHeight="1" spans="1:10">
      <c r="A37" s="143" t="s">
        <v>262</v>
      </c>
      <c r="B37" s="21" t="s">
        <v>309</v>
      </c>
      <c r="C37" s="21" t="s">
        <v>275</v>
      </c>
      <c r="D37" s="21" t="s">
        <v>289</v>
      </c>
      <c r="E37" s="29" t="s">
        <v>351</v>
      </c>
      <c r="F37" s="21" t="s">
        <v>291</v>
      </c>
      <c r="G37" s="29" t="s">
        <v>318</v>
      </c>
      <c r="H37" s="21" t="s">
        <v>284</v>
      </c>
      <c r="I37" s="21" t="s">
        <v>281</v>
      </c>
      <c r="J37" s="29" t="s">
        <v>352</v>
      </c>
    </row>
    <row r="38" ht="42" customHeight="1" spans="1:10">
      <c r="A38" s="143" t="s">
        <v>262</v>
      </c>
      <c r="B38" s="21" t="s">
        <v>309</v>
      </c>
      <c r="C38" s="21" t="s">
        <v>275</v>
      </c>
      <c r="D38" s="21" t="s">
        <v>289</v>
      </c>
      <c r="E38" s="29" t="s">
        <v>353</v>
      </c>
      <c r="F38" s="21" t="s">
        <v>291</v>
      </c>
      <c r="G38" s="29" t="s">
        <v>318</v>
      </c>
      <c r="H38" s="21" t="s">
        <v>326</v>
      </c>
      <c r="I38" s="21" t="s">
        <v>281</v>
      </c>
      <c r="J38" s="29" t="s">
        <v>354</v>
      </c>
    </row>
    <row r="39" ht="42" customHeight="1" spans="1:10">
      <c r="A39" s="143" t="s">
        <v>262</v>
      </c>
      <c r="B39" s="21" t="s">
        <v>309</v>
      </c>
      <c r="C39" s="21" t="s">
        <v>275</v>
      </c>
      <c r="D39" s="21" t="s">
        <v>289</v>
      </c>
      <c r="E39" s="29" t="s">
        <v>355</v>
      </c>
      <c r="F39" s="21" t="s">
        <v>291</v>
      </c>
      <c r="G39" s="29" t="s">
        <v>337</v>
      </c>
      <c r="H39" s="21" t="s">
        <v>293</v>
      </c>
      <c r="I39" s="21" t="s">
        <v>281</v>
      </c>
      <c r="J39" s="29" t="s">
        <v>356</v>
      </c>
    </row>
    <row r="40" ht="42" customHeight="1" spans="1:10">
      <c r="A40" s="143" t="s">
        <v>262</v>
      </c>
      <c r="B40" s="21" t="s">
        <v>309</v>
      </c>
      <c r="C40" s="21" t="s">
        <v>275</v>
      </c>
      <c r="D40" s="21" t="s">
        <v>289</v>
      </c>
      <c r="E40" s="29" t="s">
        <v>357</v>
      </c>
      <c r="F40" s="21" t="s">
        <v>291</v>
      </c>
      <c r="G40" s="29" t="s">
        <v>358</v>
      </c>
      <c r="H40" s="21" t="s">
        <v>293</v>
      </c>
      <c r="I40" s="21" t="s">
        <v>307</v>
      </c>
      <c r="J40" s="29" t="s">
        <v>359</v>
      </c>
    </row>
    <row r="41" ht="42" customHeight="1" spans="1:10">
      <c r="A41" s="143" t="s">
        <v>262</v>
      </c>
      <c r="B41" s="21" t="s">
        <v>309</v>
      </c>
      <c r="C41" s="21" t="s">
        <v>275</v>
      </c>
      <c r="D41" s="21" t="s">
        <v>289</v>
      </c>
      <c r="E41" s="29" t="s">
        <v>360</v>
      </c>
      <c r="F41" s="21" t="s">
        <v>278</v>
      </c>
      <c r="G41" s="29" t="s">
        <v>337</v>
      </c>
      <c r="H41" s="21" t="s">
        <v>293</v>
      </c>
      <c r="I41" s="21" t="s">
        <v>281</v>
      </c>
      <c r="J41" s="29" t="s">
        <v>361</v>
      </c>
    </row>
    <row r="42" ht="42" customHeight="1" spans="1:10">
      <c r="A42" s="143" t="s">
        <v>262</v>
      </c>
      <c r="B42" s="21" t="s">
        <v>309</v>
      </c>
      <c r="C42" s="21" t="s">
        <v>275</v>
      </c>
      <c r="D42" s="21" t="s">
        <v>297</v>
      </c>
      <c r="E42" s="29" t="s">
        <v>362</v>
      </c>
      <c r="F42" s="21" t="s">
        <v>278</v>
      </c>
      <c r="G42" s="29" t="s">
        <v>363</v>
      </c>
      <c r="H42" s="21" t="s">
        <v>293</v>
      </c>
      <c r="I42" s="21" t="s">
        <v>307</v>
      </c>
      <c r="J42" s="29" t="s">
        <v>364</v>
      </c>
    </row>
    <row r="43" ht="42" customHeight="1" spans="1:10">
      <c r="A43" s="143" t="s">
        <v>262</v>
      </c>
      <c r="B43" s="21" t="s">
        <v>309</v>
      </c>
      <c r="C43" s="21" t="s">
        <v>275</v>
      </c>
      <c r="D43" s="21" t="s">
        <v>297</v>
      </c>
      <c r="E43" s="29" t="s">
        <v>365</v>
      </c>
      <c r="F43" s="21" t="s">
        <v>278</v>
      </c>
      <c r="G43" s="29" t="s">
        <v>366</v>
      </c>
      <c r="H43" s="21" t="s">
        <v>293</v>
      </c>
      <c r="I43" s="21" t="s">
        <v>307</v>
      </c>
      <c r="J43" s="29" t="s">
        <v>365</v>
      </c>
    </row>
    <row r="44" ht="42" customHeight="1" spans="1:10">
      <c r="A44" s="143" t="s">
        <v>262</v>
      </c>
      <c r="B44" s="21" t="s">
        <v>309</v>
      </c>
      <c r="C44" s="21" t="s">
        <v>275</v>
      </c>
      <c r="D44" s="21" t="s">
        <v>297</v>
      </c>
      <c r="E44" s="29" t="s">
        <v>367</v>
      </c>
      <c r="F44" s="21" t="s">
        <v>291</v>
      </c>
      <c r="G44" s="29" t="s">
        <v>368</v>
      </c>
      <c r="H44" s="21" t="s">
        <v>293</v>
      </c>
      <c r="I44" s="21" t="s">
        <v>281</v>
      </c>
      <c r="J44" s="29" t="s">
        <v>369</v>
      </c>
    </row>
    <row r="45" ht="42" customHeight="1" spans="1:10">
      <c r="A45" s="143" t="s">
        <v>262</v>
      </c>
      <c r="B45" s="21" t="s">
        <v>309</v>
      </c>
      <c r="C45" s="21" t="s">
        <v>275</v>
      </c>
      <c r="D45" s="21" t="s">
        <v>297</v>
      </c>
      <c r="E45" s="29" t="s">
        <v>362</v>
      </c>
      <c r="F45" s="21" t="s">
        <v>278</v>
      </c>
      <c r="G45" s="29" t="s">
        <v>363</v>
      </c>
      <c r="H45" s="21" t="s">
        <v>293</v>
      </c>
      <c r="I45" s="21" t="s">
        <v>307</v>
      </c>
      <c r="J45" s="29" t="s">
        <v>364</v>
      </c>
    </row>
    <row r="46" ht="42" customHeight="1" spans="1:10">
      <c r="A46" s="143" t="s">
        <v>262</v>
      </c>
      <c r="B46" s="21" t="s">
        <v>309</v>
      </c>
      <c r="C46" s="21" t="s">
        <v>275</v>
      </c>
      <c r="D46" s="21" t="s">
        <v>297</v>
      </c>
      <c r="E46" s="29" t="s">
        <v>365</v>
      </c>
      <c r="F46" s="21" t="s">
        <v>278</v>
      </c>
      <c r="G46" s="29" t="s">
        <v>366</v>
      </c>
      <c r="H46" s="21" t="s">
        <v>293</v>
      </c>
      <c r="I46" s="21" t="s">
        <v>307</v>
      </c>
      <c r="J46" s="29" t="s">
        <v>365</v>
      </c>
    </row>
    <row r="47" ht="42" customHeight="1" spans="1:10">
      <c r="A47" s="143" t="s">
        <v>262</v>
      </c>
      <c r="B47" s="21" t="s">
        <v>309</v>
      </c>
      <c r="C47" s="21" t="s">
        <v>275</v>
      </c>
      <c r="D47" s="21" t="s">
        <v>297</v>
      </c>
      <c r="E47" s="29" t="s">
        <v>370</v>
      </c>
      <c r="F47" s="21" t="s">
        <v>278</v>
      </c>
      <c r="G47" s="29" t="s">
        <v>337</v>
      </c>
      <c r="H47" s="21" t="s">
        <v>293</v>
      </c>
      <c r="I47" s="21" t="s">
        <v>281</v>
      </c>
      <c r="J47" s="29" t="s">
        <v>371</v>
      </c>
    </row>
    <row r="48" ht="42" customHeight="1" spans="1:10">
      <c r="A48" s="143" t="s">
        <v>262</v>
      </c>
      <c r="B48" s="21" t="s">
        <v>309</v>
      </c>
      <c r="C48" s="21" t="s">
        <v>301</v>
      </c>
      <c r="D48" s="21" t="s">
        <v>302</v>
      </c>
      <c r="E48" s="29" t="s">
        <v>372</v>
      </c>
      <c r="F48" s="21" t="s">
        <v>278</v>
      </c>
      <c r="G48" s="29" t="s">
        <v>337</v>
      </c>
      <c r="H48" s="21" t="s">
        <v>293</v>
      </c>
      <c r="I48" s="21" t="s">
        <v>281</v>
      </c>
      <c r="J48" s="29" t="s">
        <v>373</v>
      </c>
    </row>
    <row r="49" ht="42" customHeight="1" spans="1:10">
      <c r="A49" s="143" t="s">
        <v>262</v>
      </c>
      <c r="B49" s="21" t="s">
        <v>309</v>
      </c>
      <c r="C49" s="21" t="s">
        <v>301</v>
      </c>
      <c r="D49" s="21" t="s">
        <v>302</v>
      </c>
      <c r="E49" s="29" t="s">
        <v>374</v>
      </c>
      <c r="F49" s="21" t="s">
        <v>291</v>
      </c>
      <c r="G49" s="29" t="s">
        <v>337</v>
      </c>
      <c r="H49" s="21" t="s">
        <v>293</v>
      </c>
      <c r="I49" s="21" t="s">
        <v>281</v>
      </c>
      <c r="J49" s="29" t="s">
        <v>375</v>
      </c>
    </row>
    <row r="50" ht="42" customHeight="1" spans="1:10">
      <c r="A50" s="143" t="s">
        <v>262</v>
      </c>
      <c r="B50" s="21" t="s">
        <v>309</v>
      </c>
      <c r="C50" s="21" t="s">
        <v>301</v>
      </c>
      <c r="D50" s="21" t="s">
        <v>302</v>
      </c>
      <c r="E50" s="29" t="s">
        <v>376</v>
      </c>
      <c r="F50" s="21" t="s">
        <v>291</v>
      </c>
      <c r="G50" s="29" t="s">
        <v>377</v>
      </c>
      <c r="H50" s="21" t="s">
        <v>293</v>
      </c>
      <c r="I50" s="21" t="s">
        <v>281</v>
      </c>
      <c r="J50" s="29" t="s">
        <v>378</v>
      </c>
    </row>
    <row r="51" ht="42" customHeight="1" spans="1:10">
      <c r="A51" s="143" t="s">
        <v>262</v>
      </c>
      <c r="B51" s="21" t="s">
        <v>309</v>
      </c>
      <c r="C51" s="21" t="s">
        <v>301</v>
      </c>
      <c r="D51" s="21" t="s">
        <v>302</v>
      </c>
      <c r="E51" s="29" t="s">
        <v>376</v>
      </c>
      <c r="F51" s="21" t="s">
        <v>291</v>
      </c>
      <c r="G51" s="29" t="s">
        <v>377</v>
      </c>
      <c r="H51" s="21" t="s">
        <v>293</v>
      </c>
      <c r="I51" s="21" t="s">
        <v>281</v>
      </c>
      <c r="J51" s="29" t="s">
        <v>378</v>
      </c>
    </row>
    <row r="52" ht="42" customHeight="1" spans="1:10">
      <c r="A52" s="143" t="s">
        <v>262</v>
      </c>
      <c r="B52" s="21" t="s">
        <v>309</v>
      </c>
      <c r="C52" s="21" t="s">
        <v>301</v>
      </c>
      <c r="D52" s="21" t="s">
        <v>302</v>
      </c>
      <c r="E52" s="29" t="s">
        <v>379</v>
      </c>
      <c r="F52" s="21" t="s">
        <v>291</v>
      </c>
      <c r="G52" s="29" t="s">
        <v>337</v>
      </c>
      <c r="H52" s="21" t="s">
        <v>293</v>
      </c>
      <c r="I52" s="21" t="s">
        <v>307</v>
      </c>
      <c r="J52" s="29" t="s">
        <v>380</v>
      </c>
    </row>
    <row r="53" ht="42" customHeight="1" spans="1:10">
      <c r="A53" s="143" t="s">
        <v>262</v>
      </c>
      <c r="B53" s="21" t="s">
        <v>309</v>
      </c>
      <c r="C53" s="21" t="s">
        <v>301</v>
      </c>
      <c r="D53" s="21" t="s">
        <v>302</v>
      </c>
      <c r="E53" s="29" t="s">
        <v>379</v>
      </c>
      <c r="F53" s="21" t="s">
        <v>291</v>
      </c>
      <c r="G53" s="29" t="s">
        <v>337</v>
      </c>
      <c r="H53" s="21" t="s">
        <v>293</v>
      </c>
      <c r="I53" s="21" t="s">
        <v>307</v>
      </c>
      <c r="J53" s="29" t="s">
        <v>380</v>
      </c>
    </row>
    <row r="54" ht="42" customHeight="1" spans="1:10">
      <c r="A54" s="143" t="s">
        <v>262</v>
      </c>
      <c r="B54" s="21" t="s">
        <v>309</v>
      </c>
      <c r="C54" s="21" t="s">
        <v>301</v>
      </c>
      <c r="D54" s="21" t="s">
        <v>302</v>
      </c>
      <c r="E54" s="29" t="s">
        <v>381</v>
      </c>
      <c r="F54" s="21" t="s">
        <v>291</v>
      </c>
      <c r="G54" s="29" t="s">
        <v>337</v>
      </c>
      <c r="H54" s="21" t="s">
        <v>293</v>
      </c>
      <c r="I54" s="21" t="s">
        <v>281</v>
      </c>
      <c r="J54" s="29" t="s">
        <v>382</v>
      </c>
    </row>
    <row r="55" ht="42" customHeight="1" spans="1:10">
      <c r="A55" s="143" t="s">
        <v>262</v>
      </c>
      <c r="B55" s="21" t="s">
        <v>309</v>
      </c>
      <c r="C55" s="21" t="s">
        <v>301</v>
      </c>
      <c r="D55" s="21" t="s">
        <v>302</v>
      </c>
      <c r="E55" s="29" t="s">
        <v>383</v>
      </c>
      <c r="F55" s="21" t="s">
        <v>291</v>
      </c>
      <c r="G55" s="29" t="s">
        <v>384</v>
      </c>
      <c r="H55" s="21" t="s">
        <v>293</v>
      </c>
      <c r="I55" s="21" t="s">
        <v>281</v>
      </c>
      <c r="J55" s="29" t="s">
        <v>385</v>
      </c>
    </row>
    <row r="56" ht="42" customHeight="1" spans="1:10">
      <c r="A56" s="143" t="s">
        <v>262</v>
      </c>
      <c r="B56" s="21" t="s">
        <v>309</v>
      </c>
      <c r="C56" s="21" t="s">
        <v>301</v>
      </c>
      <c r="D56" s="21" t="s">
        <v>386</v>
      </c>
      <c r="E56" s="29" t="s">
        <v>387</v>
      </c>
      <c r="F56" s="21" t="s">
        <v>278</v>
      </c>
      <c r="G56" s="29" t="s">
        <v>337</v>
      </c>
      <c r="H56" s="21" t="s">
        <v>293</v>
      </c>
      <c r="I56" s="21" t="s">
        <v>281</v>
      </c>
      <c r="J56" s="29" t="s">
        <v>388</v>
      </c>
    </row>
    <row r="57" ht="42" customHeight="1" spans="1:10">
      <c r="A57" s="143" t="s">
        <v>262</v>
      </c>
      <c r="B57" s="21" t="s">
        <v>309</v>
      </c>
      <c r="C57" s="21" t="s">
        <v>301</v>
      </c>
      <c r="D57" s="21" t="s">
        <v>386</v>
      </c>
      <c r="E57" s="29" t="s">
        <v>387</v>
      </c>
      <c r="F57" s="21" t="s">
        <v>278</v>
      </c>
      <c r="G57" s="29" t="s">
        <v>337</v>
      </c>
      <c r="H57" s="21" t="s">
        <v>293</v>
      </c>
      <c r="I57" s="21" t="s">
        <v>281</v>
      </c>
      <c r="J57" s="29" t="s">
        <v>388</v>
      </c>
    </row>
    <row r="58" ht="42" customHeight="1" spans="1:10">
      <c r="A58" s="143" t="s">
        <v>262</v>
      </c>
      <c r="B58" s="21" t="s">
        <v>309</v>
      </c>
      <c r="C58" s="21" t="s">
        <v>301</v>
      </c>
      <c r="D58" s="21" t="s">
        <v>386</v>
      </c>
      <c r="E58" s="29" t="s">
        <v>389</v>
      </c>
      <c r="F58" s="21" t="s">
        <v>278</v>
      </c>
      <c r="G58" s="29" t="s">
        <v>337</v>
      </c>
      <c r="H58" s="21" t="s">
        <v>293</v>
      </c>
      <c r="I58" s="21" t="s">
        <v>281</v>
      </c>
      <c r="J58" s="29" t="s">
        <v>390</v>
      </c>
    </row>
    <row r="59" ht="42" customHeight="1" spans="1:10">
      <c r="A59" s="143" t="s">
        <v>262</v>
      </c>
      <c r="B59" s="21" t="s">
        <v>309</v>
      </c>
      <c r="C59" s="21" t="s">
        <v>301</v>
      </c>
      <c r="D59" s="21" t="s">
        <v>386</v>
      </c>
      <c r="E59" s="29" t="s">
        <v>389</v>
      </c>
      <c r="F59" s="21" t="s">
        <v>278</v>
      </c>
      <c r="G59" s="29" t="s">
        <v>337</v>
      </c>
      <c r="H59" s="21" t="s">
        <v>293</v>
      </c>
      <c r="I59" s="21" t="s">
        <v>281</v>
      </c>
      <c r="J59" s="29" t="s">
        <v>390</v>
      </c>
    </row>
    <row r="60" ht="42" customHeight="1" spans="1:10">
      <c r="A60" s="143" t="s">
        <v>262</v>
      </c>
      <c r="B60" s="21" t="s">
        <v>309</v>
      </c>
      <c r="C60" s="21" t="s">
        <v>301</v>
      </c>
      <c r="D60" s="21" t="s">
        <v>386</v>
      </c>
      <c r="E60" s="29" t="s">
        <v>391</v>
      </c>
      <c r="F60" s="21" t="s">
        <v>291</v>
      </c>
      <c r="G60" s="29" t="s">
        <v>337</v>
      </c>
      <c r="H60" s="21" t="s">
        <v>293</v>
      </c>
      <c r="I60" s="21" t="s">
        <v>281</v>
      </c>
      <c r="J60" s="29" t="s">
        <v>392</v>
      </c>
    </row>
    <row r="61" ht="42" customHeight="1" spans="1:10">
      <c r="A61" s="143" t="s">
        <v>262</v>
      </c>
      <c r="B61" s="21" t="s">
        <v>309</v>
      </c>
      <c r="C61" s="21" t="s">
        <v>301</v>
      </c>
      <c r="D61" s="21" t="s">
        <v>386</v>
      </c>
      <c r="E61" s="29" t="s">
        <v>391</v>
      </c>
      <c r="F61" s="21" t="s">
        <v>291</v>
      </c>
      <c r="G61" s="29" t="s">
        <v>337</v>
      </c>
      <c r="H61" s="21" t="s">
        <v>293</v>
      </c>
      <c r="I61" s="21" t="s">
        <v>281</v>
      </c>
      <c r="J61" s="29" t="s">
        <v>392</v>
      </c>
    </row>
    <row r="62" ht="42" customHeight="1" spans="1:10">
      <c r="A62" s="143" t="s">
        <v>262</v>
      </c>
      <c r="B62" s="21" t="s">
        <v>309</v>
      </c>
      <c r="C62" s="21" t="s">
        <v>301</v>
      </c>
      <c r="D62" s="21" t="s">
        <v>386</v>
      </c>
      <c r="E62" s="29" t="s">
        <v>393</v>
      </c>
      <c r="F62" s="21" t="s">
        <v>291</v>
      </c>
      <c r="G62" s="29" t="s">
        <v>337</v>
      </c>
      <c r="H62" s="21" t="s">
        <v>293</v>
      </c>
      <c r="I62" s="21" t="s">
        <v>307</v>
      </c>
      <c r="J62" s="29" t="s">
        <v>394</v>
      </c>
    </row>
    <row r="63" ht="42" customHeight="1" spans="1:10">
      <c r="A63" s="143" t="s">
        <v>262</v>
      </c>
      <c r="B63" s="21" t="s">
        <v>309</v>
      </c>
      <c r="C63" s="21" t="s">
        <v>301</v>
      </c>
      <c r="D63" s="21" t="s">
        <v>386</v>
      </c>
      <c r="E63" s="29" t="s">
        <v>393</v>
      </c>
      <c r="F63" s="21" t="s">
        <v>291</v>
      </c>
      <c r="G63" s="29" t="s">
        <v>337</v>
      </c>
      <c r="H63" s="21" t="s">
        <v>293</v>
      </c>
      <c r="I63" s="21" t="s">
        <v>307</v>
      </c>
      <c r="J63" s="29" t="s">
        <v>394</v>
      </c>
    </row>
    <row r="64" ht="42" customHeight="1" spans="1:10">
      <c r="A64" s="143" t="s">
        <v>262</v>
      </c>
      <c r="B64" s="21" t="s">
        <v>309</v>
      </c>
      <c r="C64" s="21" t="s">
        <v>301</v>
      </c>
      <c r="D64" s="21" t="s">
        <v>395</v>
      </c>
      <c r="E64" s="29" t="s">
        <v>396</v>
      </c>
      <c r="F64" s="21" t="s">
        <v>291</v>
      </c>
      <c r="G64" s="29" t="s">
        <v>337</v>
      </c>
      <c r="H64" s="21" t="s">
        <v>293</v>
      </c>
      <c r="I64" s="21" t="s">
        <v>281</v>
      </c>
      <c r="J64" s="29" t="s">
        <v>397</v>
      </c>
    </row>
    <row r="65" ht="42" customHeight="1" spans="1:10">
      <c r="A65" s="143" t="s">
        <v>262</v>
      </c>
      <c r="B65" s="21" t="s">
        <v>309</v>
      </c>
      <c r="C65" s="21" t="s">
        <v>301</v>
      </c>
      <c r="D65" s="21" t="s">
        <v>395</v>
      </c>
      <c r="E65" s="29" t="s">
        <v>398</v>
      </c>
      <c r="F65" s="21" t="s">
        <v>291</v>
      </c>
      <c r="G65" s="29" t="s">
        <v>399</v>
      </c>
      <c r="H65" s="21" t="s">
        <v>293</v>
      </c>
      <c r="I65" s="21" t="s">
        <v>307</v>
      </c>
      <c r="J65" s="29" t="s">
        <v>400</v>
      </c>
    </row>
    <row r="66" ht="42" customHeight="1" spans="1:10">
      <c r="A66" s="143" t="s">
        <v>262</v>
      </c>
      <c r="B66" s="21" t="s">
        <v>309</v>
      </c>
      <c r="C66" s="21" t="s">
        <v>301</v>
      </c>
      <c r="D66" s="21" t="s">
        <v>395</v>
      </c>
      <c r="E66" s="29" t="s">
        <v>398</v>
      </c>
      <c r="F66" s="21" t="s">
        <v>291</v>
      </c>
      <c r="G66" s="29" t="s">
        <v>399</v>
      </c>
      <c r="H66" s="21" t="s">
        <v>293</v>
      </c>
      <c r="I66" s="21" t="s">
        <v>307</v>
      </c>
      <c r="J66" s="29" t="s">
        <v>400</v>
      </c>
    </row>
    <row r="67" ht="42" customHeight="1" spans="1:10">
      <c r="A67" s="143" t="s">
        <v>262</v>
      </c>
      <c r="B67" s="21" t="s">
        <v>309</v>
      </c>
      <c r="C67" s="21" t="s">
        <v>305</v>
      </c>
      <c r="D67" s="21" t="s">
        <v>306</v>
      </c>
      <c r="E67" s="29" t="s">
        <v>401</v>
      </c>
      <c r="F67" s="21" t="s">
        <v>291</v>
      </c>
      <c r="G67" s="29" t="s">
        <v>292</v>
      </c>
      <c r="H67" s="21" t="s">
        <v>293</v>
      </c>
      <c r="I67" s="21" t="s">
        <v>307</v>
      </c>
      <c r="J67" s="29" t="s">
        <v>402</v>
      </c>
    </row>
    <row r="68" ht="42" customHeight="1" spans="1:10">
      <c r="A68" s="143" t="s">
        <v>262</v>
      </c>
      <c r="B68" s="21" t="s">
        <v>309</v>
      </c>
      <c r="C68" s="21" t="s">
        <v>305</v>
      </c>
      <c r="D68" s="21" t="s">
        <v>306</v>
      </c>
      <c r="E68" s="29" t="s">
        <v>401</v>
      </c>
      <c r="F68" s="21" t="s">
        <v>291</v>
      </c>
      <c r="G68" s="29" t="s">
        <v>292</v>
      </c>
      <c r="H68" s="21" t="s">
        <v>293</v>
      </c>
      <c r="I68" s="21" t="s">
        <v>307</v>
      </c>
      <c r="J68" s="29" t="s">
        <v>402</v>
      </c>
    </row>
    <row r="69" ht="42" customHeight="1" spans="1:10">
      <c r="A69" s="143" t="s">
        <v>262</v>
      </c>
      <c r="B69" s="21" t="s">
        <v>309</v>
      </c>
      <c r="C69" s="21" t="s">
        <v>305</v>
      </c>
      <c r="D69" s="21" t="s">
        <v>306</v>
      </c>
      <c r="E69" s="29" t="s">
        <v>403</v>
      </c>
      <c r="F69" s="21" t="s">
        <v>291</v>
      </c>
      <c r="G69" s="29" t="s">
        <v>292</v>
      </c>
      <c r="H69" s="21" t="s">
        <v>293</v>
      </c>
      <c r="I69" s="21" t="s">
        <v>307</v>
      </c>
      <c r="J69" s="29" t="s">
        <v>404</v>
      </c>
    </row>
  </sheetData>
  <mergeCells count="6">
    <mergeCell ref="A2:J2"/>
    <mergeCell ref="A3:H3"/>
    <mergeCell ref="A7:A14"/>
    <mergeCell ref="A15:A69"/>
    <mergeCell ref="B7:B14"/>
    <mergeCell ref="B15:B6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2026-03-10T11:19:00Z</dcterms:created>
  <dcterms:modified xsi:type="dcterms:W3CDTF">2026-03-13T15:50:51Z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F06C2FD380A88379DBC1B369D117D294_43</vt:lpwstr>
  </property>
  <property fmtid="{D5CDD505-2E9C-101B-9397-08002B2CF9AE}" pid="3" name="KSOProductBuildVer">
    <vt:lpwstr>2052-12.1.2.24722</vt:lpwstr>
  </property>
  <property fmtid="{D5CDD505-2E9C-101B-9397-08002B2CF9AE}" pid="4" name="CalculationRule">
    <vt:i4>0</vt:i4>
  </property>
</Properties>
</file>