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firstSheet="1" activeTab="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1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Print_Titles" localSheetId="8">'部门项目支出绩效目标表05-2'!$A:$A,'部门项目支出绩效目标表05-2'!$1:$1</definedName>
  </definedNames>
  <calcPr calcId="144525"/>
</workbook>
</file>

<file path=xl/sharedStrings.xml><?xml version="1.0" encoding="utf-8"?>
<sst xmlns="http://schemas.openxmlformats.org/spreadsheetml/2006/main" count="1464" uniqueCount="511">
  <si>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</si>
  <si>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</si>
  <si>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</si>
  <si>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</si>
  <si>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</si>
  <si>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</si>
  <si>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</si>
  <si>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</si>
  <si>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</si>
  <si>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</si>
  <si>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</si>
  <si>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</si>
  <si>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</si>
  <si>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</si>
  <si>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</si>
  <si>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</si>
  <si>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</si>
  <si>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</si>
  <si>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</si>
  <si>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</si>
  <si>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</si>
  <si>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</si>
  <si>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</si>
  <si>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</si>
  <si>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</si>
  <si>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</si>
  <si>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</si>
  <si>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</si>
  <si>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</si>
  <si>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</si>
  <si>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</si>
  <si>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</si>
  <si>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</si>
  <si>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</si>
  <si>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</si>
  <si>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</si>
  <si>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</si>
  <si>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</si>
  <si>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</si>
  <si>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</si>
  <si>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</si>
  <si>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</si>
  <si>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</si>
  <si>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</si>
  <si>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</si>
  <si>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</si>
  <si>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</si>
  <si>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</si>
  <si>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</si>
  <si>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</si>
  <si>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</si>
  <si>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</si>
  <si>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</si>
  <si>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</si>
  <si>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</si>
  <si>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</si>
  <si>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</si>
  <si>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</si>
  <si>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</si>
  <si>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</si>
  <si>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</si>
  <si>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</si>
  <si>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</si>
  <si>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</si>
  <si>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</si>
  <si>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</si>
  <si>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</si>
  <si>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</si>
  <si>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</si>
  <si>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113</t>
  </si>
  <si>
    <t>昆明市盘龙区司法局</t>
  </si>
  <si>
    <t>113001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</si>
  <si>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</si>
  <si>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</si>
  <si>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</si>
  <si>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</si>
  <si>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</si>
  <si>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</si>
  <si>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</si>
  <si>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</si>
  <si>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</si>
  <si>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</si>
  <si>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</si>
  <si>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</si>
  <si>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</si>
  <si>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</si>
  <si>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</si>
  <si>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</si>
  <si>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</si>
  <si>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</si>
  <si>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</si>
  <si>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</si>
  <si>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</si>
  <si>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</si>
  <si>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</si>
  <si>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</si>
  <si>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</si>
  <si>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</si>
  <si>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204</t>
  </si>
  <si>
    <t>公共安全支出</t>
  </si>
  <si>
    <t>20406</t>
  </si>
  <si>
    <t>司法</t>
  </si>
  <si>
    <t>2040601</t>
  </si>
  <si>
    <t>行政运行</t>
  </si>
  <si>
    <t>2040604</t>
  </si>
  <si>
    <t>基层司法业务</t>
  </si>
  <si>
    <t>2040607</t>
  </si>
  <si>
    <t>公共法律服务</t>
  </si>
  <si>
    <t>2040650</t>
  </si>
  <si>
    <t>事业运行</t>
  </si>
  <si>
    <t>2040699</t>
  </si>
  <si>
    <t>其他司法支出</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</si>
  <si>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</si>
  <si>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</si>
  <si>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</si>
  <si>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</si>
  <si>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</si>
  <si>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</si>
  <si>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</si>
  <si>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</si>
  <si>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</si>
  <si>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</si>
  <si>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</si>
  <si>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</si>
  <si>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</si>
  <si>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</si>
  <si>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</si>
  <si>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</si>
  <si>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</si>
  <si>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</si>
  <si>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</si>
  <si>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</si>
  <si>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</si>
  <si>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</si>
  <si>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</si>
  <si>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</si>
  <si>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</si>
  <si>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</si>
  <si>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</si>
  <si>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</si>
  <si>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</si>
  <si>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</si>
  <si>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</si>
  <si>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</si>
  <si>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</si>
  <si>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</si>
  <si>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</si>
  <si>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</si>
  <si>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</si>
  <si>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</si>
  <si>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</si>
  <si>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</si>
  <si>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</si>
  <si>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</si>
  <si>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</si>
  <si>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</si>
  <si>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</si>
  <si>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</si>
  <si>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</si>
  <si>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</si>
  <si>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</si>
  <si>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</si>
  <si>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</si>
  <si>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</si>
  <si>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</si>
  <si>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</si>
  <si>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</si>
  <si>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</si>
  <si>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</si>
  <si>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</si>
  <si>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</si>
  <si>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</si>
  <si>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</si>
  <si>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</si>
  <si>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</si>
  <si>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</si>
  <si>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</si>
  <si>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</si>
  <si>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</si>
  <si>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</si>
  <si>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</si>
  <si>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</si>
  <si>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</si>
  <si>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</si>
  <si>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备注：昆明市盘龙区司法局2026年无“三公”经费预算支出</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</si>
  <si>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</si>
  <si>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</si>
  <si>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</si>
  <si>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</si>
  <si>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</si>
  <si>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</si>
  <si>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</si>
  <si>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</si>
  <si>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</si>
  <si>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</si>
  <si>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</si>
  <si>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</si>
  <si>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</si>
  <si>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</si>
  <si>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</si>
  <si>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</si>
  <si>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</si>
  <si>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</si>
  <si>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</si>
  <si>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530103210000000004473</t>
  </si>
  <si>
    <t>行政人员支出工资</t>
  </si>
  <si>
    <t>30101</t>
  </si>
  <si>
    <t>基本工资</t>
  </si>
  <si>
    <t>30102</t>
  </si>
  <si>
    <t>津贴补贴</t>
  </si>
  <si>
    <t>30103</t>
  </si>
  <si>
    <t>奖金</t>
  </si>
  <si>
    <t>530103210000000004475</t>
  </si>
  <si>
    <t>社会保障缴费</t>
  </si>
  <si>
    <t>30108</t>
  </si>
  <si>
    <t>机关事业单位基本养老保险缴费</t>
  </si>
  <si>
    <t>30110</t>
  </si>
  <si>
    <t>职工基本医疗保险缴费</t>
  </si>
  <si>
    <t>30111</t>
  </si>
  <si>
    <t>公务员医疗补助缴费</t>
  </si>
  <si>
    <t>30112</t>
  </si>
  <si>
    <t>其他社会保障缴费</t>
  </si>
  <si>
    <t>530103210000000004476</t>
  </si>
  <si>
    <t>30113</t>
  </si>
  <si>
    <t>530103210000000004479</t>
  </si>
  <si>
    <t>行政人员公务交通补贴</t>
  </si>
  <si>
    <t>30239</t>
  </si>
  <si>
    <t>其他交通费用</t>
  </si>
  <si>
    <t>530103210000000004480</t>
  </si>
  <si>
    <t>工会经费</t>
  </si>
  <si>
    <t>30228</t>
  </si>
  <si>
    <t>530103210000000005047</t>
  </si>
  <si>
    <t>一般公用经费</t>
  </si>
  <si>
    <t>30201</t>
  </si>
  <si>
    <t>办公费</t>
  </si>
  <si>
    <t>30202</t>
  </si>
  <si>
    <t>印刷费</t>
  </si>
  <si>
    <t>30205</t>
  </si>
  <si>
    <t>水费</t>
  </si>
  <si>
    <t>30206</t>
  </si>
  <si>
    <t>电费</t>
  </si>
  <si>
    <t>30207</t>
  </si>
  <si>
    <t>邮电费</t>
  </si>
  <si>
    <t>30209</t>
  </si>
  <si>
    <t>物业管理费</t>
  </si>
  <si>
    <t>30211</t>
  </si>
  <si>
    <t>差旅费</t>
  </si>
  <si>
    <t>30213</t>
  </si>
  <si>
    <t>维修（护）费</t>
  </si>
  <si>
    <t>30216</t>
  </si>
  <si>
    <t>培训费</t>
  </si>
  <si>
    <t>30299</t>
  </si>
  <si>
    <t>其他商品和服务支出</t>
  </si>
  <si>
    <t>530103231100001473506</t>
  </si>
  <si>
    <t>离退休工会活动经费</t>
  </si>
  <si>
    <t>530103231100001473530</t>
  </si>
  <si>
    <t>行政人员绩效奖励</t>
  </si>
  <si>
    <t>530103241100002350672</t>
  </si>
  <si>
    <t>其他生活补助</t>
  </si>
  <si>
    <t>30305</t>
  </si>
  <si>
    <t>生活补助</t>
  </si>
  <si>
    <t>530103241100002350692</t>
  </si>
  <si>
    <t>残疾人保障金</t>
  </si>
  <si>
    <t>530103241100002350713</t>
  </si>
  <si>
    <t>其他人员支出</t>
  </si>
  <si>
    <t>30199</t>
  </si>
  <si>
    <t>其他工资福利支出</t>
  </si>
  <si>
    <t>530103251100003747258</t>
  </si>
  <si>
    <t>事业人员绩效奖励</t>
  </si>
  <si>
    <t>530103251100003747276</t>
  </si>
  <si>
    <t>事业人员支出工资</t>
  </si>
  <si>
    <t>30107</t>
  </si>
  <si>
    <t>绩效工资</t>
  </si>
  <si>
    <t>预算05-1表</t>
  </si>
  <si>
    <t>项目分类</t>
  </si>
  <si>
    <t>项目单位</t>
  </si>
  <si>
    <t>经济科目编码</t>
  </si>
  <si>
    <t>经济科目名称</t>
  </si>
  <si>
    <t>本年拨款</t>
  </si>
  <si>
    <t>其中：本次下达</t>
  </si>
  <si>
    <t>专项业务类</t>
  </si>
  <si>
    <t>530103200000000000142</t>
  </si>
  <si>
    <t>法律援助工作经费</t>
  </si>
  <si>
    <t>530103210000000004277</t>
  </si>
  <si>
    <t>人民调解以奖代补工作经费</t>
  </si>
  <si>
    <t>530103210000000004278</t>
  </si>
  <si>
    <t>办案业务专项资金</t>
  </si>
  <si>
    <t>530103210000000004281</t>
  </si>
  <si>
    <t>法律顾问团经费</t>
  </si>
  <si>
    <t>530103210000000004285</t>
  </si>
  <si>
    <t>普法工作专项资金</t>
  </si>
  <si>
    <t>530103210000000004288</t>
  </si>
  <si>
    <t>依法治区工作经费</t>
  </si>
  <si>
    <t>530103210000000004289</t>
  </si>
  <si>
    <t>一村一社区法律服务员专项经费</t>
  </si>
  <si>
    <t>530103221100000588136</t>
  </si>
  <si>
    <t>餐饮服务经费</t>
  </si>
  <si>
    <t>530103251100004361658</t>
  </si>
  <si>
    <t>转移支付资金</t>
  </si>
  <si>
    <t>30227</t>
  </si>
  <si>
    <t>委托业务费</t>
  </si>
  <si>
    <t>530103251100004420928</t>
  </si>
  <si>
    <t>530103251100004502949</t>
  </si>
  <si>
    <t>预算05-2表</t>
  </si>
  <si>
    <t>项目年度绩效目标</t>
  </si>
  <si>
    <t>一级指标</t>
  </si>
  <si>
    <t>二级指标</t>
  </si>
  <si>
    <t>三级指标</t>
  </si>
  <si>
    <t>指标性质</t>
  </si>
  <si>
    <t>指标值</t>
  </si>
  <si>
    <t>度量单位</t>
  </si>
  <si>
    <t>指标属性</t>
  </si>
  <si>
    <t>指标内容</t>
  </si>
  <si>
    <t>一、年内为群众提供法律服务3000人次以上。
二、进一步压缩法律援助案件审查时限，将法定7日审查时限压缩至1日，90%以上申请案件在24小时内审查完毕。
三、年内开展法律援助宣传培训不少于8场次。
四、实行法律援助律师红黑榜，对参与我区法律援助案件的律师进行有效筛选。
五、年均法律援助有效投诉率不超过1%。
六、群众对法律援助满意率不低于95%。</t>
  </si>
  <si>
    <t>产出指标</t>
  </si>
  <si>
    <t>数量指标</t>
  </si>
  <si>
    <t>法律服务机器人使用次数</t>
  </si>
  <si>
    <t>&gt;=</t>
  </si>
  <si>
    <t>次（件）</t>
  </si>
  <si>
    <t>定量指标</t>
  </si>
  <si>
    <t>反映法律服务机器人使用次数</t>
  </si>
  <si>
    <t>法律援助接待人数</t>
  </si>
  <si>
    <t>3000</t>
  </si>
  <si>
    <t>人次</t>
  </si>
  <si>
    <t>反映法律援助接待人数</t>
  </si>
  <si>
    <t>开展法律援助宣传活动</t>
  </si>
  <si>
    <t>场</t>
  </si>
  <si>
    <t>在街道、社区及学校开展线上线下法律援助工作的宣传活动</t>
  </si>
  <si>
    <t>质量指标</t>
  </si>
  <si>
    <t>法律援助结案率</t>
  </si>
  <si>
    <t>%</t>
  </si>
  <si>
    <t>反映法律援助案件结案情况。</t>
  </si>
  <si>
    <t>时效指标</t>
  </si>
  <si>
    <t>法律援助工作宣传完成时间</t>
  </si>
  <si>
    <t>&lt;=</t>
  </si>
  <si>
    <t>期/月</t>
  </si>
  <si>
    <t>2026年12月30前，计划在全区开展线上线下法律援助工作相关知识宣讲活动</t>
  </si>
  <si>
    <t>年均法律援助有效投诉率</t>
  </si>
  <si>
    <t>反映法律援助服务质量。</t>
  </si>
  <si>
    <t>压缩法律援助案件审查时限</t>
  </si>
  <si>
    <t>天（工作日）</t>
  </si>
  <si>
    <t>压缩法律援助案件审查时限，将法定7日审查时限压缩至1日，90%以上申请案件在24小时内审查完毕。</t>
  </si>
  <si>
    <t>效益指标</t>
  </si>
  <si>
    <t>社会效益</t>
  </si>
  <si>
    <t>为群众挽回经济损失</t>
  </si>
  <si>
    <t>万元</t>
  </si>
  <si>
    <t>定性指标</t>
  </si>
  <si>
    <t>反映法律援助取得的实效。</t>
  </si>
  <si>
    <t>满意度指标</t>
  </si>
  <si>
    <t>服务对象满意度</t>
  </si>
  <si>
    <t>95</t>
  </si>
  <si>
    <t>反映社会受援人员满意度情况</t>
  </si>
  <si>
    <t>一、建立健全联席会议制度，努力形成上下贯通、左右衔接的矛盾纠纷化解联动机制。
二、全年对基层人民群众矛盾纠纷排查化解大于5000件，防止民转刑案件的发生。
三、实现矛盾纠纷调处工作的规范、有序开展。全力做好矛盾纠纷排查调处，维护社会安全稳定。
四、人民群众对人民调解满意率不低于95%。
五、全力做好基层矛盾纠纷排查调处工作，维护社会安全稳定，减轻基层治理负担，修复社会关系，降低人民群众维权成本，促进法治水平提升。</t>
  </si>
  <si>
    <t>培训覆盖率</t>
  </si>
  <si>
    <t>&gt;</t>
  </si>
  <si>
    <t>反映预算部门（单位）组织开展各类培训开设课程的覆盖情况。</t>
  </si>
  <si>
    <t>建立健全联席会议制度，努力形成上下贯通、左右衔接的矛盾纠纷化解联动机制。严格落实基层矛盾调处机构的专门机构、人员、力量，依托矛盾纠纷调处中心，实现矛盾纠纷调处工作的规范、有序开展。全力做好社区矫正、矛盾纠纷排查调处和安置帮教工作，维护社会安全稳定。存在难点是邻里矛盾，债务矛盾，婚姻矛盾的化解方式单一，人民调解员多为兼职，年龄结构偏大，知识覆盖面还不广，法律运用能力还有待提升，一定程度上还存在“说理说不过”“辩论辩不赢”的问题。，风险点是小矛盾的持续发展和变化，导致民转刑案件的发生。该项目资金已盘龙区上一年度全区常住人口每人一元核算。</t>
  </si>
  <si>
    <t>组织培训期数</t>
  </si>
  <si>
    <t>次</t>
  </si>
  <si>
    <t>反映预算部门（单位）组织开展各类培训的期数。</t>
  </si>
  <si>
    <t>培训人员合格率</t>
  </si>
  <si>
    <t>反映预算部门（单位）组织开展各类培训的质量。
培训人员合格率=（合格的学员数量/培训总学员数量）*100%。</t>
  </si>
  <si>
    <t>培训出勤率</t>
  </si>
  <si>
    <t>反映预算部门（单位）组织开展各类培训中参训人员的出勤情况。
培训出勤率=（实际出勤学员数量/参加培训学员数量）*100%。</t>
  </si>
  <si>
    <t>人民调解案件季度审批时间</t>
  </si>
  <si>
    <t>季度</t>
  </si>
  <si>
    <t>反映人民调解案件复核审批时效</t>
  </si>
  <si>
    <t>提高基层纠纷调解率，减轻基层治理负担</t>
  </si>
  <si>
    <t>不断提高</t>
  </si>
  <si>
    <t>人民调解工作主要职能及时发现并化解矛盾纠纷</t>
  </si>
  <si>
    <t>当事人满意度</t>
  </si>
  <si>
    <t>反映人民调解当事人满意度</t>
  </si>
  <si>
    <t>一、基本形成供给充分、保障有力、管理规范、运转高效的“一村（社区）一法律服务员”全覆盖，“互联网+法律服务”24小时不间断的便捷、高效、优质公共法律服务体系，城市半小时公共法律服务圈打造完成。
二、每个村年内至少开展10次法律服务活动，时间不少于50小时。
三、具体工作内容：1.法律咨询服务工作。2.开展社区（村）法治宣传活动。3.开展社区（村）法律援助工作。4.参与社区（村）人民调解工作。5.积极参与社区（村）维护稳定工作。</t>
  </si>
  <si>
    <t>一村一社区法律服务人次</t>
  </si>
  <si>
    <t>380</t>
  </si>
  <si>
    <t>人/人次</t>
  </si>
  <si>
    <t>反映社区村人民接受法律服务的人数</t>
  </si>
  <si>
    <t>法律服务工作人员工作完成率</t>
  </si>
  <si>
    <t>100</t>
  </si>
  <si>
    <t>每个村（居）年内至少开展10次法律服务活动，时间不少于50小时；法律服务活动的内容包含法律咨询、法治宣传、人民调解等。</t>
  </si>
  <si>
    <t>资金兑付及时性</t>
  </si>
  <si>
    <t>＜</t>
  </si>
  <si>
    <t>月</t>
  </si>
  <si>
    <t>严格按照年度预算执行进度及项目实施情况，根据工作实际，完成法律服务审核并及时兑现法律服务费用</t>
  </si>
  <si>
    <t>政策知晓率</t>
  </si>
  <si>
    <t>99</t>
  </si>
  <si>
    <t>反映法律服务的宣传效果情况。
政策知晓率=调查中救助政策知晓人数/调查总人数*100%</t>
  </si>
  <si>
    <t>反映村民对法律服务的评价</t>
  </si>
  <si>
    <t>以巩固全省法治政府示范区工作为抓手，紧紧围绕党委政府中心工作，统筹全区各部门各街道，坚持以依法执政为核心，以公正司法为保障，以法治宣传教育为基础，更好地营造法治环境、树立法治权威、全面推进法治政府建设各项工作。继续推进行政复议体制改革，积极落实行政机关负责人出庭应诉制度，切实发挥行政应诉倒逼依法行政功能作用。发挥执法监督的作用，组织举办盘龙区法治能力提升培训班和行政执法人员法律知识培训班，进一步提升我区干部的法治能力、法治水平和行政执法人员的法律素养。</t>
  </si>
  <si>
    <t>开展行政执法人员法律知识培训班</t>
  </si>
  <si>
    <t>班</t>
  </si>
  <si>
    <t>开展行政执法人员法律知识培训人数</t>
  </si>
  <si>
    <t>人</t>
  </si>
  <si>
    <t>提升行政执法人员法治素养人数</t>
  </si>
  <si>
    <t>案件评查合格率</t>
  </si>
  <si>
    <t xml:space="preserve">反映行政执法质量
</t>
  </si>
  <si>
    <t>培训完成时间</t>
  </si>
  <si>
    <t>2026年9月31日</t>
  </si>
  <si>
    <t>按照工作计划每年及时完成考核任务</t>
  </si>
  <si>
    <t>有效提升法治能力、水平及行政执法人员的法律素养</t>
  </si>
  <si>
    <t>90</t>
  </si>
  <si>
    <t>提高法治队伍素质。加强行政执法队伍建设、切实提高法治队伍法治素养和法治能力。</t>
  </si>
  <si>
    <t>执法满意度</t>
  </si>
  <si>
    <t>反映人民群众对法治建设的满意度。</t>
  </si>
  <si>
    <t>一、围绕党委政府中心工作，为党委政府提供决策参考，做好重大行政执法决定法制审核意见，重大行政决策法制审核，区委、区政府规范性文件合法性审查等工作，参与区委、区政府及其职能部门重要决策会研工作。               二、选优配强法律顾问队伍。预计公开选聘12名律师为区委、区政府提供法律顾问服务，全区各部门实现法律顾问全覆盖。                      三、充分发挥法律顾问的法律参谋助手作用，聚焦全区重点领域风险防控，全流程服务全区各类重要项目，及时研判分析法律风险，并提出意见。</t>
  </si>
  <si>
    <t>法律顾问工作完成件数</t>
  </si>
  <si>
    <t>件（卷）</t>
  </si>
  <si>
    <t>全年为区委区政府法律事务提供法律服务数量</t>
  </si>
  <si>
    <t>担任区委、区政府法律顾问的外聘律师人数</t>
  </si>
  <si>
    <t>反映全年法律顾问人数</t>
  </si>
  <si>
    <t>外聘法律顾问工作完成率</t>
  </si>
  <si>
    <t>反映法律顾问工作绩效</t>
  </si>
  <si>
    <t>法律顾问工作完成时效</t>
  </si>
  <si>
    <t>天</t>
  </si>
  <si>
    <t>法律顾问室要求工作时效</t>
  </si>
  <si>
    <t>助推法治盘龙建设</t>
  </si>
  <si>
    <t>=</t>
  </si>
  <si>
    <t>有效提升</t>
  </si>
  <si>
    <t>充分发挥法律顾问的法律参谋助手作用，聚焦全区重点领域风险防控，全流程服务全区各类重要项目，及时研判分析法律风险，并提出意见。</t>
  </si>
  <si>
    <t>法律顾问聘用单位满意度</t>
  </si>
  <si>
    <t>98</t>
  </si>
  <si>
    <t>反映提供法律服务的社会效益</t>
  </si>
  <si>
    <t>盘龙区区属单位餐饮服务相关保障，遵循厉行节约、保障基本运行、质优价廉、务实高效、总体水平与盘龙区经济社会发展水平相适应的原则，坚决防止超范围享受服务、超标准提供保障。</t>
  </si>
  <si>
    <t>供餐人数</t>
  </si>
  <si>
    <t>反映餐饮服务对象数量</t>
  </si>
  <si>
    <t>盘龙区区属单位餐饮服务相关保障，遵循厉行节约、保障基本、质优价廉、务实高效、总体水平与盘龙区经济社会发展水平相适应的原则，坚决防止超范围享受服务、超标准提供保障。该项目资金是在职在编人员每人每月500元，三定方案为涉密件</t>
  </si>
  <si>
    <t>食品安全质量达标率</t>
  </si>
  <si>
    <t>反映食堂质量达标率</t>
  </si>
  <si>
    <t>项目完成时限</t>
  </si>
  <si>
    <t>年度内</t>
  </si>
  <si>
    <t>按财政支出进度完成费用支付。</t>
  </si>
  <si>
    <t>提供优质的餐饮服务</t>
  </si>
  <si>
    <t>优质高效</t>
  </si>
  <si>
    <t>是/否</t>
  </si>
  <si>
    <t>有效提供饮食服务的质量和安全</t>
  </si>
  <si>
    <t>反映就餐人员满意度</t>
  </si>
  <si>
    <t>2026年在行政执法方面，执法流程、执法作风及执法观念上要有所改进。在全面推行重大执法决定法制审核制度方面，要进一步健全依法决策机制，专家论证、公众参与、合法性审查、重大行政决策事项目录制定等方面要再提升。</t>
  </si>
  <si>
    <t>“盘龙司法行政”微信公众号关注量</t>
  </si>
  <si>
    <t>3500</t>
  </si>
  <si>
    <t>积极利用新媒体，推广公共法律服务平台及工作成果。</t>
  </si>
  <si>
    <t>2024年在行政执法方面，执法流程、执法作风及执法观念上要有所改进。在全面推行重大执法决定法制审核制度方面，要进一步健全依法决策机制，专家论证、公众参与、合法性审查、重大行政决策事项目录制定等方面要再提升。</t>
  </si>
  <si>
    <t>政策宣传次数</t>
  </si>
  <si>
    <t>反映法治建设的宣传力度情况。即通过门户网站、报刊、通信、电视、户外广告等对法制宣传的次数。</t>
  </si>
  <si>
    <t>资金使用准确率</t>
  </si>
  <si>
    <t>资金使用情况，是否专款专用，不断提升资金使用准确率。</t>
  </si>
  <si>
    <t>提升社会安全稳定</t>
  </si>
  <si>
    <t>不断提升</t>
  </si>
  <si>
    <t>有效提升人民群众获得感、幸福感、安全感。</t>
  </si>
  <si>
    <t>受益对象满意度</t>
  </si>
  <si>
    <t>反映受益对象的满意程度。</t>
  </si>
  <si>
    <t>2026年工作目标：一是创新方式开展普法宣传。利用“线上+线下”方式，组织开展“法律七进”宣传活动、“4？15全民国家安全教育日”普法宣传活动、反诈宣传活动及《云南省矛盾纠纷多元化解条例》宣传活动。二是推动民主法治村（社区）创建工作。</t>
  </si>
  <si>
    <t>公开发放的宣传材料数量</t>
  </si>
  <si>
    <t>500</t>
  </si>
  <si>
    <t>份（部、个、幅、条）</t>
  </si>
  <si>
    <t>反映制作宣传横幅、宣传册等的数量情况。</t>
  </si>
  <si>
    <t>宣传受众覆盖率</t>
  </si>
  <si>
    <t>反映开展法治主题宣传活动覆盖情况</t>
  </si>
  <si>
    <t>年</t>
  </si>
  <si>
    <t>根据普法宣传工作年度计划完成工作</t>
  </si>
  <si>
    <t>报刊（杂志、公众号）订阅增长率</t>
  </si>
  <si>
    <t>反映宣传材料增长情况。
报刊（杂志、公众号）订阅区域增长率=（本年订阅区域量-上年订阅区域量）/上年订阅区域量*100%</t>
  </si>
  <si>
    <t>社会公众满意度</t>
  </si>
  <si>
    <t>反映社会公众对宣传的满意程度。</t>
  </si>
  <si>
    <t>预算06表</t>
  </si>
  <si>
    <t>政府性基金预算支出预算表</t>
  </si>
  <si>
    <t>单位名称：昆明市发展和改革委员会</t>
  </si>
  <si>
    <t>政府性基金预算支出</t>
  </si>
  <si>
    <t>备注：昆明市盘龙区司法局2026年无政府性基金预算支出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</si>
  <si>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</si>
  <si>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</si>
  <si>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</si>
  <si>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</si>
  <si>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</si>
  <si>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</si>
  <si>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</si>
  <si>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</si>
  <si>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</si>
  <si>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</si>
  <si>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</si>
  <si>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备注：1.当面向中小企业预留资金大于合计时，面向中小企业预留资金为三年预计数。2.昆明市盘龙区司法局2026年无政府采购支出预算。</t>
  </si>
  <si>
    <t>预算08表</t>
  </si>
  <si>
    <t>政府购买服务项目</t>
  </si>
  <si>
    <t>政府购买服务指导性目录代码</t>
  </si>
  <si>
    <t>基本支出/项目支出</t>
  </si>
  <si>
    <t>所属服务类别</t>
  </si>
  <si>
    <t>所属服务领域</t>
  </si>
  <si>
    <t>购买内容简述</t>
  </si>
  <si>
    <t>备注：昆明市盘龙区司法局2026年无政府购买服务支出预算</t>
  </si>
  <si>
    <t>预算09-1表</t>
  </si>
  <si>
    <t>单位名称（项目）</t>
  </si>
  <si>
    <t>地区</t>
  </si>
  <si>
    <t>磨憨经济合作区</t>
  </si>
  <si>
    <t>备注：昆明市盘龙区司法局2026年无对下级转移支付支出预算</t>
  </si>
  <si>
    <t>预算09-2表</t>
  </si>
  <si>
    <t xml:space="preserve">预算10表
</t>
  </si>
  <si>
    <t>资产类别</t>
  </si>
  <si>
    <t>资产分类代码.名称</t>
  </si>
  <si>
    <t>资产名称</t>
  </si>
  <si>
    <t>计量单位</t>
  </si>
  <si>
    <t>财政部门批复数（元）</t>
  </si>
  <si>
    <t>单价</t>
  </si>
  <si>
    <t>金额</t>
  </si>
  <si>
    <t>备注：昆明市盘龙区司法局2026年无新增资产配置预算</t>
  </si>
  <si>
    <t>预算11表</t>
  </si>
  <si>
    <t>上级补助</t>
  </si>
  <si>
    <t>备注：昆明市盘龙区司法局2026年无上级转移支付补助项目支出预算</t>
  </si>
  <si>
    <t>预算12表</t>
  </si>
  <si>
    <t>项目级次</t>
  </si>
  <si>
    <t>311 专项业务类</t>
  </si>
  <si>
    <t>本级</t>
  </si>
  <si>
    <t/>
  </si>
</sst>
</file>

<file path=xl/styles.xml><?xml version="1.0" encoding="utf-8"?>
<styleSheet xmlns="http://schemas.openxmlformats.org/spreadsheetml/2006/main">
  <numFmts count="9">
    <numFmt numFmtId="43" formatCode="_ * #,##0.00_ ;_ * \-#,##0.00_ ;_ * &quot;-&quot;??_ ;_ @_ "/>
    <numFmt numFmtId="176" formatCode="yyyy/mm/dd"/>
    <numFmt numFmtId="44" formatCode="_ &quot;￥&quot;* #,##0.00_ ;_ &quot;￥&quot;* \-#,##0.00_ ;_ &quot;￥&quot;* &quot;-&quot;??_ ;_ @_ "/>
    <numFmt numFmtId="41" formatCode="_ * #,##0_ ;_ * \-#,##0_ ;_ * &quot;-&quot;_ ;_ @_ "/>
    <numFmt numFmtId="177" formatCode="#,##0.00;\-#,##0.00;;@"/>
    <numFmt numFmtId="42" formatCode="_ &quot;￥&quot;* #,##0_ ;_ &quot;￥&quot;* \-#,##0_ ;_ &quot;￥&quot;* &quot;-&quot;_ ;_ @_ "/>
    <numFmt numFmtId="178" formatCode="yyyy/mm/dd\ hh:mm:ss"/>
    <numFmt numFmtId="179" formatCode="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9"/>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0"/>
      <name val="宋体"/>
      <charset val="0"/>
      <scheme val="minor"/>
    </font>
    <font>
      <sz val="11"/>
      <color rgb="FFFF0000"/>
      <name val="宋体"/>
      <charset val="0"/>
      <scheme val="minor"/>
    </font>
    <font>
      <sz val="11"/>
      <color theme="1"/>
      <name val="宋体"/>
      <charset val="0"/>
      <scheme val="minor"/>
    </font>
    <font>
      <u/>
      <sz val="11"/>
      <color rgb="FF800080"/>
      <name val="宋体"/>
      <charset val="0"/>
      <scheme val="minor"/>
    </font>
    <font>
      <b/>
      <sz val="11"/>
      <color theme="1"/>
      <name val="宋体"/>
      <charset val="0"/>
      <scheme val="minor"/>
    </font>
    <font>
      <b/>
      <sz val="11"/>
      <color rgb="FF3F3F3F"/>
      <name val="宋体"/>
      <charset val="0"/>
      <scheme val="minor"/>
    </font>
    <font>
      <b/>
      <sz val="11"/>
      <color theme="3"/>
      <name val="宋体"/>
      <charset val="134"/>
      <scheme val="minor"/>
    </font>
    <font>
      <b/>
      <sz val="15"/>
      <color theme="3"/>
      <name val="宋体"/>
      <charset val="134"/>
      <scheme val="minor"/>
    </font>
    <font>
      <sz val="11"/>
      <color rgb="FF3F3F76"/>
      <name val="宋体"/>
      <charset val="0"/>
      <scheme val="minor"/>
    </font>
    <font>
      <sz val="11"/>
      <color rgb="FFFA7D00"/>
      <name val="宋体"/>
      <charset val="0"/>
      <scheme val="minor"/>
    </font>
    <font>
      <b/>
      <sz val="13"/>
      <color theme="3"/>
      <name val="宋体"/>
      <charset val="134"/>
      <scheme val="minor"/>
    </font>
    <font>
      <sz val="11"/>
      <color rgb="FF9C0006"/>
      <name val="宋体"/>
      <charset val="0"/>
      <scheme val="minor"/>
    </font>
    <font>
      <u/>
      <sz val="11"/>
      <color rgb="FF0000FF"/>
      <name val="宋体"/>
      <charset val="0"/>
      <scheme val="minor"/>
    </font>
    <font>
      <b/>
      <sz val="18"/>
      <color theme="3"/>
      <name val="宋体"/>
      <charset val="134"/>
      <scheme val="minor"/>
    </font>
    <font>
      <sz val="11"/>
      <color rgb="FF006100"/>
      <name val="宋体"/>
      <charset val="0"/>
      <scheme val="minor"/>
    </font>
    <font>
      <sz val="11"/>
      <color rgb="FF9C6500"/>
      <name val="宋体"/>
      <charset val="0"/>
      <scheme val="minor"/>
    </font>
    <font>
      <i/>
      <sz val="11"/>
      <color rgb="FF7F7F7F"/>
      <name val="宋体"/>
      <charset val="0"/>
      <scheme val="minor"/>
    </font>
    <font>
      <b/>
      <sz val="11"/>
      <color rgb="FFFA7D00"/>
      <name val="宋体"/>
      <charset val="0"/>
      <scheme val="minor"/>
    </font>
    <font>
      <b/>
      <sz val="11"/>
      <color rgb="FFFFFFFF"/>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4"/>
        <bgColor indexed="64"/>
      </patternFill>
    </fill>
    <fill>
      <patternFill patternType="solid">
        <fgColor theme="4"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6"/>
        <bgColor indexed="64"/>
      </patternFill>
    </fill>
    <fill>
      <patternFill patternType="solid">
        <fgColor theme="4"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599993896298105"/>
        <bgColor indexed="64"/>
      </patternFill>
    </fill>
    <fill>
      <patternFill patternType="solid">
        <fgColor rgb="FFC6EFCE"/>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7"/>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rgb="FFA5A5A5"/>
        <bgColor indexed="64"/>
      </patternFill>
    </fill>
    <fill>
      <patternFill patternType="solid">
        <fgColor theme="9"/>
        <bgColor indexed="64"/>
      </patternFill>
    </fill>
    <fill>
      <patternFill patternType="solid">
        <fgColor theme="8" tint="0.399975585192419"/>
        <bgColor indexed="64"/>
      </patternFill>
    </fill>
    <fill>
      <patternFill patternType="solid">
        <fgColor theme="8"/>
        <bgColor indexed="64"/>
      </patternFill>
    </fill>
    <fill>
      <patternFill patternType="solid">
        <fgColor theme="5" tint="0.799981688894314"/>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57">
    <xf numFmtId="0" fontId="0" fillId="0" borderId="0"/>
    <xf numFmtId="42" fontId="0" fillId="0" borderId="0" applyFont="0" applyFill="0" applyBorder="0" applyAlignment="0" applyProtection="0">
      <alignment vertical="center"/>
    </xf>
    <xf numFmtId="0" fontId="18" fillId="8" borderId="0" applyNumberFormat="0" applyBorder="0" applyAlignment="0" applyProtection="0">
      <alignment vertical="center"/>
    </xf>
    <xf numFmtId="0" fontId="24" fillId="13"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8" fontId="11" fillId="0" borderId="7">
      <alignment horizontal="right" vertical="center"/>
    </xf>
    <xf numFmtId="0" fontId="18" fillId="6" borderId="0" applyNumberFormat="0" applyBorder="0" applyAlignment="0" applyProtection="0">
      <alignment vertical="center"/>
    </xf>
    <xf numFmtId="0" fontId="27" fillId="15" borderId="0" applyNumberFormat="0" applyBorder="0" applyAlignment="0" applyProtection="0">
      <alignment vertical="center"/>
    </xf>
    <xf numFmtId="43" fontId="0" fillId="0" borderId="0" applyFont="0" applyFill="0" applyBorder="0" applyAlignment="0" applyProtection="0">
      <alignment vertical="center"/>
    </xf>
    <xf numFmtId="0" fontId="16" fillId="16"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176" fontId="11" fillId="0" borderId="7">
      <alignment horizontal="right" vertical="center"/>
    </xf>
    <xf numFmtId="0" fontId="19" fillId="0" borderId="0" applyNumberFormat="0" applyFill="0" applyBorder="0" applyAlignment="0" applyProtection="0">
      <alignment vertical="center"/>
    </xf>
    <xf numFmtId="0" fontId="0" fillId="17" borderId="21" applyNumberFormat="0" applyFont="0" applyAlignment="0" applyProtection="0">
      <alignment vertical="center"/>
    </xf>
    <xf numFmtId="0" fontId="16" fillId="20" borderId="0" applyNumberFormat="0" applyBorder="0" applyAlignment="0" applyProtection="0">
      <alignment vertical="center"/>
    </xf>
    <xf numFmtId="0" fontId="2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3" fillId="0" borderId="18" applyNumberFormat="0" applyFill="0" applyAlignment="0" applyProtection="0">
      <alignment vertical="center"/>
    </xf>
    <xf numFmtId="0" fontId="26" fillId="0" borderId="18" applyNumberFormat="0" applyFill="0" applyAlignment="0" applyProtection="0">
      <alignment vertical="center"/>
    </xf>
    <xf numFmtId="0" fontId="16" fillId="12" borderId="0" applyNumberFormat="0" applyBorder="0" applyAlignment="0" applyProtection="0">
      <alignment vertical="center"/>
    </xf>
    <xf numFmtId="0" fontId="22" fillId="0" borderId="17" applyNumberFormat="0" applyFill="0" applyAlignment="0" applyProtection="0">
      <alignment vertical="center"/>
    </xf>
    <xf numFmtId="0" fontId="16" fillId="27" borderId="0" applyNumberFormat="0" applyBorder="0" applyAlignment="0" applyProtection="0">
      <alignment vertical="center"/>
    </xf>
    <xf numFmtId="0" fontId="21" fillId="7" borderId="16" applyNumberFormat="0" applyAlignment="0" applyProtection="0">
      <alignment vertical="center"/>
    </xf>
    <xf numFmtId="0" fontId="33" fillId="7" borderId="19" applyNumberFormat="0" applyAlignment="0" applyProtection="0">
      <alignment vertical="center"/>
    </xf>
    <xf numFmtId="0" fontId="34" fillId="29" borderId="22" applyNumberFormat="0" applyAlignment="0" applyProtection="0">
      <alignment vertical="center"/>
    </xf>
    <xf numFmtId="0" fontId="18" fillId="23" borderId="0" applyNumberFormat="0" applyBorder="0" applyAlignment="0" applyProtection="0">
      <alignment vertical="center"/>
    </xf>
    <xf numFmtId="0" fontId="16" fillId="5" borderId="0" applyNumberFormat="0" applyBorder="0" applyAlignment="0" applyProtection="0">
      <alignment vertical="center"/>
    </xf>
    <xf numFmtId="0" fontId="25" fillId="0" borderId="20" applyNumberFormat="0" applyFill="0" applyAlignment="0" applyProtection="0">
      <alignment vertical="center"/>
    </xf>
    <xf numFmtId="0" fontId="20" fillId="0" borderId="15" applyNumberFormat="0" applyFill="0" applyAlignment="0" applyProtection="0">
      <alignment vertical="center"/>
    </xf>
    <xf numFmtId="0" fontId="30" fillId="19" borderId="0" applyNumberFormat="0" applyBorder="0" applyAlignment="0" applyProtection="0">
      <alignment vertical="center"/>
    </xf>
    <xf numFmtId="0" fontId="31" fillId="22" borderId="0" applyNumberFormat="0" applyBorder="0" applyAlignment="0" applyProtection="0">
      <alignment vertical="center"/>
    </xf>
    <xf numFmtId="10" fontId="11" fillId="0" borderId="7">
      <alignment horizontal="right" vertical="center"/>
    </xf>
    <xf numFmtId="0" fontId="18" fillId="26" borderId="0" applyNumberFormat="0" applyBorder="0" applyAlignment="0" applyProtection="0">
      <alignment vertical="center"/>
    </xf>
    <xf numFmtId="0" fontId="16" fillId="3" borderId="0" applyNumberFormat="0" applyBorder="0" applyAlignment="0" applyProtection="0">
      <alignment vertical="center"/>
    </xf>
    <xf numFmtId="0" fontId="18" fillId="4" borderId="0" applyNumberFormat="0" applyBorder="0" applyAlignment="0" applyProtection="0">
      <alignment vertical="center"/>
    </xf>
    <xf numFmtId="0" fontId="18" fillId="18" borderId="0" applyNumberFormat="0" applyBorder="0" applyAlignment="0" applyProtection="0">
      <alignment vertical="center"/>
    </xf>
    <xf numFmtId="0" fontId="18" fillId="33" borderId="0" applyNumberFormat="0" applyBorder="0" applyAlignment="0" applyProtection="0">
      <alignment vertical="center"/>
    </xf>
    <xf numFmtId="0" fontId="18" fillId="14" borderId="0" applyNumberFormat="0" applyBorder="0" applyAlignment="0" applyProtection="0">
      <alignment vertical="center"/>
    </xf>
    <xf numFmtId="0" fontId="16" fillId="11" borderId="0" applyNumberFormat="0" applyBorder="0" applyAlignment="0" applyProtection="0">
      <alignment vertical="center"/>
    </xf>
    <xf numFmtId="0" fontId="16" fillId="25" borderId="0" applyNumberFormat="0" applyBorder="0" applyAlignment="0" applyProtection="0">
      <alignment vertical="center"/>
    </xf>
    <xf numFmtId="0" fontId="18" fillId="28" borderId="0" applyNumberFormat="0" applyBorder="0" applyAlignment="0" applyProtection="0">
      <alignment vertical="center"/>
    </xf>
    <xf numFmtId="0" fontId="18" fillId="24" borderId="0" applyNumberFormat="0" applyBorder="0" applyAlignment="0" applyProtection="0">
      <alignment vertical="center"/>
    </xf>
    <xf numFmtId="0" fontId="16" fillId="32" borderId="0" applyNumberFormat="0" applyBorder="0" applyAlignment="0" applyProtection="0">
      <alignment vertical="center"/>
    </xf>
    <xf numFmtId="0" fontId="18" fillId="21" borderId="0" applyNumberFormat="0" applyBorder="0" applyAlignment="0" applyProtection="0">
      <alignment vertical="center"/>
    </xf>
    <xf numFmtId="0" fontId="16" fillId="31" borderId="0" applyNumberFormat="0" applyBorder="0" applyAlignment="0" applyProtection="0">
      <alignment vertical="center"/>
    </xf>
    <xf numFmtId="0" fontId="16" fillId="30" borderId="0" applyNumberFormat="0" applyBorder="0" applyAlignment="0" applyProtection="0">
      <alignment vertical="center"/>
    </xf>
    <xf numFmtId="0" fontId="18" fillId="10" borderId="0" applyNumberFormat="0" applyBorder="0" applyAlignment="0" applyProtection="0">
      <alignment vertical="center"/>
    </xf>
    <xf numFmtId="0" fontId="16" fillId="9" borderId="0" applyNumberFormat="0" applyBorder="0" applyAlignment="0" applyProtection="0">
      <alignment vertical="center"/>
    </xf>
    <xf numFmtId="177" fontId="11" fillId="0" borderId="7">
      <alignment horizontal="right" vertical="center"/>
    </xf>
    <xf numFmtId="49" fontId="11" fillId="0" borderId="7">
      <alignment horizontal="left" vertical="center" wrapText="1"/>
    </xf>
    <xf numFmtId="177" fontId="11" fillId="0" borderId="7">
      <alignment horizontal="right" vertical="center"/>
    </xf>
    <xf numFmtId="179" fontId="11" fillId="0" borderId="7">
      <alignment horizontal="right" vertical="center"/>
    </xf>
    <xf numFmtId="180" fontId="11" fillId="0" borderId="7">
      <alignment horizontal="right" vertical="center"/>
    </xf>
  </cellStyleXfs>
  <cellXfs count="204">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3"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8" xfId="0" applyFont="1" applyBorder="1" applyAlignment="1" applyProtection="1">
      <alignment horizontal="center" vertical="center" wrapText="1"/>
      <protection locked="0"/>
    </xf>
    <xf numFmtId="0" fontId="2" fillId="0" borderId="9" xfId="0" applyFont="1" applyBorder="1" applyAlignment="1">
      <alignment horizontal="left" vertical="center"/>
    </xf>
    <xf numFmtId="0" fontId="2" fillId="2" borderId="10" xfId="0" applyFont="1" applyFill="1" applyBorder="1" applyAlignment="1">
      <alignment horizontal="left" vertical="center"/>
    </xf>
    <xf numFmtId="4" fontId="2" fillId="0" borderId="1" xfId="0" applyNumberFormat="1" applyFont="1" applyBorder="1" applyAlignment="1" applyProtection="1">
      <alignment horizontal="right" vertical="center" wrapText="1"/>
      <protection locked="0"/>
    </xf>
    <xf numFmtId="0" fontId="0" fillId="0" borderId="0" xfId="0" applyFont="1" applyBorder="1" applyAlignment="1">
      <alignment horizontal="left"/>
    </xf>
    <xf numFmtId="0" fontId="1" fillId="0" borderId="7" xfId="0" applyFont="1" applyBorder="1" applyAlignment="1" applyProtection="1">
      <alignment horizontal="center" vertical="center"/>
      <protection locked="0"/>
    </xf>
    <xf numFmtId="4" fontId="5" fillId="0" borderId="7" xfId="54" applyNumberFormat="1" applyFont="1" applyBorder="1">
      <alignment horizontal="right" vertical="center"/>
    </xf>
    <xf numFmtId="4" fontId="2" fillId="0" borderId="1" xfId="0" applyNumberFormat="1" applyFont="1" applyBorder="1" applyAlignment="1">
      <alignment horizontal="right" vertical="center" wrapText="1"/>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7" fontId="5" fillId="0" borderId="7" xfId="0" applyNumberFormat="1" applyFont="1" applyBorder="1" applyAlignment="1">
      <alignment horizontal="right" vertical="center"/>
    </xf>
    <xf numFmtId="0" fontId="1" fillId="0" borderId="0" xfId="0" applyFont="1" applyBorder="1" applyAlignment="1">
      <alignment wrapText="1"/>
    </xf>
    <xf numFmtId="0" fontId="1" fillId="0" borderId="0" xfId="0" applyFont="1" applyBorder="1" applyProtection="1">
      <protection locked="0"/>
    </xf>
    <xf numFmtId="0" fontId="3" fillId="0" borderId="0" xfId="0" applyFont="1" applyBorder="1" applyAlignment="1">
      <alignment horizontal="center" vertical="center" wrapText="1"/>
    </xf>
    <xf numFmtId="0" fontId="4" fillId="0" borderId="0" xfId="0" applyFont="1" applyBorder="1" applyProtection="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pplyProtection="1">
      <alignment horizontal="left" vertical="center"/>
      <protection locked="0"/>
    </xf>
    <xf numFmtId="0" fontId="2" fillId="0" borderId="14" xfId="0" applyFont="1" applyBorder="1" applyAlignment="1">
      <alignment horizontal="left" vertical="center"/>
    </xf>
    <xf numFmtId="0" fontId="2" fillId="0" borderId="0" xfId="0" applyFont="1" applyBorder="1" applyAlignment="1" applyProtection="1">
      <alignment vertical="top" wrapText="1"/>
      <protection locked="0"/>
    </xf>
    <xf numFmtId="0" fontId="3" fillId="0" borderId="0"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4"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2" borderId="12"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2" fillId="0" borderId="0" xfId="0" applyFont="1" applyBorder="1" applyAlignment="1">
      <alignment horizontal="left" vertical="center"/>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Border="1" applyAlignment="1">
      <alignment horizontal="left" vertical="center"/>
    </xf>
    <xf numFmtId="177" fontId="5" fillId="0" borderId="0" xfId="0" applyNumberFormat="1" applyFont="1" applyBorder="1" applyAlignment="1">
      <alignment horizontal="left" vertical="center"/>
    </xf>
    <xf numFmtId="0" fontId="2"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1" fillId="2" borderId="7" xfId="0" applyFont="1" applyFill="1" applyBorder="1" applyAlignment="1" applyProtection="1">
      <alignment horizontal="left" vertical="center" wrapText="1"/>
      <protection locked="0"/>
    </xf>
    <xf numFmtId="0" fontId="11" fillId="0" borderId="7" xfId="0" applyFont="1" applyFill="1" applyBorder="1" applyAlignment="1">
      <alignment horizontal="left" vertical="center" wrapText="1"/>
    </xf>
    <xf numFmtId="31" fontId="11" fillId="0" borderId="7" xfId="0" applyNumberFormat="1" applyFont="1" applyFill="1" applyBorder="1" applyAlignment="1">
      <alignment horizontal="left" vertical="center" wrapText="1"/>
    </xf>
    <xf numFmtId="0" fontId="11" fillId="0" borderId="7" xfId="0" applyFont="1" applyBorder="1" applyAlignment="1">
      <alignment horizontal="left" vertical="center" wrapText="1"/>
    </xf>
    <xf numFmtId="0" fontId="2" fillId="0" borderId="7" xfId="0" applyFont="1" applyFill="1" applyBorder="1" applyAlignment="1">
      <alignment horizontal="left" vertical="center" wrapText="1"/>
    </xf>
    <xf numFmtId="0" fontId="1" fillId="0" borderId="0" xfId="0" applyFont="1" applyBorder="1" applyAlignment="1">
      <alignment vertical="top"/>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2"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3" fillId="0" borderId="7" xfId="0" applyFont="1" applyBorder="1" applyAlignment="1" applyProtection="1">
      <alignment horizontal="center" vertical="center" wrapText="1"/>
      <protection locked="0"/>
    </xf>
    <xf numFmtId="0" fontId="13"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4" fillId="0" borderId="7" xfId="0" applyFont="1" applyBorder="1" applyAlignment="1">
      <alignment horizontal="center" vertical="center"/>
    </xf>
    <xf numFmtId="0" fontId="14" fillId="0" borderId="7" xfId="0" applyFont="1" applyBorder="1" applyAlignment="1" applyProtection="1">
      <alignment horizontal="center" vertical="center" wrapText="1"/>
      <protection locked="0"/>
    </xf>
    <xf numFmtId="177" fontId="15" fillId="0" borderId="7" xfId="0" applyNumberFormat="1" applyFont="1" applyBorder="1" applyAlignment="1">
      <alignment horizontal="right" vertical="center"/>
    </xf>
    <xf numFmtId="0" fontId="13" fillId="2" borderId="1" xfId="0" applyFont="1" applyFill="1" applyBorder="1" applyAlignment="1">
      <alignment horizontal="center" vertical="center"/>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2" borderId="6" xfId="0" applyFont="1" applyFill="1" applyBorder="1" applyAlignment="1" applyProtection="1">
      <alignment horizontal="center" vertical="center" wrapText="1"/>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protection locked="0"/>
    </xf>
    <xf numFmtId="0" fontId="1" fillId="0" borderId="14"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12"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Right="0"/>
    <pageSetUpPr fitToPage="1"/>
  </sheetPr>
  <dimension ref="A1:D36"/>
  <sheetViews>
    <sheetView showGridLines="0" showZeros="0" workbookViewId="0">
      <selection activeCell="A1" sqref="A1"/>
    </sheetView>
  </sheetViews>
  <sheetFormatPr defaultColWidth="8.575" defaultRowHeight="12.75" customHeight="1" outlineLevelCol="3"/>
  <cols>
    <col min="1" max="4" width="41" customWidth="1"/>
  </cols>
  <sheetData>
    <row r="1" ht="15" customHeight="1" spans="1:4">
      <c r="A1" s="48"/>
      <c r="B1" s="48"/>
      <c r="C1" s="48"/>
      <c r="D1" s="65" t="s">
        <v>0</v>
      </c>
    </row>
    <row r="2" ht="41.25" customHeight="1" spans="1:1">
      <c r="A2" s="43" t="str">
        <f>"2026"&amp;"年部门财务收支预算总表"</f>
        <v>2026年部门财务收支预算总表</v>
      </c>
    </row>
    <row r="3" ht="17.25" customHeight="1" spans="1:4">
      <c r="A3" s="46" t="str">
        <f>"单位名称："&amp;"昆明市盘龙区司法局"</f>
        <v>单位名称：昆明市盘龙区司法局</v>
      </c>
      <c r="B3" s="168"/>
      <c r="D3" s="148" t="s">
        <v>1</v>
      </c>
    </row>
    <row r="4" ht="23.25" customHeight="1" spans="1:4">
      <c r="A4" s="169" t="s">
        <v>2</v>
      </c>
      <c r="B4" s="170"/>
      <c r="C4" s="169" t="s">
        <v>3</v>
      </c>
      <c r="D4" s="170"/>
    </row>
    <row r="5" ht="24" customHeight="1" spans="1:4">
      <c r="A5" s="169" t="s">
        <v>4</v>
      </c>
      <c r="B5" s="169" t="s">
        <v>5</v>
      </c>
      <c r="C5" s="169" t="s">
        <v>6</v>
      </c>
      <c r="D5" s="169" t="s">
        <v>5</v>
      </c>
    </row>
    <row r="6" ht="17.25" customHeight="1" spans="1:4">
      <c r="A6" s="171" t="s">
        <v>7</v>
      </c>
      <c r="B6" s="79">
        <v>10064039.52</v>
      </c>
      <c r="C6" s="171" t="s">
        <v>8</v>
      </c>
      <c r="D6" s="79"/>
    </row>
    <row r="7" ht="17.25" customHeight="1" spans="1:4">
      <c r="A7" s="171" t="s">
        <v>9</v>
      </c>
      <c r="B7" s="79"/>
      <c r="C7" s="171" t="s">
        <v>10</v>
      </c>
      <c r="D7" s="79"/>
    </row>
    <row r="8" ht="17.25" customHeight="1" spans="1:4">
      <c r="A8" s="171" t="s">
        <v>11</v>
      </c>
      <c r="B8" s="79"/>
      <c r="C8" s="203" t="s">
        <v>12</v>
      </c>
      <c r="D8" s="79"/>
    </row>
    <row r="9" ht="17.25" customHeight="1" spans="1:4">
      <c r="A9" s="171" t="s">
        <v>13</v>
      </c>
      <c r="B9" s="79"/>
      <c r="C9" s="203" t="s">
        <v>14</v>
      </c>
      <c r="D9" s="79">
        <v>8560962.52</v>
      </c>
    </row>
    <row r="10" ht="17.25" customHeight="1" spans="1:4">
      <c r="A10" s="171" t="s">
        <v>15</v>
      </c>
      <c r="B10" s="79"/>
      <c r="C10" s="203" t="s">
        <v>16</v>
      </c>
      <c r="D10" s="79"/>
    </row>
    <row r="11" ht="17.25" customHeight="1" spans="1:4">
      <c r="A11" s="171" t="s">
        <v>17</v>
      </c>
      <c r="B11" s="79"/>
      <c r="C11" s="203" t="s">
        <v>18</v>
      </c>
      <c r="D11" s="79"/>
    </row>
    <row r="12" ht="17.25" customHeight="1" spans="1:4">
      <c r="A12" s="171" t="s">
        <v>19</v>
      </c>
      <c r="B12" s="79"/>
      <c r="C12" s="31" t="s">
        <v>20</v>
      </c>
      <c r="D12" s="79"/>
    </row>
    <row r="13" ht="17.25" customHeight="1" spans="1:4">
      <c r="A13" s="171" t="s">
        <v>21</v>
      </c>
      <c r="B13" s="79"/>
      <c r="C13" s="31" t="s">
        <v>22</v>
      </c>
      <c r="D13" s="79">
        <v>971580</v>
      </c>
    </row>
    <row r="14" ht="17.25" customHeight="1" spans="1:4">
      <c r="A14" s="171" t="s">
        <v>23</v>
      </c>
      <c r="B14" s="79"/>
      <c r="C14" s="31" t="s">
        <v>24</v>
      </c>
      <c r="D14" s="79">
        <v>469029</v>
      </c>
    </row>
    <row r="15" ht="17.25" customHeight="1" spans="1:4">
      <c r="A15" s="171" t="s">
        <v>25</v>
      </c>
      <c r="B15" s="79"/>
      <c r="C15" s="31" t="s">
        <v>26</v>
      </c>
      <c r="D15" s="79"/>
    </row>
    <row r="16" ht="17.25" customHeight="1" spans="1:4">
      <c r="A16" s="153"/>
      <c r="B16" s="79"/>
      <c r="C16" s="31" t="s">
        <v>27</v>
      </c>
      <c r="D16" s="79"/>
    </row>
    <row r="17" ht="17.25" customHeight="1" spans="1:4">
      <c r="A17" s="172"/>
      <c r="B17" s="79"/>
      <c r="C17" s="31" t="s">
        <v>28</v>
      </c>
      <c r="D17" s="79"/>
    </row>
    <row r="18" ht="17.25" customHeight="1" spans="1:4">
      <c r="A18" s="172"/>
      <c r="B18" s="79"/>
      <c r="C18" s="31" t="s">
        <v>29</v>
      </c>
      <c r="D18" s="79"/>
    </row>
    <row r="19" ht="17.25" customHeight="1" spans="1:4">
      <c r="A19" s="172"/>
      <c r="B19" s="79"/>
      <c r="C19" s="31" t="s">
        <v>30</v>
      </c>
      <c r="D19" s="79"/>
    </row>
    <row r="20" ht="17.25" customHeight="1" spans="1:4">
      <c r="A20" s="172"/>
      <c r="B20" s="79"/>
      <c r="C20" s="31" t="s">
        <v>31</v>
      </c>
      <c r="D20" s="79"/>
    </row>
    <row r="21" ht="17.25" customHeight="1" spans="1:4">
      <c r="A21" s="172"/>
      <c r="B21" s="79"/>
      <c r="C21" s="31" t="s">
        <v>32</v>
      </c>
      <c r="D21" s="79"/>
    </row>
    <row r="22" ht="17.25" customHeight="1" spans="1:4">
      <c r="A22" s="172"/>
      <c r="B22" s="79"/>
      <c r="C22" s="31" t="s">
        <v>33</v>
      </c>
      <c r="D22" s="79"/>
    </row>
    <row r="23" ht="17.25" customHeight="1" spans="1:4">
      <c r="A23" s="172"/>
      <c r="B23" s="79"/>
      <c r="C23" s="31" t="s">
        <v>34</v>
      </c>
      <c r="D23" s="79"/>
    </row>
    <row r="24" ht="17.25" customHeight="1" spans="1:4">
      <c r="A24" s="172"/>
      <c r="B24" s="79"/>
      <c r="C24" s="31" t="s">
        <v>35</v>
      </c>
      <c r="D24" s="79">
        <v>462792</v>
      </c>
    </row>
    <row r="25" ht="17.25" customHeight="1" spans="1:4">
      <c r="A25" s="172"/>
      <c r="B25" s="79"/>
      <c r="C25" s="31" t="s">
        <v>36</v>
      </c>
      <c r="D25" s="79"/>
    </row>
    <row r="26" ht="17.25" customHeight="1" spans="1:4">
      <c r="A26" s="172"/>
      <c r="B26" s="79"/>
      <c r="C26" s="153" t="s">
        <v>37</v>
      </c>
      <c r="D26" s="79"/>
    </row>
    <row r="27" ht="17.25" customHeight="1" spans="1:4">
      <c r="A27" s="172"/>
      <c r="B27" s="79"/>
      <c r="C27" s="31" t="s">
        <v>38</v>
      </c>
      <c r="D27" s="79"/>
    </row>
    <row r="28" ht="16.5" customHeight="1" spans="1:4">
      <c r="A28" s="172"/>
      <c r="B28" s="79"/>
      <c r="C28" s="31" t="s">
        <v>39</v>
      </c>
      <c r="D28" s="79"/>
    </row>
    <row r="29" ht="16.5" customHeight="1" spans="1:4">
      <c r="A29" s="172"/>
      <c r="B29" s="79"/>
      <c r="C29" s="153" t="s">
        <v>40</v>
      </c>
      <c r="D29" s="79"/>
    </row>
    <row r="30" ht="17.25" customHeight="1" spans="1:4">
      <c r="A30" s="172"/>
      <c r="B30" s="79"/>
      <c r="C30" s="153" t="s">
        <v>41</v>
      </c>
      <c r="D30" s="79"/>
    </row>
    <row r="31" ht="17.25" customHeight="1" spans="1:4">
      <c r="A31" s="172"/>
      <c r="B31" s="79"/>
      <c r="C31" s="31" t="s">
        <v>42</v>
      </c>
      <c r="D31" s="79"/>
    </row>
    <row r="32" ht="16.5" customHeight="1" spans="1:4">
      <c r="A32" s="172" t="s">
        <v>43</v>
      </c>
      <c r="B32" s="79">
        <v>10064039.52</v>
      </c>
      <c r="C32" s="172" t="s">
        <v>44</v>
      </c>
      <c r="D32" s="79">
        <v>10464363.52</v>
      </c>
    </row>
    <row r="33" ht="16.5" customHeight="1" spans="1:4">
      <c r="A33" s="153" t="s">
        <v>45</v>
      </c>
      <c r="B33" s="79">
        <v>400324</v>
      </c>
      <c r="C33" s="153" t="s">
        <v>46</v>
      </c>
      <c r="D33" s="79"/>
    </row>
    <row r="34" ht="16.5" customHeight="1" spans="1:4">
      <c r="A34" s="31" t="s">
        <v>47</v>
      </c>
      <c r="B34" s="79">
        <v>400324</v>
      </c>
      <c r="C34" s="31" t="s">
        <v>47</v>
      </c>
      <c r="D34" s="79"/>
    </row>
    <row r="35" ht="16.5" customHeight="1" spans="1:4">
      <c r="A35" s="31" t="s">
        <v>48</v>
      </c>
      <c r="B35" s="79"/>
      <c r="C35" s="31" t="s">
        <v>49</v>
      </c>
      <c r="D35" s="79"/>
    </row>
    <row r="36" ht="16.5" customHeight="1" spans="1:4">
      <c r="A36" s="173" t="s">
        <v>50</v>
      </c>
      <c r="B36" s="79">
        <v>10464363.52</v>
      </c>
      <c r="C36" s="173" t="s">
        <v>51</v>
      </c>
      <c r="D36" s="79">
        <v>10464363.52</v>
      </c>
    </row>
  </sheetData>
  <mergeCells count="4">
    <mergeCell ref="A2:D2"/>
    <mergeCell ref="A3:B3"/>
    <mergeCell ref="A4:B4"/>
    <mergeCell ref="C4:D4"/>
  </mergeCells>
  <printOptions horizontalCentered="1"/>
  <pageMargins left="0.393055555555556" right="0.393055555555556" top="0.720138888888889" bottom="0.720138888888889" header="0" footer="0"/>
  <pageSetup paperSize="9" scale="69" orientation="landscape" horizontalDpi="600"/>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Right="0"/>
    <pageSetUpPr fitToPage="1"/>
  </sheetPr>
  <dimension ref="A1:F10"/>
  <sheetViews>
    <sheetView showZeros="0" workbookViewId="0">
      <selection activeCell="A10" sqref="A10"/>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8">
        <v>1</v>
      </c>
      <c r="B1" s="119">
        <v>0</v>
      </c>
      <c r="C1" s="118">
        <v>1</v>
      </c>
      <c r="D1" s="120"/>
      <c r="E1" s="120"/>
      <c r="F1" s="117" t="s">
        <v>463</v>
      </c>
    </row>
    <row r="2" ht="42" customHeight="1" spans="1:6">
      <c r="A2" s="121" t="str">
        <f>"2026"&amp;"年部门政府性基金预算支出预算表"</f>
        <v>2026年部门政府性基金预算支出预算表</v>
      </c>
      <c r="B2" s="121" t="s">
        <v>464</v>
      </c>
      <c r="C2" s="122"/>
      <c r="D2" s="123"/>
      <c r="E2" s="123"/>
      <c r="F2" s="123"/>
    </row>
    <row r="3" ht="13.5" customHeight="1" spans="1:6">
      <c r="A3" s="4" t="str">
        <f>"单位名称："&amp;"昆明市盘龙区司法局"</f>
        <v>单位名称：昆明市盘龙区司法局</v>
      </c>
      <c r="B3" s="4" t="s">
        <v>465</v>
      </c>
      <c r="C3" s="118"/>
      <c r="D3" s="120"/>
      <c r="E3" s="120"/>
      <c r="F3" s="117" t="s">
        <v>1</v>
      </c>
    </row>
    <row r="4" ht="19.5" customHeight="1" spans="1:6">
      <c r="A4" s="124" t="s">
        <v>187</v>
      </c>
      <c r="B4" s="125" t="s">
        <v>73</v>
      </c>
      <c r="C4" s="124" t="s">
        <v>74</v>
      </c>
      <c r="D4" s="10" t="s">
        <v>466</v>
      </c>
      <c r="E4" s="11"/>
      <c r="F4" s="12"/>
    </row>
    <row r="5" ht="18.75" customHeight="1" spans="1:6">
      <c r="A5" s="126"/>
      <c r="B5" s="127"/>
      <c r="C5" s="126"/>
      <c r="D5" s="15" t="s">
        <v>55</v>
      </c>
      <c r="E5" s="10" t="s">
        <v>76</v>
      </c>
      <c r="F5" s="15" t="s">
        <v>77</v>
      </c>
    </row>
    <row r="6" ht="18.75" customHeight="1" spans="1:6">
      <c r="A6" s="69">
        <v>1</v>
      </c>
      <c r="B6" s="128" t="s">
        <v>84</v>
      </c>
      <c r="C6" s="69">
        <v>3</v>
      </c>
      <c r="D6" s="129">
        <v>4</v>
      </c>
      <c r="E6" s="129">
        <v>5</v>
      </c>
      <c r="F6" s="129">
        <v>6</v>
      </c>
    </row>
    <row r="7" ht="21" customHeight="1" spans="1:6">
      <c r="A7" s="20"/>
      <c r="B7" s="20"/>
      <c r="C7" s="20"/>
      <c r="D7" s="79"/>
      <c r="E7" s="79"/>
      <c r="F7" s="79"/>
    </row>
    <row r="8" ht="21" customHeight="1" spans="1:6">
      <c r="A8" s="20"/>
      <c r="B8" s="20"/>
      <c r="C8" s="20"/>
      <c r="D8" s="79"/>
      <c r="E8" s="79"/>
      <c r="F8" s="79"/>
    </row>
    <row r="9" ht="18.75" customHeight="1" spans="1:6">
      <c r="A9" s="130" t="s">
        <v>176</v>
      </c>
      <c r="B9" s="130" t="s">
        <v>176</v>
      </c>
      <c r="C9" s="131" t="s">
        <v>176</v>
      </c>
      <c r="D9" s="79"/>
      <c r="E9" s="79"/>
      <c r="F9" s="79"/>
    </row>
    <row r="10" customHeight="1" spans="1:1">
      <c r="A10" t="s">
        <v>467</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Right="0"/>
    <pageSetUpPr fitToPage="1"/>
  </sheetPr>
  <dimension ref="A1:S10"/>
  <sheetViews>
    <sheetView showZeros="0" workbookViewId="0">
      <selection activeCell="C13" sqref="C13"/>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81"/>
      <c r="C1" s="81"/>
      <c r="R1" s="2"/>
      <c r="S1" s="2" t="s">
        <v>468</v>
      </c>
    </row>
    <row r="2" ht="41.25" customHeight="1" spans="1:19">
      <c r="A2" s="73" t="str">
        <f>"2026"&amp;"年部门政府采购预算表"</f>
        <v>2026年部门政府采购预算表</v>
      </c>
      <c r="B2" s="67"/>
      <c r="C2" s="67"/>
      <c r="D2" s="3"/>
      <c r="E2" s="3"/>
      <c r="F2" s="3"/>
      <c r="G2" s="3"/>
      <c r="H2" s="3"/>
      <c r="I2" s="3"/>
      <c r="J2" s="3"/>
      <c r="K2" s="3"/>
      <c r="L2" s="3"/>
      <c r="M2" s="67"/>
      <c r="N2" s="3"/>
      <c r="O2" s="3"/>
      <c r="P2" s="67"/>
      <c r="Q2" s="3"/>
      <c r="R2" s="67"/>
      <c r="S2" s="67"/>
    </row>
    <row r="3" ht="18.75" customHeight="1" spans="1:19">
      <c r="A3" s="110" t="str">
        <f>"单位名称："&amp;"昆明市盘龙区司法局"</f>
        <v>单位名称：昆明市盘龙区司法局</v>
      </c>
      <c r="B3" s="83"/>
      <c r="C3" s="83"/>
      <c r="D3" s="6"/>
      <c r="E3" s="6"/>
      <c r="F3" s="6"/>
      <c r="G3" s="6"/>
      <c r="H3" s="6"/>
      <c r="I3" s="6"/>
      <c r="J3" s="6"/>
      <c r="K3" s="6"/>
      <c r="L3" s="6"/>
      <c r="R3" s="7"/>
      <c r="S3" s="117" t="s">
        <v>1</v>
      </c>
    </row>
    <row r="4" ht="15.75" customHeight="1" spans="1:19">
      <c r="A4" s="9" t="s">
        <v>186</v>
      </c>
      <c r="B4" s="84" t="s">
        <v>187</v>
      </c>
      <c r="C4" s="84" t="s">
        <v>469</v>
      </c>
      <c r="D4" s="85" t="s">
        <v>470</v>
      </c>
      <c r="E4" s="85" t="s">
        <v>471</v>
      </c>
      <c r="F4" s="85" t="s">
        <v>472</v>
      </c>
      <c r="G4" s="85" t="s">
        <v>473</v>
      </c>
      <c r="H4" s="85" t="s">
        <v>474</v>
      </c>
      <c r="I4" s="98" t="s">
        <v>194</v>
      </c>
      <c r="J4" s="98"/>
      <c r="K4" s="98"/>
      <c r="L4" s="98"/>
      <c r="M4" s="99"/>
      <c r="N4" s="98"/>
      <c r="O4" s="98"/>
      <c r="P4" s="106"/>
      <c r="Q4" s="98"/>
      <c r="R4" s="99"/>
      <c r="S4" s="107"/>
    </row>
    <row r="5" ht="17.25" customHeight="1" spans="1:19">
      <c r="A5" s="14"/>
      <c r="B5" s="86"/>
      <c r="C5" s="86"/>
      <c r="D5" s="87"/>
      <c r="E5" s="87"/>
      <c r="F5" s="87"/>
      <c r="G5" s="87"/>
      <c r="H5" s="87"/>
      <c r="I5" s="87" t="s">
        <v>55</v>
      </c>
      <c r="J5" s="87" t="s">
        <v>58</v>
      </c>
      <c r="K5" s="87" t="s">
        <v>475</v>
      </c>
      <c r="L5" s="87" t="s">
        <v>476</v>
      </c>
      <c r="M5" s="100" t="s">
        <v>477</v>
      </c>
      <c r="N5" s="101" t="s">
        <v>478</v>
      </c>
      <c r="O5" s="101"/>
      <c r="P5" s="108"/>
      <c r="Q5" s="101"/>
      <c r="R5" s="109"/>
      <c r="S5" s="88"/>
    </row>
    <row r="6" ht="54" customHeight="1" spans="1:19">
      <c r="A6" s="17"/>
      <c r="B6" s="88"/>
      <c r="C6" s="88"/>
      <c r="D6" s="89"/>
      <c r="E6" s="89"/>
      <c r="F6" s="89"/>
      <c r="G6" s="89"/>
      <c r="H6" s="89"/>
      <c r="I6" s="89"/>
      <c r="J6" s="89" t="s">
        <v>57</v>
      </c>
      <c r="K6" s="89"/>
      <c r="L6" s="89"/>
      <c r="M6" s="102"/>
      <c r="N6" s="89" t="s">
        <v>57</v>
      </c>
      <c r="O6" s="89" t="s">
        <v>64</v>
      </c>
      <c r="P6" s="88" t="s">
        <v>65</v>
      </c>
      <c r="Q6" s="89" t="s">
        <v>66</v>
      </c>
      <c r="R6" s="102" t="s">
        <v>67</v>
      </c>
      <c r="S6" s="88" t="s">
        <v>68</v>
      </c>
    </row>
    <row r="7" ht="18" customHeight="1" spans="1:19">
      <c r="A7" s="111">
        <v>1</v>
      </c>
      <c r="B7" s="111" t="s">
        <v>84</v>
      </c>
      <c r="C7" s="112">
        <v>3</v>
      </c>
      <c r="D7" s="112">
        <v>4</v>
      </c>
      <c r="E7" s="111">
        <v>5</v>
      </c>
      <c r="F7" s="111">
        <v>6</v>
      </c>
      <c r="G7" s="111">
        <v>7</v>
      </c>
      <c r="H7" s="111">
        <v>8</v>
      </c>
      <c r="I7" s="111">
        <v>9</v>
      </c>
      <c r="J7" s="111">
        <v>10</v>
      </c>
      <c r="K7" s="111">
        <v>11</v>
      </c>
      <c r="L7" s="111">
        <v>12</v>
      </c>
      <c r="M7" s="111">
        <v>13</v>
      </c>
      <c r="N7" s="111">
        <v>14</v>
      </c>
      <c r="O7" s="111">
        <v>15</v>
      </c>
      <c r="P7" s="111">
        <v>16</v>
      </c>
      <c r="Q7" s="111">
        <v>17</v>
      </c>
      <c r="R7" s="111">
        <v>18</v>
      </c>
      <c r="S7" s="111">
        <v>19</v>
      </c>
    </row>
    <row r="8" ht="21" customHeight="1" spans="1:19">
      <c r="A8" s="90"/>
      <c r="B8" s="91"/>
      <c r="C8" s="91"/>
      <c r="D8" s="92"/>
      <c r="E8" s="92"/>
      <c r="F8" s="92"/>
      <c r="G8" s="113"/>
      <c r="H8" s="79"/>
      <c r="I8" s="79"/>
      <c r="J8" s="79"/>
      <c r="K8" s="79"/>
      <c r="L8" s="79"/>
      <c r="M8" s="79"/>
      <c r="N8" s="79"/>
      <c r="O8" s="79"/>
      <c r="P8" s="79"/>
      <c r="Q8" s="79"/>
      <c r="R8" s="79"/>
      <c r="S8" s="79"/>
    </row>
    <row r="9" ht="21" customHeight="1" spans="1:19">
      <c r="A9" s="93" t="s">
        <v>176</v>
      </c>
      <c r="B9" s="94"/>
      <c r="C9" s="94"/>
      <c r="D9" s="95"/>
      <c r="E9" s="95"/>
      <c r="F9" s="95"/>
      <c r="G9" s="114"/>
      <c r="H9" s="79"/>
      <c r="I9" s="79"/>
      <c r="J9" s="79"/>
      <c r="K9" s="79"/>
      <c r="L9" s="79"/>
      <c r="M9" s="79"/>
      <c r="N9" s="79"/>
      <c r="O9" s="79"/>
      <c r="P9" s="79"/>
      <c r="Q9" s="79"/>
      <c r="R9" s="79"/>
      <c r="S9" s="79"/>
    </row>
    <row r="10" ht="21" customHeight="1" spans="1:19">
      <c r="A10" s="110" t="s">
        <v>479</v>
      </c>
      <c r="B10" s="4"/>
      <c r="C10" s="4"/>
      <c r="D10" s="110"/>
      <c r="E10" s="110"/>
      <c r="F10" s="110"/>
      <c r="G10" s="115"/>
      <c r="H10" s="116"/>
      <c r="I10" s="116"/>
      <c r="J10" s="116"/>
      <c r="K10" s="116"/>
      <c r="L10" s="116"/>
      <c r="M10" s="116"/>
      <c r="N10" s="116"/>
      <c r="O10" s="116"/>
      <c r="P10" s="116"/>
      <c r="Q10" s="116"/>
      <c r="R10" s="116"/>
      <c r="S10" s="116"/>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Right="0"/>
    <pageSetUpPr fitToPage="1"/>
  </sheetPr>
  <dimension ref="A1:T10"/>
  <sheetViews>
    <sheetView showZeros="0" workbookViewId="0">
      <selection activeCell="A10" sqref="A10"/>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80"/>
      <c r="B1" s="81"/>
      <c r="C1" s="81"/>
      <c r="D1" s="81"/>
      <c r="E1" s="81"/>
      <c r="F1" s="81"/>
      <c r="G1" s="81"/>
      <c r="H1" s="80"/>
      <c r="I1" s="80"/>
      <c r="J1" s="80"/>
      <c r="K1" s="80"/>
      <c r="L1" s="80"/>
      <c r="M1" s="80"/>
      <c r="N1" s="96"/>
      <c r="O1" s="80"/>
      <c r="P1" s="80"/>
      <c r="Q1" s="81"/>
      <c r="R1" s="80"/>
      <c r="S1" s="104"/>
      <c r="T1" s="104" t="s">
        <v>480</v>
      </c>
    </row>
    <row r="2" ht="41.25" customHeight="1" spans="1:20">
      <c r="A2" s="73" t="str">
        <f>"2026"&amp;"年部门政府购买服务预算表"</f>
        <v>2026年部门政府购买服务预算表</v>
      </c>
      <c r="B2" s="67"/>
      <c r="C2" s="67"/>
      <c r="D2" s="67"/>
      <c r="E2" s="67"/>
      <c r="F2" s="67"/>
      <c r="G2" s="67"/>
      <c r="H2" s="82"/>
      <c r="I2" s="82"/>
      <c r="J2" s="82"/>
      <c r="K2" s="82"/>
      <c r="L2" s="82"/>
      <c r="M2" s="82"/>
      <c r="N2" s="97"/>
      <c r="O2" s="82"/>
      <c r="P2" s="82"/>
      <c r="Q2" s="67"/>
      <c r="R2" s="82"/>
      <c r="S2" s="97"/>
      <c r="T2" s="67"/>
    </row>
    <row r="3" ht="22.5" customHeight="1" spans="1:20">
      <c r="A3" s="74" t="str">
        <f>"单位名称："&amp;"昆明市盘龙区司法局"</f>
        <v>单位名称：昆明市盘龙区司法局</v>
      </c>
      <c r="B3" s="83"/>
      <c r="C3" s="83"/>
      <c r="D3" s="83"/>
      <c r="E3" s="83"/>
      <c r="F3" s="83"/>
      <c r="G3" s="83"/>
      <c r="H3" s="75"/>
      <c r="I3" s="75"/>
      <c r="J3" s="75"/>
      <c r="K3" s="75"/>
      <c r="L3" s="75"/>
      <c r="M3" s="75"/>
      <c r="N3" s="96"/>
      <c r="O3" s="80"/>
      <c r="P3" s="80"/>
      <c r="Q3" s="81"/>
      <c r="R3" s="80"/>
      <c r="S3" s="105"/>
      <c r="T3" s="104" t="s">
        <v>1</v>
      </c>
    </row>
    <row r="4" ht="24" customHeight="1" spans="1:20">
      <c r="A4" s="9" t="s">
        <v>186</v>
      </c>
      <c r="B4" s="84" t="s">
        <v>187</v>
      </c>
      <c r="C4" s="84" t="s">
        <v>469</v>
      </c>
      <c r="D4" s="84" t="s">
        <v>481</v>
      </c>
      <c r="E4" s="84" t="s">
        <v>482</v>
      </c>
      <c r="F4" s="84" t="s">
        <v>483</v>
      </c>
      <c r="G4" s="84" t="s">
        <v>484</v>
      </c>
      <c r="H4" s="85" t="s">
        <v>485</v>
      </c>
      <c r="I4" s="85" t="s">
        <v>486</v>
      </c>
      <c r="J4" s="98" t="s">
        <v>194</v>
      </c>
      <c r="K4" s="98"/>
      <c r="L4" s="98"/>
      <c r="M4" s="98"/>
      <c r="N4" s="99"/>
      <c r="O4" s="98"/>
      <c r="P4" s="98"/>
      <c r="Q4" s="106"/>
      <c r="R4" s="98"/>
      <c r="S4" s="99"/>
      <c r="T4" s="107"/>
    </row>
    <row r="5" ht="24" customHeight="1" spans="1:20">
      <c r="A5" s="14"/>
      <c r="B5" s="86"/>
      <c r="C5" s="86"/>
      <c r="D5" s="86"/>
      <c r="E5" s="86"/>
      <c r="F5" s="86"/>
      <c r="G5" s="86"/>
      <c r="H5" s="87"/>
      <c r="I5" s="87"/>
      <c r="J5" s="87" t="s">
        <v>55</v>
      </c>
      <c r="K5" s="87" t="s">
        <v>58</v>
      </c>
      <c r="L5" s="87" t="s">
        <v>475</v>
      </c>
      <c r="M5" s="87" t="s">
        <v>476</v>
      </c>
      <c r="N5" s="100" t="s">
        <v>477</v>
      </c>
      <c r="O5" s="101" t="s">
        <v>478</v>
      </c>
      <c r="P5" s="101"/>
      <c r="Q5" s="108"/>
      <c r="R5" s="101"/>
      <c r="S5" s="109"/>
      <c r="T5" s="88"/>
    </row>
    <row r="6" ht="54" customHeight="1" spans="1:20">
      <c r="A6" s="17"/>
      <c r="B6" s="88"/>
      <c r="C6" s="88"/>
      <c r="D6" s="88"/>
      <c r="E6" s="88"/>
      <c r="F6" s="88"/>
      <c r="G6" s="88"/>
      <c r="H6" s="89"/>
      <c r="I6" s="89"/>
      <c r="J6" s="89"/>
      <c r="K6" s="89" t="s">
        <v>57</v>
      </c>
      <c r="L6" s="89"/>
      <c r="M6" s="89"/>
      <c r="N6" s="102"/>
      <c r="O6" s="89" t="s">
        <v>57</v>
      </c>
      <c r="P6" s="89" t="s">
        <v>64</v>
      </c>
      <c r="Q6" s="88" t="s">
        <v>65</v>
      </c>
      <c r="R6" s="89" t="s">
        <v>66</v>
      </c>
      <c r="S6" s="102" t="s">
        <v>67</v>
      </c>
      <c r="T6" s="88" t="s">
        <v>68</v>
      </c>
    </row>
    <row r="7" ht="17.25" customHeight="1" spans="1:20">
      <c r="A7" s="18">
        <v>1</v>
      </c>
      <c r="B7" s="88">
        <v>2</v>
      </c>
      <c r="C7" s="18">
        <v>3</v>
      </c>
      <c r="D7" s="18">
        <v>4</v>
      </c>
      <c r="E7" s="88">
        <v>5</v>
      </c>
      <c r="F7" s="18">
        <v>6</v>
      </c>
      <c r="G7" s="18">
        <v>7</v>
      </c>
      <c r="H7" s="88">
        <v>8</v>
      </c>
      <c r="I7" s="18">
        <v>9</v>
      </c>
      <c r="J7" s="18">
        <v>10</v>
      </c>
      <c r="K7" s="88">
        <v>11</v>
      </c>
      <c r="L7" s="18">
        <v>12</v>
      </c>
      <c r="M7" s="18">
        <v>13</v>
      </c>
      <c r="N7" s="88">
        <v>14</v>
      </c>
      <c r="O7" s="18">
        <v>15</v>
      </c>
      <c r="P7" s="18">
        <v>16</v>
      </c>
      <c r="Q7" s="88">
        <v>17</v>
      </c>
      <c r="R7" s="18">
        <v>18</v>
      </c>
      <c r="S7" s="18">
        <v>19</v>
      </c>
      <c r="T7" s="18">
        <v>20</v>
      </c>
    </row>
    <row r="8" ht="21" customHeight="1" spans="1:20">
      <c r="A8" s="90"/>
      <c r="B8" s="91"/>
      <c r="C8" s="91"/>
      <c r="D8" s="91"/>
      <c r="E8" s="91"/>
      <c r="F8" s="91"/>
      <c r="G8" s="91"/>
      <c r="H8" s="92"/>
      <c r="I8" s="92"/>
      <c r="J8" s="79"/>
      <c r="K8" s="79"/>
      <c r="L8" s="79"/>
      <c r="M8" s="79"/>
      <c r="N8" s="79"/>
      <c r="O8" s="79"/>
      <c r="P8" s="79"/>
      <c r="Q8" s="79"/>
      <c r="R8" s="79"/>
      <c r="S8" s="79"/>
      <c r="T8" s="79"/>
    </row>
    <row r="9" ht="21" customHeight="1" spans="1:20">
      <c r="A9" s="93" t="s">
        <v>176</v>
      </c>
      <c r="B9" s="94"/>
      <c r="C9" s="94"/>
      <c r="D9" s="94"/>
      <c r="E9" s="94"/>
      <c r="F9" s="94"/>
      <c r="G9" s="94"/>
      <c r="H9" s="95"/>
      <c r="I9" s="103"/>
      <c r="J9" s="79"/>
      <c r="K9" s="79"/>
      <c r="L9" s="79"/>
      <c r="M9" s="79"/>
      <c r="N9" s="79"/>
      <c r="O9" s="79"/>
      <c r="P9" s="79"/>
      <c r="Q9" s="79"/>
      <c r="R9" s="79"/>
      <c r="S9" s="79"/>
      <c r="T9" s="79"/>
    </row>
    <row r="10" customHeight="1" spans="1:1">
      <c r="A10" t="s">
        <v>487</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Right="0"/>
    <pageSetUpPr fitToPage="1"/>
  </sheetPr>
  <dimension ref="A1:E9"/>
  <sheetViews>
    <sheetView showZeros="0" workbookViewId="0">
      <selection activeCell="A9" sqref="A9"/>
    </sheetView>
  </sheetViews>
  <sheetFormatPr defaultColWidth="9.14166666666667" defaultRowHeight="14.25" customHeight="1" outlineLevelCol="4"/>
  <cols>
    <col min="1" max="1" width="37.7083333333333" customWidth="1"/>
    <col min="2" max="5" width="20" customWidth="1"/>
  </cols>
  <sheetData>
    <row r="1" ht="17.25" customHeight="1" spans="4:5">
      <c r="D1" s="72"/>
      <c r="E1" s="2" t="s">
        <v>488</v>
      </c>
    </row>
    <row r="2" ht="41.25" customHeight="1" spans="1:5">
      <c r="A2" s="73" t="str">
        <f>"2026"&amp;"年对下转移支付预算表"</f>
        <v>2026年对下转移支付预算表</v>
      </c>
      <c r="B2" s="3"/>
      <c r="C2" s="3"/>
      <c r="D2" s="3"/>
      <c r="E2" s="67"/>
    </row>
    <row r="3" ht="18" customHeight="1" spans="1:5">
      <c r="A3" s="74" t="str">
        <f>"单位名称："&amp;"昆明市盘龙区司法局"</f>
        <v>单位名称：昆明市盘龙区司法局</v>
      </c>
      <c r="B3" s="75"/>
      <c r="C3" s="75"/>
      <c r="D3" s="76"/>
      <c r="E3" s="7" t="s">
        <v>1</v>
      </c>
    </row>
    <row r="4" ht="19.5" customHeight="1" spans="1:5">
      <c r="A4" s="27" t="s">
        <v>489</v>
      </c>
      <c r="B4" s="10" t="s">
        <v>194</v>
      </c>
      <c r="C4" s="11"/>
      <c r="D4" s="11"/>
      <c r="E4" s="69" t="s">
        <v>490</v>
      </c>
    </row>
    <row r="5" ht="40.5" customHeight="1" spans="1:5">
      <c r="A5" s="18"/>
      <c r="B5" s="28" t="s">
        <v>55</v>
      </c>
      <c r="C5" s="9" t="s">
        <v>58</v>
      </c>
      <c r="D5" s="77" t="s">
        <v>475</v>
      </c>
      <c r="E5" s="37" t="s">
        <v>491</v>
      </c>
    </row>
    <row r="6" ht="19.5" customHeight="1" spans="1:5">
      <c r="A6" s="19">
        <v>1</v>
      </c>
      <c r="B6" s="19">
        <v>2</v>
      </c>
      <c r="C6" s="19">
        <v>3</v>
      </c>
      <c r="D6" s="78">
        <v>4</v>
      </c>
      <c r="E6" s="37">
        <v>5</v>
      </c>
    </row>
    <row r="7" ht="19.5" customHeight="1" spans="1:5">
      <c r="A7" s="29"/>
      <c r="B7" s="79"/>
      <c r="C7" s="79"/>
      <c r="D7" s="79"/>
      <c r="E7" s="79"/>
    </row>
    <row r="8" ht="19.5" customHeight="1" spans="1:5">
      <c r="A8" s="70"/>
      <c r="B8" s="79"/>
      <c r="C8" s="79"/>
      <c r="D8" s="79"/>
      <c r="E8" s="79"/>
    </row>
    <row r="9" customHeight="1" spans="1:1">
      <c r="A9" t="s">
        <v>492</v>
      </c>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Right="0"/>
    <pageSetUpPr fitToPage="1"/>
  </sheetPr>
  <dimension ref="A1:J8"/>
  <sheetViews>
    <sheetView showZeros="0" workbookViewId="0">
      <selection activeCell="B36" sqref="B36"/>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493</v>
      </c>
    </row>
    <row r="2" ht="41.25" customHeight="1" spans="1:10">
      <c r="A2" s="66" t="str">
        <f>"2026"&amp;"年对下转移支付绩效目标表"</f>
        <v>2026年对下转移支付绩效目标表</v>
      </c>
      <c r="B2" s="3"/>
      <c r="C2" s="3"/>
      <c r="D2" s="3"/>
      <c r="E2" s="3"/>
      <c r="F2" s="67"/>
      <c r="G2" s="3"/>
      <c r="H2" s="67"/>
      <c r="I2" s="67"/>
      <c r="J2" s="3"/>
    </row>
    <row r="3" ht="17.25" customHeight="1" spans="1:1">
      <c r="A3" s="4" t="str">
        <f>"单位名称："&amp;"昆明市盘龙区司法局"</f>
        <v>单位名称：昆明市盘龙区司法局</v>
      </c>
    </row>
    <row r="4" ht="44.25" customHeight="1" spans="1:10">
      <c r="A4" s="68" t="s">
        <v>489</v>
      </c>
      <c r="B4" s="68" t="s">
        <v>304</v>
      </c>
      <c r="C4" s="68" t="s">
        <v>305</v>
      </c>
      <c r="D4" s="68" t="s">
        <v>306</v>
      </c>
      <c r="E4" s="68" t="s">
        <v>307</v>
      </c>
      <c r="F4" s="69" t="s">
        <v>308</v>
      </c>
      <c r="G4" s="68" t="s">
        <v>309</v>
      </c>
      <c r="H4" s="69" t="s">
        <v>310</v>
      </c>
      <c r="I4" s="69" t="s">
        <v>311</v>
      </c>
      <c r="J4" s="68" t="s">
        <v>312</v>
      </c>
    </row>
    <row r="5" ht="14.25" customHeight="1" spans="1:10">
      <c r="A5" s="68">
        <v>1</v>
      </c>
      <c r="B5" s="68">
        <v>2</v>
      </c>
      <c r="C5" s="68">
        <v>3</v>
      </c>
      <c r="D5" s="68">
        <v>4</v>
      </c>
      <c r="E5" s="68">
        <v>5</v>
      </c>
      <c r="F5" s="69">
        <v>6</v>
      </c>
      <c r="G5" s="68">
        <v>7</v>
      </c>
      <c r="H5" s="69">
        <v>8</v>
      </c>
      <c r="I5" s="69">
        <v>9</v>
      </c>
      <c r="J5" s="68">
        <v>10</v>
      </c>
    </row>
    <row r="6" ht="42" customHeight="1" spans="1:10">
      <c r="A6" s="29"/>
      <c r="B6" s="70"/>
      <c r="C6" s="70"/>
      <c r="D6" s="70"/>
      <c r="E6" s="56"/>
      <c r="F6" s="71"/>
      <c r="G6" s="56"/>
      <c r="H6" s="71"/>
      <c r="I6" s="71"/>
      <c r="J6" s="56"/>
    </row>
    <row r="7" ht="42" customHeight="1" spans="1:10">
      <c r="A7" s="29"/>
      <c r="B7" s="20"/>
      <c r="C7" s="20"/>
      <c r="D7" s="20"/>
      <c r="E7" s="29"/>
      <c r="F7" s="20"/>
      <c r="G7" s="29"/>
      <c r="H7" s="20"/>
      <c r="I7" s="20"/>
      <c r="J7" s="29"/>
    </row>
    <row r="8" customHeight="1" spans="1:1">
      <c r="A8" t="s">
        <v>492</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Right="0"/>
    <pageSetUpPr fitToPage="1"/>
  </sheetPr>
  <dimension ref="A1:I9"/>
  <sheetViews>
    <sheetView showZeros="0" workbookViewId="0">
      <selection activeCell="A9" sqref="A9"/>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40" t="s">
        <v>494</v>
      </c>
      <c r="B1" s="41"/>
      <c r="C1" s="41"/>
      <c r="D1" s="42"/>
      <c r="E1" s="42"/>
      <c r="F1" s="42"/>
      <c r="G1" s="41"/>
      <c r="H1" s="41"/>
      <c r="I1" s="42"/>
    </row>
    <row r="2" ht="41.25" customHeight="1" spans="1:9">
      <c r="A2" s="43" t="str">
        <f>"2026"&amp;"年新增资产配置预算表"</f>
        <v>2026年新增资产配置预算表</v>
      </c>
      <c r="B2" s="44"/>
      <c r="C2" s="44"/>
      <c r="D2" s="45"/>
      <c r="E2" s="45"/>
      <c r="F2" s="45"/>
      <c r="G2" s="44"/>
      <c r="H2" s="44"/>
      <c r="I2" s="45"/>
    </row>
    <row r="3" customHeight="1" spans="1:9">
      <c r="A3" s="46" t="str">
        <f>"单位名称："&amp;"昆明市盘龙区司法局"</f>
        <v>单位名称：昆明市盘龙区司法局</v>
      </c>
      <c r="B3" s="47"/>
      <c r="C3" s="47"/>
      <c r="D3" s="48"/>
      <c r="F3" s="45"/>
      <c r="G3" s="44"/>
      <c r="H3" s="44"/>
      <c r="I3" s="65" t="s">
        <v>1</v>
      </c>
    </row>
    <row r="4" ht="28.5" customHeight="1" spans="1:9">
      <c r="A4" s="49" t="s">
        <v>186</v>
      </c>
      <c r="B4" s="50" t="s">
        <v>187</v>
      </c>
      <c r="C4" s="51" t="s">
        <v>495</v>
      </c>
      <c r="D4" s="49" t="s">
        <v>496</v>
      </c>
      <c r="E4" s="49" t="s">
        <v>497</v>
      </c>
      <c r="F4" s="49" t="s">
        <v>498</v>
      </c>
      <c r="G4" s="50" t="s">
        <v>499</v>
      </c>
      <c r="H4" s="37"/>
      <c r="I4" s="49"/>
    </row>
    <row r="5" ht="21" customHeight="1" spans="1:9">
      <c r="A5" s="51"/>
      <c r="B5" s="52"/>
      <c r="C5" s="52"/>
      <c r="D5" s="53"/>
      <c r="E5" s="52"/>
      <c r="F5" s="52"/>
      <c r="G5" s="50" t="s">
        <v>473</v>
      </c>
      <c r="H5" s="50" t="s">
        <v>500</v>
      </c>
      <c r="I5" s="50" t="s">
        <v>501</v>
      </c>
    </row>
    <row r="6" ht="17.25" customHeight="1" spans="1:9">
      <c r="A6" s="54" t="s">
        <v>83</v>
      </c>
      <c r="B6" s="55" t="s">
        <v>84</v>
      </c>
      <c r="C6" s="54" t="s">
        <v>85</v>
      </c>
      <c r="D6" s="56" t="s">
        <v>86</v>
      </c>
      <c r="E6" s="54" t="s">
        <v>87</v>
      </c>
      <c r="F6" s="55" t="s">
        <v>88</v>
      </c>
      <c r="G6" s="57" t="s">
        <v>89</v>
      </c>
      <c r="H6" s="56" t="s">
        <v>90</v>
      </c>
      <c r="I6" s="56">
        <v>9</v>
      </c>
    </row>
    <row r="7" ht="19.5" customHeight="1" spans="1:9">
      <c r="A7" s="58"/>
      <c r="B7" s="31"/>
      <c r="C7" s="31"/>
      <c r="D7" s="29"/>
      <c r="E7" s="20"/>
      <c r="F7" s="57"/>
      <c r="G7" s="59"/>
      <c r="H7" s="60"/>
      <c r="I7" s="60"/>
    </row>
    <row r="8" ht="19.5" customHeight="1" spans="1:9">
      <c r="A8" s="61" t="s">
        <v>55</v>
      </c>
      <c r="B8" s="62"/>
      <c r="C8" s="62"/>
      <c r="D8" s="63"/>
      <c r="E8" s="64"/>
      <c r="F8" s="64"/>
      <c r="G8" s="59"/>
      <c r="H8" s="60"/>
      <c r="I8" s="60"/>
    </row>
    <row r="9" customHeight="1" spans="1:1">
      <c r="A9" t="s">
        <v>502</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Right="0"/>
    <pageSetUpPr fitToPage="1"/>
  </sheetPr>
  <dimension ref="A1:K14"/>
  <sheetViews>
    <sheetView showZeros="0" workbookViewId="0">
      <selection activeCell="B17" sqref="B17"/>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
      <c r="E1" s="1"/>
      <c r="F1" s="1"/>
      <c r="G1" s="1"/>
      <c r="K1" s="2" t="s">
        <v>503</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"单位名称："&amp;"昆明市盘龙区司法局"</f>
        <v>单位名称：昆明市盘龙区司法局</v>
      </c>
      <c r="B3" s="5"/>
      <c r="C3" s="5"/>
      <c r="D3" s="5"/>
      <c r="E3" s="5"/>
      <c r="F3" s="5"/>
      <c r="G3" s="5"/>
      <c r="H3" s="6"/>
      <c r="I3" s="6"/>
      <c r="J3" s="6"/>
      <c r="K3" s="7" t="s">
        <v>1</v>
      </c>
    </row>
    <row r="4" ht="21.75" customHeight="1" spans="1:11">
      <c r="A4" s="8" t="s">
        <v>274</v>
      </c>
      <c r="B4" s="8" t="s">
        <v>189</v>
      </c>
      <c r="C4" s="8" t="s">
        <v>275</v>
      </c>
      <c r="D4" s="9" t="s">
        <v>190</v>
      </c>
      <c r="E4" s="9" t="s">
        <v>191</v>
      </c>
      <c r="F4" s="9" t="s">
        <v>276</v>
      </c>
      <c r="G4" s="9" t="s">
        <v>277</v>
      </c>
      <c r="H4" s="27" t="s">
        <v>55</v>
      </c>
      <c r="I4" s="10" t="s">
        <v>504</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7">
        <v>10</v>
      </c>
      <c r="K7" s="37">
        <v>11</v>
      </c>
    </row>
    <row r="8" ht="18.75" customHeight="1" spans="1:11">
      <c r="A8" s="29"/>
      <c r="B8" s="20"/>
      <c r="C8" s="29"/>
      <c r="D8" s="29"/>
      <c r="E8" s="29"/>
      <c r="F8" s="29"/>
      <c r="G8" s="29"/>
      <c r="H8" s="30"/>
      <c r="I8" s="38"/>
      <c r="J8" s="38"/>
      <c r="K8" s="30"/>
    </row>
    <row r="9" ht="18.75" customHeight="1" spans="1:11">
      <c r="A9" s="31"/>
      <c r="B9" s="20"/>
      <c r="C9" s="20"/>
      <c r="D9" s="20"/>
      <c r="E9" s="20"/>
      <c r="F9" s="20"/>
      <c r="G9" s="20"/>
      <c r="H9" s="22"/>
      <c r="I9" s="22"/>
      <c r="J9" s="22"/>
      <c r="K9" s="30"/>
    </row>
    <row r="10" ht="18.75" customHeight="1" spans="1:11">
      <c r="A10" s="32" t="s">
        <v>176</v>
      </c>
      <c r="B10" s="33"/>
      <c r="C10" s="33"/>
      <c r="D10" s="33"/>
      <c r="E10" s="33"/>
      <c r="F10" s="33"/>
      <c r="G10" s="34"/>
      <c r="H10" s="35"/>
      <c r="I10" s="35"/>
      <c r="J10" s="35"/>
      <c r="K10" s="39"/>
    </row>
    <row r="11" customHeight="1" spans="1:11">
      <c r="A11" s="36" t="s">
        <v>505</v>
      </c>
      <c r="B11" s="36"/>
      <c r="C11" s="36"/>
      <c r="D11" s="36"/>
      <c r="E11" s="36"/>
      <c r="F11" s="36"/>
      <c r="G11" s="36"/>
      <c r="H11" s="36"/>
      <c r="I11" s="36"/>
      <c r="J11" s="36"/>
      <c r="K11" s="36"/>
    </row>
    <row r="12" customHeight="1" spans="1:11">
      <c r="A12" s="36"/>
      <c r="B12" s="36"/>
      <c r="C12" s="36"/>
      <c r="D12" s="36"/>
      <c r="E12" s="36"/>
      <c r="F12" s="36"/>
      <c r="G12" s="36"/>
      <c r="H12" s="36"/>
      <c r="I12" s="36"/>
      <c r="J12" s="36"/>
      <c r="K12" s="36"/>
    </row>
    <row r="13" customHeight="1" spans="1:11">
      <c r="A13" s="36"/>
      <c r="B13" s="36"/>
      <c r="C13" s="36"/>
      <c r="D13" s="36"/>
      <c r="E13" s="36"/>
      <c r="F13" s="36"/>
      <c r="G13" s="36"/>
      <c r="H13" s="36"/>
      <c r="I13" s="36"/>
      <c r="J13" s="36"/>
      <c r="K13" s="36"/>
    </row>
    <row r="14" customHeight="1" spans="1:11">
      <c r="A14" s="36"/>
      <c r="B14" s="36"/>
      <c r="C14" s="36"/>
      <c r="D14" s="36"/>
      <c r="E14" s="36"/>
      <c r="F14" s="36"/>
      <c r="G14" s="36"/>
      <c r="H14" s="36"/>
      <c r="I14" s="36"/>
      <c r="J14" s="36"/>
      <c r="K14" s="36"/>
    </row>
  </sheetData>
  <mergeCells count="16">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 ref="A11:K14"/>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Right="0"/>
    <pageSetUpPr fitToPage="1"/>
  </sheetPr>
  <dimension ref="A1:G17"/>
  <sheetViews>
    <sheetView showZeros="0" workbookViewId="0">
      <selection activeCell="C9" sqref="C9"/>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1"/>
      <c r="G1" s="2" t="s">
        <v>506</v>
      </c>
    </row>
    <row r="2" ht="41.25" customHeight="1" spans="1:7">
      <c r="A2" s="3" t="str">
        <f>"2026"&amp;"年部门项目中期规划预算表"</f>
        <v>2026年部门项目中期规划预算表</v>
      </c>
      <c r="B2" s="3"/>
      <c r="C2" s="3"/>
      <c r="D2" s="3"/>
      <c r="E2" s="3"/>
      <c r="F2" s="3"/>
      <c r="G2" s="3"/>
    </row>
    <row r="3" ht="13.5" customHeight="1" spans="1:7">
      <c r="A3" s="4" t="str">
        <f>"单位名称："&amp;"昆明市盘龙区司法局"</f>
        <v>单位名称：昆明市盘龙区司法局</v>
      </c>
      <c r="B3" s="5"/>
      <c r="C3" s="5"/>
      <c r="D3" s="5"/>
      <c r="E3" s="6"/>
      <c r="F3" s="6"/>
      <c r="G3" s="7" t="s">
        <v>1</v>
      </c>
    </row>
    <row r="4" ht="21.75" customHeight="1" spans="1:7">
      <c r="A4" s="8" t="s">
        <v>275</v>
      </c>
      <c r="B4" s="8" t="s">
        <v>274</v>
      </c>
      <c r="C4" s="8" t="s">
        <v>189</v>
      </c>
      <c r="D4" s="9" t="s">
        <v>507</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2760561.52</v>
      </c>
      <c r="F8" s="22"/>
      <c r="G8" s="22"/>
    </row>
    <row r="9" ht="18.75" customHeight="1" spans="1:7">
      <c r="A9" s="20"/>
      <c r="B9" s="20" t="s">
        <v>508</v>
      </c>
      <c r="C9" s="20" t="s">
        <v>282</v>
      </c>
      <c r="D9" s="20" t="s">
        <v>509</v>
      </c>
      <c r="E9" s="22">
        <v>224482.33</v>
      </c>
      <c r="F9" s="22"/>
      <c r="G9" s="22"/>
    </row>
    <row r="10" ht="18.75" customHeight="1" spans="1:7">
      <c r="A10" s="23"/>
      <c r="B10" s="20" t="s">
        <v>508</v>
      </c>
      <c r="C10" s="20" t="s">
        <v>284</v>
      </c>
      <c r="D10" s="20" t="s">
        <v>509</v>
      </c>
      <c r="E10" s="22">
        <v>507261.65</v>
      </c>
      <c r="F10" s="22"/>
      <c r="G10" s="22"/>
    </row>
    <row r="11" ht="18.75" customHeight="1" spans="1:7">
      <c r="A11" s="23"/>
      <c r="B11" s="20" t="s">
        <v>508</v>
      </c>
      <c r="C11" s="20" t="s">
        <v>286</v>
      </c>
      <c r="D11" s="20" t="s">
        <v>509</v>
      </c>
      <c r="E11" s="22">
        <v>514500</v>
      </c>
      <c r="F11" s="22"/>
      <c r="G11" s="22"/>
    </row>
    <row r="12" ht="18.75" customHeight="1" spans="1:7">
      <c r="A12" s="23"/>
      <c r="B12" s="20" t="s">
        <v>508</v>
      </c>
      <c r="C12" s="20" t="s">
        <v>288</v>
      </c>
      <c r="D12" s="20" t="s">
        <v>509</v>
      </c>
      <c r="E12" s="22">
        <v>600000</v>
      </c>
      <c r="F12" s="22"/>
      <c r="G12" s="22"/>
    </row>
    <row r="13" ht="18.75" customHeight="1" spans="1:7">
      <c r="A13" s="23"/>
      <c r="B13" s="20" t="s">
        <v>508</v>
      </c>
      <c r="C13" s="20" t="s">
        <v>290</v>
      </c>
      <c r="D13" s="20" t="s">
        <v>509</v>
      </c>
      <c r="E13" s="22">
        <v>165976.44</v>
      </c>
      <c r="F13" s="22"/>
      <c r="G13" s="22"/>
    </row>
    <row r="14" ht="18.75" customHeight="1" spans="1:7">
      <c r="A14" s="23"/>
      <c r="B14" s="20" t="s">
        <v>508</v>
      </c>
      <c r="C14" s="20" t="s">
        <v>292</v>
      </c>
      <c r="D14" s="20" t="s">
        <v>509</v>
      </c>
      <c r="E14" s="22">
        <v>556341.1</v>
      </c>
      <c r="F14" s="22"/>
      <c r="G14" s="22"/>
    </row>
    <row r="15" ht="18.75" customHeight="1" spans="1:7">
      <c r="A15" s="23"/>
      <c r="B15" s="20" t="s">
        <v>508</v>
      </c>
      <c r="C15" s="20" t="s">
        <v>294</v>
      </c>
      <c r="D15" s="20" t="s">
        <v>509</v>
      </c>
      <c r="E15" s="22">
        <v>42000</v>
      </c>
      <c r="F15" s="22"/>
      <c r="G15" s="22"/>
    </row>
    <row r="16" ht="18.75" customHeight="1" spans="1:7">
      <c r="A16" s="23"/>
      <c r="B16" s="20" t="s">
        <v>508</v>
      </c>
      <c r="C16" s="20" t="s">
        <v>296</v>
      </c>
      <c r="D16" s="20" t="s">
        <v>509</v>
      </c>
      <c r="E16" s="22">
        <v>150000</v>
      </c>
      <c r="F16" s="22"/>
      <c r="G16" s="22"/>
    </row>
    <row r="17" ht="18.75" customHeight="1" spans="1:7">
      <c r="A17" s="24" t="s">
        <v>55</v>
      </c>
      <c r="B17" s="25" t="s">
        <v>510</v>
      </c>
      <c r="C17" s="25"/>
      <c r="D17" s="26"/>
      <c r="E17" s="22">
        <v>2760561.52</v>
      </c>
      <c r="F17" s="22"/>
      <c r="G17" s="22"/>
    </row>
  </sheetData>
  <mergeCells count="11">
    <mergeCell ref="A2:G2"/>
    <mergeCell ref="A3:D3"/>
    <mergeCell ref="E4:G4"/>
    <mergeCell ref="A17:D17"/>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Right="0"/>
    <pageSetUpPr fitToPage="1"/>
  </sheetPr>
  <dimension ref="A1:S10"/>
  <sheetViews>
    <sheetView showGridLines="0" showZeros="0" workbookViewId="0">
      <selection activeCell="H22" sqref="H22"/>
    </sheetView>
  </sheetViews>
  <sheetFormatPr defaultColWidth="8.575" defaultRowHeight="12.75" customHeight="1"/>
  <cols>
    <col min="1" max="1" width="9.375" customWidth="1"/>
    <col min="2" max="2" width="16.375" customWidth="1"/>
    <col min="3" max="5" width="11.25" customWidth="1"/>
    <col min="6" max="6" width="12" customWidth="1"/>
    <col min="7" max="8" width="13.625" customWidth="1"/>
    <col min="9" max="9" width="4.375" customWidth="1"/>
    <col min="10" max="10" width="7.125" customWidth="1"/>
    <col min="11" max="11" width="13.625" customWidth="1"/>
    <col min="12" max="12" width="10.375" customWidth="1"/>
    <col min="13" max="13" width="13.625" customWidth="1"/>
    <col min="14" max="14" width="7.125" customWidth="1"/>
    <col min="15" max="15" width="8.875" customWidth="1"/>
    <col min="16" max="16" width="10.375" customWidth="1"/>
    <col min="17" max="17" width="12" customWidth="1"/>
    <col min="18" max="18" width="13.625" customWidth="1"/>
    <col min="19" max="19" width="15.25" customWidth="1"/>
  </cols>
  <sheetData>
    <row r="1" ht="17.25" customHeight="1" spans="1:1">
      <c r="A1" s="65" t="s">
        <v>52</v>
      </c>
    </row>
    <row r="2" ht="41.25" customHeight="1" spans="1:1">
      <c r="A2" s="43" t="str">
        <f>"2026"&amp;"年部门收入预算表"</f>
        <v>2026年部门收入预算表</v>
      </c>
    </row>
    <row r="3" ht="17.25" customHeight="1" spans="1:19">
      <c r="A3" s="46" t="str">
        <f>"单位名称："&amp;"昆明市盘龙区司法局"</f>
        <v>单位名称：昆明市盘龙区司法局</v>
      </c>
      <c r="S3" s="48" t="s">
        <v>1</v>
      </c>
    </row>
    <row r="4" ht="21.75" customHeight="1" spans="1:19">
      <c r="A4" s="189" t="s">
        <v>53</v>
      </c>
      <c r="B4" s="190" t="s">
        <v>54</v>
      </c>
      <c r="C4" s="190" t="s">
        <v>55</v>
      </c>
      <c r="D4" s="191" t="s">
        <v>56</v>
      </c>
      <c r="E4" s="191"/>
      <c r="F4" s="191"/>
      <c r="G4" s="191"/>
      <c r="H4" s="191"/>
      <c r="I4" s="130"/>
      <c r="J4" s="191"/>
      <c r="K4" s="191"/>
      <c r="L4" s="191"/>
      <c r="M4" s="191"/>
      <c r="N4" s="198"/>
      <c r="O4" s="191" t="s">
        <v>45</v>
      </c>
      <c r="P4" s="191"/>
      <c r="Q4" s="191"/>
      <c r="R4" s="191"/>
      <c r="S4" s="198"/>
    </row>
    <row r="5" ht="27" customHeight="1" spans="1:19">
      <c r="A5" s="192"/>
      <c r="B5" s="193"/>
      <c r="C5" s="193"/>
      <c r="D5" s="193" t="s">
        <v>57</v>
      </c>
      <c r="E5" s="193" t="s">
        <v>58</v>
      </c>
      <c r="F5" s="193" t="s">
        <v>59</v>
      </c>
      <c r="G5" s="193" t="s">
        <v>60</v>
      </c>
      <c r="H5" s="193" t="s">
        <v>61</v>
      </c>
      <c r="I5" s="199" t="s">
        <v>62</v>
      </c>
      <c r="J5" s="200"/>
      <c r="K5" s="200"/>
      <c r="L5" s="200"/>
      <c r="M5" s="200"/>
      <c r="N5" s="201"/>
      <c r="O5" s="193" t="s">
        <v>57</v>
      </c>
      <c r="P5" s="193" t="s">
        <v>58</v>
      </c>
      <c r="Q5" s="193" t="s">
        <v>59</v>
      </c>
      <c r="R5" s="193" t="s">
        <v>60</v>
      </c>
      <c r="S5" s="193" t="s">
        <v>63</v>
      </c>
    </row>
    <row r="6" ht="30" customHeight="1" spans="1:19">
      <c r="A6" s="194"/>
      <c r="B6" s="103"/>
      <c r="C6" s="114"/>
      <c r="D6" s="114"/>
      <c r="E6" s="114"/>
      <c r="F6" s="114"/>
      <c r="G6" s="114"/>
      <c r="H6" s="114"/>
      <c r="I6" s="71" t="s">
        <v>57</v>
      </c>
      <c r="J6" s="201" t="s">
        <v>64</v>
      </c>
      <c r="K6" s="201" t="s">
        <v>65</v>
      </c>
      <c r="L6" s="201" t="s">
        <v>66</v>
      </c>
      <c r="M6" s="201" t="s">
        <v>67</v>
      </c>
      <c r="N6" s="201" t="s">
        <v>68</v>
      </c>
      <c r="O6" s="202"/>
      <c r="P6" s="202"/>
      <c r="Q6" s="202"/>
      <c r="R6" s="202"/>
      <c r="S6" s="114"/>
    </row>
    <row r="7" ht="15" customHeight="1" spans="1:19">
      <c r="A7" s="195">
        <v>1</v>
      </c>
      <c r="B7" s="195">
        <v>2</v>
      </c>
      <c r="C7" s="195">
        <v>3</v>
      </c>
      <c r="D7" s="195">
        <v>4</v>
      </c>
      <c r="E7" s="195">
        <v>5</v>
      </c>
      <c r="F7" s="195">
        <v>6</v>
      </c>
      <c r="G7" s="195">
        <v>7</v>
      </c>
      <c r="H7" s="195">
        <v>8</v>
      </c>
      <c r="I7" s="71">
        <v>9</v>
      </c>
      <c r="J7" s="195">
        <v>10</v>
      </c>
      <c r="K7" s="195">
        <v>11</v>
      </c>
      <c r="L7" s="195">
        <v>12</v>
      </c>
      <c r="M7" s="195">
        <v>13</v>
      </c>
      <c r="N7" s="195">
        <v>14</v>
      </c>
      <c r="O7" s="195">
        <v>15</v>
      </c>
      <c r="P7" s="195">
        <v>16</v>
      </c>
      <c r="Q7" s="195">
        <v>17</v>
      </c>
      <c r="R7" s="195">
        <v>18</v>
      </c>
      <c r="S7" s="195">
        <v>19</v>
      </c>
    </row>
    <row r="8" ht="18" customHeight="1" spans="1:19">
      <c r="A8" s="20" t="s">
        <v>69</v>
      </c>
      <c r="B8" s="20" t="s">
        <v>70</v>
      </c>
      <c r="C8" s="79">
        <v>10464363.52</v>
      </c>
      <c r="D8" s="79">
        <f>10064039.52+0</f>
        <v>10064039.52</v>
      </c>
      <c r="E8" s="79">
        <v>10064039.52</v>
      </c>
      <c r="F8" s="79"/>
      <c r="G8" s="79"/>
      <c r="H8" s="79"/>
      <c r="I8" s="79"/>
      <c r="J8" s="79"/>
      <c r="K8" s="79"/>
      <c r="L8" s="79"/>
      <c r="M8" s="79"/>
      <c r="N8" s="79"/>
      <c r="O8" s="79">
        <v>400324</v>
      </c>
      <c r="P8" s="79">
        <v>400324</v>
      </c>
      <c r="Q8" s="79"/>
      <c r="R8" s="79"/>
      <c r="S8" s="79"/>
    </row>
    <row r="9" ht="18" customHeight="1" spans="1:19">
      <c r="A9" s="196" t="s">
        <v>71</v>
      </c>
      <c r="B9" s="196" t="s">
        <v>70</v>
      </c>
      <c r="C9" s="79">
        <v>10464363.52</v>
      </c>
      <c r="D9" s="79">
        <f>10064039.52+0</f>
        <v>10064039.52</v>
      </c>
      <c r="E9" s="79">
        <v>10064039.52</v>
      </c>
      <c r="F9" s="79"/>
      <c r="G9" s="79"/>
      <c r="H9" s="79"/>
      <c r="I9" s="79"/>
      <c r="J9" s="79"/>
      <c r="K9" s="79"/>
      <c r="L9" s="79"/>
      <c r="M9" s="79"/>
      <c r="N9" s="79"/>
      <c r="O9" s="79">
        <v>400324</v>
      </c>
      <c r="P9" s="79">
        <v>400324</v>
      </c>
      <c r="Q9" s="79"/>
      <c r="R9" s="79"/>
      <c r="S9" s="79"/>
    </row>
    <row r="10" ht="18" customHeight="1" spans="1:19">
      <c r="A10" s="51" t="s">
        <v>55</v>
      </c>
      <c r="B10" s="197"/>
      <c r="C10" s="79">
        <v>10464363.52</v>
      </c>
      <c r="D10" s="79">
        <f>10064039.52+0</f>
        <v>10064039.52</v>
      </c>
      <c r="E10" s="79">
        <v>10064039.52</v>
      </c>
      <c r="F10" s="79"/>
      <c r="G10" s="79"/>
      <c r="H10" s="79"/>
      <c r="I10" s="79"/>
      <c r="J10" s="79"/>
      <c r="K10" s="79"/>
      <c r="L10" s="79"/>
      <c r="M10" s="79"/>
      <c r="N10" s="79"/>
      <c r="O10" s="79">
        <v>400324</v>
      </c>
      <c r="P10" s="79">
        <v>400324</v>
      </c>
      <c r="Q10" s="79"/>
      <c r="R10" s="79"/>
      <c r="S10" s="79"/>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720138888888889" bottom="0.720138888888889" header="0" footer="0"/>
  <pageSetup paperSize="9" scale="63" fitToHeight="0" orientation="landscape" horizontalDpi="600"/>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pageSetUpPr fitToPage="1"/>
  </sheetPr>
  <dimension ref="A1:O27"/>
  <sheetViews>
    <sheetView showGridLines="0" showZeros="0" workbookViewId="0">
      <selection activeCell="D18" sqref="D18"/>
    </sheetView>
  </sheetViews>
  <sheetFormatPr defaultColWidth="8.575" defaultRowHeight="12.75" customHeight="1"/>
  <cols>
    <col min="1" max="1" width="10.375" customWidth="1"/>
    <col min="2" max="2" width="29.125" customWidth="1"/>
    <col min="3" max="4" width="11.25" customWidth="1"/>
    <col min="5" max="6" width="10.375" customWidth="1"/>
    <col min="7" max="7" width="13.125" customWidth="1"/>
    <col min="8" max="8" width="14.875" customWidth="1"/>
    <col min="9" max="9" width="16.625" customWidth="1"/>
    <col min="10" max="10" width="4.625" customWidth="1"/>
    <col min="11" max="11" width="7.125" customWidth="1"/>
    <col min="12" max="12" width="13.625" customWidth="1"/>
    <col min="13" max="13" width="10.375" customWidth="1"/>
    <col min="14" max="14" width="13.625" customWidth="1"/>
    <col min="15" max="15" width="7.125" customWidth="1"/>
  </cols>
  <sheetData>
    <row r="1" ht="17.25" customHeight="1" spans="1:1">
      <c r="A1" s="48" t="s">
        <v>72</v>
      </c>
    </row>
    <row r="2" ht="41.25" customHeight="1" spans="1:1">
      <c r="A2" s="43" t="str">
        <f>"2026"&amp;"年部门支出预算表"</f>
        <v>2026年部门支出预算表</v>
      </c>
    </row>
    <row r="3" ht="17.25" customHeight="1" spans="1:15">
      <c r="A3" s="46" t="str">
        <f>"单位名称："&amp;"昆明市盘龙区司法局"</f>
        <v>单位名称：昆明市盘龙区司法局</v>
      </c>
      <c r="O3" s="48" t="s">
        <v>1</v>
      </c>
    </row>
    <row r="4" ht="27" customHeight="1" spans="1:15">
      <c r="A4" s="175" t="s">
        <v>73</v>
      </c>
      <c r="B4" s="175" t="s">
        <v>74</v>
      </c>
      <c r="C4" s="175" t="s">
        <v>55</v>
      </c>
      <c r="D4" s="176" t="s">
        <v>58</v>
      </c>
      <c r="E4" s="177"/>
      <c r="F4" s="178"/>
      <c r="G4" s="179" t="s">
        <v>59</v>
      </c>
      <c r="H4" s="179" t="s">
        <v>60</v>
      </c>
      <c r="I4" s="179" t="s">
        <v>75</v>
      </c>
      <c r="J4" s="176" t="s">
        <v>62</v>
      </c>
      <c r="K4" s="177"/>
      <c r="L4" s="177"/>
      <c r="M4" s="177"/>
      <c r="N4" s="186"/>
      <c r="O4" s="187"/>
    </row>
    <row r="5" ht="42" customHeight="1" spans="1:15">
      <c r="A5" s="180"/>
      <c r="B5" s="180"/>
      <c r="C5" s="181"/>
      <c r="D5" s="182" t="s">
        <v>57</v>
      </c>
      <c r="E5" s="182" t="s">
        <v>76</v>
      </c>
      <c r="F5" s="182" t="s">
        <v>77</v>
      </c>
      <c r="G5" s="181"/>
      <c r="H5" s="181"/>
      <c r="I5" s="188"/>
      <c r="J5" s="182" t="s">
        <v>57</v>
      </c>
      <c r="K5" s="169" t="s">
        <v>78</v>
      </c>
      <c r="L5" s="169" t="s">
        <v>79</v>
      </c>
      <c r="M5" s="169" t="s">
        <v>80</v>
      </c>
      <c r="N5" s="169" t="s">
        <v>81</v>
      </c>
      <c r="O5" s="169" t="s">
        <v>82</v>
      </c>
    </row>
    <row r="6" ht="18" customHeight="1" spans="1:15">
      <c r="A6" s="54" t="s">
        <v>83</v>
      </c>
      <c r="B6" s="54" t="s">
        <v>84</v>
      </c>
      <c r="C6" s="54" t="s">
        <v>85</v>
      </c>
      <c r="D6" s="57" t="s">
        <v>86</v>
      </c>
      <c r="E6" s="57" t="s">
        <v>87</v>
      </c>
      <c r="F6" s="57" t="s">
        <v>88</v>
      </c>
      <c r="G6" s="57" t="s">
        <v>89</v>
      </c>
      <c r="H6" s="57" t="s">
        <v>90</v>
      </c>
      <c r="I6" s="57" t="s">
        <v>91</v>
      </c>
      <c r="J6" s="57" t="s">
        <v>92</v>
      </c>
      <c r="K6" s="57" t="s">
        <v>93</v>
      </c>
      <c r="L6" s="57" t="s">
        <v>94</v>
      </c>
      <c r="M6" s="57" t="s">
        <v>95</v>
      </c>
      <c r="N6" s="54" t="s">
        <v>96</v>
      </c>
      <c r="O6" s="57" t="s">
        <v>97</v>
      </c>
    </row>
    <row r="7" ht="21" customHeight="1" spans="1:15">
      <c r="A7" s="58" t="s">
        <v>98</v>
      </c>
      <c r="B7" s="58" t="s">
        <v>99</v>
      </c>
      <c r="C7" s="79">
        <v>8560962.52</v>
      </c>
      <c r="D7" s="79">
        <v>8560962.52</v>
      </c>
      <c r="E7" s="79">
        <v>5400077</v>
      </c>
      <c r="F7" s="79">
        <v>3160885.52</v>
      </c>
      <c r="G7" s="79"/>
      <c r="H7" s="79"/>
      <c r="I7" s="79"/>
      <c r="J7" s="79"/>
      <c r="K7" s="79"/>
      <c r="L7" s="79"/>
      <c r="M7" s="79"/>
      <c r="N7" s="79"/>
      <c r="O7" s="79"/>
    </row>
    <row r="8" ht="21" customHeight="1" spans="1:15">
      <c r="A8" s="183" t="s">
        <v>100</v>
      </c>
      <c r="B8" s="183" t="s">
        <v>101</v>
      </c>
      <c r="C8" s="79">
        <v>8560962.52</v>
      </c>
      <c r="D8" s="79">
        <v>8560962.52</v>
      </c>
      <c r="E8" s="79">
        <v>5400077</v>
      </c>
      <c r="F8" s="79">
        <v>3160885.52</v>
      </c>
      <c r="G8" s="79"/>
      <c r="H8" s="79"/>
      <c r="I8" s="79"/>
      <c r="J8" s="79"/>
      <c r="K8" s="79"/>
      <c r="L8" s="79"/>
      <c r="M8" s="79"/>
      <c r="N8" s="79"/>
      <c r="O8" s="79"/>
    </row>
    <row r="9" ht="21" customHeight="1" spans="1:15">
      <c r="A9" s="184" t="s">
        <v>102</v>
      </c>
      <c r="B9" s="184" t="s">
        <v>103</v>
      </c>
      <c r="C9" s="79">
        <v>5042310</v>
      </c>
      <c r="D9" s="79">
        <v>5042310</v>
      </c>
      <c r="E9" s="79">
        <v>5042310</v>
      </c>
      <c r="F9" s="79"/>
      <c r="G9" s="79"/>
      <c r="H9" s="79"/>
      <c r="I9" s="79"/>
      <c r="J9" s="79"/>
      <c r="K9" s="79"/>
      <c r="L9" s="79"/>
      <c r="M9" s="79"/>
      <c r="N9" s="79"/>
      <c r="O9" s="79"/>
    </row>
    <row r="10" ht="21" customHeight="1" spans="1:15">
      <c r="A10" s="184" t="s">
        <v>104</v>
      </c>
      <c r="B10" s="184" t="s">
        <v>105</v>
      </c>
      <c r="C10" s="79">
        <v>760475.65</v>
      </c>
      <c r="D10" s="79">
        <v>760475.65</v>
      </c>
      <c r="E10" s="79"/>
      <c r="F10" s="79">
        <v>760475.65</v>
      </c>
      <c r="G10" s="79"/>
      <c r="H10" s="79"/>
      <c r="I10" s="79"/>
      <c r="J10" s="79"/>
      <c r="K10" s="79"/>
      <c r="L10" s="79"/>
      <c r="M10" s="79"/>
      <c r="N10" s="79"/>
      <c r="O10" s="79"/>
    </row>
    <row r="11" ht="21" customHeight="1" spans="1:15">
      <c r="A11" s="184" t="s">
        <v>106</v>
      </c>
      <c r="B11" s="184" t="s">
        <v>107</v>
      </c>
      <c r="C11" s="79">
        <v>224482.33</v>
      </c>
      <c r="D11" s="79">
        <v>224482.33</v>
      </c>
      <c r="E11" s="79"/>
      <c r="F11" s="79">
        <v>224482.33</v>
      </c>
      <c r="G11" s="79"/>
      <c r="H11" s="79"/>
      <c r="I11" s="79"/>
      <c r="J11" s="79"/>
      <c r="K11" s="79"/>
      <c r="L11" s="79"/>
      <c r="M11" s="79"/>
      <c r="N11" s="79"/>
      <c r="O11" s="79"/>
    </row>
    <row r="12" ht="21" customHeight="1" spans="1:15">
      <c r="A12" s="184" t="s">
        <v>108</v>
      </c>
      <c r="B12" s="184" t="s">
        <v>109</v>
      </c>
      <c r="C12" s="79">
        <v>357767</v>
      </c>
      <c r="D12" s="79">
        <v>357767</v>
      </c>
      <c r="E12" s="79">
        <v>357767</v>
      </c>
      <c r="F12" s="79"/>
      <c r="G12" s="79"/>
      <c r="H12" s="79"/>
      <c r="I12" s="79"/>
      <c r="J12" s="79"/>
      <c r="K12" s="79"/>
      <c r="L12" s="79"/>
      <c r="M12" s="79"/>
      <c r="N12" s="79"/>
      <c r="O12" s="79"/>
    </row>
    <row r="13" ht="21" customHeight="1" spans="1:15">
      <c r="A13" s="184" t="s">
        <v>110</v>
      </c>
      <c r="B13" s="184" t="s">
        <v>111</v>
      </c>
      <c r="C13" s="79">
        <v>2175927.54</v>
      </c>
      <c r="D13" s="79">
        <v>2175927.54</v>
      </c>
      <c r="E13" s="79"/>
      <c r="F13" s="79">
        <v>2175927.54</v>
      </c>
      <c r="G13" s="79"/>
      <c r="H13" s="79"/>
      <c r="I13" s="79"/>
      <c r="J13" s="79"/>
      <c r="K13" s="79"/>
      <c r="L13" s="79"/>
      <c r="M13" s="79"/>
      <c r="N13" s="79"/>
      <c r="O13" s="79"/>
    </row>
    <row r="14" ht="21" customHeight="1" spans="1:15">
      <c r="A14" s="58" t="s">
        <v>112</v>
      </c>
      <c r="B14" s="58" t="s">
        <v>113</v>
      </c>
      <c r="C14" s="79">
        <v>971580</v>
      </c>
      <c r="D14" s="79">
        <v>971580</v>
      </c>
      <c r="E14" s="79">
        <v>971580</v>
      </c>
      <c r="F14" s="79"/>
      <c r="G14" s="79"/>
      <c r="H14" s="79"/>
      <c r="I14" s="79"/>
      <c r="J14" s="79"/>
      <c r="K14" s="79"/>
      <c r="L14" s="79"/>
      <c r="M14" s="79"/>
      <c r="N14" s="79"/>
      <c r="O14" s="79"/>
    </row>
    <row r="15" ht="21" customHeight="1" spans="1:15">
      <c r="A15" s="183" t="s">
        <v>114</v>
      </c>
      <c r="B15" s="183" t="s">
        <v>115</v>
      </c>
      <c r="C15" s="79">
        <v>971580</v>
      </c>
      <c r="D15" s="79">
        <v>971580</v>
      </c>
      <c r="E15" s="79">
        <v>971580</v>
      </c>
      <c r="F15" s="79"/>
      <c r="G15" s="79"/>
      <c r="H15" s="79"/>
      <c r="I15" s="79"/>
      <c r="J15" s="79"/>
      <c r="K15" s="79"/>
      <c r="L15" s="79"/>
      <c r="M15" s="79"/>
      <c r="N15" s="79"/>
      <c r="O15" s="79"/>
    </row>
    <row r="16" ht="21" customHeight="1" spans="1:15">
      <c r="A16" s="184" t="s">
        <v>116</v>
      </c>
      <c r="B16" s="184" t="s">
        <v>117</v>
      </c>
      <c r="C16" s="79">
        <v>453600</v>
      </c>
      <c r="D16" s="79">
        <v>453600</v>
      </c>
      <c r="E16" s="79">
        <v>453600</v>
      </c>
      <c r="F16" s="79"/>
      <c r="G16" s="79"/>
      <c r="H16" s="79"/>
      <c r="I16" s="79"/>
      <c r="J16" s="79"/>
      <c r="K16" s="79"/>
      <c r="L16" s="79"/>
      <c r="M16" s="79"/>
      <c r="N16" s="79"/>
      <c r="O16" s="79"/>
    </row>
    <row r="17" ht="21" customHeight="1" spans="1:15">
      <c r="A17" s="184" t="s">
        <v>118</v>
      </c>
      <c r="B17" s="184" t="s">
        <v>119</v>
      </c>
      <c r="C17" s="79">
        <v>517980</v>
      </c>
      <c r="D17" s="79">
        <v>517980</v>
      </c>
      <c r="E17" s="79">
        <v>517980</v>
      </c>
      <c r="F17" s="79"/>
      <c r="G17" s="79"/>
      <c r="H17" s="79"/>
      <c r="I17" s="79"/>
      <c r="J17" s="79"/>
      <c r="K17" s="79"/>
      <c r="L17" s="79"/>
      <c r="M17" s="79"/>
      <c r="N17" s="79"/>
      <c r="O17" s="79"/>
    </row>
    <row r="18" ht="21" customHeight="1" spans="1:15">
      <c r="A18" s="58" t="s">
        <v>120</v>
      </c>
      <c r="B18" s="58" t="s">
        <v>121</v>
      </c>
      <c r="C18" s="79">
        <v>469029</v>
      </c>
      <c r="D18" s="79">
        <v>469029</v>
      </c>
      <c r="E18" s="79">
        <v>469029</v>
      </c>
      <c r="F18" s="79"/>
      <c r="G18" s="79"/>
      <c r="H18" s="79"/>
      <c r="I18" s="79"/>
      <c r="J18" s="79"/>
      <c r="K18" s="79"/>
      <c r="L18" s="79"/>
      <c r="M18" s="79"/>
      <c r="N18" s="79"/>
      <c r="O18" s="79"/>
    </row>
    <row r="19" ht="21" customHeight="1" spans="1:15">
      <c r="A19" s="183" t="s">
        <v>122</v>
      </c>
      <c r="B19" s="183" t="s">
        <v>123</v>
      </c>
      <c r="C19" s="79">
        <v>469029</v>
      </c>
      <c r="D19" s="79">
        <v>469029</v>
      </c>
      <c r="E19" s="79">
        <v>469029</v>
      </c>
      <c r="F19" s="79"/>
      <c r="G19" s="79"/>
      <c r="H19" s="79"/>
      <c r="I19" s="79"/>
      <c r="J19" s="79"/>
      <c r="K19" s="79"/>
      <c r="L19" s="79"/>
      <c r="M19" s="79"/>
      <c r="N19" s="79"/>
      <c r="O19" s="79"/>
    </row>
    <row r="20" ht="21" customHeight="1" spans="1:15">
      <c r="A20" s="184" t="s">
        <v>124</v>
      </c>
      <c r="B20" s="184" t="s">
        <v>125</v>
      </c>
      <c r="C20" s="79">
        <v>214192</v>
      </c>
      <c r="D20" s="79">
        <v>214192</v>
      </c>
      <c r="E20" s="79">
        <v>214192</v>
      </c>
      <c r="F20" s="79"/>
      <c r="G20" s="79"/>
      <c r="H20" s="79"/>
      <c r="I20" s="79"/>
      <c r="J20" s="79"/>
      <c r="K20" s="79"/>
      <c r="L20" s="79"/>
      <c r="M20" s="79"/>
      <c r="N20" s="79"/>
      <c r="O20" s="79"/>
    </row>
    <row r="21" ht="21" customHeight="1" spans="1:15">
      <c r="A21" s="184" t="s">
        <v>126</v>
      </c>
      <c r="B21" s="184" t="s">
        <v>127</v>
      </c>
      <c r="C21" s="79">
        <v>29208</v>
      </c>
      <c r="D21" s="79">
        <v>29208</v>
      </c>
      <c r="E21" s="79">
        <v>29208</v>
      </c>
      <c r="F21" s="79"/>
      <c r="G21" s="79"/>
      <c r="H21" s="79"/>
      <c r="I21" s="79"/>
      <c r="J21" s="79"/>
      <c r="K21" s="79"/>
      <c r="L21" s="79"/>
      <c r="M21" s="79"/>
      <c r="N21" s="79"/>
      <c r="O21" s="79"/>
    </row>
    <row r="22" ht="21" customHeight="1" spans="1:15">
      <c r="A22" s="184" t="s">
        <v>128</v>
      </c>
      <c r="B22" s="184" t="s">
        <v>129</v>
      </c>
      <c r="C22" s="79">
        <v>198115</v>
      </c>
      <c r="D22" s="79">
        <v>198115</v>
      </c>
      <c r="E22" s="79">
        <v>198115</v>
      </c>
      <c r="F22" s="79"/>
      <c r="G22" s="79"/>
      <c r="H22" s="79"/>
      <c r="I22" s="79"/>
      <c r="J22" s="79"/>
      <c r="K22" s="79"/>
      <c r="L22" s="79"/>
      <c r="M22" s="79"/>
      <c r="N22" s="79"/>
      <c r="O22" s="79"/>
    </row>
    <row r="23" ht="21" customHeight="1" spans="1:15">
      <c r="A23" s="184" t="s">
        <v>130</v>
      </c>
      <c r="B23" s="184" t="s">
        <v>131</v>
      </c>
      <c r="C23" s="79">
        <v>27514</v>
      </c>
      <c r="D23" s="79">
        <v>27514</v>
      </c>
      <c r="E23" s="79">
        <v>27514</v>
      </c>
      <c r="F23" s="79"/>
      <c r="G23" s="79"/>
      <c r="H23" s="79"/>
      <c r="I23" s="79"/>
      <c r="J23" s="79"/>
      <c r="K23" s="79"/>
      <c r="L23" s="79"/>
      <c r="M23" s="79"/>
      <c r="N23" s="79"/>
      <c r="O23" s="79"/>
    </row>
    <row r="24" ht="21" customHeight="1" spans="1:15">
      <c r="A24" s="58" t="s">
        <v>132</v>
      </c>
      <c r="B24" s="58" t="s">
        <v>133</v>
      </c>
      <c r="C24" s="79">
        <v>462792</v>
      </c>
      <c r="D24" s="79">
        <v>462792</v>
      </c>
      <c r="E24" s="79">
        <v>462792</v>
      </c>
      <c r="F24" s="79"/>
      <c r="G24" s="79"/>
      <c r="H24" s="79"/>
      <c r="I24" s="79"/>
      <c r="J24" s="79"/>
      <c r="K24" s="79"/>
      <c r="L24" s="79"/>
      <c r="M24" s="79"/>
      <c r="N24" s="79"/>
      <c r="O24" s="79"/>
    </row>
    <row r="25" ht="21" customHeight="1" spans="1:15">
      <c r="A25" s="183" t="s">
        <v>134</v>
      </c>
      <c r="B25" s="183" t="s">
        <v>135</v>
      </c>
      <c r="C25" s="79">
        <v>462792</v>
      </c>
      <c r="D25" s="79">
        <v>462792</v>
      </c>
      <c r="E25" s="79">
        <v>462792</v>
      </c>
      <c r="F25" s="79"/>
      <c r="G25" s="79"/>
      <c r="H25" s="79"/>
      <c r="I25" s="79"/>
      <c r="J25" s="79"/>
      <c r="K25" s="79"/>
      <c r="L25" s="79"/>
      <c r="M25" s="79"/>
      <c r="N25" s="79"/>
      <c r="O25" s="79"/>
    </row>
    <row r="26" ht="21" customHeight="1" spans="1:15">
      <c r="A26" s="184" t="s">
        <v>136</v>
      </c>
      <c r="B26" s="184" t="s">
        <v>137</v>
      </c>
      <c r="C26" s="79">
        <v>462792</v>
      </c>
      <c r="D26" s="79">
        <v>462792</v>
      </c>
      <c r="E26" s="79">
        <v>462792</v>
      </c>
      <c r="F26" s="79"/>
      <c r="G26" s="79"/>
      <c r="H26" s="79"/>
      <c r="I26" s="79"/>
      <c r="J26" s="79"/>
      <c r="K26" s="79"/>
      <c r="L26" s="79"/>
      <c r="M26" s="79"/>
      <c r="N26" s="79"/>
      <c r="O26" s="79"/>
    </row>
    <row r="27" ht="21" customHeight="1" spans="1:15">
      <c r="A27" s="185" t="s">
        <v>55</v>
      </c>
      <c r="B27" s="143"/>
      <c r="C27" s="79">
        <v>10464363.52</v>
      </c>
      <c r="D27" s="79">
        <v>10464363.52</v>
      </c>
      <c r="E27" s="79">
        <v>7303478</v>
      </c>
      <c r="F27" s="79">
        <v>3160885.52</v>
      </c>
      <c r="G27" s="79"/>
      <c r="H27" s="79"/>
      <c r="I27" s="79"/>
      <c r="J27" s="79"/>
      <c r="K27" s="79"/>
      <c r="L27" s="79"/>
      <c r="M27" s="79"/>
      <c r="N27" s="79"/>
      <c r="O27" s="79"/>
    </row>
  </sheetData>
  <mergeCells count="12">
    <mergeCell ref="A1:O1"/>
    <mergeCell ref="A2:O2"/>
    <mergeCell ref="A3:B3"/>
    <mergeCell ref="D4:F4"/>
    <mergeCell ref="J4:O4"/>
    <mergeCell ref="A27:B27"/>
    <mergeCell ref="A4:A5"/>
    <mergeCell ref="B4:B5"/>
    <mergeCell ref="C4:C5"/>
    <mergeCell ref="G4:G5"/>
    <mergeCell ref="H4:H5"/>
    <mergeCell ref="I4:I5"/>
  </mergeCells>
  <printOptions horizontalCentered="1"/>
  <pageMargins left="0.393055555555556" right="0.393055555555556" top="0.720138888888889" bottom="0.720138888888889" header="0" footer="0"/>
  <pageSetup paperSize="9" scale="73" orientation="landscape" horizontalDpi="600"/>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Right="0"/>
    <pageSetUpPr fitToPage="1"/>
  </sheetPr>
  <dimension ref="A1:D34"/>
  <sheetViews>
    <sheetView showGridLines="0" showZeros="0" workbookViewId="0">
      <selection activeCell="A1" sqref="A1"/>
    </sheetView>
  </sheetViews>
  <sheetFormatPr defaultColWidth="8.575" defaultRowHeight="12.75" customHeight="1" outlineLevelCol="3"/>
  <cols>
    <col min="1" max="4" width="35.575" customWidth="1"/>
  </cols>
  <sheetData>
    <row r="1" ht="15" customHeight="1" spans="1:4">
      <c r="A1" s="44"/>
      <c r="B1" s="48"/>
      <c r="C1" s="48"/>
      <c r="D1" s="48" t="s">
        <v>138</v>
      </c>
    </row>
    <row r="2" ht="41.25" customHeight="1" spans="1:1">
      <c r="A2" s="43" t="str">
        <f>"2026"&amp;"年部门财政拨款收支预算总表"</f>
        <v>2026年部门财政拨款收支预算总表</v>
      </c>
    </row>
    <row r="3" ht="17.25" customHeight="1" spans="1:4">
      <c r="A3" s="46" t="str">
        <f>"单位名称："&amp;"昆明市盘龙区司法局"</f>
        <v>单位名称：昆明市盘龙区司法局</v>
      </c>
      <c r="B3" s="168"/>
      <c r="D3" s="48" t="s">
        <v>1</v>
      </c>
    </row>
    <row r="4" ht="17.25" customHeight="1" spans="1:4">
      <c r="A4" s="169" t="s">
        <v>2</v>
      </c>
      <c r="B4" s="170"/>
      <c r="C4" s="169" t="s">
        <v>3</v>
      </c>
      <c r="D4" s="170"/>
    </row>
    <row r="5" ht="18.75" customHeight="1" spans="1:4">
      <c r="A5" s="169" t="s">
        <v>4</v>
      </c>
      <c r="B5" s="169" t="s">
        <v>5</v>
      </c>
      <c r="C5" s="169" t="s">
        <v>6</v>
      </c>
      <c r="D5" s="169" t="s">
        <v>5</v>
      </c>
    </row>
    <row r="6" ht="16.5" customHeight="1" spans="1:4">
      <c r="A6" s="171" t="s">
        <v>139</v>
      </c>
      <c r="B6" s="79">
        <v>10064039.52</v>
      </c>
      <c r="C6" s="171" t="s">
        <v>140</v>
      </c>
      <c r="D6" s="79">
        <v>10464363.52</v>
      </c>
    </row>
    <row r="7" ht="16.5" customHeight="1" spans="1:4">
      <c r="A7" s="171" t="s">
        <v>141</v>
      </c>
      <c r="B7" s="79">
        <v>10064039.52</v>
      </c>
      <c r="C7" s="171" t="s">
        <v>142</v>
      </c>
      <c r="D7" s="79"/>
    </row>
    <row r="8" ht="16.5" customHeight="1" spans="1:4">
      <c r="A8" s="171" t="s">
        <v>143</v>
      </c>
      <c r="B8" s="79"/>
      <c r="C8" s="171" t="s">
        <v>144</v>
      </c>
      <c r="D8" s="79"/>
    </row>
    <row r="9" ht="16.5" customHeight="1" spans="1:4">
      <c r="A9" s="171" t="s">
        <v>145</v>
      </c>
      <c r="B9" s="79"/>
      <c r="C9" s="171" t="s">
        <v>146</v>
      </c>
      <c r="D9" s="79"/>
    </row>
    <row r="10" ht="16.5" customHeight="1" spans="1:4">
      <c r="A10" s="171" t="s">
        <v>147</v>
      </c>
      <c r="B10" s="79">
        <v>400324</v>
      </c>
      <c r="C10" s="171" t="s">
        <v>148</v>
      </c>
      <c r="D10" s="79">
        <v>8560962.52</v>
      </c>
    </row>
    <row r="11" ht="16.5" customHeight="1" spans="1:4">
      <c r="A11" s="171" t="s">
        <v>141</v>
      </c>
      <c r="B11" s="79">
        <v>400324</v>
      </c>
      <c r="C11" s="171" t="s">
        <v>149</v>
      </c>
      <c r="D11" s="79"/>
    </row>
    <row r="12" ht="16.5" customHeight="1" spans="1:4">
      <c r="A12" s="153" t="s">
        <v>143</v>
      </c>
      <c r="B12" s="79"/>
      <c r="C12" s="70" t="s">
        <v>150</v>
      </c>
      <c r="D12" s="79"/>
    </row>
    <row r="13" ht="16.5" customHeight="1" spans="1:4">
      <c r="A13" s="153" t="s">
        <v>145</v>
      </c>
      <c r="B13" s="79"/>
      <c r="C13" s="70" t="s">
        <v>151</v>
      </c>
      <c r="D13" s="79"/>
    </row>
    <row r="14" ht="16.5" customHeight="1" spans="1:4">
      <c r="A14" s="172"/>
      <c r="B14" s="79"/>
      <c r="C14" s="70" t="s">
        <v>152</v>
      </c>
      <c r="D14" s="79">
        <v>971580</v>
      </c>
    </row>
    <row r="15" ht="16.5" customHeight="1" spans="1:4">
      <c r="A15" s="172"/>
      <c r="B15" s="79"/>
      <c r="C15" s="70" t="s">
        <v>153</v>
      </c>
      <c r="D15" s="79">
        <v>469029</v>
      </c>
    </row>
    <row r="16" ht="16.5" customHeight="1" spans="1:4">
      <c r="A16" s="172"/>
      <c r="B16" s="79"/>
      <c r="C16" s="70" t="s">
        <v>154</v>
      </c>
      <c r="D16" s="79"/>
    </row>
    <row r="17" ht="16.5" customHeight="1" spans="1:4">
      <c r="A17" s="172"/>
      <c r="B17" s="79"/>
      <c r="C17" s="70" t="s">
        <v>155</v>
      </c>
      <c r="D17" s="79"/>
    </row>
    <row r="18" ht="16.5" customHeight="1" spans="1:4">
      <c r="A18" s="172"/>
      <c r="B18" s="79"/>
      <c r="C18" s="70" t="s">
        <v>156</v>
      </c>
      <c r="D18" s="79"/>
    </row>
    <row r="19" ht="16.5" customHeight="1" spans="1:4">
      <c r="A19" s="172"/>
      <c r="B19" s="79"/>
      <c r="C19" s="70" t="s">
        <v>157</v>
      </c>
      <c r="D19" s="79"/>
    </row>
    <row r="20" ht="16.5" customHeight="1" spans="1:4">
      <c r="A20" s="172"/>
      <c r="B20" s="79"/>
      <c r="C20" s="70" t="s">
        <v>158</v>
      </c>
      <c r="D20" s="79"/>
    </row>
    <row r="21" ht="16.5" customHeight="1" spans="1:4">
      <c r="A21" s="172"/>
      <c r="B21" s="79"/>
      <c r="C21" s="70" t="s">
        <v>159</v>
      </c>
      <c r="D21" s="79"/>
    </row>
    <row r="22" ht="16.5" customHeight="1" spans="1:4">
      <c r="A22" s="172"/>
      <c r="B22" s="79"/>
      <c r="C22" s="70" t="s">
        <v>160</v>
      </c>
      <c r="D22" s="79"/>
    </row>
    <row r="23" ht="16.5" customHeight="1" spans="1:4">
      <c r="A23" s="172"/>
      <c r="B23" s="79"/>
      <c r="C23" s="70" t="s">
        <v>161</v>
      </c>
      <c r="D23" s="79"/>
    </row>
    <row r="24" ht="16.5" customHeight="1" spans="1:4">
      <c r="A24" s="172"/>
      <c r="B24" s="79"/>
      <c r="C24" s="70" t="s">
        <v>162</v>
      </c>
      <c r="D24" s="79"/>
    </row>
    <row r="25" ht="16.5" customHeight="1" spans="1:4">
      <c r="A25" s="172"/>
      <c r="B25" s="79"/>
      <c r="C25" s="70" t="s">
        <v>163</v>
      </c>
      <c r="D25" s="79">
        <v>462792</v>
      </c>
    </row>
    <row r="26" ht="16.5" customHeight="1" spans="1:4">
      <c r="A26" s="172"/>
      <c r="B26" s="79"/>
      <c r="C26" s="70" t="s">
        <v>164</v>
      </c>
      <c r="D26" s="79"/>
    </row>
    <row r="27" ht="16.5" customHeight="1" spans="1:4">
      <c r="A27" s="172"/>
      <c r="B27" s="79"/>
      <c r="C27" s="70" t="s">
        <v>165</v>
      </c>
      <c r="D27" s="79"/>
    </row>
    <row r="28" ht="16.5" customHeight="1" spans="1:4">
      <c r="A28" s="172"/>
      <c r="B28" s="79"/>
      <c r="C28" s="70" t="s">
        <v>166</v>
      </c>
      <c r="D28" s="79"/>
    </row>
    <row r="29" ht="16.5" customHeight="1" spans="1:4">
      <c r="A29" s="172"/>
      <c r="B29" s="79"/>
      <c r="C29" s="70" t="s">
        <v>167</v>
      </c>
      <c r="D29" s="79"/>
    </row>
    <row r="30" ht="16.5" customHeight="1" spans="1:4">
      <c r="A30" s="172"/>
      <c r="B30" s="79"/>
      <c r="C30" s="70" t="s">
        <v>168</v>
      </c>
      <c r="D30" s="79"/>
    </row>
    <row r="31" ht="16.5" customHeight="1" spans="1:4">
      <c r="A31" s="172"/>
      <c r="B31" s="79"/>
      <c r="C31" s="153" t="s">
        <v>169</v>
      </c>
      <c r="D31" s="79"/>
    </row>
    <row r="32" ht="16.5" customHeight="1" spans="1:4">
      <c r="A32" s="172"/>
      <c r="B32" s="79"/>
      <c r="C32" s="153" t="s">
        <v>170</v>
      </c>
      <c r="D32" s="79"/>
    </row>
    <row r="33" ht="16.5" customHeight="1" spans="1:4">
      <c r="A33" s="172"/>
      <c r="B33" s="79"/>
      <c r="C33" s="29" t="s">
        <v>171</v>
      </c>
      <c r="D33" s="79"/>
    </row>
    <row r="34" ht="15" customHeight="1" spans="1:4">
      <c r="A34" s="173" t="s">
        <v>50</v>
      </c>
      <c r="B34" s="174">
        <v>10464363.52</v>
      </c>
      <c r="C34" s="173" t="s">
        <v>51</v>
      </c>
      <c r="D34" s="174">
        <v>10464363.52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Right="0"/>
    <pageSetUpPr fitToPage="1"/>
  </sheetPr>
  <dimension ref="A1:G27"/>
  <sheetViews>
    <sheetView showZeros="0" workbookViewId="0">
      <selection activeCell="F9" sqref="F9"/>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40"/>
      <c r="F1" s="72"/>
      <c r="G1" s="148" t="s">
        <v>172</v>
      </c>
    </row>
    <row r="2" ht="41.25" customHeight="1" spans="1:7">
      <c r="A2" s="123" t="str">
        <f>"2026"&amp;"年一般公共预算支出预算表（按功能科目分类）"</f>
        <v>2026年一般公共预算支出预算表（按功能科目分类）</v>
      </c>
      <c r="B2" s="123"/>
      <c r="C2" s="123"/>
      <c r="D2" s="123"/>
      <c r="E2" s="123"/>
      <c r="F2" s="123"/>
      <c r="G2" s="123"/>
    </row>
    <row r="3" ht="18" customHeight="1" spans="1:7">
      <c r="A3" s="4" t="str">
        <f>"单位名称："&amp;"昆明市盘龙区司法局"</f>
        <v>单位名称：昆明市盘龙区司法局</v>
      </c>
      <c r="F3" s="120"/>
      <c r="G3" s="148" t="s">
        <v>1</v>
      </c>
    </row>
    <row r="4" ht="20.25" customHeight="1" spans="1:7">
      <c r="A4" s="164" t="s">
        <v>173</v>
      </c>
      <c r="B4" s="165"/>
      <c r="C4" s="124" t="s">
        <v>55</v>
      </c>
      <c r="D4" s="156" t="s">
        <v>76</v>
      </c>
      <c r="E4" s="11"/>
      <c r="F4" s="12"/>
      <c r="G4" s="145" t="s">
        <v>77</v>
      </c>
    </row>
    <row r="5" ht="20.25" customHeight="1" spans="1:7">
      <c r="A5" s="166" t="s">
        <v>73</v>
      </c>
      <c r="B5" s="166" t="s">
        <v>74</v>
      </c>
      <c r="C5" s="18"/>
      <c r="D5" s="129" t="s">
        <v>57</v>
      </c>
      <c r="E5" s="129" t="s">
        <v>174</v>
      </c>
      <c r="F5" s="129" t="s">
        <v>175</v>
      </c>
      <c r="G5" s="147"/>
    </row>
    <row r="6" ht="15" customHeight="1" spans="1:7">
      <c r="A6" s="61" t="s">
        <v>83</v>
      </c>
      <c r="B6" s="61" t="s">
        <v>84</v>
      </c>
      <c r="C6" s="61" t="s">
        <v>85</v>
      </c>
      <c r="D6" s="61" t="s">
        <v>86</v>
      </c>
      <c r="E6" s="61" t="s">
        <v>87</v>
      </c>
      <c r="F6" s="61" t="s">
        <v>88</v>
      </c>
      <c r="G6" s="61" t="s">
        <v>89</v>
      </c>
    </row>
    <row r="7" ht="18" customHeight="1" spans="1:7">
      <c r="A7" s="29" t="s">
        <v>98</v>
      </c>
      <c r="B7" s="29" t="s">
        <v>99</v>
      </c>
      <c r="C7" s="79">
        <v>8560962.52</v>
      </c>
      <c r="D7" s="79">
        <v>5400077</v>
      </c>
      <c r="E7" s="79">
        <v>4870780</v>
      </c>
      <c r="F7" s="79">
        <v>529297</v>
      </c>
      <c r="G7" s="79">
        <v>3160885.52</v>
      </c>
    </row>
    <row r="8" ht="18" customHeight="1" spans="1:7">
      <c r="A8" s="133" t="s">
        <v>100</v>
      </c>
      <c r="B8" s="133" t="s">
        <v>101</v>
      </c>
      <c r="C8" s="79">
        <v>8560962.52</v>
      </c>
      <c r="D8" s="79">
        <v>5400077</v>
      </c>
      <c r="E8" s="79">
        <v>4870780</v>
      </c>
      <c r="F8" s="79">
        <v>529297</v>
      </c>
      <c r="G8" s="79">
        <v>3160885.52</v>
      </c>
    </row>
    <row r="9" ht="18" customHeight="1" spans="1:7">
      <c r="A9" s="134" t="s">
        <v>102</v>
      </c>
      <c r="B9" s="134" t="s">
        <v>103</v>
      </c>
      <c r="C9" s="79">
        <v>5042310</v>
      </c>
      <c r="D9" s="79">
        <v>5042310</v>
      </c>
      <c r="E9" s="79">
        <v>4548698</v>
      </c>
      <c r="F9" s="79">
        <v>493612</v>
      </c>
      <c r="G9" s="79"/>
    </row>
    <row r="10" ht="18" customHeight="1" spans="1:7">
      <c r="A10" s="134" t="s">
        <v>104</v>
      </c>
      <c r="B10" s="134" t="s">
        <v>105</v>
      </c>
      <c r="C10" s="79">
        <v>760475.65</v>
      </c>
      <c r="D10" s="79"/>
      <c r="E10" s="79"/>
      <c r="F10" s="79"/>
      <c r="G10" s="79">
        <v>760475.65</v>
      </c>
    </row>
    <row r="11" ht="18" customHeight="1" spans="1:7">
      <c r="A11" s="134" t="s">
        <v>106</v>
      </c>
      <c r="B11" s="134" t="s">
        <v>107</v>
      </c>
      <c r="C11" s="79">
        <v>224482.33</v>
      </c>
      <c r="D11" s="79"/>
      <c r="E11" s="79"/>
      <c r="F11" s="79"/>
      <c r="G11" s="79">
        <v>224482.33</v>
      </c>
    </row>
    <row r="12" ht="18" customHeight="1" spans="1:7">
      <c r="A12" s="134" t="s">
        <v>108</v>
      </c>
      <c r="B12" s="134" t="s">
        <v>109</v>
      </c>
      <c r="C12" s="79">
        <v>357767</v>
      </c>
      <c r="D12" s="79">
        <v>357767</v>
      </c>
      <c r="E12" s="79">
        <v>322082</v>
      </c>
      <c r="F12" s="79">
        <v>35685</v>
      </c>
      <c r="G12" s="79"/>
    </row>
    <row r="13" ht="18" customHeight="1" spans="1:7">
      <c r="A13" s="134" t="s">
        <v>110</v>
      </c>
      <c r="B13" s="134" t="s">
        <v>111</v>
      </c>
      <c r="C13" s="79">
        <v>2175927.54</v>
      </c>
      <c r="D13" s="79"/>
      <c r="E13" s="79"/>
      <c r="F13" s="79"/>
      <c r="G13" s="79">
        <v>2175927.54</v>
      </c>
    </row>
    <row r="14" ht="18" customHeight="1" spans="1:7">
      <c r="A14" s="29" t="s">
        <v>112</v>
      </c>
      <c r="B14" s="29" t="s">
        <v>113</v>
      </c>
      <c r="C14" s="79">
        <v>971580</v>
      </c>
      <c r="D14" s="79">
        <v>971580</v>
      </c>
      <c r="E14" s="79">
        <v>971580</v>
      </c>
      <c r="F14" s="79"/>
      <c r="G14" s="79"/>
    </row>
    <row r="15" ht="18" customHeight="1" spans="1:7">
      <c r="A15" s="133" t="s">
        <v>114</v>
      </c>
      <c r="B15" s="133" t="s">
        <v>115</v>
      </c>
      <c r="C15" s="79">
        <v>971580</v>
      </c>
      <c r="D15" s="79">
        <v>971580</v>
      </c>
      <c r="E15" s="79">
        <v>971580</v>
      </c>
      <c r="F15" s="79"/>
      <c r="G15" s="79"/>
    </row>
    <row r="16" ht="18" customHeight="1" spans="1:7">
      <c r="A16" s="134" t="s">
        <v>116</v>
      </c>
      <c r="B16" s="134" t="s">
        <v>117</v>
      </c>
      <c r="C16" s="79">
        <v>453600</v>
      </c>
      <c r="D16" s="79">
        <v>453600</v>
      </c>
      <c r="E16" s="79">
        <v>453600</v>
      </c>
      <c r="F16" s="79"/>
      <c r="G16" s="79"/>
    </row>
    <row r="17" ht="18" customHeight="1" spans="1:7">
      <c r="A17" s="134" t="s">
        <v>118</v>
      </c>
      <c r="B17" s="134" t="s">
        <v>119</v>
      </c>
      <c r="C17" s="79">
        <v>517980</v>
      </c>
      <c r="D17" s="79">
        <v>517980</v>
      </c>
      <c r="E17" s="79">
        <v>517980</v>
      </c>
      <c r="F17" s="79"/>
      <c r="G17" s="79"/>
    </row>
    <row r="18" ht="18" customHeight="1" spans="1:7">
      <c r="A18" s="29" t="s">
        <v>120</v>
      </c>
      <c r="B18" s="29" t="s">
        <v>121</v>
      </c>
      <c r="C18" s="79">
        <v>469029</v>
      </c>
      <c r="D18" s="79">
        <v>469029</v>
      </c>
      <c r="E18" s="79">
        <v>469029</v>
      </c>
      <c r="F18" s="79"/>
      <c r="G18" s="79"/>
    </row>
    <row r="19" ht="18" customHeight="1" spans="1:7">
      <c r="A19" s="133" t="s">
        <v>122</v>
      </c>
      <c r="B19" s="133" t="s">
        <v>123</v>
      </c>
      <c r="C19" s="79">
        <v>469029</v>
      </c>
      <c r="D19" s="79">
        <v>469029</v>
      </c>
      <c r="E19" s="79">
        <v>469029</v>
      </c>
      <c r="F19" s="79"/>
      <c r="G19" s="79"/>
    </row>
    <row r="20" ht="18" customHeight="1" spans="1:7">
      <c r="A20" s="134" t="s">
        <v>124</v>
      </c>
      <c r="B20" s="134" t="s">
        <v>125</v>
      </c>
      <c r="C20" s="79">
        <v>214192</v>
      </c>
      <c r="D20" s="79">
        <v>214192</v>
      </c>
      <c r="E20" s="79">
        <v>214192</v>
      </c>
      <c r="F20" s="79"/>
      <c r="G20" s="79"/>
    </row>
    <row r="21" ht="18" customHeight="1" spans="1:7">
      <c r="A21" s="134" t="s">
        <v>126</v>
      </c>
      <c r="B21" s="134" t="s">
        <v>127</v>
      </c>
      <c r="C21" s="79">
        <v>29208</v>
      </c>
      <c r="D21" s="79">
        <v>29208</v>
      </c>
      <c r="E21" s="79">
        <v>29208</v>
      </c>
      <c r="F21" s="79"/>
      <c r="G21" s="79"/>
    </row>
    <row r="22" ht="18" customHeight="1" spans="1:7">
      <c r="A22" s="134" t="s">
        <v>128</v>
      </c>
      <c r="B22" s="134" t="s">
        <v>129</v>
      </c>
      <c r="C22" s="79">
        <v>198115</v>
      </c>
      <c r="D22" s="79">
        <v>198115</v>
      </c>
      <c r="E22" s="79">
        <v>198115</v>
      </c>
      <c r="F22" s="79"/>
      <c r="G22" s="79"/>
    </row>
    <row r="23" ht="18" customHeight="1" spans="1:7">
      <c r="A23" s="134" t="s">
        <v>130</v>
      </c>
      <c r="B23" s="134" t="s">
        <v>131</v>
      </c>
      <c r="C23" s="79">
        <v>27514</v>
      </c>
      <c r="D23" s="79">
        <v>27514</v>
      </c>
      <c r="E23" s="79">
        <v>27514</v>
      </c>
      <c r="F23" s="79"/>
      <c r="G23" s="79"/>
    </row>
    <row r="24" ht="18" customHeight="1" spans="1:7">
      <c r="A24" s="29" t="s">
        <v>132</v>
      </c>
      <c r="B24" s="29" t="s">
        <v>133</v>
      </c>
      <c r="C24" s="79">
        <v>462792</v>
      </c>
      <c r="D24" s="79">
        <v>462792</v>
      </c>
      <c r="E24" s="79">
        <v>462792</v>
      </c>
      <c r="F24" s="79"/>
      <c r="G24" s="79"/>
    </row>
    <row r="25" ht="18" customHeight="1" spans="1:7">
      <c r="A25" s="133" t="s">
        <v>134</v>
      </c>
      <c r="B25" s="133" t="s">
        <v>135</v>
      </c>
      <c r="C25" s="79">
        <v>462792</v>
      </c>
      <c r="D25" s="79">
        <v>462792</v>
      </c>
      <c r="E25" s="79">
        <v>462792</v>
      </c>
      <c r="F25" s="79"/>
      <c r="G25" s="79"/>
    </row>
    <row r="26" ht="18" customHeight="1" spans="1:7">
      <c r="A26" s="134" t="s">
        <v>136</v>
      </c>
      <c r="B26" s="134" t="s">
        <v>137</v>
      </c>
      <c r="C26" s="79">
        <v>462792</v>
      </c>
      <c r="D26" s="79">
        <v>462792</v>
      </c>
      <c r="E26" s="79">
        <v>462792</v>
      </c>
      <c r="F26" s="79"/>
      <c r="G26" s="79"/>
    </row>
    <row r="27" ht="18" customHeight="1" spans="1:7">
      <c r="A27" s="78" t="s">
        <v>176</v>
      </c>
      <c r="B27" s="167" t="s">
        <v>176</v>
      </c>
      <c r="C27" s="79">
        <v>10464363.52</v>
      </c>
      <c r="D27" s="79">
        <v>7303478</v>
      </c>
      <c r="E27" s="79">
        <v>6774181</v>
      </c>
      <c r="F27" s="79">
        <v>529297</v>
      </c>
      <c r="G27" s="79">
        <v>3160885.52</v>
      </c>
    </row>
  </sheetData>
  <mergeCells count="6">
    <mergeCell ref="A2:G2"/>
    <mergeCell ref="A4:B4"/>
    <mergeCell ref="D4:F4"/>
    <mergeCell ref="A27:B27"/>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Right="0"/>
    <pageSetUpPr fitToPage="1"/>
  </sheetPr>
  <dimension ref="A1:F8"/>
  <sheetViews>
    <sheetView showZeros="0" tabSelected="1" workbookViewId="0">
      <selection activeCell="A1" sqref="A1:F11"/>
    </sheetView>
  </sheetViews>
  <sheetFormatPr defaultColWidth="10.425" defaultRowHeight="14.25" customHeight="1" outlineLevelRow="7" outlineLevelCol="5"/>
  <cols>
    <col min="1" max="6" width="28.1416666666667" customWidth="1"/>
  </cols>
  <sheetData>
    <row r="1" customHeight="1" spans="1:6">
      <c r="A1" s="45"/>
      <c r="B1" s="45"/>
      <c r="C1" s="45"/>
      <c r="D1" s="45"/>
      <c r="E1" s="44"/>
      <c r="F1" s="160" t="s">
        <v>177</v>
      </c>
    </row>
    <row r="2" ht="41.25" customHeight="1" spans="1:6">
      <c r="A2" s="161" t="str">
        <f>"2026"&amp;"年一般公共预算“三公”经费支出预算表"</f>
        <v>2026年一般公共预算“三公”经费支出预算表</v>
      </c>
      <c r="B2" s="45"/>
      <c r="C2" s="45"/>
      <c r="D2" s="45"/>
      <c r="E2" s="44"/>
      <c r="F2" s="45"/>
    </row>
    <row r="3" customHeight="1" spans="1:6">
      <c r="A3" s="110" t="str">
        <f>"单位名称："&amp;"昆明市盘龙区司法局"</f>
        <v>单位名称：昆明市盘龙区司法局</v>
      </c>
      <c r="B3" s="162"/>
      <c r="D3" s="45"/>
      <c r="E3" s="44"/>
      <c r="F3" s="65" t="s">
        <v>1</v>
      </c>
    </row>
    <row r="4" ht="27" customHeight="1" spans="1:6">
      <c r="A4" s="49" t="s">
        <v>178</v>
      </c>
      <c r="B4" s="49" t="s">
        <v>179</v>
      </c>
      <c r="C4" s="51" t="s">
        <v>180</v>
      </c>
      <c r="D4" s="49"/>
      <c r="E4" s="50"/>
      <c r="F4" s="49" t="s">
        <v>181</v>
      </c>
    </row>
    <row r="5" ht="28.5" customHeight="1" spans="1:6">
      <c r="A5" s="163"/>
      <c r="B5" s="53"/>
      <c r="C5" s="50" t="s">
        <v>57</v>
      </c>
      <c r="D5" s="50" t="s">
        <v>182</v>
      </c>
      <c r="E5" s="50" t="s">
        <v>183</v>
      </c>
      <c r="F5" s="52"/>
    </row>
    <row r="6" ht="17.25" customHeight="1" spans="1:6">
      <c r="A6" s="57" t="s">
        <v>83</v>
      </c>
      <c r="B6" s="57" t="s">
        <v>84</v>
      </c>
      <c r="C6" s="57" t="s">
        <v>85</v>
      </c>
      <c r="D6" s="57" t="s">
        <v>86</v>
      </c>
      <c r="E6" s="57" t="s">
        <v>87</v>
      </c>
      <c r="F6" s="57" t="s">
        <v>88</v>
      </c>
    </row>
    <row r="7" ht="17.25" customHeight="1" spans="1:6">
      <c r="A7" s="79"/>
      <c r="B7" s="79"/>
      <c r="C7" s="79"/>
      <c r="D7" s="79"/>
      <c r="E7" s="79"/>
      <c r="F7" s="79"/>
    </row>
    <row r="8" customHeight="1" spans="1:1">
      <c r="A8" t="s">
        <v>184</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Right="0"/>
    <pageSetUpPr fitToPage="1"/>
  </sheetPr>
  <dimension ref="A1:X58"/>
  <sheetViews>
    <sheetView showZeros="0" topLeftCell="G2"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2:24">
      <c r="B1" s="140"/>
      <c r="C1" s="149"/>
      <c r="E1" s="150"/>
      <c r="F1" s="150"/>
      <c r="G1" s="150"/>
      <c r="H1" s="150"/>
      <c r="I1" s="81"/>
      <c r="J1" s="81"/>
      <c r="K1" s="81"/>
      <c r="L1" s="81"/>
      <c r="M1" s="81"/>
      <c r="N1" s="81"/>
      <c r="R1" s="81"/>
      <c r="V1" s="149"/>
      <c r="X1" s="2" t="s">
        <v>185</v>
      </c>
    </row>
    <row r="2" ht="45.75" customHeight="1" spans="1:24">
      <c r="A2" s="67" t="str">
        <f>"2026"&amp;"年部门基本支出预算表"</f>
        <v>2026年部门基本支出预算表</v>
      </c>
      <c r="B2" s="3"/>
      <c r="C2" s="67"/>
      <c r="D2" s="67"/>
      <c r="E2" s="67"/>
      <c r="F2" s="67"/>
      <c r="G2" s="67"/>
      <c r="H2" s="67"/>
      <c r="I2" s="67"/>
      <c r="J2" s="67"/>
      <c r="K2" s="67"/>
      <c r="L2" s="67"/>
      <c r="M2" s="67"/>
      <c r="N2" s="67"/>
      <c r="O2" s="3"/>
      <c r="P2" s="3"/>
      <c r="Q2" s="3"/>
      <c r="R2" s="67"/>
      <c r="S2" s="67"/>
      <c r="T2" s="67"/>
      <c r="U2" s="67"/>
      <c r="V2" s="67"/>
      <c r="W2" s="67"/>
      <c r="X2" s="67"/>
    </row>
    <row r="3" ht="18.75" customHeight="1" spans="1:24">
      <c r="A3" s="4" t="str">
        <f>"单位名称："&amp;"昆明市盘龙区司法局"</f>
        <v>单位名称：昆明市盘龙区司法局</v>
      </c>
      <c r="B3" s="5"/>
      <c r="C3" s="151"/>
      <c r="D3" s="151"/>
      <c r="E3" s="151"/>
      <c r="F3" s="151"/>
      <c r="G3" s="151"/>
      <c r="H3" s="151"/>
      <c r="I3" s="83"/>
      <c r="J3" s="83"/>
      <c r="K3" s="83"/>
      <c r="L3" s="83"/>
      <c r="M3" s="83"/>
      <c r="N3" s="83"/>
      <c r="O3" s="6"/>
      <c r="P3" s="6"/>
      <c r="Q3" s="6"/>
      <c r="R3" s="83"/>
      <c r="V3" s="149"/>
      <c r="X3" s="2" t="s">
        <v>1</v>
      </c>
    </row>
    <row r="4" ht="18" customHeight="1" spans="1:24">
      <c r="A4" s="8" t="s">
        <v>186</v>
      </c>
      <c r="B4" s="8" t="s">
        <v>187</v>
      </c>
      <c r="C4" s="8" t="s">
        <v>188</v>
      </c>
      <c r="D4" s="8" t="s">
        <v>189</v>
      </c>
      <c r="E4" s="8" t="s">
        <v>190</v>
      </c>
      <c r="F4" s="8" t="s">
        <v>191</v>
      </c>
      <c r="G4" s="8" t="s">
        <v>192</v>
      </c>
      <c r="H4" s="8" t="s">
        <v>193</v>
      </c>
      <c r="I4" s="156" t="s">
        <v>194</v>
      </c>
      <c r="J4" s="106" t="s">
        <v>194</v>
      </c>
      <c r="K4" s="106"/>
      <c r="L4" s="106"/>
      <c r="M4" s="106"/>
      <c r="N4" s="106"/>
      <c r="O4" s="11"/>
      <c r="P4" s="11"/>
      <c r="Q4" s="11"/>
      <c r="R4" s="99" t="s">
        <v>61</v>
      </c>
      <c r="S4" s="106" t="s">
        <v>62</v>
      </c>
      <c r="T4" s="106"/>
      <c r="U4" s="106"/>
      <c r="V4" s="106"/>
      <c r="W4" s="106"/>
      <c r="X4" s="107"/>
    </row>
    <row r="5" ht="18" customHeight="1" spans="1:24">
      <c r="A5" s="13"/>
      <c r="B5" s="28"/>
      <c r="C5" s="126"/>
      <c r="D5" s="13"/>
      <c r="E5" s="13"/>
      <c r="F5" s="13"/>
      <c r="G5" s="13"/>
      <c r="H5" s="13"/>
      <c r="I5" s="124" t="s">
        <v>195</v>
      </c>
      <c r="J5" s="156" t="s">
        <v>58</v>
      </c>
      <c r="K5" s="106"/>
      <c r="L5" s="106"/>
      <c r="M5" s="106"/>
      <c r="N5" s="107"/>
      <c r="O5" s="10" t="s">
        <v>196</v>
      </c>
      <c r="P5" s="11"/>
      <c r="Q5" s="12"/>
      <c r="R5" s="8" t="s">
        <v>61</v>
      </c>
      <c r="S5" s="156" t="s">
        <v>62</v>
      </c>
      <c r="T5" s="99" t="s">
        <v>64</v>
      </c>
      <c r="U5" s="106" t="s">
        <v>62</v>
      </c>
      <c r="V5" s="99" t="s">
        <v>66</v>
      </c>
      <c r="W5" s="99" t="s">
        <v>67</v>
      </c>
      <c r="X5" s="159" t="s">
        <v>68</v>
      </c>
    </row>
    <row r="6" ht="19.5" customHeight="1" spans="1:24">
      <c r="A6" s="28"/>
      <c r="B6" s="28"/>
      <c r="C6" s="28"/>
      <c r="D6" s="28"/>
      <c r="E6" s="28"/>
      <c r="F6" s="28"/>
      <c r="G6" s="28"/>
      <c r="H6" s="28"/>
      <c r="I6" s="28"/>
      <c r="J6" s="157" t="s">
        <v>197</v>
      </c>
      <c r="K6" s="8" t="s">
        <v>198</v>
      </c>
      <c r="L6" s="8" t="s">
        <v>199</v>
      </c>
      <c r="M6" s="8" t="s">
        <v>200</v>
      </c>
      <c r="N6" s="8" t="s">
        <v>201</v>
      </c>
      <c r="O6" s="8" t="s">
        <v>58</v>
      </c>
      <c r="P6" s="8" t="s">
        <v>59</v>
      </c>
      <c r="Q6" s="8" t="s">
        <v>60</v>
      </c>
      <c r="R6" s="28"/>
      <c r="S6" s="8" t="s">
        <v>57</v>
      </c>
      <c r="T6" s="8" t="s">
        <v>64</v>
      </c>
      <c r="U6" s="8" t="s">
        <v>202</v>
      </c>
      <c r="V6" s="8" t="s">
        <v>66</v>
      </c>
      <c r="W6" s="8" t="s">
        <v>67</v>
      </c>
      <c r="X6" s="8" t="s">
        <v>68</v>
      </c>
    </row>
    <row r="7" ht="37.5" customHeight="1" spans="1:24">
      <c r="A7" s="152"/>
      <c r="B7" s="18"/>
      <c r="C7" s="152"/>
      <c r="D7" s="152"/>
      <c r="E7" s="152"/>
      <c r="F7" s="152"/>
      <c r="G7" s="152"/>
      <c r="H7" s="152"/>
      <c r="I7" s="152"/>
      <c r="J7" s="158" t="s">
        <v>57</v>
      </c>
      <c r="K7" s="16" t="s">
        <v>203</v>
      </c>
      <c r="L7" s="16" t="s">
        <v>199</v>
      </c>
      <c r="M7" s="16" t="s">
        <v>200</v>
      </c>
      <c r="N7" s="16" t="s">
        <v>201</v>
      </c>
      <c r="O7" s="16" t="s">
        <v>199</v>
      </c>
      <c r="P7" s="16" t="s">
        <v>200</v>
      </c>
      <c r="Q7" s="16" t="s">
        <v>201</v>
      </c>
      <c r="R7" s="16" t="s">
        <v>61</v>
      </c>
      <c r="S7" s="16" t="s">
        <v>57</v>
      </c>
      <c r="T7" s="16" t="s">
        <v>64</v>
      </c>
      <c r="U7" s="16" t="s">
        <v>202</v>
      </c>
      <c r="V7" s="16" t="s">
        <v>66</v>
      </c>
      <c r="W7" s="16" t="s">
        <v>67</v>
      </c>
      <c r="X7" s="16" t="s">
        <v>68</v>
      </c>
    </row>
    <row r="8" customHeight="1" spans="1:24">
      <c r="A8" s="37">
        <v>1</v>
      </c>
      <c r="B8" s="37">
        <v>2</v>
      </c>
      <c r="C8" s="37">
        <v>3</v>
      </c>
      <c r="D8" s="37">
        <v>4</v>
      </c>
      <c r="E8" s="37">
        <v>5</v>
      </c>
      <c r="F8" s="37">
        <v>6</v>
      </c>
      <c r="G8" s="37">
        <v>7</v>
      </c>
      <c r="H8" s="37">
        <v>8</v>
      </c>
      <c r="I8" s="37">
        <v>9</v>
      </c>
      <c r="J8" s="37">
        <v>10</v>
      </c>
      <c r="K8" s="37">
        <v>11</v>
      </c>
      <c r="L8" s="37">
        <v>12</v>
      </c>
      <c r="M8" s="37">
        <v>13</v>
      </c>
      <c r="N8" s="37">
        <v>14</v>
      </c>
      <c r="O8" s="37">
        <v>15</v>
      </c>
      <c r="P8" s="37">
        <v>16</v>
      </c>
      <c r="Q8" s="37">
        <v>17</v>
      </c>
      <c r="R8" s="37">
        <v>18</v>
      </c>
      <c r="S8" s="37">
        <v>19</v>
      </c>
      <c r="T8" s="37">
        <v>20</v>
      </c>
      <c r="U8" s="37">
        <v>21</v>
      </c>
      <c r="V8" s="37">
        <v>22</v>
      </c>
      <c r="W8" s="37">
        <v>23</v>
      </c>
      <c r="X8" s="37">
        <v>24</v>
      </c>
    </row>
    <row r="9" ht="20.25" customHeight="1" spans="1:24">
      <c r="A9" s="153" t="s">
        <v>70</v>
      </c>
      <c r="B9" s="153" t="s">
        <v>70</v>
      </c>
      <c r="C9" s="153" t="s">
        <v>204</v>
      </c>
      <c r="D9" s="153" t="s">
        <v>205</v>
      </c>
      <c r="E9" s="153" t="s">
        <v>102</v>
      </c>
      <c r="F9" s="153" t="s">
        <v>103</v>
      </c>
      <c r="G9" s="153" t="s">
        <v>206</v>
      </c>
      <c r="H9" s="153" t="s">
        <v>207</v>
      </c>
      <c r="I9" s="79">
        <v>1097112</v>
      </c>
      <c r="J9" s="79">
        <v>1097112</v>
      </c>
      <c r="K9" s="79"/>
      <c r="L9" s="79"/>
      <c r="M9" s="79">
        <v>1097112</v>
      </c>
      <c r="N9" s="79"/>
      <c r="O9" s="79"/>
      <c r="P9" s="79"/>
      <c r="Q9" s="79"/>
      <c r="R9" s="79"/>
      <c r="S9" s="79"/>
      <c r="T9" s="79"/>
      <c r="U9" s="79"/>
      <c r="V9" s="79"/>
      <c r="W9" s="79"/>
      <c r="X9" s="79"/>
    </row>
    <row r="10" ht="20.25" customHeight="1" spans="1:24">
      <c r="A10" s="153" t="s">
        <v>70</v>
      </c>
      <c r="B10" s="153" t="s">
        <v>70</v>
      </c>
      <c r="C10" s="153" t="s">
        <v>204</v>
      </c>
      <c r="D10" s="153" t="s">
        <v>205</v>
      </c>
      <c r="E10" s="153" t="s">
        <v>102</v>
      </c>
      <c r="F10" s="153" t="s">
        <v>103</v>
      </c>
      <c r="G10" s="153" t="s">
        <v>208</v>
      </c>
      <c r="H10" s="153" t="s">
        <v>209</v>
      </c>
      <c r="I10" s="79">
        <v>1684608</v>
      </c>
      <c r="J10" s="79">
        <v>1684608</v>
      </c>
      <c r="K10" s="23"/>
      <c r="L10" s="23"/>
      <c r="M10" s="79">
        <v>1684608</v>
      </c>
      <c r="N10" s="23"/>
      <c r="O10" s="79"/>
      <c r="P10" s="79"/>
      <c r="Q10" s="79"/>
      <c r="R10" s="79"/>
      <c r="S10" s="79"/>
      <c r="T10" s="79"/>
      <c r="U10" s="79"/>
      <c r="V10" s="79"/>
      <c r="W10" s="79"/>
      <c r="X10" s="79"/>
    </row>
    <row r="11" ht="20.25" customHeight="1" spans="1:24">
      <c r="A11" s="153" t="s">
        <v>70</v>
      </c>
      <c r="B11" s="153" t="s">
        <v>70</v>
      </c>
      <c r="C11" s="153" t="s">
        <v>204</v>
      </c>
      <c r="D11" s="153" t="s">
        <v>205</v>
      </c>
      <c r="E11" s="153" t="s">
        <v>102</v>
      </c>
      <c r="F11" s="153" t="s">
        <v>103</v>
      </c>
      <c r="G11" s="153" t="s">
        <v>210</v>
      </c>
      <c r="H11" s="153" t="s">
        <v>211</v>
      </c>
      <c r="I11" s="79">
        <v>91426</v>
      </c>
      <c r="J11" s="79">
        <v>91426</v>
      </c>
      <c r="K11" s="23"/>
      <c r="L11" s="23"/>
      <c r="M11" s="79">
        <v>91426</v>
      </c>
      <c r="N11" s="23"/>
      <c r="O11" s="79"/>
      <c r="P11" s="79"/>
      <c r="Q11" s="79"/>
      <c r="R11" s="79"/>
      <c r="S11" s="79"/>
      <c r="T11" s="79"/>
      <c r="U11" s="79"/>
      <c r="V11" s="79"/>
      <c r="W11" s="79"/>
      <c r="X11" s="79"/>
    </row>
    <row r="12" ht="20.25" customHeight="1" spans="1:24">
      <c r="A12" s="153" t="s">
        <v>70</v>
      </c>
      <c r="B12" s="153" t="s">
        <v>70</v>
      </c>
      <c r="C12" s="153" t="s">
        <v>212</v>
      </c>
      <c r="D12" s="153" t="s">
        <v>213</v>
      </c>
      <c r="E12" s="153" t="s">
        <v>118</v>
      </c>
      <c r="F12" s="153" t="s">
        <v>119</v>
      </c>
      <c r="G12" s="153" t="s">
        <v>214</v>
      </c>
      <c r="H12" s="153" t="s">
        <v>215</v>
      </c>
      <c r="I12" s="79">
        <v>517980</v>
      </c>
      <c r="J12" s="79">
        <v>517980</v>
      </c>
      <c r="K12" s="23"/>
      <c r="L12" s="23"/>
      <c r="M12" s="79">
        <v>517980</v>
      </c>
      <c r="N12" s="23"/>
      <c r="O12" s="79"/>
      <c r="P12" s="79"/>
      <c r="Q12" s="79"/>
      <c r="R12" s="79"/>
      <c r="S12" s="79"/>
      <c r="T12" s="79"/>
      <c r="U12" s="79"/>
      <c r="V12" s="79"/>
      <c r="W12" s="79"/>
      <c r="X12" s="79"/>
    </row>
    <row r="13" ht="20.25" customHeight="1" spans="1:24">
      <c r="A13" s="153" t="s">
        <v>70</v>
      </c>
      <c r="B13" s="153" t="s">
        <v>70</v>
      </c>
      <c r="C13" s="153" t="s">
        <v>212</v>
      </c>
      <c r="D13" s="153" t="s">
        <v>213</v>
      </c>
      <c r="E13" s="153" t="s">
        <v>124</v>
      </c>
      <c r="F13" s="153" t="s">
        <v>125</v>
      </c>
      <c r="G13" s="153" t="s">
        <v>216</v>
      </c>
      <c r="H13" s="153" t="s">
        <v>217</v>
      </c>
      <c r="I13" s="79">
        <v>214192</v>
      </c>
      <c r="J13" s="79">
        <v>214192</v>
      </c>
      <c r="K13" s="23"/>
      <c r="L13" s="23"/>
      <c r="M13" s="79">
        <v>214192</v>
      </c>
      <c r="N13" s="23"/>
      <c r="O13" s="79"/>
      <c r="P13" s="79"/>
      <c r="Q13" s="79"/>
      <c r="R13" s="79"/>
      <c r="S13" s="79"/>
      <c r="T13" s="79"/>
      <c r="U13" s="79"/>
      <c r="V13" s="79"/>
      <c r="W13" s="79"/>
      <c r="X13" s="79"/>
    </row>
    <row r="14" ht="20.25" customHeight="1" spans="1:24">
      <c r="A14" s="153" t="s">
        <v>70</v>
      </c>
      <c r="B14" s="153" t="s">
        <v>70</v>
      </c>
      <c r="C14" s="153" t="s">
        <v>212</v>
      </c>
      <c r="D14" s="153" t="s">
        <v>213</v>
      </c>
      <c r="E14" s="153" t="s">
        <v>126</v>
      </c>
      <c r="F14" s="153" t="s">
        <v>127</v>
      </c>
      <c r="G14" s="153" t="s">
        <v>216</v>
      </c>
      <c r="H14" s="153" t="s">
        <v>217</v>
      </c>
      <c r="I14" s="79">
        <v>29208</v>
      </c>
      <c r="J14" s="79">
        <v>29208</v>
      </c>
      <c r="K14" s="23"/>
      <c r="L14" s="23"/>
      <c r="M14" s="79">
        <v>29208</v>
      </c>
      <c r="N14" s="23"/>
      <c r="O14" s="79"/>
      <c r="P14" s="79"/>
      <c r="Q14" s="79"/>
      <c r="R14" s="79"/>
      <c r="S14" s="79"/>
      <c r="T14" s="79"/>
      <c r="U14" s="79"/>
      <c r="V14" s="79"/>
      <c r="W14" s="79"/>
      <c r="X14" s="79"/>
    </row>
    <row r="15" ht="20.25" customHeight="1" spans="1:24">
      <c r="A15" s="153" t="s">
        <v>70</v>
      </c>
      <c r="B15" s="153" t="s">
        <v>70</v>
      </c>
      <c r="C15" s="153" t="s">
        <v>212</v>
      </c>
      <c r="D15" s="153" t="s">
        <v>213</v>
      </c>
      <c r="E15" s="153" t="s">
        <v>128</v>
      </c>
      <c r="F15" s="153" t="s">
        <v>129</v>
      </c>
      <c r="G15" s="153" t="s">
        <v>218</v>
      </c>
      <c r="H15" s="153" t="s">
        <v>219</v>
      </c>
      <c r="I15" s="79">
        <v>62640</v>
      </c>
      <c r="J15" s="79">
        <v>62640</v>
      </c>
      <c r="K15" s="23"/>
      <c r="L15" s="23"/>
      <c r="M15" s="79">
        <v>62640</v>
      </c>
      <c r="N15" s="23"/>
      <c r="O15" s="79"/>
      <c r="P15" s="79"/>
      <c r="Q15" s="79"/>
      <c r="R15" s="79"/>
      <c r="S15" s="79"/>
      <c r="T15" s="79"/>
      <c r="U15" s="79"/>
      <c r="V15" s="79"/>
      <c r="W15" s="79"/>
      <c r="X15" s="79"/>
    </row>
    <row r="16" ht="20.25" customHeight="1" spans="1:24">
      <c r="A16" s="153" t="s">
        <v>70</v>
      </c>
      <c r="B16" s="153" t="s">
        <v>70</v>
      </c>
      <c r="C16" s="153" t="s">
        <v>212</v>
      </c>
      <c r="D16" s="153" t="s">
        <v>213</v>
      </c>
      <c r="E16" s="153" t="s">
        <v>128</v>
      </c>
      <c r="F16" s="153" t="s">
        <v>129</v>
      </c>
      <c r="G16" s="153" t="s">
        <v>218</v>
      </c>
      <c r="H16" s="153" t="s">
        <v>219</v>
      </c>
      <c r="I16" s="79">
        <v>135475</v>
      </c>
      <c r="J16" s="79">
        <v>135475</v>
      </c>
      <c r="K16" s="23"/>
      <c r="L16" s="23"/>
      <c r="M16" s="79">
        <v>135475</v>
      </c>
      <c r="N16" s="23"/>
      <c r="O16" s="79"/>
      <c r="P16" s="79"/>
      <c r="Q16" s="79"/>
      <c r="R16" s="79"/>
      <c r="S16" s="79"/>
      <c r="T16" s="79"/>
      <c r="U16" s="79"/>
      <c r="V16" s="79"/>
      <c r="W16" s="79"/>
      <c r="X16" s="79"/>
    </row>
    <row r="17" ht="20.25" customHeight="1" spans="1:24">
      <c r="A17" s="153" t="s">
        <v>70</v>
      </c>
      <c r="B17" s="153" t="s">
        <v>70</v>
      </c>
      <c r="C17" s="153" t="s">
        <v>212</v>
      </c>
      <c r="D17" s="153" t="s">
        <v>213</v>
      </c>
      <c r="E17" s="153" t="s">
        <v>102</v>
      </c>
      <c r="F17" s="153" t="s">
        <v>103</v>
      </c>
      <c r="G17" s="153" t="s">
        <v>220</v>
      </c>
      <c r="H17" s="153" t="s">
        <v>221</v>
      </c>
      <c r="I17" s="79">
        <v>759</v>
      </c>
      <c r="J17" s="79">
        <v>759</v>
      </c>
      <c r="K17" s="23"/>
      <c r="L17" s="23"/>
      <c r="M17" s="79">
        <v>759</v>
      </c>
      <c r="N17" s="23"/>
      <c r="O17" s="79"/>
      <c r="P17" s="79"/>
      <c r="Q17" s="79"/>
      <c r="R17" s="79"/>
      <c r="S17" s="79"/>
      <c r="T17" s="79"/>
      <c r="U17" s="79"/>
      <c r="V17" s="79"/>
      <c r="W17" s="79"/>
      <c r="X17" s="79"/>
    </row>
    <row r="18" ht="20.25" customHeight="1" spans="1:24">
      <c r="A18" s="153" t="s">
        <v>70</v>
      </c>
      <c r="B18" s="153" t="s">
        <v>70</v>
      </c>
      <c r="C18" s="153" t="s">
        <v>212</v>
      </c>
      <c r="D18" s="153" t="s">
        <v>213</v>
      </c>
      <c r="E18" s="153" t="s">
        <v>108</v>
      </c>
      <c r="F18" s="153" t="s">
        <v>109</v>
      </c>
      <c r="G18" s="153" t="s">
        <v>220</v>
      </c>
      <c r="H18" s="153" t="s">
        <v>221</v>
      </c>
      <c r="I18" s="79">
        <v>2277</v>
      </c>
      <c r="J18" s="79">
        <v>2277</v>
      </c>
      <c r="K18" s="23"/>
      <c r="L18" s="23"/>
      <c r="M18" s="79">
        <v>2277</v>
      </c>
      <c r="N18" s="23"/>
      <c r="O18" s="79"/>
      <c r="P18" s="79"/>
      <c r="Q18" s="79"/>
      <c r="R18" s="79"/>
      <c r="S18" s="79"/>
      <c r="T18" s="79"/>
      <c r="U18" s="79"/>
      <c r="V18" s="79"/>
      <c r="W18" s="79"/>
      <c r="X18" s="79"/>
    </row>
    <row r="19" ht="20.25" customHeight="1" spans="1:24">
      <c r="A19" s="153" t="s">
        <v>70</v>
      </c>
      <c r="B19" s="153" t="s">
        <v>70</v>
      </c>
      <c r="C19" s="153" t="s">
        <v>212</v>
      </c>
      <c r="D19" s="153" t="s">
        <v>213</v>
      </c>
      <c r="E19" s="153" t="s">
        <v>130</v>
      </c>
      <c r="F19" s="153" t="s">
        <v>131</v>
      </c>
      <c r="G19" s="153" t="s">
        <v>220</v>
      </c>
      <c r="H19" s="153" t="s">
        <v>221</v>
      </c>
      <c r="I19" s="79">
        <v>8964</v>
      </c>
      <c r="J19" s="79">
        <v>8964</v>
      </c>
      <c r="K19" s="23"/>
      <c r="L19" s="23"/>
      <c r="M19" s="79">
        <v>8964</v>
      </c>
      <c r="N19" s="23"/>
      <c r="O19" s="79"/>
      <c r="P19" s="79"/>
      <c r="Q19" s="79"/>
      <c r="R19" s="79"/>
      <c r="S19" s="79"/>
      <c r="T19" s="79"/>
      <c r="U19" s="79"/>
      <c r="V19" s="79"/>
      <c r="W19" s="79"/>
      <c r="X19" s="79"/>
    </row>
    <row r="20" ht="20.25" customHeight="1" spans="1:24">
      <c r="A20" s="153" t="s">
        <v>70</v>
      </c>
      <c r="B20" s="153" t="s">
        <v>70</v>
      </c>
      <c r="C20" s="153" t="s">
        <v>212</v>
      </c>
      <c r="D20" s="153" t="s">
        <v>213</v>
      </c>
      <c r="E20" s="153" t="s">
        <v>130</v>
      </c>
      <c r="F20" s="153" t="s">
        <v>131</v>
      </c>
      <c r="G20" s="153" t="s">
        <v>220</v>
      </c>
      <c r="H20" s="153" t="s">
        <v>221</v>
      </c>
      <c r="I20" s="79">
        <v>1494</v>
      </c>
      <c r="J20" s="79">
        <v>1494</v>
      </c>
      <c r="K20" s="23"/>
      <c r="L20" s="23"/>
      <c r="M20" s="79">
        <v>1494</v>
      </c>
      <c r="N20" s="23"/>
      <c r="O20" s="79"/>
      <c r="P20" s="79"/>
      <c r="Q20" s="79"/>
      <c r="R20" s="79"/>
      <c r="S20" s="79"/>
      <c r="T20" s="79"/>
      <c r="U20" s="79"/>
      <c r="V20" s="79"/>
      <c r="W20" s="79"/>
      <c r="X20" s="79"/>
    </row>
    <row r="21" ht="20.25" customHeight="1" spans="1:24">
      <c r="A21" s="153" t="s">
        <v>70</v>
      </c>
      <c r="B21" s="153" t="s">
        <v>70</v>
      </c>
      <c r="C21" s="153" t="s">
        <v>212</v>
      </c>
      <c r="D21" s="153" t="s">
        <v>213</v>
      </c>
      <c r="E21" s="153" t="s">
        <v>130</v>
      </c>
      <c r="F21" s="153" t="s">
        <v>131</v>
      </c>
      <c r="G21" s="153" t="s">
        <v>220</v>
      </c>
      <c r="H21" s="153" t="s">
        <v>221</v>
      </c>
      <c r="I21" s="79">
        <v>5368</v>
      </c>
      <c r="J21" s="79">
        <v>5368</v>
      </c>
      <c r="K21" s="23"/>
      <c r="L21" s="23"/>
      <c r="M21" s="79">
        <v>5368</v>
      </c>
      <c r="N21" s="23"/>
      <c r="O21" s="79"/>
      <c r="P21" s="79"/>
      <c r="Q21" s="79"/>
      <c r="R21" s="79"/>
      <c r="S21" s="79"/>
      <c r="T21" s="79"/>
      <c r="U21" s="79"/>
      <c r="V21" s="79"/>
      <c r="W21" s="79"/>
      <c r="X21" s="79"/>
    </row>
    <row r="22" ht="20.25" customHeight="1" spans="1:24">
      <c r="A22" s="153" t="s">
        <v>70</v>
      </c>
      <c r="B22" s="153" t="s">
        <v>70</v>
      </c>
      <c r="C22" s="153" t="s">
        <v>212</v>
      </c>
      <c r="D22" s="153" t="s">
        <v>213</v>
      </c>
      <c r="E22" s="153" t="s">
        <v>130</v>
      </c>
      <c r="F22" s="153" t="s">
        <v>131</v>
      </c>
      <c r="G22" s="153" t="s">
        <v>220</v>
      </c>
      <c r="H22" s="153" t="s">
        <v>221</v>
      </c>
      <c r="I22" s="79">
        <v>10956</v>
      </c>
      <c r="J22" s="79">
        <v>10956</v>
      </c>
      <c r="K22" s="23"/>
      <c r="L22" s="23"/>
      <c r="M22" s="79">
        <v>10956</v>
      </c>
      <c r="N22" s="23"/>
      <c r="O22" s="79"/>
      <c r="P22" s="79"/>
      <c r="Q22" s="79"/>
      <c r="R22" s="79"/>
      <c r="S22" s="79"/>
      <c r="T22" s="79"/>
      <c r="U22" s="79"/>
      <c r="V22" s="79"/>
      <c r="W22" s="79"/>
      <c r="X22" s="79"/>
    </row>
    <row r="23" ht="20.25" customHeight="1" spans="1:24">
      <c r="A23" s="153" t="s">
        <v>70</v>
      </c>
      <c r="B23" s="153" t="s">
        <v>70</v>
      </c>
      <c r="C23" s="153" t="s">
        <v>212</v>
      </c>
      <c r="D23" s="153" t="s">
        <v>213</v>
      </c>
      <c r="E23" s="153" t="s">
        <v>130</v>
      </c>
      <c r="F23" s="153" t="s">
        <v>131</v>
      </c>
      <c r="G23" s="153" t="s">
        <v>220</v>
      </c>
      <c r="H23" s="153" t="s">
        <v>221</v>
      </c>
      <c r="I23" s="79">
        <v>732</v>
      </c>
      <c r="J23" s="79">
        <v>732</v>
      </c>
      <c r="K23" s="23"/>
      <c r="L23" s="23"/>
      <c r="M23" s="79">
        <v>732</v>
      </c>
      <c r="N23" s="23"/>
      <c r="O23" s="79"/>
      <c r="P23" s="79"/>
      <c r="Q23" s="79"/>
      <c r="R23" s="79"/>
      <c r="S23" s="79"/>
      <c r="T23" s="79"/>
      <c r="U23" s="79"/>
      <c r="V23" s="79"/>
      <c r="W23" s="79"/>
      <c r="X23" s="79"/>
    </row>
    <row r="24" ht="20.25" customHeight="1" spans="1:24">
      <c r="A24" s="153" t="s">
        <v>70</v>
      </c>
      <c r="B24" s="153" t="s">
        <v>70</v>
      </c>
      <c r="C24" s="153" t="s">
        <v>222</v>
      </c>
      <c r="D24" s="153" t="s">
        <v>137</v>
      </c>
      <c r="E24" s="153" t="s">
        <v>136</v>
      </c>
      <c r="F24" s="153" t="s">
        <v>137</v>
      </c>
      <c r="G24" s="153" t="s">
        <v>223</v>
      </c>
      <c r="H24" s="153" t="s">
        <v>137</v>
      </c>
      <c r="I24" s="79">
        <v>462792</v>
      </c>
      <c r="J24" s="79">
        <v>462792</v>
      </c>
      <c r="K24" s="23"/>
      <c r="L24" s="23"/>
      <c r="M24" s="79">
        <v>462792</v>
      </c>
      <c r="N24" s="23"/>
      <c r="O24" s="79"/>
      <c r="P24" s="79"/>
      <c r="Q24" s="79"/>
      <c r="R24" s="79"/>
      <c r="S24" s="79"/>
      <c r="T24" s="79"/>
      <c r="U24" s="79"/>
      <c r="V24" s="79"/>
      <c r="W24" s="79"/>
      <c r="X24" s="79"/>
    </row>
    <row r="25" ht="20.25" customHeight="1" spans="1:24">
      <c r="A25" s="153" t="s">
        <v>70</v>
      </c>
      <c r="B25" s="153" t="s">
        <v>70</v>
      </c>
      <c r="C25" s="153" t="s">
        <v>224</v>
      </c>
      <c r="D25" s="153" t="s">
        <v>225</v>
      </c>
      <c r="E25" s="153" t="s">
        <v>102</v>
      </c>
      <c r="F25" s="153" t="s">
        <v>103</v>
      </c>
      <c r="G25" s="153" t="s">
        <v>226</v>
      </c>
      <c r="H25" s="153" t="s">
        <v>227</v>
      </c>
      <c r="I25" s="79">
        <v>207600</v>
      </c>
      <c r="J25" s="79">
        <v>207600</v>
      </c>
      <c r="K25" s="23"/>
      <c r="L25" s="23"/>
      <c r="M25" s="79">
        <v>207600</v>
      </c>
      <c r="N25" s="23"/>
      <c r="O25" s="79"/>
      <c r="P25" s="79"/>
      <c r="Q25" s="79"/>
      <c r="R25" s="79"/>
      <c r="S25" s="79"/>
      <c r="T25" s="79"/>
      <c r="U25" s="79"/>
      <c r="V25" s="79"/>
      <c r="W25" s="79"/>
      <c r="X25" s="79"/>
    </row>
    <row r="26" ht="20.25" customHeight="1" spans="1:24">
      <c r="A26" s="153" t="s">
        <v>70</v>
      </c>
      <c r="B26" s="153" t="s">
        <v>70</v>
      </c>
      <c r="C26" s="153" t="s">
        <v>228</v>
      </c>
      <c r="D26" s="153" t="s">
        <v>229</v>
      </c>
      <c r="E26" s="153" t="s">
        <v>102</v>
      </c>
      <c r="F26" s="153" t="s">
        <v>103</v>
      </c>
      <c r="G26" s="153" t="s">
        <v>230</v>
      </c>
      <c r="H26" s="153" t="s">
        <v>229</v>
      </c>
      <c r="I26" s="79">
        <v>20812</v>
      </c>
      <c r="J26" s="79">
        <v>20812</v>
      </c>
      <c r="K26" s="23"/>
      <c r="L26" s="23"/>
      <c r="M26" s="79">
        <v>20812</v>
      </c>
      <c r="N26" s="23"/>
      <c r="O26" s="79"/>
      <c r="P26" s="79"/>
      <c r="Q26" s="79"/>
      <c r="R26" s="79"/>
      <c r="S26" s="79"/>
      <c r="T26" s="79"/>
      <c r="U26" s="79"/>
      <c r="V26" s="79"/>
      <c r="W26" s="79"/>
      <c r="X26" s="79"/>
    </row>
    <row r="27" ht="20.25" customHeight="1" spans="1:24">
      <c r="A27" s="153" t="s">
        <v>70</v>
      </c>
      <c r="B27" s="153" t="s">
        <v>70</v>
      </c>
      <c r="C27" s="153" t="s">
        <v>228</v>
      </c>
      <c r="D27" s="153" t="s">
        <v>229</v>
      </c>
      <c r="E27" s="153" t="s">
        <v>108</v>
      </c>
      <c r="F27" s="153" t="s">
        <v>109</v>
      </c>
      <c r="G27" s="153" t="s">
        <v>230</v>
      </c>
      <c r="H27" s="153" t="s">
        <v>229</v>
      </c>
      <c r="I27" s="79">
        <v>2838</v>
      </c>
      <c r="J27" s="79">
        <v>2838</v>
      </c>
      <c r="K27" s="23"/>
      <c r="L27" s="23"/>
      <c r="M27" s="79">
        <v>2838</v>
      </c>
      <c r="N27" s="23"/>
      <c r="O27" s="79"/>
      <c r="P27" s="79"/>
      <c r="Q27" s="79"/>
      <c r="R27" s="79"/>
      <c r="S27" s="79"/>
      <c r="T27" s="79"/>
      <c r="U27" s="79"/>
      <c r="V27" s="79"/>
      <c r="W27" s="79"/>
      <c r="X27" s="79"/>
    </row>
    <row r="28" ht="20.25" customHeight="1" spans="1:24">
      <c r="A28" s="153" t="s">
        <v>70</v>
      </c>
      <c r="B28" s="153" t="s">
        <v>70</v>
      </c>
      <c r="C28" s="153" t="s">
        <v>231</v>
      </c>
      <c r="D28" s="153" t="s">
        <v>232</v>
      </c>
      <c r="E28" s="153" t="s">
        <v>102</v>
      </c>
      <c r="F28" s="153" t="s">
        <v>103</v>
      </c>
      <c r="G28" s="153" t="s">
        <v>233</v>
      </c>
      <c r="H28" s="153" t="s">
        <v>234</v>
      </c>
      <c r="I28" s="79">
        <v>45000</v>
      </c>
      <c r="J28" s="79">
        <v>45000</v>
      </c>
      <c r="K28" s="23"/>
      <c r="L28" s="23"/>
      <c r="M28" s="79">
        <v>45000</v>
      </c>
      <c r="N28" s="23"/>
      <c r="O28" s="79"/>
      <c r="P28" s="79"/>
      <c r="Q28" s="79"/>
      <c r="R28" s="79"/>
      <c r="S28" s="79"/>
      <c r="T28" s="79"/>
      <c r="U28" s="79"/>
      <c r="V28" s="79"/>
      <c r="W28" s="79"/>
      <c r="X28" s="79"/>
    </row>
    <row r="29" ht="20.25" customHeight="1" spans="1:24">
      <c r="A29" s="153" t="s">
        <v>70</v>
      </c>
      <c r="B29" s="153" t="s">
        <v>70</v>
      </c>
      <c r="C29" s="153" t="s">
        <v>231</v>
      </c>
      <c r="D29" s="153" t="s">
        <v>232</v>
      </c>
      <c r="E29" s="153" t="s">
        <v>108</v>
      </c>
      <c r="F29" s="153" t="s">
        <v>109</v>
      </c>
      <c r="G29" s="153" t="s">
        <v>233</v>
      </c>
      <c r="H29" s="153" t="s">
        <v>234</v>
      </c>
      <c r="I29" s="79">
        <v>6555</v>
      </c>
      <c r="J29" s="79">
        <v>6555</v>
      </c>
      <c r="K29" s="23"/>
      <c r="L29" s="23"/>
      <c r="M29" s="79">
        <v>6555</v>
      </c>
      <c r="N29" s="23"/>
      <c r="O29" s="79"/>
      <c r="P29" s="79"/>
      <c r="Q29" s="79"/>
      <c r="R29" s="79"/>
      <c r="S29" s="79"/>
      <c r="T29" s="79"/>
      <c r="U29" s="79"/>
      <c r="V29" s="79"/>
      <c r="W29" s="79"/>
      <c r="X29" s="79"/>
    </row>
    <row r="30" ht="20.25" customHeight="1" spans="1:24">
      <c r="A30" s="153" t="s">
        <v>70</v>
      </c>
      <c r="B30" s="153" t="s">
        <v>70</v>
      </c>
      <c r="C30" s="153" t="s">
        <v>231</v>
      </c>
      <c r="D30" s="153" t="s">
        <v>232</v>
      </c>
      <c r="E30" s="153" t="s">
        <v>102</v>
      </c>
      <c r="F30" s="153" t="s">
        <v>103</v>
      </c>
      <c r="G30" s="153" t="s">
        <v>235</v>
      </c>
      <c r="H30" s="153" t="s">
        <v>236</v>
      </c>
      <c r="I30" s="79">
        <v>30200</v>
      </c>
      <c r="J30" s="79">
        <v>30200</v>
      </c>
      <c r="K30" s="23"/>
      <c r="L30" s="23"/>
      <c r="M30" s="79">
        <v>30200</v>
      </c>
      <c r="N30" s="23"/>
      <c r="O30" s="79"/>
      <c r="P30" s="79"/>
      <c r="Q30" s="79"/>
      <c r="R30" s="79"/>
      <c r="S30" s="79"/>
      <c r="T30" s="79"/>
      <c r="U30" s="79"/>
      <c r="V30" s="79"/>
      <c r="W30" s="79"/>
      <c r="X30" s="79"/>
    </row>
    <row r="31" ht="20.25" customHeight="1" spans="1:24">
      <c r="A31" s="153" t="s">
        <v>70</v>
      </c>
      <c r="B31" s="153" t="s">
        <v>70</v>
      </c>
      <c r="C31" s="153" t="s">
        <v>231</v>
      </c>
      <c r="D31" s="153" t="s">
        <v>232</v>
      </c>
      <c r="E31" s="153" t="s">
        <v>102</v>
      </c>
      <c r="F31" s="153" t="s">
        <v>103</v>
      </c>
      <c r="G31" s="153" t="s">
        <v>237</v>
      </c>
      <c r="H31" s="153" t="s">
        <v>238</v>
      </c>
      <c r="I31" s="79">
        <v>20000</v>
      </c>
      <c r="J31" s="79">
        <v>20000</v>
      </c>
      <c r="K31" s="23"/>
      <c r="L31" s="23"/>
      <c r="M31" s="79">
        <v>20000</v>
      </c>
      <c r="N31" s="23"/>
      <c r="O31" s="79"/>
      <c r="P31" s="79"/>
      <c r="Q31" s="79"/>
      <c r="R31" s="79"/>
      <c r="S31" s="79"/>
      <c r="T31" s="79"/>
      <c r="U31" s="79"/>
      <c r="V31" s="79"/>
      <c r="W31" s="79"/>
      <c r="X31" s="79"/>
    </row>
    <row r="32" ht="20.25" customHeight="1" spans="1:24">
      <c r="A32" s="153" t="s">
        <v>70</v>
      </c>
      <c r="B32" s="153" t="s">
        <v>70</v>
      </c>
      <c r="C32" s="153" t="s">
        <v>231</v>
      </c>
      <c r="D32" s="153" t="s">
        <v>232</v>
      </c>
      <c r="E32" s="153" t="s">
        <v>108</v>
      </c>
      <c r="F32" s="153" t="s">
        <v>109</v>
      </c>
      <c r="G32" s="153" t="s">
        <v>237</v>
      </c>
      <c r="H32" s="153" t="s">
        <v>238</v>
      </c>
      <c r="I32" s="79">
        <v>1047</v>
      </c>
      <c r="J32" s="79">
        <v>1047</v>
      </c>
      <c r="K32" s="23"/>
      <c r="L32" s="23"/>
      <c r="M32" s="79">
        <v>1047</v>
      </c>
      <c r="N32" s="23"/>
      <c r="O32" s="79"/>
      <c r="P32" s="79"/>
      <c r="Q32" s="79"/>
      <c r="R32" s="79"/>
      <c r="S32" s="79"/>
      <c r="T32" s="79"/>
      <c r="U32" s="79"/>
      <c r="V32" s="79"/>
      <c r="W32" s="79"/>
      <c r="X32" s="79"/>
    </row>
    <row r="33" ht="20.25" customHeight="1" spans="1:24">
      <c r="A33" s="153" t="s">
        <v>70</v>
      </c>
      <c r="B33" s="153" t="s">
        <v>70</v>
      </c>
      <c r="C33" s="153" t="s">
        <v>231</v>
      </c>
      <c r="D33" s="153" t="s">
        <v>232</v>
      </c>
      <c r="E33" s="153" t="s">
        <v>108</v>
      </c>
      <c r="F33" s="153" t="s">
        <v>109</v>
      </c>
      <c r="G33" s="153" t="s">
        <v>237</v>
      </c>
      <c r="H33" s="153" t="s">
        <v>238</v>
      </c>
      <c r="I33" s="79">
        <v>1140</v>
      </c>
      <c r="J33" s="79">
        <v>1140</v>
      </c>
      <c r="K33" s="23"/>
      <c r="L33" s="23"/>
      <c r="M33" s="79">
        <v>1140</v>
      </c>
      <c r="N33" s="23"/>
      <c r="O33" s="79"/>
      <c r="P33" s="79"/>
      <c r="Q33" s="79"/>
      <c r="R33" s="79"/>
      <c r="S33" s="79"/>
      <c r="T33" s="79"/>
      <c r="U33" s="79"/>
      <c r="V33" s="79"/>
      <c r="W33" s="79"/>
      <c r="X33" s="79"/>
    </row>
    <row r="34" ht="20.25" customHeight="1" spans="1:24">
      <c r="A34" s="153" t="s">
        <v>70</v>
      </c>
      <c r="B34" s="153" t="s">
        <v>70</v>
      </c>
      <c r="C34" s="153" t="s">
        <v>231</v>
      </c>
      <c r="D34" s="153" t="s">
        <v>232</v>
      </c>
      <c r="E34" s="153" t="s">
        <v>102</v>
      </c>
      <c r="F34" s="153" t="s">
        <v>103</v>
      </c>
      <c r="G34" s="153" t="s">
        <v>239</v>
      </c>
      <c r="H34" s="153" t="s">
        <v>240</v>
      </c>
      <c r="I34" s="79">
        <v>30000</v>
      </c>
      <c r="J34" s="79">
        <v>30000</v>
      </c>
      <c r="K34" s="23"/>
      <c r="L34" s="23"/>
      <c r="M34" s="79">
        <v>30000</v>
      </c>
      <c r="N34" s="23"/>
      <c r="O34" s="79"/>
      <c r="P34" s="79"/>
      <c r="Q34" s="79"/>
      <c r="R34" s="79"/>
      <c r="S34" s="79"/>
      <c r="T34" s="79"/>
      <c r="U34" s="79"/>
      <c r="V34" s="79"/>
      <c r="W34" s="79"/>
      <c r="X34" s="79"/>
    </row>
    <row r="35" ht="20.25" customHeight="1" spans="1:24">
      <c r="A35" s="153" t="s">
        <v>70</v>
      </c>
      <c r="B35" s="153" t="s">
        <v>70</v>
      </c>
      <c r="C35" s="153" t="s">
        <v>231</v>
      </c>
      <c r="D35" s="153" t="s">
        <v>232</v>
      </c>
      <c r="E35" s="153" t="s">
        <v>108</v>
      </c>
      <c r="F35" s="153" t="s">
        <v>109</v>
      </c>
      <c r="G35" s="153" t="s">
        <v>239</v>
      </c>
      <c r="H35" s="153" t="s">
        <v>240</v>
      </c>
      <c r="I35" s="79">
        <v>1617</v>
      </c>
      <c r="J35" s="79">
        <v>1617</v>
      </c>
      <c r="K35" s="23"/>
      <c r="L35" s="23"/>
      <c r="M35" s="79">
        <v>1617</v>
      </c>
      <c r="N35" s="23"/>
      <c r="O35" s="79"/>
      <c r="P35" s="79"/>
      <c r="Q35" s="79"/>
      <c r="R35" s="79"/>
      <c r="S35" s="79"/>
      <c r="T35" s="79"/>
      <c r="U35" s="79"/>
      <c r="V35" s="79"/>
      <c r="W35" s="79"/>
      <c r="X35" s="79"/>
    </row>
    <row r="36" ht="20.25" customHeight="1" spans="1:24">
      <c r="A36" s="153" t="s">
        <v>70</v>
      </c>
      <c r="B36" s="153" t="s">
        <v>70</v>
      </c>
      <c r="C36" s="153" t="s">
        <v>231</v>
      </c>
      <c r="D36" s="153" t="s">
        <v>232</v>
      </c>
      <c r="E36" s="153" t="s">
        <v>108</v>
      </c>
      <c r="F36" s="153" t="s">
        <v>109</v>
      </c>
      <c r="G36" s="153" t="s">
        <v>241</v>
      </c>
      <c r="H36" s="153" t="s">
        <v>242</v>
      </c>
      <c r="I36" s="79">
        <v>2943</v>
      </c>
      <c r="J36" s="79">
        <v>2943</v>
      </c>
      <c r="K36" s="23"/>
      <c r="L36" s="23"/>
      <c r="M36" s="79">
        <v>2943</v>
      </c>
      <c r="N36" s="23"/>
      <c r="O36" s="79"/>
      <c r="P36" s="79"/>
      <c r="Q36" s="79"/>
      <c r="R36" s="79"/>
      <c r="S36" s="79"/>
      <c r="T36" s="79"/>
      <c r="U36" s="79"/>
      <c r="V36" s="79"/>
      <c r="W36" s="79"/>
      <c r="X36" s="79"/>
    </row>
    <row r="37" ht="20.25" customHeight="1" spans="1:24">
      <c r="A37" s="153" t="s">
        <v>70</v>
      </c>
      <c r="B37" s="153" t="s">
        <v>70</v>
      </c>
      <c r="C37" s="153" t="s">
        <v>231</v>
      </c>
      <c r="D37" s="153" t="s">
        <v>232</v>
      </c>
      <c r="E37" s="153" t="s">
        <v>102</v>
      </c>
      <c r="F37" s="153" t="s">
        <v>103</v>
      </c>
      <c r="G37" s="153" t="s">
        <v>243</v>
      </c>
      <c r="H37" s="153" t="s">
        <v>244</v>
      </c>
      <c r="I37" s="79">
        <v>20000</v>
      </c>
      <c r="J37" s="79">
        <v>20000</v>
      </c>
      <c r="K37" s="23"/>
      <c r="L37" s="23"/>
      <c r="M37" s="79">
        <v>20000</v>
      </c>
      <c r="N37" s="23"/>
      <c r="O37" s="79"/>
      <c r="P37" s="79"/>
      <c r="Q37" s="79"/>
      <c r="R37" s="79"/>
      <c r="S37" s="79"/>
      <c r="T37" s="79"/>
      <c r="U37" s="79"/>
      <c r="V37" s="79"/>
      <c r="W37" s="79"/>
      <c r="X37" s="79"/>
    </row>
    <row r="38" ht="20.25" customHeight="1" spans="1:24">
      <c r="A38" s="153" t="s">
        <v>70</v>
      </c>
      <c r="B38" s="153" t="s">
        <v>70</v>
      </c>
      <c r="C38" s="153" t="s">
        <v>231</v>
      </c>
      <c r="D38" s="153" t="s">
        <v>232</v>
      </c>
      <c r="E38" s="153" t="s">
        <v>108</v>
      </c>
      <c r="F38" s="153" t="s">
        <v>109</v>
      </c>
      <c r="G38" s="153" t="s">
        <v>245</v>
      </c>
      <c r="H38" s="153" t="s">
        <v>246</v>
      </c>
      <c r="I38" s="79">
        <v>4275</v>
      </c>
      <c r="J38" s="79">
        <v>4275</v>
      </c>
      <c r="K38" s="23"/>
      <c r="L38" s="23"/>
      <c r="M38" s="79">
        <v>4275</v>
      </c>
      <c r="N38" s="23"/>
      <c r="O38" s="79"/>
      <c r="P38" s="79"/>
      <c r="Q38" s="79"/>
      <c r="R38" s="79"/>
      <c r="S38" s="79"/>
      <c r="T38" s="79"/>
      <c r="U38" s="79"/>
      <c r="V38" s="79"/>
      <c r="W38" s="79"/>
      <c r="X38" s="79"/>
    </row>
    <row r="39" ht="20.25" customHeight="1" spans="1:24">
      <c r="A39" s="153" t="s">
        <v>70</v>
      </c>
      <c r="B39" s="153" t="s">
        <v>70</v>
      </c>
      <c r="C39" s="153" t="s">
        <v>231</v>
      </c>
      <c r="D39" s="153" t="s">
        <v>232</v>
      </c>
      <c r="E39" s="153" t="s">
        <v>108</v>
      </c>
      <c r="F39" s="153" t="s">
        <v>109</v>
      </c>
      <c r="G39" s="153" t="s">
        <v>247</v>
      </c>
      <c r="H39" s="153" t="s">
        <v>248</v>
      </c>
      <c r="I39" s="79">
        <v>4560</v>
      </c>
      <c r="J39" s="79">
        <v>4560</v>
      </c>
      <c r="K39" s="23"/>
      <c r="L39" s="23"/>
      <c r="M39" s="79">
        <v>4560</v>
      </c>
      <c r="N39" s="23"/>
      <c r="O39" s="79"/>
      <c r="P39" s="79"/>
      <c r="Q39" s="79"/>
      <c r="R39" s="79"/>
      <c r="S39" s="79"/>
      <c r="T39" s="79"/>
      <c r="U39" s="79"/>
      <c r="V39" s="79"/>
      <c r="W39" s="79"/>
      <c r="X39" s="79"/>
    </row>
    <row r="40" ht="20.25" customHeight="1" spans="1:24">
      <c r="A40" s="153" t="s">
        <v>70</v>
      </c>
      <c r="B40" s="153" t="s">
        <v>70</v>
      </c>
      <c r="C40" s="153" t="s">
        <v>231</v>
      </c>
      <c r="D40" s="153" t="s">
        <v>232</v>
      </c>
      <c r="E40" s="153" t="s">
        <v>108</v>
      </c>
      <c r="F40" s="153" t="s">
        <v>109</v>
      </c>
      <c r="G40" s="153" t="s">
        <v>249</v>
      </c>
      <c r="H40" s="153" t="s">
        <v>250</v>
      </c>
      <c r="I40" s="79">
        <v>1710</v>
      </c>
      <c r="J40" s="79">
        <v>1710</v>
      </c>
      <c r="K40" s="23"/>
      <c r="L40" s="23"/>
      <c r="M40" s="79">
        <v>1710</v>
      </c>
      <c r="N40" s="23"/>
      <c r="O40" s="79"/>
      <c r="P40" s="79"/>
      <c r="Q40" s="79"/>
      <c r="R40" s="79"/>
      <c r="S40" s="79"/>
      <c r="T40" s="79"/>
      <c r="U40" s="79"/>
      <c r="V40" s="79"/>
      <c r="W40" s="79"/>
      <c r="X40" s="79"/>
    </row>
    <row r="41" ht="20.25" customHeight="1" spans="1:24">
      <c r="A41" s="153" t="s">
        <v>70</v>
      </c>
      <c r="B41" s="153" t="s">
        <v>70</v>
      </c>
      <c r="C41" s="153" t="s">
        <v>231</v>
      </c>
      <c r="D41" s="153" t="s">
        <v>232</v>
      </c>
      <c r="E41" s="153" t="s">
        <v>102</v>
      </c>
      <c r="F41" s="153" t="s">
        <v>103</v>
      </c>
      <c r="G41" s="153" t="s">
        <v>251</v>
      </c>
      <c r="H41" s="153" t="s">
        <v>252</v>
      </c>
      <c r="I41" s="79">
        <v>10800</v>
      </c>
      <c r="J41" s="79">
        <v>10800</v>
      </c>
      <c r="K41" s="23"/>
      <c r="L41" s="23"/>
      <c r="M41" s="79">
        <v>10800</v>
      </c>
      <c r="N41" s="23"/>
      <c r="O41" s="79"/>
      <c r="P41" s="79"/>
      <c r="Q41" s="79"/>
      <c r="R41" s="79"/>
      <c r="S41" s="79"/>
      <c r="T41" s="79"/>
      <c r="U41" s="79"/>
      <c r="V41" s="79"/>
      <c r="W41" s="79"/>
      <c r="X41" s="79"/>
    </row>
    <row r="42" ht="20.25" customHeight="1" spans="1:24">
      <c r="A42" s="153" t="s">
        <v>70</v>
      </c>
      <c r="B42" s="153" t="s">
        <v>70</v>
      </c>
      <c r="C42" s="153" t="s">
        <v>231</v>
      </c>
      <c r="D42" s="153" t="s">
        <v>232</v>
      </c>
      <c r="E42" s="153" t="s">
        <v>102</v>
      </c>
      <c r="F42" s="153" t="s">
        <v>103</v>
      </c>
      <c r="G42" s="153" t="s">
        <v>251</v>
      </c>
      <c r="H42" s="153" t="s">
        <v>252</v>
      </c>
      <c r="I42" s="79">
        <v>52800</v>
      </c>
      <c r="J42" s="79">
        <v>52800</v>
      </c>
      <c r="K42" s="23"/>
      <c r="L42" s="23"/>
      <c r="M42" s="79">
        <v>52800</v>
      </c>
      <c r="N42" s="23"/>
      <c r="O42" s="79"/>
      <c r="P42" s="79"/>
      <c r="Q42" s="79"/>
      <c r="R42" s="79"/>
      <c r="S42" s="79"/>
      <c r="T42" s="79"/>
      <c r="U42" s="79"/>
      <c r="V42" s="79"/>
      <c r="W42" s="79"/>
      <c r="X42" s="79"/>
    </row>
    <row r="43" ht="20.25" customHeight="1" spans="1:24">
      <c r="A43" s="153" t="s">
        <v>70</v>
      </c>
      <c r="B43" s="153" t="s">
        <v>70</v>
      </c>
      <c r="C43" s="153" t="s">
        <v>231</v>
      </c>
      <c r="D43" s="153" t="s">
        <v>232</v>
      </c>
      <c r="E43" s="153" t="s">
        <v>102</v>
      </c>
      <c r="F43" s="153" t="s">
        <v>103</v>
      </c>
      <c r="G43" s="153" t="s">
        <v>251</v>
      </c>
      <c r="H43" s="153" t="s">
        <v>252</v>
      </c>
      <c r="I43" s="79">
        <v>13200</v>
      </c>
      <c r="J43" s="79">
        <v>13200</v>
      </c>
      <c r="K43" s="23"/>
      <c r="L43" s="23"/>
      <c r="M43" s="79">
        <v>13200</v>
      </c>
      <c r="N43" s="23"/>
      <c r="O43" s="79"/>
      <c r="P43" s="79"/>
      <c r="Q43" s="79"/>
      <c r="R43" s="79"/>
      <c r="S43" s="79"/>
      <c r="T43" s="79"/>
      <c r="U43" s="79"/>
      <c r="V43" s="79"/>
      <c r="W43" s="79"/>
      <c r="X43" s="79"/>
    </row>
    <row r="44" ht="20.25" customHeight="1" spans="1:24">
      <c r="A44" s="153" t="s">
        <v>70</v>
      </c>
      <c r="B44" s="153" t="s">
        <v>70</v>
      </c>
      <c r="C44" s="153" t="s">
        <v>231</v>
      </c>
      <c r="D44" s="153" t="s">
        <v>232</v>
      </c>
      <c r="E44" s="153" t="s">
        <v>108</v>
      </c>
      <c r="F44" s="153" t="s">
        <v>109</v>
      </c>
      <c r="G44" s="153" t="s">
        <v>251</v>
      </c>
      <c r="H44" s="153" t="s">
        <v>252</v>
      </c>
      <c r="I44" s="79">
        <v>7200</v>
      </c>
      <c r="J44" s="79">
        <v>7200</v>
      </c>
      <c r="K44" s="23"/>
      <c r="L44" s="23"/>
      <c r="M44" s="79">
        <v>7200</v>
      </c>
      <c r="N44" s="23"/>
      <c r="O44" s="79"/>
      <c r="P44" s="79"/>
      <c r="Q44" s="79"/>
      <c r="R44" s="79"/>
      <c r="S44" s="79"/>
      <c r="T44" s="79"/>
      <c r="U44" s="79"/>
      <c r="V44" s="79"/>
      <c r="W44" s="79"/>
      <c r="X44" s="79"/>
    </row>
    <row r="45" ht="20.25" customHeight="1" spans="1:24">
      <c r="A45" s="153" t="s">
        <v>70</v>
      </c>
      <c r="B45" s="153" t="s">
        <v>70</v>
      </c>
      <c r="C45" s="153" t="s">
        <v>231</v>
      </c>
      <c r="D45" s="153" t="s">
        <v>232</v>
      </c>
      <c r="E45" s="153" t="s">
        <v>108</v>
      </c>
      <c r="F45" s="153" t="s">
        <v>109</v>
      </c>
      <c r="G45" s="153" t="s">
        <v>251</v>
      </c>
      <c r="H45" s="153" t="s">
        <v>252</v>
      </c>
      <c r="I45" s="79">
        <v>1800</v>
      </c>
      <c r="J45" s="79">
        <v>1800</v>
      </c>
      <c r="K45" s="23"/>
      <c r="L45" s="23"/>
      <c r="M45" s="79">
        <v>1800</v>
      </c>
      <c r="N45" s="23"/>
      <c r="O45" s="79"/>
      <c r="P45" s="79"/>
      <c r="Q45" s="79"/>
      <c r="R45" s="79"/>
      <c r="S45" s="79"/>
      <c r="T45" s="79"/>
      <c r="U45" s="79"/>
      <c r="V45" s="79"/>
      <c r="W45" s="79"/>
      <c r="X45" s="79"/>
    </row>
    <row r="46" ht="20.25" customHeight="1" spans="1:24">
      <c r="A46" s="153" t="s">
        <v>70</v>
      </c>
      <c r="B46" s="153" t="s">
        <v>70</v>
      </c>
      <c r="C46" s="153" t="s">
        <v>253</v>
      </c>
      <c r="D46" s="153" t="s">
        <v>254</v>
      </c>
      <c r="E46" s="153" t="s">
        <v>102</v>
      </c>
      <c r="F46" s="153" t="s">
        <v>103</v>
      </c>
      <c r="G46" s="153" t="s">
        <v>251</v>
      </c>
      <c r="H46" s="153" t="s">
        <v>252</v>
      </c>
      <c r="I46" s="79">
        <v>43200</v>
      </c>
      <c r="J46" s="79">
        <v>43200</v>
      </c>
      <c r="K46" s="23"/>
      <c r="L46" s="23"/>
      <c r="M46" s="79">
        <v>43200</v>
      </c>
      <c r="N46" s="23"/>
      <c r="O46" s="79"/>
      <c r="P46" s="79"/>
      <c r="Q46" s="79"/>
      <c r="R46" s="79"/>
      <c r="S46" s="79"/>
      <c r="T46" s="79"/>
      <c r="U46" s="79"/>
      <c r="V46" s="79"/>
      <c r="W46" s="79"/>
      <c r="X46" s="79"/>
    </row>
    <row r="47" ht="20.25" customHeight="1" spans="1:24">
      <c r="A47" s="153" t="s">
        <v>70</v>
      </c>
      <c r="B47" s="153" t="s">
        <v>70</v>
      </c>
      <c r="C47" s="153" t="s">
        <v>255</v>
      </c>
      <c r="D47" s="153" t="s">
        <v>256</v>
      </c>
      <c r="E47" s="153" t="s">
        <v>102</v>
      </c>
      <c r="F47" s="153" t="s">
        <v>103</v>
      </c>
      <c r="G47" s="153" t="s">
        <v>210</v>
      </c>
      <c r="H47" s="153" t="s">
        <v>211</v>
      </c>
      <c r="I47" s="79">
        <v>409937</v>
      </c>
      <c r="J47" s="79">
        <v>409937</v>
      </c>
      <c r="K47" s="23"/>
      <c r="L47" s="23"/>
      <c r="M47" s="79">
        <v>409937</v>
      </c>
      <c r="N47" s="23"/>
      <c r="O47" s="79"/>
      <c r="P47" s="79"/>
      <c r="Q47" s="79"/>
      <c r="R47" s="79"/>
      <c r="S47" s="79"/>
      <c r="T47" s="79"/>
      <c r="U47" s="79"/>
      <c r="V47" s="79"/>
      <c r="W47" s="79"/>
      <c r="X47" s="79"/>
    </row>
    <row r="48" ht="20.25" customHeight="1" spans="1:24">
      <c r="A48" s="153" t="s">
        <v>70</v>
      </c>
      <c r="B48" s="153" t="s">
        <v>70</v>
      </c>
      <c r="C48" s="153" t="s">
        <v>255</v>
      </c>
      <c r="D48" s="153" t="s">
        <v>256</v>
      </c>
      <c r="E48" s="153" t="s">
        <v>102</v>
      </c>
      <c r="F48" s="153" t="s">
        <v>103</v>
      </c>
      <c r="G48" s="153" t="s">
        <v>210</v>
      </c>
      <c r="H48" s="153" t="s">
        <v>211</v>
      </c>
      <c r="I48" s="79">
        <v>564120</v>
      </c>
      <c r="J48" s="79">
        <v>564120</v>
      </c>
      <c r="K48" s="23"/>
      <c r="L48" s="23"/>
      <c r="M48" s="79">
        <v>564120</v>
      </c>
      <c r="N48" s="23"/>
      <c r="O48" s="79"/>
      <c r="P48" s="79"/>
      <c r="Q48" s="79"/>
      <c r="R48" s="79"/>
      <c r="S48" s="79"/>
      <c r="T48" s="79"/>
      <c r="U48" s="79"/>
      <c r="V48" s="79"/>
      <c r="W48" s="79"/>
      <c r="X48" s="79"/>
    </row>
    <row r="49" ht="20.25" customHeight="1" spans="1:24">
      <c r="A49" s="153" t="s">
        <v>70</v>
      </c>
      <c r="B49" s="153" t="s">
        <v>70</v>
      </c>
      <c r="C49" s="153" t="s">
        <v>257</v>
      </c>
      <c r="D49" s="153" t="s">
        <v>258</v>
      </c>
      <c r="E49" s="153" t="s">
        <v>116</v>
      </c>
      <c r="F49" s="153" t="s">
        <v>117</v>
      </c>
      <c r="G49" s="153" t="s">
        <v>259</v>
      </c>
      <c r="H49" s="153" t="s">
        <v>260</v>
      </c>
      <c r="I49" s="79">
        <v>453600</v>
      </c>
      <c r="J49" s="79">
        <v>453600</v>
      </c>
      <c r="K49" s="23"/>
      <c r="L49" s="23"/>
      <c r="M49" s="79">
        <v>453600</v>
      </c>
      <c r="N49" s="23"/>
      <c r="O49" s="79"/>
      <c r="P49" s="79"/>
      <c r="Q49" s="79"/>
      <c r="R49" s="79"/>
      <c r="S49" s="79"/>
      <c r="T49" s="79"/>
      <c r="U49" s="79"/>
      <c r="V49" s="79"/>
      <c r="W49" s="79"/>
      <c r="X49" s="79"/>
    </row>
    <row r="50" ht="20.25" customHeight="1" spans="1:24">
      <c r="A50" s="153" t="s">
        <v>70</v>
      </c>
      <c r="B50" s="153" t="s">
        <v>70</v>
      </c>
      <c r="C50" s="153" t="s">
        <v>261</v>
      </c>
      <c r="D50" s="153" t="s">
        <v>262</v>
      </c>
      <c r="E50" s="153" t="s">
        <v>102</v>
      </c>
      <c r="F50" s="153" t="s">
        <v>103</v>
      </c>
      <c r="G50" s="153" t="s">
        <v>220</v>
      </c>
      <c r="H50" s="153" t="s">
        <v>221</v>
      </c>
      <c r="I50" s="79">
        <v>69000</v>
      </c>
      <c r="J50" s="79">
        <v>69000</v>
      </c>
      <c r="K50" s="23"/>
      <c r="L50" s="23"/>
      <c r="M50" s="79">
        <v>69000</v>
      </c>
      <c r="N50" s="23"/>
      <c r="O50" s="79"/>
      <c r="P50" s="79"/>
      <c r="Q50" s="79"/>
      <c r="R50" s="79"/>
      <c r="S50" s="79"/>
      <c r="T50" s="79"/>
      <c r="U50" s="79"/>
      <c r="V50" s="79"/>
      <c r="W50" s="79"/>
      <c r="X50" s="79"/>
    </row>
    <row r="51" ht="20.25" customHeight="1" spans="1:24">
      <c r="A51" s="153" t="s">
        <v>70</v>
      </c>
      <c r="B51" s="153" t="s">
        <v>70</v>
      </c>
      <c r="C51" s="153" t="s">
        <v>263</v>
      </c>
      <c r="D51" s="153" t="s">
        <v>264</v>
      </c>
      <c r="E51" s="153" t="s">
        <v>102</v>
      </c>
      <c r="F51" s="153" t="s">
        <v>103</v>
      </c>
      <c r="G51" s="153" t="s">
        <v>265</v>
      </c>
      <c r="H51" s="153" t="s">
        <v>266</v>
      </c>
      <c r="I51" s="79">
        <v>228536</v>
      </c>
      <c r="J51" s="79">
        <v>228536</v>
      </c>
      <c r="K51" s="23"/>
      <c r="L51" s="23"/>
      <c r="M51" s="79">
        <v>228536</v>
      </c>
      <c r="N51" s="23"/>
      <c r="O51" s="79"/>
      <c r="P51" s="79"/>
      <c r="Q51" s="79"/>
      <c r="R51" s="79"/>
      <c r="S51" s="79"/>
      <c r="T51" s="79"/>
      <c r="U51" s="79"/>
      <c r="V51" s="79"/>
      <c r="W51" s="79"/>
      <c r="X51" s="79"/>
    </row>
    <row r="52" ht="20.25" customHeight="1" spans="1:24">
      <c r="A52" s="153" t="s">
        <v>70</v>
      </c>
      <c r="B52" s="153" t="s">
        <v>70</v>
      </c>
      <c r="C52" s="153" t="s">
        <v>263</v>
      </c>
      <c r="D52" s="153" t="s">
        <v>264</v>
      </c>
      <c r="E52" s="153" t="s">
        <v>102</v>
      </c>
      <c r="F52" s="153" t="s">
        <v>103</v>
      </c>
      <c r="G52" s="153" t="s">
        <v>265</v>
      </c>
      <c r="H52" s="153" t="s">
        <v>266</v>
      </c>
      <c r="I52" s="79">
        <v>403200</v>
      </c>
      <c r="J52" s="79">
        <v>403200</v>
      </c>
      <c r="K52" s="23"/>
      <c r="L52" s="23"/>
      <c r="M52" s="79">
        <v>403200</v>
      </c>
      <c r="N52" s="23"/>
      <c r="O52" s="79"/>
      <c r="P52" s="79"/>
      <c r="Q52" s="79"/>
      <c r="R52" s="79"/>
      <c r="S52" s="79"/>
      <c r="T52" s="79"/>
      <c r="U52" s="79"/>
      <c r="V52" s="79"/>
      <c r="W52" s="79"/>
      <c r="X52" s="79"/>
    </row>
    <row r="53" ht="20.25" customHeight="1" spans="1:24">
      <c r="A53" s="153" t="s">
        <v>70</v>
      </c>
      <c r="B53" s="153" t="s">
        <v>70</v>
      </c>
      <c r="C53" s="153" t="s">
        <v>267</v>
      </c>
      <c r="D53" s="153" t="s">
        <v>268</v>
      </c>
      <c r="E53" s="153" t="s">
        <v>108</v>
      </c>
      <c r="F53" s="153" t="s">
        <v>109</v>
      </c>
      <c r="G53" s="153" t="s">
        <v>210</v>
      </c>
      <c r="H53" s="153" t="s">
        <v>211</v>
      </c>
      <c r="I53" s="79">
        <v>52440</v>
      </c>
      <c r="J53" s="79">
        <v>52440</v>
      </c>
      <c r="K53" s="23"/>
      <c r="L53" s="23"/>
      <c r="M53" s="79">
        <v>52440</v>
      </c>
      <c r="N53" s="23"/>
      <c r="O53" s="79"/>
      <c r="P53" s="79"/>
      <c r="Q53" s="79"/>
      <c r="R53" s="79"/>
      <c r="S53" s="79"/>
      <c r="T53" s="79"/>
      <c r="U53" s="79"/>
      <c r="V53" s="79"/>
      <c r="W53" s="79"/>
      <c r="X53" s="79"/>
    </row>
    <row r="54" ht="20.25" customHeight="1" spans="1:24">
      <c r="A54" s="153" t="s">
        <v>70</v>
      </c>
      <c r="B54" s="153" t="s">
        <v>70</v>
      </c>
      <c r="C54" s="153" t="s">
        <v>269</v>
      </c>
      <c r="D54" s="153" t="s">
        <v>270</v>
      </c>
      <c r="E54" s="153" t="s">
        <v>108</v>
      </c>
      <c r="F54" s="153" t="s">
        <v>109</v>
      </c>
      <c r="G54" s="153" t="s">
        <v>206</v>
      </c>
      <c r="H54" s="153" t="s">
        <v>207</v>
      </c>
      <c r="I54" s="79">
        <v>94092</v>
      </c>
      <c r="J54" s="79">
        <v>94092</v>
      </c>
      <c r="K54" s="23"/>
      <c r="L54" s="23"/>
      <c r="M54" s="79">
        <v>94092</v>
      </c>
      <c r="N54" s="23"/>
      <c r="O54" s="79"/>
      <c r="P54" s="79"/>
      <c r="Q54" s="79"/>
      <c r="R54" s="79"/>
      <c r="S54" s="79"/>
      <c r="T54" s="79"/>
      <c r="U54" s="79"/>
      <c r="V54" s="79"/>
      <c r="W54" s="79"/>
      <c r="X54" s="79"/>
    </row>
    <row r="55" ht="20.25" customHeight="1" spans="1:24">
      <c r="A55" s="153" t="s">
        <v>70</v>
      </c>
      <c r="B55" s="153" t="s">
        <v>70</v>
      </c>
      <c r="C55" s="153" t="s">
        <v>269</v>
      </c>
      <c r="D55" s="153" t="s">
        <v>270</v>
      </c>
      <c r="E55" s="153" t="s">
        <v>108</v>
      </c>
      <c r="F55" s="153" t="s">
        <v>109</v>
      </c>
      <c r="G55" s="153" t="s">
        <v>210</v>
      </c>
      <c r="H55" s="153" t="s">
        <v>211</v>
      </c>
      <c r="I55" s="79">
        <v>7841</v>
      </c>
      <c r="J55" s="79">
        <v>7841</v>
      </c>
      <c r="K55" s="23"/>
      <c r="L55" s="23"/>
      <c r="M55" s="79">
        <v>7841</v>
      </c>
      <c r="N55" s="23"/>
      <c r="O55" s="79"/>
      <c r="P55" s="79"/>
      <c r="Q55" s="79"/>
      <c r="R55" s="79"/>
      <c r="S55" s="79"/>
      <c r="T55" s="79"/>
      <c r="U55" s="79"/>
      <c r="V55" s="79"/>
      <c r="W55" s="79"/>
      <c r="X55" s="79"/>
    </row>
    <row r="56" ht="20.25" customHeight="1" spans="1:24">
      <c r="A56" s="153" t="s">
        <v>70</v>
      </c>
      <c r="B56" s="153" t="s">
        <v>70</v>
      </c>
      <c r="C56" s="153" t="s">
        <v>269</v>
      </c>
      <c r="D56" s="153" t="s">
        <v>270</v>
      </c>
      <c r="E56" s="153" t="s">
        <v>108</v>
      </c>
      <c r="F56" s="153" t="s">
        <v>109</v>
      </c>
      <c r="G56" s="153" t="s">
        <v>271</v>
      </c>
      <c r="H56" s="153" t="s">
        <v>272</v>
      </c>
      <c r="I56" s="79">
        <v>136632</v>
      </c>
      <c r="J56" s="79">
        <v>136632</v>
      </c>
      <c r="K56" s="23"/>
      <c r="L56" s="23"/>
      <c r="M56" s="79">
        <v>136632</v>
      </c>
      <c r="N56" s="23"/>
      <c r="O56" s="79"/>
      <c r="P56" s="79"/>
      <c r="Q56" s="79"/>
      <c r="R56" s="79"/>
      <c r="S56" s="79"/>
      <c r="T56" s="79"/>
      <c r="U56" s="79"/>
      <c r="V56" s="79"/>
      <c r="W56" s="79"/>
      <c r="X56" s="79"/>
    </row>
    <row r="57" ht="20.25" customHeight="1" spans="1:24">
      <c r="A57" s="153" t="s">
        <v>70</v>
      </c>
      <c r="B57" s="153" t="s">
        <v>70</v>
      </c>
      <c r="C57" s="153" t="s">
        <v>269</v>
      </c>
      <c r="D57" s="153" t="s">
        <v>270</v>
      </c>
      <c r="E57" s="153" t="s">
        <v>108</v>
      </c>
      <c r="F57" s="153" t="s">
        <v>109</v>
      </c>
      <c r="G57" s="153" t="s">
        <v>271</v>
      </c>
      <c r="H57" s="153" t="s">
        <v>272</v>
      </c>
      <c r="I57" s="79">
        <v>28800</v>
      </c>
      <c r="J57" s="79">
        <v>28800</v>
      </c>
      <c r="K57" s="23"/>
      <c r="L57" s="23"/>
      <c r="M57" s="79">
        <v>28800</v>
      </c>
      <c r="N57" s="23"/>
      <c r="O57" s="79"/>
      <c r="P57" s="79"/>
      <c r="Q57" s="79"/>
      <c r="R57" s="79"/>
      <c r="S57" s="79"/>
      <c r="T57" s="79"/>
      <c r="U57" s="79"/>
      <c r="V57" s="79"/>
      <c r="W57" s="79"/>
      <c r="X57" s="79"/>
    </row>
    <row r="58" ht="17.25" customHeight="1" spans="1:24">
      <c r="A58" s="141" t="s">
        <v>176</v>
      </c>
      <c r="B58" s="142"/>
      <c r="C58" s="154"/>
      <c r="D58" s="154"/>
      <c r="E58" s="154"/>
      <c r="F58" s="154"/>
      <c r="G58" s="154"/>
      <c r="H58" s="155"/>
      <c r="I58" s="79">
        <v>7303478</v>
      </c>
      <c r="J58" s="79">
        <v>7303478</v>
      </c>
      <c r="K58" s="79"/>
      <c r="L58" s="79"/>
      <c r="M58" s="79">
        <v>7303478</v>
      </c>
      <c r="N58" s="79"/>
      <c r="O58" s="79"/>
      <c r="P58" s="79"/>
      <c r="Q58" s="79"/>
      <c r="R58" s="79"/>
      <c r="S58" s="79"/>
      <c r="T58" s="79"/>
      <c r="U58" s="79"/>
      <c r="V58" s="79"/>
      <c r="W58" s="79"/>
      <c r="X58" s="79"/>
    </row>
  </sheetData>
  <mergeCells count="31">
    <mergeCell ref="A2:X2"/>
    <mergeCell ref="A3:H3"/>
    <mergeCell ref="I4:X4"/>
    <mergeCell ref="J5:N5"/>
    <mergeCell ref="O5:Q5"/>
    <mergeCell ref="S5:X5"/>
    <mergeCell ref="A58:H58"/>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Right="0"/>
    <pageSetUpPr fitToPage="1"/>
  </sheetPr>
  <dimension ref="A1:W20"/>
  <sheetViews>
    <sheetView showZeros="0" workbookViewId="0">
      <selection activeCell="C22" sqref="C22"/>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40"/>
      <c r="E1" s="1"/>
      <c r="F1" s="1"/>
      <c r="G1" s="1"/>
      <c r="H1" s="1"/>
      <c r="U1" s="140"/>
      <c r="W1" s="148" t="s">
        <v>273</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"单位名称："&amp;"昆明市盘龙区司法局"</f>
        <v>单位名称：昆明市盘龙区司法局</v>
      </c>
      <c r="B3" s="5"/>
      <c r="C3" s="5"/>
      <c r="D3" s="5"/>
      <c r="E3" s="5"/>
      <c r="F3" s="5"/>
      <c r="G3" s="5"/>
      <c r="H3" s="5"/>
      <c r="I3" s="6"/>
      <c r="J3" s="6"/>
      <c r="K3" s="6"/>
      <c r="L3" s="6"/>
      <c r="M3" s="6"/>
      <c r="N3" s="6"/>
      <c r="O3" s="6"/>
      <c r="P3" s="6"/>
      <c r="Q3" s="6"/>
      <c r="U3" s="140"/>
      <c r="W3" s="117" t="s">
        <v>1</v>
      </c>
    </row>
    <row r="4" ht="21.75" customHeight="1" spans="1:23">
      <c r="A4" s="8" t="s">
        <v>274</v>
      </c>
      <c r="B4" s="9" t="s">
        <v>188</v>
      </c>
      <c r="C4" s="8" t="s">
        <v>189</v>
      </c>
      <c r="D4" s="8" t="s">
        <v>275</v>
      </c>
      <c r="E4" s="9" t="s">
        <v>190</v>
      </c>
      <c r="F4" s="9" t="s">
        <v>191</v>
      </c>
      <c r="G4" s="9" t="s">
        <v>276</v>
      </c>
      <c r="H4" s="9" t="s">
        <v>277</v>
      </c>
      <c r="I4" s="27" t="s">
        <v>55</v>
      </c>
      <c r="J4" s="10" t="s">
        <v>278</v>
      </c>
      <c r="K4" s="11"/>
      <c r="L4" s="11"/>
      <c r="M4" s="12"/>
      <c r="N4" s="10" t="s">
        <v>196</v>
      </c>
      <c r="O4" s="11"/>
      <c r="P4" s="12"/>
      <c r="Q4" s="9" t="s">
        <v>61</v>
      </c>
      <c r="R4" s="10" t="s">
        <v>62</v>
      </c>
      <c r="S4" s="11"/>
      <c r="T4" s="11"/>
      <c r="U4" s="11"/>
      <c r="V4" s="11"/>
      <c r="W4" s="12"/>
    </row>
    <row r="5" ht="21.75" customHeight="1" spans="1:23">
      <c r="A5" s="13"/>
      <c r="B5" s="28"/>
      <c r="C5" s="13"/>
      <c r="D5" s="13"/>
      <c r="E5" s="14"/>
      <c r="F5" s="14"/>
      <c r="G5" s="14"/>
      <c r="H5" s="14"/>
      <c r="I5" s="28"/>
      <c r="J5" s="144" t="s">
        <v>58</v>
      </c>
      <c r="K5" s="145"/>
      <c r="L5" s="9" t="s">
        <v>59</v>
      </c>
      <c r="M5" s="9" t="s">
        <v>60</v>
      </c>
      <c r="N5" s="9" t="s">
        <v>58</v>
      </c>
      <c r="O5" s="9" t="s">
        <v>59</v>
      </c>
      <c r="P5" s="9" t="s">
        <v>60</v>
      </c>
      <c r="Q5" s="14"/>
      <c r="R5" s="9" t="s">
        <v>57</v>
      </c>
      <c r="S5" s="9" t="s">
        <v>64</v>
      </c>
      <c r="T5" s="9" t="s">
        <v>202</v>
      </c>
      <c r="U5" s="9" t="s">
        <v>66</v>
      </c>
      <c r="V5" s="9" t="s">
        <v>67</v>
      </c>
      <c r="W5" s="9" t="s">
        <v>68</v>
      </c>
    </row>
    <row r="6" ht="21" customHeight="1" spans="1:23">
      <c r="A6" s="28"/>
      <c r="B6" s="28"/>
      <c r="C6" s="28"/>
      <c r="D6" s="28"/>
      <c r="E6" s="28"/>
      <c r="F6" s="28"/>
      <c r="G6" s="28"/>
      <c r="H6" s="28"/>
      <c r="I6" s="28"/>
      <c r="J6" s="146" t="s">
        <v>57</v>
      </c>
      <c r="K6" s="147"/>
      <c r="L6" s="28"/>
      <c r="M6" s="28"/>
      <c r="N6" s="28"/>
      <c r="O6" s="28"/>
      <c r="P6" s="28"/>
      <c r="Q6" s="28"/>
      <c r="R6" s="28"/>
      <c r="S6" s="28"/>
      <c r="T6" s="28"/>
      <c r="U6" s="28"/>
      <c r="V6" s="28"/>
      <c r="W6" s="28"/>
    </row>
    <row r="7" ht="39.75" customHeight="1" spans="1:23">
      <c r="A7" s="16"/>
      <c r="B7" s="18"/>
      <c r="C7" s="16"/>
      <c r="D7" s="16"/>
      <c r="E7" s="17"/>
      <c r="F7" s="17"/>
      <c r="G7" s="17"/>
      <c r="H7" s="17"/>
      <c r="I7" s="18"/>
      <c r="J7" s="68" t="s">
        <v>57</v>
      </c>
      <c r="K7" s="68" t="s">
        <v>279</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7">
        <v>12</v>
      </c>
      <c r="M8" s="37">
        <v>13</v>
      </c>
      <c r="N8" s="37">
        <v>14</v>
      </c>
      <c r="O8" s="37">
        <v>15</v>
      </c>
      <c r="P8" s="37">
        <v>16</v>
      </c>
      <c r="Q8" s="37">
        <v>17</v>
      </c>
      <c r="R8" s="37">
        <v>18</v>
      </c>
      <c r="S8" s="37">
        <v>19</v>
      </c>
      <c r="T8" s="37">
        <v>20</v>
      </c>
      <c r="U8" s="19">
        <v>21</v>
      </c>
      <c r="V8" s="37">
        <v>22</v>
      </c>
      <c r="W8" s="19">
        <v>23</v>
      </c>
    </row>
    <row r="9" ht="21.75" customHeight="1" spans="1:23">
      <c r="A9" s="70" t="s">
        <v>280</v>
      </c>
      <c r="B9" s="70" t="s">
        <v>281</v>
      </c>
      <c r="C9" s="70" t="s">
        <v>282</v>
      </c>
      <c r="D9" s="70" t="s">
        <v>70</v>
      </c>
      <c r="E9" s="70" t="s">
        <v>106</v>
      </c>
      <c r="F9" s="70" t="s">
        <v>107</v>
      </c>
      <c r="G9" s="70" t="s">
        <v>233</v>
      </c>
      <c r="H9" s="70" t="s">
        <v>234</v>
      </c>
      <c r="I9" s="79">
        <v>224482.33</v>
      </c>
      <c r="J9" s="79">
        <v>224482.33</v>
      </c>
      <c r="K9" s="79">
        <v>224482.33</v>
      </c>
      <c r="L9" s="79"/>
      <c r="M9" s="79"/>
      <c r="N9" s="79"/>
      <c r="O9" s="79"/>
      <c r="P9" s="79"/>
      <c r="Q9" s="79"/>
      <c r="R9" s="79"/>
      <c r="S9" s="79"/>
      <c r="T9" s="79"/>
      <c r="U9" s="79"/>
      <c r="V9" s="79"/>
      <c r="W9" s="79"/>
    </row>
    <row r="10" ht="21.75" customHeight="1" spans="1:23">
      <c r="A10" s="70" t="s">
        <v>280</v>
      </c>
      <c r="B10" s="70" t="s">
        <v>283</v>
      </c>
      <c r="C10" s="70" t="s">
        <v>284</v>
      </c>
      <c r="D10" s="70" t="s">
        <v>70</v>
      </c>
      <c r="E10" s="70" t="s">
        <v>104</v>
      </c>
      <c r="F10" s="70" t="s">
        <v>105</v>
      </c>
      <c r="G10" s="70" t="s">
        <v>233</v>
      </c>
      <c r="H10" s="70" t="s">
        <v>234</v>
      </c>
      <c r="I10" s="79">
        <v>507261.65</v>
      </c>
      <c r="J10" s="79">
        <v>507261.65</v>
      </c>
      <c r="K10" s="79">
        <v>507261.65</v>
      </c>
      <c r="L10" s="79"/>
      <c r="M10" s="79"/>
      <c r="N10" s="79"/>
      <c r="O10" s="79"/>
      <c r="P10" s="79"/>
      <c r="Q10" s="79"/>
      <c r="R10" s="79"/>
      <c r="S10" s="79"/>
      <c r="T10" s="79"/>
      <c r="U10" s="79"/>
      <c r="V10" s="79"/>
      <c r="W10" s="79"/>
    </row>
    <row r="11" ht="21.75" customHeight="1" spans="1:23">
      <c r="A11" s="70" t="s">
        <v>280</v>
      </c>
      <c r="B11" s="70" t="s">
        <v>285</v>
      </c>
      <c r="C11" s="70" t="s">
        <v>286</v>
      </c>
      <c r="D11" s="70" t="s">
        <v>70</v>
      </c>
      <c r="E11" s="70" t="s">
        <v>110</v>
      </c>
      <c r="F11" s="70" t="s">
        <v>111</v>
      </c>
      <c r="G11" s="70" t="s">
        <v>233</v>
      </c>
      <c r="H11" s="70" t="s">
        <v>234</v>
      </c>
      <c r="I11" s="79">
        <v>514500</v>
      </c>
      <c r="J11" s="79">
        <v>514500</v>
      </c>
      <c r="K11" s="79">
        <v>514500</v>
      </c>
      <c r="L11" s="79"/>
      <c r="M11" s="79"/>
      <c r="N11" s="79"/>
      <c r="O11" s="79"/>
      <c r="P11" s="79"/>
      <c r="Q11" s="79"/>
      <c r="R11" s="79"/>
      <c r="S11" s="79"/>
      <c r="T11" s="79"/>
      <c r="U11" s="79"/>
      <c r="V11" s="79"/>
      <c r="W11" s="79"/>
    </row>
    <row r="12" ht="21.75" customHeight="1" spans="1:23">
      <c r="A12" s="70" t="s">
        <v>280</v>
      </c>
      <c r="B12" s="70" t="s">
        <v>287</v>
      </c>
      <c r="C12" s="70" t="s">
        <v>288</v>
      </c>
      <c r="D12" s="70" t="s">
        <v>70</v>
      </c>
      <c r="E12" s="70" t="s">
        <v>110</v>
      </c>
      <c r="F12" s="70" t="s">
        <v>111</v>
      </c>
      <c r="G12" s="70" t="s">
        <v>233</v>
      </c>
      <c r="H12" s="70" t="s">
        <v>234</v>
      </c>
      <c r="I12" s="79">
        <v>600000</v>
      </c>
      <c r="J12" s="79">
        <v>600000</v>
      </c>
      <c r="K12" s="79">
        <v>600000</v>
      </c>
      <c r="L12" s="79"/>
      <c r="M12" s="79"/>
      <c r="N12" s="79"/>
      <c r="O12" s="79"/>
      <c r="P12" s="79"/>
      <c r="Q12" s="79"/>
      <c r="R12" s="79"/>
      <c r="S12" s="79"/>
      <c r="T12" s="79"/>
      <c r="U12" s="79"/>
      <c r="V12" s="79"/>
      <c r="W12" s="79"/>
    </row>
    <row r="13" ht="21.75" customHeight="1" spans="1:23">
      <c r="A13" s="70" t="s">
        <v>280</v>
      </c>
      <c r="B13" s="70" t="s">
        <v>289</v>
      </c>
      <c r="C13" s="70" t="s">
        <v>290</v>
      </c>
      <c r="D13" s="70" t="s">
        <v>70</v>
      </c>
      <c r="E13" s="70" t="s">
        <v>110</v>
      </c>
      <c r="F13" s="70" t="s">
        <v>111</v>
      </c>
      <c r="G13" s="70" t="s">
        <v>233</v>
      </c>
      <c r="H13" s="70" t="s">
        <v>234</v>
      </c>
      <c r="I13" s="79">
        <v>165976.44</v>
      </c>
      <c r="J13" s="79">
        <v>165976.44</v>
      </c>
      <c r="K13" s="79">
        <v>165976.44</v>
      </c>
      <c r="L13" s="79"/>
      <c r="M13" s="79"/>
      <c r="N13" s="79"/>
      <c r="O13" s="79"/>
      <c r="P13" s="79"/>
      <c r="Q13" s="79"/>
      <c r="R13" s="79"/>
      <c r="S13" s="79"/>
      <c r="T13" s="79"/>
      <c r="U13" s="79"/>
      <c r="V13" s="79"/>
      <c r="W13" s="79"/>
    </row>
    <row r="14" ht="21.75" customHeight="1" spans="1:23">
      <c r="A14" s="70" t="s">
        <v>280</v>
      </c>
      <c r="B14" s="70" t="s">
        <v>291</v>
      </c>
      <c r="C14" s="70" t="s">
        <v>292</v>
      </c>
      <c r="D14" s="70" t="s">
        <v>70</v>
      </c>
      <c r="E14" s="70" t="s">
        <v>110</v>
      </c>
      <c r="F14" s="70" t="s">
        <v>111</v>
      </c>
      <c r="G14" s="70" t="s">
        <v>233</v>
      </c>
      <c r="H14" s="70" t="s">
        <v>234</v>
      </c>
      <c r="I14" s="79">
        <v>556341.1</v>
      </c>
      <c r="J14" s="79">
        <v>556341.1</v>
      </c>
      <c r="K14" s="79">
        <v>556341.1</v>
      </c>
      <c r="L14" s="79"/>
      <c r="M14" s="79"/>
      <c r="N14" s="79"/>
      <c r="O14" s="79"/>
      <c r="P14" s="79"/>
      <c r="Q14" s="79"/>
      <c r="R14" s="79"/>
      <c r="S14" s="79"/>
      <c r="T14" s="79"/>
      <c r="U14" s="79"/>
      <c r="V14" s="79"/>
      <c r="W14" s="79"/>
    </row>
    <row r="15" ht="21.75" customHeight="1" spans="1:23">
      <c r="A15" s="70" t="s">
        <v>280</v>
      </c>
      <c r="B15" s="70" t="s">
        <v>293</v>
      </c>
      <c r="C15" s="70" t="s">
        <v>294</v>
      </c>
      <c r="D15" s="70" t="s">
        <v>70</v>
      </c>
      <c r="E15" s="70" t="s">
        <v>110</v>
      </c>
      <c r="F15" s="70" t="s">
        <v>111</v>
      </c>
      <c r="G15" s="70" t="s">
        <v>233</v>
      </c>
      <c r="H15" s="70" t="s">
        <v>234</v>
      </c>
      <c r="I15" s="79">
        <v>42000</v>
      </c>
      <c r="J15" s="79">
        <v>42000</v>
      </c>
      <c r="K15" s="79">
        <v>42000</v>
      </c>
      <c r="L15" s="79"/>
      <c r="M15" s="79"/>
      <c r="N15" s="79"/>
      <c r="O15" s="79"/>
      <c r="P15" s="79"/>
      <c r="Q15" s="79"/>
      <c r="R15" s="79"/>
      <c r="S15" s="79"/>
      <c r="T15" s="79"/>
      <c r="U15" s="79"/>
      <c r="V15" s="79"/>
      <c r="W15" s="79"/>
    </row>
    <row r="16" ht="21.75" customHeight="1" spans="1:23">
      <c r="A16" s="70" t="s">
        <v>280</v>
      </c>
      <c r="B16" s="70" t="s">
        <v>295</v>
      </c>
      <c r="C16" s="70" t="s">
        <v>296</v>
      </c>
      <c r="D16" s="70" t="s">
        <v>70</v>
      </c>
      <c r="E16" s="70" t="s">
        <v>110</v>
      </c>
      <c r="F16" s="70" t="s">
        <v>111</v>
      </c>
      <c r="G16" s="70" t="s">
        <v>233</v>
      </c>
      <c r="H16" s="70" t="s">
        <v>234</v>
      </c>
      <c r="I16" s="79">
        <v>150000</v>
      </c>
      <c r="J16" s="79">
        <v>150000</v>
      </c>
      <c r="K16" s="79">
        <v>150000</v>
      </c>
      <c r="L16" s="79"/>
      <c r="M16" s="79"/>
      <c r="N16" s="79"/>
      <c r="O16" s="79"/>
      <c r="P16" s="79"/>
      <c r="Q16" s="79"/>
      <c r="R16" s="79"/>
      <c r="S16" s="79"/>
      <c r="T16" s="79"/>
      <c r="U16" s="79"/>
      <c r="V16" s="79"/>
      <c r="W16" s="79"/>
    </row>
    <row r="17" ht="21.75" customHeight="1" spans="1:23">
      <c r="A17" s="70" t="s">
        <v>280</v>
      </c>
      <c r="B17" s="70" t="s">
        <v>297</v>
      </c>
      <c r="C17" s="70" t="s">
        <v>298</v>
      </c>
      <c r="D17" s="70" t="s">
        <v>70</v>
      </c>
      <c r="E17" s="70" t="s">
        <v>110</v>
      </c>
      <c r="F17" s="70" t="s">
        <v>111</v>
      </c>
      <c r="G17" s="70" t="s">
        <v>299</v>
      </c>
      <c r="H17" s="70" t="s">
        <v>300</v>
      </c>
      <c r="I17" s="79">
        <v>14170</v>
      </c>
      <c r="J17" s="79"/>
      <c r="K17" s="79"/>
      <c r="L17" s="79"/>
      <c r="M17" s="79"/>
      <c r="N17" s="79">
        <v>14170</v>
      </c>
      <c r="O17" s="79"/>
      <c r="P17" s="79"/>
      <c r="Q17" s="79"/>
      <c r="R17" s="79"/>
      <c r="S17" s="79"/>
      <c r="T17" s="79"/>
      <c r="U17" s="79"/>
      <c r="V17" s="79"/>
      <c r="W17" s="79"/>
    </row>
    <row r="18" ht="21.75" customHeight="1" spans="1:23">
      <c r="A18" s="70" t="s">
        <v>280</v>
      </c>
      <c r="B18" s="70" t="s">
        <v>301</v>
      </c>
      <c r="C18" s="70" t="s">
        <v>298</v>
      </c>
      <c r="D18" s="70" t="s">
        <v>70</v>
      </c>
      <c r="E18" s="70" t="s">
        <v>110</v>
      </c>
      <c r="F18" s="70" t="s">
        <v>111</v>
      </c>
      <c r="G18" s="70" t="s">
        <v>233</v>
      </c>
      <c r="H18" s="70" t="s">
        <v>234</v>
      </c>
      <c r="I18" s="79">
        <v>132940</v>
      </c>
      <c r="J18" s="79"/>
      <c r="K18" s="79"/>
      <c r="L18" s="79"/>
      <c r="M18" s="79"/>
      <c r="N18" s="79">
        <v>132940</v>
      </c>
      <c r="O18" s="79"/>
      <c r="P18" s="79"/>
      <c r="Q18" s="79"/>
      <c r="R18" s="79"/>
      <c r="S18" s="79"/>
      <c r="T18" s="79"/>
      <c r="U18" s="79"/>
      <c r="V18" s="79"/>
      <c r="W18" s="79"/>
    </row>
    <row r="19" ht="21.75" customHeight="1" spans="1:23">
      <c r="A19" s="70" t="s">
        <v>280</v>
      </c>
      <c r="B19" s="70" t="s">
        <v>302</v>
      </c>
      <c r="C19" s="70" t="s">
        <v>298</v>
      </c>
      <c r="D19" s="70" t="s">
        <v>70</v>
      </c>
      <c r="E19" s="70" t="s">
        <v>104</v>
      </c>
      <c r="F19" s="70" t="s">
        <v>105</v>
      </c>
      <c r="G19" s="70" t="s">
        <v>233</v>
      </c>
      <c r="H19" s="70" t="s">
        <v>234</v>
      </c>
      <c r="I19" s="79">
        <v>253214</v>
      </c>
      <c r="J19" s="79"/>
      <c r="K19" s="79"/>
      <c r="L19" s="79"/>
      <c r="M19" s="79"/>
      <c r="N19" s="79">
        <v>253214</v>
      </c>
      <c r="O19" s="79"/>
      <c r="P19" s="79"/>
      <c r="Q19" s="79"/>
      <c r="R19" s="79"/>
      <c r="S19" s="79"/>
      <c r="T19" s="79"/>
      <c r="U19" s="79"/>
      <c r="V19" s="79"/>
      <c r="W19" s="79"/>
    </row>
    <row r="20" ht="18.75" customHeight="1" spans="1:23">
      <c r="A20" s="141" t="s">
        <v>176</v>
      </c>
      <c r="B20" s="142"/>
      <c r="C20" s="142"/>
      <c r="D20" s="142"/>
      <c r="E20" s="142"/>
      <c r="F20" s="142"/>
      <c r="G20" s="142"/>
      <c r="H20" s="143"/>
      <c r="I20" s="79">
        <v>3160885.52</v>
      </c>
      <c r="J20" s="79">
        <v>2760561.52</v>
      </c>
      <c r="K20" s="79">
        <v>2760561.52</v>
      </c>
      <c r="L20" s="79"/>
      <c r="M20" s="79"/>
      <c r="N20" s="79">
        <v>400324</v>
      </c>
      <c r="O20" s="79"/>
      <c r="P20" s="79"/>
      <c r="Q20" s="79"/>
      <c r="R20" s="79"/>
      <c r="S20" s="79"/>
      <c r="T20" s="79"/>
      <c r="U20" s="79"/>
      <c r="V20" s="79"/>
      <c r="W20" s="79"/>
    </row>
  </sheetData>
  <mergeCells count="28">
    <mergeCell ref="A2:W2"/>
    <mergeCell ref="A3:H3"/>
    <mergeCell ref="J4:M4"/>
    <mergeCell ref="N4:P4"/>
    <mergeCell ref="R4:W4"/>
    <mergeCell ref="A20:H2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Right="0"/>
    <pageSetUpPr fitToPage="1"/>
  </sheetPr>
  <dimension ref="A1:J56"/>
  <sheetViews>
    <sheetView showZeros="0" topLeftCell="A29" workbookViewId="0">
      <selection activeCell="B41" sqref="B41:B45"/>
    </sheetView>
  </sheetViews>
  <sheetFormatPr defaultColWidth="9.14166666666667" defaultRowHeight="12" customHeight="1"/>
  <cols>
    <col min="1" max="1" width="34.2833333333333" customWidth="1"/>
    <col min="2" max="2" width="43.5" customWidth="1"/>
    <col min="3" max="3" width="7.5" customWidth="1"/>
    <col min="4" max="4" width="10.5" customWidth="1"/>
    <col min="5" max="5" width="17.5" customWidth="1"/>
    <col min="6" max="6" width="6.375" customWidth="1"/>
    <col min="7" max="7" width="12.625" customWidth="1"/>
    <col min="8" max="8" width="15.575" customWidth="1"/>
    <col min="9" max="9" width="13.425" customWidth="1"/>
    <col min="10" max="10" width="18.85" customWidth="1"/>
  </cols>
  <sheetData>
    <row r="1" ht="18" customHeight="1" spans="10:10">
      <c r="J1" s="2" t="s">
        <v>303</v>
      </c>
    </row>
    <row r="2" ht="39.75" customHeight="1" spans="1:10">
      <c r="A2" s="66" t="str">
        <f>"2026"&amp;"年部门项目支出绩效目标表"</f>
        <v>2026年部门项目支出绩效目标表</v>
      </c>
      <c r="B2" s="3"/>
      <c r="C2" s="3"/>
      <c r="D2" s="3"/>
      <c r="E2" s="3"/>
      <c r="F2" s="67"/>
      <c r="G2" s="3"/>
      <c r="H2" s="67"/>
      <c r="I2" s="67"/>
      <c r="J2" s="3"/>
    </row>
    <row r="3" ht="17.25" customHeight="1" spans="1:8">
      <c r="A3" s="4" t="str">
        <f>"单位名称："&amp;"昆明市盘龙区司法局"</f>
        <v>单位名称：昆明市盘龙区司法局</v>
      </c>
      <c r="B3" s="4"/>
      <c r="C3" s="4"/>
      <c r="D3" s="4"/>
      <c r="E3" s="4"/>
      <c r="F3" s="4"/>
      <c r="G3" s="4"/>
      <c r="H3" s="4"/>
    </row>
    <row r="4" ht="44.25" customHeight="1" spans="1:10">
      <c r="A4" s="68" t="s">
        <v>189</v>
      </c>
      <c r="B4" s="68" t="s">
        <v>304</v>
      </c>
      <c r="C4" s="68" t="s">
        <v>305</v>
      </c>
      <c r="D4" s="68" t="s">
        <v>306</v>
      </c>
      <c r="E4" s="68" t="s">
        <v>307</v>
      </c>
      <c r="F4" s="69" t="s">
        <v>308</v>
      </c>
      <c r="G4" s="68" t="s">
        <v>309</v>
      </c>
      <c r="H4" s="69" t="s">
        <v>310</v>
      </c>
      <c r="I4" s="69" t="s">
        <v>311</v>
      </c>
      <c r="J4" s="68" t="s">
        <v>312</v>
      </c>
    </row>
    <row r="5" ht="18.75" customHeight="1" spans="1:10">
      <c r="A5" s="132">
        <v>1</v>
      </c>
      <c r="B5" s="132">
        <v>2</v>
      </c>
      <c r="C5" s="132">
        <v>3</v>
      </c>
      <c r="D5" s="132">
        <v>4</v>
      </c>
      <c r="E5" s="132">
        <v>5</v>
      </c>
      <c r="F5" s="37">
        <v>6</v>
      </c>
      <c r="G5" s="132">
        <v>7</v>
      </c>
      <c r="H5" s="37">
        <v>8</v>
      </c>
      <c r="I5" s="37">
        <v>9</v>
      </c>
      <c r="J5" s="132">
        <v>10</v>
      </c>
    </row>
    <row r="6" ht="42" customHeight="1" spans="1:10">
      <c r="A6" s="29" t="s">
        <v>70</v>
      </c>
      <c r="B6" s="70"/>
      <c r="C6" s="70"/>
      <c r="D6" s="70"/>
      <c r="E6" s="56"/>
      <c r="F6" s="71"/>
      <c r="G6" s="56"/>
      <c r="H6" s="71"/>
      <c r="I6" s="71"/>
      <c r="J6" s="56"/>
    </row>
    <row r="7" ht="42" customHeight="1" spans="1:10">
      <c r="A7" s="133" t="s">
        <v>70</v>
      </c>
      <c r="B7" s="20"/>
      <c r="C7" s="20"/>
      <c r="D7" s="20"/>
      <c r="E7" s="29"/>
      <c r="F7" s="20"/>
      <c r="G7" s="29"/>
      <c r="H7" s="20"/>
      <c r="I7" s="20"/>
      <c r="J7" s="29"/>
    </row>
    <row r="8" ht="42" customHeight="1" spans="1:10">
      <c r="A8" s="134" t="s">
        <v>282</v>
      </c>
      <c r="B8" s="135" t="s">
        <v>313</v>
      </c>
      <c r="C8" s="135" t="s">
        <v>314</v>
      </c>
      <c r="D8" s="135" t="s">
        <v>315</v>
      </c>
      <c r="E8" s="136" t="s">
        <v>316</v>
      </c>
      <c r="F8" s="135" t="s">
        <v>317</v>
      </c>
      <c r="G8" s="136">
        <v>2000</v>
      </c>
      <c r="H8" s="135" t="s">
        <v>318</v>
      </c>
      <c r="I8" s="135" t="s">
        <v>319</v>
      </c>
      <c r="J8" s="136" t="s">
        <v>320</v>
      </c>
    </row>
    <row r="9" ht="42" customHeight="1" spans="1:10">
      <c r="A9" s="134" t="s">
        <v>282</v>
      </c>
      <c r="B9" s="135"/>
      <c r="C9" s="135" t="s">
        <v>314</v>
      </c>
      <c r="D9" s="135" t="s">
        <v>315</v>
      </c>
      <c r="E9" s="136" t="s">
        <v>321</v>
      </c>
      <c r="F9" s="135" t="s">
        <v>317</v>
      </c>
      <c r="G9" s="136" t="s">
        <v>322</v>
      </c>
      <c r="H9" s="135" t="s">
        <v>323</v>
      </c>
      <c r="I9" s="135" t="s">
        <v>319</v>
      </c>
      <c r="J9" s="136" t="s">
        <v>324</v>
      </c>
    </row>
    <row r="10" ht="42" customHeight="1" spans="1:10">
      <c r="A10" s="134" t="s">
        <v>282</v>
      </c>
      <c r="B10" s="135"/>
      <c r="C10" s="135" t="s">
        <v>314</v>
      </c>
      <c r="D10" s="135" t="s">
        <v>315</v>
      </c>
      <c r="E10" s="136" t="s">
        <v>325</v>
      </c>
      <c r="F10" s="135" t="s">
        <v>317</v>
      </c>
      <c r="G10" s="136" t="s">
        <v>90</v>
      </c>
      <c r="H10" s="135" t="s">
        <v>326</v>
      </c>
      <c r="I10" s="135" t="s">
        <v>319</v>
      </c>
      <c r="J10" s="136" t="s">
        <v>327</v>
      </c>
    </row>
    <row r="11" ht="42" customHeight="1" spans="1:10">
      <c r="A11" s="134" t="s">
        <v>282</v>
      </c>
      <c r="B11" s="135"/>
      <c r="C11" s="135" t="s">
        <v>314</v>
      </c>
      <c r="D11" s="135" t="s">
        <v>328</v>
      </c>
      <c r="E11" s="136" t="s">
        <v>329</v>
      </c>
      <c r="F11" s="135" t="s">
        <v>317</v>
      </c>
      <c r="G11" s="136">
        <v>70</v>
      </c>
      <c r="H11" s="135" t="s">
        <v>330</v>
      </c>
      <c r="I11" s="135" t="s">
        <v>319</v>
      </c>
      <c r="J11" s="136" t="s">
        <v>331</v>
      </c>
    </row>
    <row r="12" ht="42" customHeight="1" spans="1:10">
      <c r="A12" s="134" t="s">
        <v>282</v>
      </c>
      <c r="B12" s="135"/>
      <c r="C12" s="135" t="s">
        <v>314</v>
      </c>
      <c r="D12" s="135" t="s">
        <v>332</v>
      </c>
      <c r="E12" s="136" t="s">
        <v>333</v>
      </c>
      <c r="F12" s="135" t="s">
        <v>334</v>
      </c>
      <c r="G12" s="137">
        <v>46386</v>
      </c>
      <c r="H12" s="135" t="s">
        <v>335</v>
      </c>
      <c r="I12" s="135" t="s">
        <v>319</v>
      </c>
      <c r="J12" s="136" t="s">
        <v>336</v>
      </c>
    </row>
    <row r="13" ht="42" customHeight="1" spans="1:10">
      <c r="A13" s="134" t="s">
        <v>282</v>
      </c>
      <c r="B13" s="135"/>
      <c r="C13" s="135" t="s">
        <v>314</v>
      </c>
      <c r="D13" s="135" t="s">
        <v>332</v>
      </c>
      <c r="E13" s="136" t="s">
        <v>337</v>
      </c>
      <c r="F13" s="135" t="s">
        <v>334</v>
      </c>
      <c r="G13" s="136">
        <v>1</v>
      </c>
      <c r="H13" s="135" t="s">
        <v>330</v>
      </c>
      <c r="I13" s="135" t="s">
        <v>319</v>
      </c>
      <c r="J13" s="136" t="s">
        <v>338</v>
      </c>
    </row>
    <row r="14" ht="42" customHeight="1" spans="1:10">
      <c r="A14" s="134" t="s">
        <v>282</v>
      </c>
      <c r="B14" s="135"/>
      <c r="C14" s="135" t="s">
        <v>314</v>
      </c>
      <c r="D14" s="135" t="s">
        <v>332</v>
      </c>
      <c r="E14" s="136" t="s">
        <v>339</v>
      </c>
      <c r="F14" s="135" t="s">
        <v>334</v>
      </c>
      <c r="G14" s="136" t="s">
        <v>83</v>
      </c>
      <c r="H14" s="135" t="s">
        <v>340</v>
      </c>
      <c r="I14" s="135" t="s">
        <v>319</v>
      </c>
      <c r="J14" s="136" t="s">
        <v>341</v>
      </c>
    </row>
    <row r="15" ht="42" customHeight="1" spans="1:10">
      <c r="A15" s="134" t="s">
        <v>282</v>
      </c>
      <c r="B15" s="135"/>
      <c r="C15" s="135" t="s">
        <v>342</v>
      </c>
      <c r="D15" s="135" t="s">
        <v>343</v>
      </c>
      <c r="E15" s="136" t="s">
        <v>344</v>
      </c>
      <c r="F15" s="135" t="s">
        <v>317</v>
      </c>
      <c r="G15" s="136">
        <v>200</v>
      </c>
      <c r="H15" s="135" t="s">
        <v>345</v>
      </c>
      <c r="I15" s="135" t="s">
        <v>346</v>
      </c>
      <c r="J15" s="136" t="s">
        <v>347</v>
      </c>
    </row>
    <row r="16" ht="42" customHeight="1" spans="1:10">
      <c r="A16" s="134" t="s">
        <v>282</v>
      </c>
      <c r="B16" s="135"/>
      <c r="C16" s="135" t="s">
        <v>348</v>
      </c>
      <c r="D16" s="135" t="s">
        <v>349</v>
      </c>
      <c r="E16" s="136" t="s">
        <v>349</v>
      </c>
      <c r="F16" s="135" t="s">
        <v>317</v>
      </c>
      <c r="G16" s="136" t="s">
        <v>350</v>
      </c>
      <c r="H16" s="135" t="s">
        <v>330</v>
      </c>
      <c r="I16" s="135" t="s">
        <v>319</v>
      </c>
      <c r="J16" s="136" t="s">
        <v>351</v>
      </c>
    </row>
    <row r="17" ht="42" customHeight="1" spans="1:10">
      <c r="A17" s="134" t="s">
        <v>284</v>
      </c>
      <c r="B17" s="135" t="s">
        <v>352</v>
      </c>
      <c r="C17" s="135" t="s">
        <v>314</v>
      </c>
      <c r="D17" s="135" t="s">
        <v>315</v>
      </c>
      <c r="E17" s="136" t="s">
        <v>353</v>
      </c>
      <c r="F17" s="135" t="s">
        <v>354</v>
      </c>
      <c r="G17" s="138" t="s">
        <v>350</v>
      </c>
      <c r="H17" s="135" t="s">
        <v>330</v>
      </c>
      <c r="I17" s="135" t="s">
        <v>319</v>
      </c>
      <c r="J17" s="138" t="s">
        <v>355</v>
      </c>
    </row>
    <row r="18" ht="42" customHeight="1" spans="1:10">
      <c r="A18" s="134" t="s">
        <v>284</v>
      </c>
      <c r="B18" s="135" t="s">
        <v>356</v>
      </c>
      <c r="C18" s="135" t="s">
        <v>314</v>
      </c>
      <c r="D18" s="135" t="s">
        <v>315</v>
      </c>
      <c r="E18" s="136" t="s">
        <v>357</v>
      </c>
      <c r="F18" s="135" t="s">
        <v>317</v>
      </c>
      <c r="G18" s="138">
        <v>2</v>
      </c>
      <c r="H18" s="135" t="s">
        <v>358</v>
      </c>
      <c r="I18" s="135" t="s">
        <v>319</v>
      </c>
      <c r="J18" s="138" t="s">
        <v>359</v>
      </c>
    </row>
    <row r="19" ht="42" customHeight="1" spans="1:10">
      <c r="A19" s="134" t="s">
        <v>284</v>
      </c>
      <c r="B19" s="135" t="s">
        <v>356</v>
      </c>
      <c r="C19" s="135" t="s">
        <v>314</v>
      </c>
      <c r="D19" s="135" t="s">
        <v>328</v>
      </c>
      <c r="E19" s="136" t="s">
        <v>360</v>
      </c>
      <c r="F19" s="135" t="s">
        <v>354</v>
      </c>
      <c r="G19" s="138" t="s">
        <v>350</v>
      </c>
      <c r="H19" s="135" t="s">
        <v>330</v>
      </c>
      <c r="I19" s="135" t="s">
        <v>319</v>
      </c>
      <c r="J19" s="138" t="s">
        <v>361</v>
      </c>
    </row>
    <row r="20" ht="42" customHeight="1" spans="1:10">
      <c r="A20" s="134" t="s">
        <v>284</v>
      </c>
      <c r="B20" s="135" t="s">
        <v>356</v>
      </c>
      <c r="C20" s="135" t="s">
        <v>314</v>
      </c>
      <c r="D20" s="135" t="s">
        <v>328</v>
      </c>
      <c r="E20" s="136" t="s">
        <v>362</v>
      </c>
      <c r="F20" s="135" t="s">
        <v>354</v>
      </c>
      <c r="G20" s="138" t="s">
        <v>350</v>
      </c>
      <c r="H20" s="135" t="s">
        <v>330</v>
      </c>
      <c r="I20" s="135" t="s">
        <v>319</v>
      </c>
      <c r="J20" s="138" t="s">
        <v>363</v>
      </c>
    </row>
    <row r="21" ht="42" customHeight="1" spans="1:10">
      <c r="A21" s="134" t="s">
        <v>284</v>
      </c>
      <c r="B21" s="135" t="s">
        <v>356</v>
      </c>
      <c r="C21" s="135" t="s">
        <v>314</v>
      </c>
      <c r="D21" s="135" t="s">
        <v>332</v>
      </c>
      <c r="E21" s="136" t="s">
        <v>364</v>
      </c>
      <c r="F21" s="135" t="s">
        <v>334</v>
      </c>
      <c r="G21" s="138">
        <v>1</v>
      </c>
      <c r="H21" s="135" t="s">
        <v>365</v>
      </c>
      <c r="I21" s="135" t="s">
        <v>319</v>
      </c>
      <c r="J21" s="138" t="s">
        <v>366</v>
      </c>
    </row>
    <row r="22" ht="42" customHeight="1" spans="1:10">
      <c r="A22" s="134" t="s">
        <v>284</v>
      </c>
      <c r="B22" s="135" t="s">
        <v>356</v>
      </c>
      <c r="C22" s="135" t="s">
        <v>342</v>
      </c>
      <c r="D22" s="135" t="s">
        <v>343</v>
      </c>
      <c r="E22" s="136" t="s">
        <v>367</v>
      </c>
      <c r="F22" s="135"/>
      <c r="G22" s="138" t="s">
        <v>368</v>
      </c>
      <c r="H22" s="135"/>
      <c r="I22" s="135" t="s">
        <v>346</v>
      </c>
      <c r="J22" s="138" t="s">
        <v>369</v>
      </c>
    </row>
    <row r="23" ht="42" customHeight="1" spans="1:10">
      <c r="A23" s="134" t="s">
        <v>284</v>
      </c>
      <c r="B23" s="135" t="s">
        <v>356</v>
      </c>
      <c r="C23" s="135" t="s">
        <v>348</v>
      </c>
      <c r="D23" s="135" t="s">
        <v>349</v>
      </c>
      <c r="E23" s="136" t="s">
        <v>370</v>
      </c>
      <c r="F23" s="135" t="s">
        <v>354</v>
      </c>
      <c r="G23" s="138" t="s">
        <v>350</v>
      </c>
      <c r="H23" s="135" t="s">
        <v>330</v>
      </c>
      <c r="I23" s="135" t="s">
        <v>319</v>
      </c>
      <c r="J23" s="138" t="s">
        <v>371</v>
      </c>
    </row>
    <row r="24" ht="42" customHeight="1" spans="1:10">
      <c r="A24" s="134" t="s">
        <v>294</v>
      </c>
      <c r="B24" s="135" t="s">
        <v>372</v>
      </c>
      <c r="C24" s="135" t="s">
        <v>314</v>
      </c>
      <c r="D24" s="135" t="s">
        <v>315</v>
      </c>
      <c r="E24" s="136" t="s">
        <v>373</v>
      </c>
      <c r="F24" s="135" t="s">
        <v>317</v>
      </c>
      <c r="G24" s="136" t="s">
        <v>374</v>
      </c>
      <c r="H24" s="135" t="s">
        <v>375</v>
      </c>
      <c r="I24" s="135" t="s">
        <v>319</v>
      </c>
      <c r="J24" s="136" t="s">
        <v>376</v>
      </c>
    </row>
    <row r="25" ht="42" customHeight="1" spans="1:10">
      <c r="A25" s="134" t="s">
        <v>294</v>
      </c>
      <c r="B25" s="135"/>
      <c r="C25" s="135" t="s">
        <v>314</v>
      </c>
      <c r="D25" s="135" t="s">
        <v>328</v>
      </c>
      <c r="E25" s="136" t="s">
        <v>377</v>
      </c>
      <c r="F25" s="135" t="s">
        <v>317</v>
      </c>
      <c r="G25" s="136" t="s">
        <v>378</v>
      </c>
      <c r="H25" s="135" t="s">
        <v>330</v>
      </c>
      <c r="I25" s="135" t="s">
        <v>319</v>
      </c>
      <c r="J25" s="136" t="s">
        <v>379</v>
      </c>
    </row>
    <row r="26" ht="42" customHeight="1" spans="1:10">
      <c r="A26" s="134" t="s">
        <v>294</v>
      </c>
      <c r="B26" s="135"/>
      <c r="C26" s="135" t="s">
        <v>314</v>
      </c>
      <c r="D26" s="135" t="s">
        <v>332</v>
      </c>
      <c r="E26" s="136" t="s">
        <v>380</v>
      </c>
      <c r="F26" s="135" t="s">
        <v>381</v>
      </c>
      <c r="G26" s="136">
        <v>4</v>
      </c>
      <c r="H26" s="135" t="s">
        <v>382</v>
      </c>
      <c r="I26" s="135" t="s">
        <v>319</v>
      </c>
      <c r="J26" s="136" t="s">
        <v>383</v>
      </c>
    </row>
    <row r="27" ht="42" customHeight="1" spans="1:10">
      <c r="A27" s="134" t="s">
        <v>294</v>
      </c>
      <c r="B27" s="135"/>
      <c r="C27" s="135" t="s">
        <v>342</v>
      </c>
      <c r="D27" s="135" t="s">
        <v>343</v>
      </c>
      <c r="E27" s="136" t="s">
        <v>384</v>
      </c>
      <c r="F27" s="135" t="s">
        <v>317</v>
      </c>
      <c r="G27" s="136" t="s">
        <v>385</v>
      </c>
      <c r="H27" s="135" t="s">
        <v>330</v>
      </c>
      <c r="I27" s="135" t="s">
        <v>319</v>
      </c>
      <c r="J27" s="136" t="s">
        <v>386</v>
      </c>
    </row>
    <row r="28" ht="42" customHeight="1" spans="1:10">
      <c r="A28" s="134" t="s">
        <v>294</v>
      </c>
      <c r="B28" s="135"/>
      <c r="C28" s="135" t="s">
        <v>348</v>
      </c>
      <c r="D28" s="135" t="s">
        <v>349</v>
      </c>
      <c r="E28" s="136" t="s">
        <v>349</v>
      </c>
      <c r="F28" s="135" t="s">
        <v>317</v>
      </c>
      <c r="G28" s="136" t="s">
        <v>385</v>
      </c>
      <c r="H28" s="135" t="s">
        <v>330</v>
      </c>
      <c r="I28" s="135" t="s">
        <v>319</v>
      </c>
      <c r="J28" s="136" t="s">
        <v>387</v>
      </c>
    </row>
    <row r="29" ht="42" customHeight="1" spans="1:10">
      <c r="A29" s="134" t="s">
        <v>292</v>
      </c>
      <c r="B29" s="135" t="s">
        <v>388</v>
      </c>
      <c r="C29" s="135" t="s">
        <v>314</v>
      </c>
      <c r="D29" s="135" t="s">
        <v>315</v>
      </c>
      <c r="E29" s="136" t="s">
        <v>389</v>
      </c>
      <c r="F29" s="135" t="s">
        <v>354</v>
      </c>
      <c r="G29" s="136">
        <v>1</v>
      </c>
      <c r="H29" s="135" t="s">
        <v>390</v>
      </c>
      <c r="I29" s="135" t="s">
        <v>319</v>
      </c>
      <c r="J29" s="136" t="s">
        <v>359</v>
      </c>
    </row>
    <row r="30" ht="42" customHeight="1" spans="1:10">
      <c r="A30" s="134" t="s">
        <v>292</v>
      </c>
      <c r="B30" s="135"/>
      <c r="C30" s="135" t="s">
        <v>314</v>
      </c>
      <c r="D30" s="135" t="s">
        <v>315</v>
      </c>
      <c r="E30" s="136" t="s">
        <v>391</v>
      </c>
      <c r="F30" s="135" t="s">
        <v>317</v>
      </c>
      <c r="G30" s="136">
        <v>300</v>
      </c>
      <c r="H30" s="135" t="s">
        <v>392</v>
      </c>
      <c r="I30" s="135" t="s">
        <v>319</v>
      </c>
      <c r="J30" s="136" t="s">
        <v>393</v>
      </c>
    </row>
    <row r="31" ht="42" customHeight="1" spans="1:10">
      <c r="A31" s="134" t="s">
        <v>292</v>
      </c>
      <c r="B31" s="135"/>
      <c r="C31" s="135" t="s">
        <v>314</v>
      </c>
      <c r="D31" s="135" t="s">
        <v>328</v>
      </c>
      <c r="E31" s="136" t="s">
        <v>394</v>
      </c>
      <c r="F31" s="135" t="s">
        <v>317</v>
      </c>
      <c r="G31" s="136">
        <v>90</v>
      </c>
      <c r="H31" s="135" t="s">
        <v>330</v>
      </c>
      <c r="I31" s="135" t="s">
        <v>319</v>
      </c>
      <c r="J31" s="136" t="s">
        <v>395</v>
      </c>
    </row>
    <row r="32" ht="42" customHeight="1" spans="1:10">
      <c r="A32" s="134" t="s">
        <v>292</v>
      </c>
      <c r="B32" s="135"/>
      <c r="C32" s="135" t="s">
        <v>314</v>
      </c>
      <c r="D32" s="135" t="s">
        <v>332</v>
      </c>
      <c r="E32" s="136" t="s">
        <v>396</v>
      </c>
      <c r="F32" s="135" t="s">
        <v>334</v>
      </c>
      <c r="G32" s="136" t="s">
        <v>397</v>
      </c>
      <c r="H32" s="135"/>
      <c r="I32" s="135" t="s">
        <v>319</v>
      </c>
      <c r="J32" s="136" t="s">
        <v>398</v>
      </c>
    </row>
    <row r="33" ht="42" customHeight="1" spans="1:10">
      <c r="A33" s="134" t="s">
        <v>292</v>
      </c>
      <c r="B33" s="135"/>
      <c r="C33" s="135" t="s">
        <v>342</v>
      </c>
      <c r="D33" s="135" t="s">
        <v>343</v>
      </c>
      <c r="E33" s="136" t="s">
        <v>399</v>
      </c>
      <c r="F33" s="135" t="s">
        <v>317</v>
      </c>
      <c r="G33" s="136" t="s">
        <v>400</v>
      </c>
      <c r="H33" s="135" t="s">
        <v>330</v>
      </c>
      <c r="I33" s="135" t="s">
        <v>346</v>
      </c>
      <c r="J33" s="136" t="s">
        <v>401</v>
      </c>
    </row>
    <row r="34" ht="42" customHeight="1" spans="1:10">
      <c r="A34" s="134" t="s">
        <v>292</v>
      </c>
      <c r="B34" s="135"/>
      <c r="C34" s="135" t="s">
        <v>348</v>
      </c>
      <c r="D34" s="135" t="s">
        <v>349</v>
      </c>
      <c r="E34" s="136" t="s">
        <v>402</v>
      </c>
      <c r="F34" s="135" t="s">
        <v>317</v>
      </c>
      <c r="G34" s="136">
        <v>90</v>
      </c>
      <c r="H34" s="135" t="s">
        <v>330</v>
      </c>
      <c r="I34" s="135" t="s">
        <v>319</v>
      </c>
      <c r="J34" s="136" t="s">
        <v>403</v>
      </c>
    </row>
    <row r="35" ht="42" customHeight="1" spans="1:10">
      <c r="A35" s="134" t="s">
        <v>288</v>
      </c>
      <c r="B35" s="135" t="s">
        <v>404</v>
      </c>
      <c r="C35" s="135" t="s">
        <v>314</v>
      </c>
      <c r="D35" s="135" t="s">
        <v>315</v>
      </c>
      <c r="E35" s="136" t="s">
        <v>405</v>
      </c>
      <c r="F35" s="135" t="s">
        <v>317</v>
      </c>
      <c r="G35" s="136">
        <v>400</v>
      </c>
      <c r="H35" s="135" t="s">
        <v>406</v>
      </c>
      <c r="I35" s="135" t="s">
        <v>319</v>
      </c>
      <c r="J35" s="136" t="s">
        <v>407</v>
      </c>
    </row>
    <row r="36" ht="42" customHeight="1" spans="1:10">
      <c r="A36" s="134" t="s">
        <v>288</v>
      </c>
      <c r="B36" s="135"/>
      <c r="C36" s="135" t="s">
        <v>314</v>
      </c>
      <c r="D36" s="135" t="s">
        <v>315</v>
      </c>
      <c r="E36" s="136" t="s">
        <v>408</v>
      </c>
      <c r="F36" s="135" t="s">
        <v>317</v>
      </c>
      <c r="G36" s="136">
        <v>12</v>
      </c>
      <c r="H36" s="135" t="s">
        <v>392</v>
      </c>
      <c r="I36" s="135" t="s">
        <v>319</v>
      </c>
      <c r="J36" s="136" t="s">
        <v>409</v>
      </c>
    </row>
    <row r="37" ht="42" customHeight="1" spans="1:10">
      <c r="A37" s="134" t="s">
        <v>288</v>
      </c>
      <c r="B37" s="135"/>
      <c r="C37" s="135" t="s">
        <v>314</v>
      </c>
      <c r="D37" s="135" t="s">
        <v>328</v>
      </c>
      <c r="E37" s="136" t="s">
        <v>410</v>
      </c>
      <c r="F37" s="135" t="s">
        <v>317</v>
      </c>
      <c r="G37" s="136" t="s">
        <v>378</v>
      </c>
      <c r="H37" s="135" t="s">
        <v>330</v>
      </c>
      <c r="I37" s="135" t="s">
        <v>319</v>
      </c>
      <c r="J37" s="136" t="s">
        <v>411</v>
      </c>
    </row>
    <row r="38" ht="42" customHeight="1" spans="1:10">
      <c r="A38" s="134" t="s">
        <v>288</v>
      </c>
      <c r="B38" s="135"/>
      <c r="C38" s="135" t="s">
        <v>314</v>
      </c>
      <c r="D38" s="135" t="s">
        <v>332</v>
      </c>
      <c r="E38" s="136" t="s">
        <v>412</v>
      </c>
      <c r="F38" s="135" t="s">
        <v>334</v>
      </c>
      <c r="G38" s="136">
        <v>3</v>
      </c>
      <c r="H38" s="135" t="s">
        <v>413</v>
      </c>
      <c r="I38" s="135" t="s">
        <v>319</v>
      </c>
      <c r="J38" s="136" t="s">
        <v>414</v>
      </c>
    </row>
    <row r="39" ht="42" customHeight="1" spans="1:10">
      <c r="A39" s="134" t="s">
        <v>288</v>
      </c>
      <c r="B39" s="135"/>
      <c r="C39" s="135" t="s">
        <v>342</v>
      </c>
      <c r="D39" s="135" t="s">
        <v>343</v>
      </c>
      <c r="E39" s="136" t="s">
        <v>415</v>
      </c>
      <c r="F39" s="135" t="s">
        <v>416</v>
      </c>
      <c r="G39" s="136" t="s">
        <v>417</v>
      </c>
      <c r="H39" s="135"/>
      <c r="I39" s="135" t="s">
        <v>346</v>
      </c>
      <c r="J39" s="136" t="s">
        <v>418</v>
      </c>
    </row>
    <row r="40" ht="42" customHeight="1" spans="1:10">
      <c r="A40" s="134" t="s">
        <v>288</v>
      </c>
      <c r="B40" s="135"/>
      <c r="C40" s="135" t="s">
        <v>348</v>
      </c>
      <c r="D40" s="135" t="s">
        <v>349</v>
      </c>
      <c r="E40" s="136" t="s">
        <v>419</v>
      </c>
      <c r="F40" s="135" t="s">
        <v>317</v>
      </c>
      <c r="G40" s="136" t="s">
        <v>420</v>
      </c>
      <c r="H40" s="135" t="s">
        <v>330</v>
      </c>
      <c r="I40" s="135" t="s">
        <v>319</v>
      </c>
      <c r="J40" s="136" t="s">
        <v>421</v>
      </c>
    </row>
    <row r="41" ht="42" customHeight="1" spans="1:10">
      <c r="A41" s="134" t="s">
        <v>296</v>
      </c>
      <c r="B41" s="20" t="s">
        <v>422</v>
      </c>
      <c r="C41" s="20" t="s">
        <v>314</v>
      </c>
      <c r="D41" s="20" t="s">
        <v>315</v>
      </c>
      <c r="E41" s="29" t="s">
        <v>423</v>
      </c>
      <c r="F41" s="20" t="s">
        <v>317</v>
      </c>
      <c r="G41" s="29">
        <v>18000</v>
      </c>
      <c r="H41" s="20" t="s">
        <v>323</v>
      </c>
      <c r="I41" s="20" t="s">
        <v>319</v>
      </c>
      <c r="J41" s="29" t="s">
        <v>424</v>
      </c>
    </row>
    <row r="42" ht="42" customHeight="1" spans="1:10">
      <c r="A42" s="134" t="s">
        <v>296</v>
      </c>
      <c r="B42" s="20" t="s">
        <v>425</v>
      </c>
      <c r="C42" s="20" t="s">
        <v>314</v>
      </c>
      <c r="D42" s="20" t="s">
        <v>328</v>
      </c>
      <c r="E42" s="29" t="s">
        <v>426</v>
      </c>
      <c r="F42" s="20" t="s">
        <v>416</v>
      </c>
      <c r="G42" s="29" t="s">
        <v>378</v>
      </c>
      <c r="H42" s="20" t="s">
        <v>330</v>
      </c>
      <c r="I42" s="20" t="s">
        <v>319</v>
      </c>
      <c r="J42" s="29" t="s">
        <v>427</v>
      </c>
    </row>
    <row r="43" ht="42" customHeight="1" spans="1:10">
      <c r="A43" s="134" t="s">
        <v>296</v>
      </c>
      <c r="B43" s="20" t="s">
        <v>425</v>
      </c>
      <c r="C43" s="20" t="s">
        <v>314</v>
      </c>
      <c r="D43" s="20" t="s">
        <v>332</v>
      </c>
      <c r="E43" s="29" t="s">
        <v>428</v>
      </c>
      <c r="F43" s="20" t="s">
        <v>416</v>
      </c>
      <c r="G43" s="29" t="s">
        <v>429</v>
      </c>
      <c r="H43" s="20"/>
      <c r="I43" s="20" t="s">
        <v>346</v>
      </c>
      <c r="J43" s="29" t="s">
        <v>430</v>
      </c>
    </row>
    <row r="44" ht="42" customHeight="1" spans="1:10">
      <c r="A44" s="134" t="s">
        <v>296</v>
      </c>
      <c r="B44" s="20" t="s">
        <v>425</v>
      </c>
      <c r="C44" s="20" t="s">
        <v>342</v>
      </c>
      <c r="D44" s="20" t="s">
        <v>343</v>
      </c>
      <c r="E44" s="29" t="s">
        <v>431</v>
      </c>
      <c r="F44" s="20" t="s">
        <v>416</v>
      </c>
      <c r="G44" s="29" t="s">
        <v>432</v>
      </c>
      <c r="H44" s="20" t="s">
        <v>433</v>
      </c>
      <c r="I44" s="20" t="s">
        <v>346</v>
      </c>
      <c r="J44" s="29" t="s">
        <v>434</v>
      </c>
    </row>
    <row r="45" ht="42" customHeight="1" spans="1:10">
      <c r="A45" s="134" t="s">
        <v>296</v>
      </c>
      <c r="B45" s="20" t="s">
        <v>425</v>
      </c>
      <c r="C45" s="20" t="s">
        <v>348</v>
      </c>
      <c r="D45" s="20" t="s">
        <v>349</v>
      </c>
      <c r="E45" s="29" t="s">
        <v>349</v>
      </c>
      <c r="F45" s="20" t="s">
        <v>416</v>
      </c>
      <c r="G45" s="29">
        <v>95</v>
      </c>
      <c r="H45" s="20" t="s">
        <v>330</v>
      </c>
      <c r="I45" s="20" t="s">
        <v>346</v>
      </c>
      <c r="J45" s="29" t="s">
        <v>435</v>
      </c>
    </row>
    <row r="46" ht="42" customHeight="1" spans="1:10">
      <c r="A46" s="134" t="s">
        <v>286</v>
      </c>
      <c r="B46" s="20" t="s">
        <v>436</v>
      </c>
      <c r="C46" s="20" t="s">
        <v>314</v>
      </c>
      <c r="D46" s="20" t="s">
        <v>315</v>
      </c>
      <c r="E46" s="29" t="s">
        <v>437</v>
      </c>
      <c r="F46" s="20" t="s">
        <v>317</v>
      </c>
      <c r="G46" s="29" t="s">
        <v>438</v>
      </c>
      <c r="H46" s="20" t="s">
        <v>392</v>
      </c>
      <c r="I46" s="20" t="s">
        <v>319</v>
      </c>
      <c r="J46" s="29" t="s">
        <v>439</v>
      </c>
    </row>
    <row r="47" ht="42" customHeight="1" spans="1:10">
      <c r="A47" s="134" t="s">
        <v>286</v>
      </c>
      <c r="B47" s="20" t="s">
        <v>440</v>
      </c>
      <c r="C47" s="20" t="s">
        <v>314</v>
      </c>
      <c r="D47" s="20" t="s">
        <v>315</v>
      </c>
      <c r="E47" s="29" t="s">
        <v>441</v>
      </c>
      <c r="F47" s="20" t="s">
        <v>416</v>
      </c>
      <c r="G47" s="29" t="s">
        <v>92</v>
      </c>
      <c r="H47" s="20" t="s">
        <v>358</v>
      </c>
      <c r="I47" s="20" t="s">
        <v>319</v>
      </c>
      <c r="J47" s="29" t="s">
        <v>442</v>
      </c>
    </row>
    <row r="48" ht="42" customHeight="1" spans="1:10">
      <c r="A48" s="134" t="s">
        <v>286</v>
      </c>
      <c r="B48" s="20" t="s">
        <v>440</v>
      </c>
      <c r="C48" s="20" t="s">
        <v>314</v>
      </c>
      <c r="D48" s="20" t="s">
        <v>328</v>
      </c>
      <c r="E48" s="29" t="s">
        <v>443</v>
      </c>
      <c r="F48" s="20" t="s">
        <v>416</v>
      </c>
      <c r="G48" s="29" t="s">
        <v>378</v>
      </c>
      <c r="H48" s="20" t="s">
        <v>330</v>
      </c>
      <c r="I48" s="20" t="s">
        <v>319</v>
      </c>
      <c r="J48" s="29" t="s">
        <v>444</v>
      </c>
    </row>
    <row r="49" ht="42" customHeight="1" spans="1:10">
      <c r="A49" s="134" t="s">
        <v>286</v>
      </c>
      <c r="B49" s="20" t="s">
        <v>440</v>
      </c>
      <c r="C49" s="20" t="s">
        <v>314</v>
      </c>
      <c r="D49" s="20" t="s">
        <v>332</v>
      </c>
      <c r="E49" s="29" t="s">
        <v>428</v>
      </c>
      <c r="F49" s="20" t="s">
        <v>416</v>
      </c>
      <c r="G49" s="29" t="s">
        <v>429</v>
      </c>
      <c r="H49" s="20" t="s">
        <v>433</v>
      </c>
      <c r="I49" s="20" t="s">
        <v>346</v>
      </c>
      <c r="J49" s="29" t="s">
        <v>430</v>
      </c>
    </row>
    <row r="50" ht="42" customHeight="1" spans="1:10">
      <c r="A50" s="134" t="s">
        <v>286</v>
      </c>
      <c r="B50" s="20" t="s">
        <v>440</v>
      </c>
      <c r="C50" s="20" t="s">
        <v>342</v>
      </c>
      <c r="D50" s="20" t="s">
        <v>343</v>
      </c>
      <c r="E50" s="29" t="s">
        <v>445</v>
      </c>
      <c r="F50" s="20" t="s">
        <v>416</v>
      </c>
      <c r="G50" s="29" t="s">
        <v>446</v>
      </c>
      <c r="H50" s="20" t="s">
        <v>433</v>
      </c>
      <c r="I50" s="20" t="s">
        <v>346</v>
      </c>
      <c r="J50" s="29" t="s">
        <v>447</v>
      </c>
    </row>
    <row r="51" ht="42" customHeight="1" spans="1:10">
      <c r="A51" s="134" t="s">
        <v>286</v>
      </c>
      <c r="B51" s="20" t="s">
        <v>440</v>
      </c>
      <c r="C51" s="20" t="s">
        <v>348</v>
      </c>
      <c r="D51" s="20" t="s">
        <v>349</v>
      </c>
      <c r="E51" s="29" t="s">
        <v>448</v>
      </c>
      <c r="F51" s="20" t="s">
        <v>317</v>
      </c>
      <c r="G51" s="29" t="s">
        <v>400</v>
      </c>
      <c r="H51" s="20" t="s">
        <v>330</v>
      </c>
      <c r="I51" s="20" t="s">
        <v>319</v>
      </c>
      <c r="J51" s="29" t="s">
        <v>449</v>
      </c>
    </row>
    <row r="52" ht="42" customHeight="1" spans="1:10">
      <c r="A52" s="134" t="s">
        <v>290</v>
      </c>
      <c r="B52" s="20" t="s">
        <v>450</v>
      </c>
      <c r="C52" s="20" t="s">
        <v>314</v>
      </c>
      <c r="D52" s="20" t="s">
        <v>315</v>
      </c>
      <c r="E52" s="139" t="s">
        <v>451</v>
      </c>
      <c r="F52" s="20" t="s">
        <v>354</v>
      </c>
      <c r="G52" s="139" t="s">
        <v>452</v>
      </c>
      <c r="H52" s="20" t="s">
        <v>453</v>
      </c>
      <c r="I52" s="20" t="s">
        <v>319</v>
      </c>
      <c r="J52" s="139" t="s">
        <v>454</v>
      </c>
    </row>
    <row r="53" ht="42" customHeight="1" spans="1:10">
      <c r="A53" s="134" t="s">
        <v>290</v>
      </c>
      <c r="B53" s="20"/>
      <c r="C53" s="20" t="s">
        <v>314</v>
      </c>
      <c r="D53" s="20" t="s">
        <v>328</v>
      </c>
      <c r="E53" s="139" t="s">
        <v>455</v>
      </c>
      <c r="F53" s="20" t="s">
        <v>317</v>
      </c>
      <c r="G53" s="139" t="s">
        <v>420</v>
      </c>
      <c r="H53" s="20" t="s">
        <v>330</v>
      </c>
      <c r="I53" s="20" t="s">
        <v>319</v>
      </c>
      <c r="J53" s="139" t="s">
        <v>456</v>
      </c>
    </row>
    <row r="54" ht="42" customHeight="1" spans="1:10">
      <c r="A54" s="134" t="s">
        <v>290</v>
      </c>
      <c r="B54" s="20"/>
      <c r="C54" s="20" t="s">
        <v>314</v>
      </c>
      <c r="D54" s="20" t="s">
        <v>332</v>
      </c>
      <c r="E54" s="139" t="s">
        <v>428</v>
      </c>
      <c r="F54" s="20" t="s">
        <v>317</v>
      </c>
      <c r="G54" s="139">
        <v>1</v>
      </c>
      <c r="H54" s="20" t="s">
        <v>457</v>
      </c>
      <c r="I54" s="20" t="s">
        <v>319</v>
      </c>
      <c r="J54" s="139" t="s">
        <v>458</v>
      </c>
    </row>
    <row r="55" ht="42" customHeight="1" spans="1:10">
      <c r="A55" s="134" t="s">
        <v>290</v>
      </c>
      <c r="B55" s="20"/>
      <c r="C55" s="20" t="s">
        <v>342</v>
      </c>
      <c r="D55" s="20" t="s">
        <v>343</v>
      </c>
      <c r="E55" s="139" t="s">
        <v>459</v>
      </c>
      <c r="F55" s="20" t="s">
        <v>317</v>
      </c>
      <c r="G55" s="139">
        <v>20</v>
      </c>
      <c r="H55" s="20" t="s">
        <v>330</v>
      </c>
      <c r="I55" s="20" t="s">
        <v>319</v>
      </c>
      <c r="J55" s="139" t="s">
        <v>460</v>
      </c>
    </row>
    <row r="56" ht="42" customHeight="1" spans="1:10">
      <c r="A56" s="134" t="s">
        <v>290</v>
      </c>
      <c r="B56" s="20"/>
      <c r="C56" s="20" t="s">
        <v>348</v>
      </c>
      <c r="D56" s="20" t="s">
        <v>349</v>
      </c>
      <c r="E56" s="139" t="s">
        <v>461</v>
      </c>
      <c r="F56" s="20" t="s">
        <v>317</v>
      </c>
      <c r="G56" s="139" t="s">
        <v>400</v>
      </c>
      <c r="H56" s="20" t="s">
        <v>330</v>
      </c>
      <c r="I56" s="20" t="s">
        <v>319</v>
      </c>
      <c r="J56" s="139" t="s">
        <v>462</v>
      </c>
    </row>
  </sheetData>
  <mergeCells count="18">
    <mergeCell ref="A2:J2"/>
    <mergeCell ref="A3:H3"/>
    <mergeCell ref="A8:A16"/>
    <mergeCell ref="A17:A23"/>
    <mergeCell ref="A24:A28"/>
    <mergeCell ref="A29:A34"/>
    <mergeCell ref="A35:A40"/>
    <mergeCell ref="A41:A45"/>
    <mergeCell ref="A46:A51"/>
    <mergeCell ref="A52:A56"/>
    <mergeCell ref="B8:B16"/>
    <mergeCell ref="B17:B23"/>
    <mergeCell ref="B24:B28"/>
    <mergeCell ref="B29:B34"/>
    <mergeCell ref="B35:B40"/>
    <mergeCell ref="B41:B45"/>
    <mergeCell ref="B46:B51"/>
    <mergeCell ref="B52:B56"/>
  </mergeCells>
  <printOptions horizontalCentered="1"/>
  <pageMargins left="0" right="0" top="0.720138888888889" bottom="0.720138888888889" header="0" footer="0"/>
  <pageSetup paperSize="9" scale="47"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2026-03-02T08:26:00Z</dcterms:created>
  <dcterms:modified xsi:type="dcterms:W3CDTF">2026-03-13T10:07:29Z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2052-11.8.6.11020</vt:lpwstr>
  </property>
  <property fmtid="{D5CDD505-2E9C-101B-9397-08002B2CF9AE}" pid="3" name="ICV">
    <vt:lpwstr>8425F3D370EE45439076D50E1640D2BC</vt:lpwstr>
  </property>
</Properties>
</file>