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firstSheet="7" activeTab="8"/>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转移支付补助项目支出预算表11" sheetId="16" r:id="rId16"/>
    <sheet name="部门项目中期规划预算表12" sheetId="17" r:id="rId17"/>
  </sheets>
  <definedNames>
    <definedName name="_xlnm._FilterDatabase" localSheetId="7" hidden="1">'部门项目支出预算表05-1'!$A$7:$W$68</definedName>
    <definedName name="_xlnm.Print_Titles" localSheetId="0">'部门财务收支预算总表01-1'!$A:$A,'部门财务收支预算总表01-1'!$1:$1</definedName>
    <definedName name="_xlnm.Print_Titles" localSheetId="1">'部门收入预算表01-2'!$A:$A,'部门收入预算表01-2'!$1:$1</definedName>
    <definedName name="_xlnm.Print_Titles" localSheetId="2">'部门支出预算表01-3'!$A:$A,'部门支出预算表01-3'!$1:$1</definedName>
    <definedName name="_xlnm.Print_Titles" localSheetId="3">'部门财政拨款收支预算总表02-1'!$A:$A,'部门财政拨款收支预算总表02-1'!$1:$1</definedName>
    <definedName name="_xlnm.Print_Titles" localSheetId="4">'一般公共预算支出预算表02-2'!$A:$A,'一般公共预算支出预算表02-2'!$1:$5</definedName>
    <definedName name="_xlnm.Print_Titles" localSheetId="5">一般公共预算“三公”经费支出预算表03!$A:$A,一般公共预算“三公”经费支出预算表03!$1:$1</definedName>
    <definedName name="_xlnm.Print_Titles" localSheetId="6">部门基本支出预算表04!#REF!,部门基本支出预算表04!$1:$1</definedName>
    <definedName name="_xlnm.Print_Titles" localSheetId="7">'部门项目支出预算表05-1'!$A:$A,'部门项目支出预算表05-1'!$1:$1</definedName>
    <definedName name="_xlnm.Print_Titles" localSheetId="8">'部门项目支出绩效目标表05-2'!$A:$A,'部门项目支出绩效目标表05-2'!$1:$1</definedName>
    <definedName name="_xlnm.Print_Titles" localSheetId="9">部门政府性基金预算支出预算表06!$A:$A,部门政府性基金预算支出预算表06!$1:$6</definedName>
    <definedName name="_xlnm.Print_Titles" localSheetId="10">部门政府采购预算表07!#REF!,部门政府采购预算表07!$1:$1</definedName>
    <definedName name="_xlnm.Print_Titles" localSheetId="11">部门政府购买服务预算表08!#REF!,部门政府购买服务预算表08!$1:$1</definedName>
    <definedName name="_xlnm.Print_Titles" localSheetId="12">'对下转移支付预算表09-1'!$A:$A,'对下转移支付预算表09-1'!$1:$1</definedName>
    <definedName name="_xlnm.Print_Titles" localSheetId="13">'对下转移支付绩效目标表09-2'!$A:$A,'对下转移支付绩效目标表09-2'!$1:$1</definedName>
    <definedName name="_xlnm.Print_Titles" localSheetId="14">新增资产配置表10!$A:$A,新增资产配置表10!$1:$1</definedName>
    <definedName name="_xlnm.Print_Titles" localSheetId="15">上级转移支付补助项目支出预算表11!$A:$A,上级转移支付补助项目支出预算表11!$1:$1</definedName>
    <definedName name="_xlnm.Print_Titles" localSheetId="16">部门项目中期规划预算表12!$A:$A,部门项目中期规划预算表12!$1:$1</definedName>
  </definedNames>
  <calcPr calcId="144525"/>
</workbook>
</file>

<file path=xl/sharedStrings.xml><?xml version="1.0" encoding="utf-8"?>
<sst xmlns="http://schemas.openxmlformats.org/spreadsheetml/2006/main" count="3742" uniqueCount="885">
  <si>
    <t>预算01-1表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</si>
  <si>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</si>
  <si>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</si>
  <si>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</si>
  <si>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</si>
  <si>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</si>
  <si>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</si>
  <si>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</si>
  <si>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</si>
  <si>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</si>
  <si>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</si>
  <si>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</si>
  <si>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</si>
  <si>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</si>
  <si>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</si>
  <si>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</si>
  <si>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</si>
  <si>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</si>
  <si>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</si>
  <si>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</si>
  <si>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</si>
  <si>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</si>
  <si>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</si>
  <si>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</si>
  <si>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</si>
  <si>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</si>
  <si>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</si>
  <si>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</si>
  <si>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</si>
  <si>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</si>
  <si>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</si>
  <si>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</si>
  <si>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</si>
  <si>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</si>
  <si>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</si>
  <si>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</si>
  <si>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</si>
  <si>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</si>
  <si>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</si>
  <si>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</si>
  <si>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</si>
  <si>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</si>
  <si>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</si>
  <si>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</si>
  <si>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</si>
  <si>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</si>
  <si>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</si>
  <si>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</si>
  <si>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</si>
  <si>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</si>
  <si>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</si>
  <si>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</si>
  <si>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</si>
  <si>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</si>
  <si>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</si>
  <si>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</si>
  <si>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</si>
  <si>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</si>
  <si>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</si>
  <si>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</si>
  <si>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</si>
  <si>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</si>
  <si>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</si>
  <si>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</si>
  <si>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</si>
  <si>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</si>
  <si>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</si>
  <si>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</si>
  <si>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</si>
  <si>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118</t>
  </si>
  <si>
    <t>昆明市盘龙区民政局</t>
  </si>
  <si>
    <t>118001</t>
  </si>
  <si>
    <t>118004</t>
  </si>
  <si>
    <t>昆明市盘龙区社会福利中心</t>
  </si>
  <si>
    <t>118006</t>
  </si>
  <si>
    <t>昆明市盘龙区老年人活动中心</t>
  </si>
  <si>
    <t>预算01-3表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</si>
  <si>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</si>
  <si>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</si>
  <si>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</si>
  <si>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</si>
  <si>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</si>
  <si>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</si>
  <si>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</si>
  <si>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</si>
  <si>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</si>
  <si>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</si>
  <si>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</si>
  <si>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</si>
  <si>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</si>
  <si>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</si>
  <si>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</si>
  <si>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</si>
  <si>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</si>
  <si>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</si>
  <si>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</si>
  <si>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</si>
  <si>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</si>
  <si>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</si>
  <si>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</si>
  <si>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</si>
  <si>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</si>
  <si>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208</t>
  </si>
  <si>
    <t>社会保障和就业支出</t>
  </si>
  <si>
    <t>20802</t>
  </si>
  <si>
    <t>民政管理事务</t>
  </si>
  <si>
    <t>2080201</t>
  </si>
  <si>
    <t>行政运行</t>
  </si>
  <si>
    <t>2080202</t>
  </si>
  <si>
    <t>一般行政管理事务</t>
  </si>
  <si>
    <t>2080206</t>
  </si>
  <si>
    <t>社会组织管理</t>
  </si>
  <si>
    <t>2080207</t>
  </si>
  <si>
    <t>行政区划和地名管理</t>
  </si>
  <si>
    <t>2080209</t>
  </si>
  <si>
    <t>老龄事务</t>
  </si>
  <si>
    <t>2080299</t>
  </si>
  <si>
    <t>其他民政管理事务支出</t>
  </si>
  <si>
    <t>20805</t>
  </si>
  <si>
    <t>行政事业单位养老支出</t>
  </si>
  <si>
    <t>2080501</t>
  </si>
  <si>
    <t>行政单位离退休</t>
  </si>
  <si>
    <t>2080502</t>
  </si>
  <si>
    <t>事业单位离退休</t>
  </si>
  <si>
    <t>2080503</t>
  </si>
  <si>
    <t>离退休人员管理机构</t>
  </si>
  <si>
    <t>2080505</t>
  </si>
  <si>
    <t>机关事业单位基本养老保险缴费支出</t>
  </si>
  <si>
    <t>2080506</t>
  </si>
  <si>
    <t>机关事业单位职业年金缴费支出</t>
  </si>
  <si>
    <t>20810</t>
  </si>
  <si>
    <t>社会福利</t>
  </si>
  <si>
    <t>2081001</t>
  </si>
  <si>
    <t>儿童福利</t>
  </si>
  <si>
    <t>2081002</t>
  </si>
  <si>
    <t>老年福利</t>
  </si>
  <si>
    <t>2081004</t>
  </si>
  <si>
    <t>殡葬</t>
  </si>
  <si>
    <t>2081005</t>
  </si>
  <si>
    <t>社会福利事业单位</t>
  </si>
  <si>
    <t>2081006</t>
  </si>
  <si>
    <t>养老服务</t>
  </si>
  <si>
    <t>2081099</t>
  </si>
  <si>
    <t>其他社会福利支出</t>
  </si>
  <si>
    <t>20811</t>
  </si>
  <si>
    <t>残疾人事业</t>
  </si>
  <si>
    <t>2081107</t>
  </si>
  <si>
    <t>残疾人生活和护理补贴</t>
  </si>
  <si>
    <t>20819</t>
  </si>
  <si>
    <t>最低生活保障</t>
  </si>
  <si>
    <t>2081901</t>
  </si>
  <si>
    <t>城市最低生活保障金支出</t>
  </si>
  <si>
    <t>20820</t>
  </si>
  <si>
    <t>临时救助</t>
  </si>
  <si>
    <t>2082001</t>
  </si>
  <si>
    <t>临时救助支出</t>
  </si>
  <si>
    <t>2082002</t>
  </si>
  <si>
    <t>流浪乞讨人员救助支出</t>
  </si>
  <si>
    <t>20821</t>
  </si>
  <si>
    <t>特困人员救助供养</t>
  </si>
  <si>
    <t>2082101</t>
  </si>
  <si>
    <t>城市特困人员救助供养支出</t>
  </si>
  <si>
    <t>20825</t>
  </si>
  <si>
    <t>其他生活救助</t>
  </si>
  <si>
    <t>2082501</t>
  </si>
  <si>
    <t>其他城市生活救助</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</si>
  <si>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</si>
  <si>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</si>
  <si>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</si>
  <si>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</si>
  <si>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</si>
  <si>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</si>
  <si>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</si>
  <si>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</si>
  <si>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</si>
  <si>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</si>
  <si>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</si>
  <si>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</si>
  <si>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</si>
  <si>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</si>
  <si>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</si>
  <si>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</si>
  <si>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</si>
  <si>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</si>
  <si>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229</t>
  </si>
  <si>
    <t>22960</t>
  </si>
  <si>
    <t>彩票公益金安排的支出</t>
  </si>
  <si>
    <t>2296002</t>
  </si>
  <si>
    <t>用于社会福利的彩票公益金支出</t>
  </si>
  <si>
    <t>预算02-1表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</si>
  <si>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</si>
  <si>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</si>
  <si>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</si>
  <si>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</si>
  <si>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</si>
  <si>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</si>
  <si>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</si>
  <si>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</si>
  <si>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</si>
  <si>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</si>
  <si>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</si>
  <si>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</si>
  <si>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</si>
  <si>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</si>
  <si>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</si>
  <si>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</si>
  <si>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</si>
  <si>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</si>
  <si>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</si>
  <si>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</si>
  <si>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</si>
  <si>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</si>
  <si>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</si>
  <si>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</si>
  <si>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</si>
  <si>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</si>
  <si>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</si>
  <si>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</si>
  <si>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</si>
  <si>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</si>
  <si>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</si>
  <si>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</si>
  <si>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</si>
  <si>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</si>
  <si>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部门预算支出功能分类科目</t>
  </si>
  <si>
    <t>人员经费</t>
  </si>
  <si>
    <t>公用经费</t>
  </si>
  <si>
    <t>合  计</t>
  </si>
  <si>
    <t>预算03表</t>
  </si>
  <si>
    <t>“三公”经费合计</t>
  </si>
  <si>
    <t>因公出国（境）费</t>
  </si>
  <si>
    <t>公务用车购置及运行费</t>
  </si>
  <si>
    <t>公务接待费</t>
  </si>
  <si>
    <t>公务用车购置费</t>
  </si>
  <si>
    <t>公务用车运行费</t>
  </si>
  <si>
    <t>预算04表</t>
  </si>
  <si>
    <t>2026年部门基本支出预算表</t>
  </si>
  <si>
    <t>单位名称</t>
  </si>
  <si>
    <t>项目代码</t>
  </si>
  <si>
    <t>项目名称</t>
  </si>
  <si>
    <t>功能科目编码</t>
  </si>
  <si>
    <t>功能科目名称</t>
  </si>
  <si>
    <t>经济科目编码</t>
  </si>
  <si>
    <t>经济科目名称</t>
  </si>
  <si>
    <t>资金来源</t>
  </si>
  <si>
    <t>总计</t>
  </si>
  <si>
    <t>财政拨款结转结余</t>
  </si>
  <si>
    <t>全年数</t>
  </si>
  <si>
    <t>已提前安排</t>
  </si>
  <si>
    <t>抵扣上年垫付资金</t>
  </si>
  <si>
    <t>本次下达</t>
  </si>
  <si>
    <t>另文下达</t>
  </si>
  <si>
    <t>事业单位
经营收入</t>
  </si>
  <si>
    <t>已预拨</t>
  </si>
  <si>
    <t>530103210000000002310</t>
  </si>
  <si>
    <t>行政人员支出工资</t>
  </si>
  <si>
    <t>30101</t>
  </si>
  <si>
    <t>基本工资</t>
  </si>
  <si>
    <t>30102</t>
  </si>
  <si>
    <t>津贴补贴</t>
  </si>
  <si>
    <t>30103</t>
  </si>
  <si>
    <t>奖金</t>
  </si>
  <si>
    <t>530103210000000002311</t>
  </si>
  <si>
    <t>事业人员支出工资</t>
  </si>
  <si>
    <t>30107</t>
  </si>
  <si>
    <t>绩效工资</t>
  </si>
  <si>
    <t>530103210000000002312</t>
  </si>
  <si>
    <t>社会保障缴费</t>
  </si>
  <si>
    <t>30108</t>
  </si>
  <si>
    <t>机关事业单位基本养老保险缴费</t>
  </si>
  <si>
    <t>30109</t>
  </si>
  <si>
    <t>职业年金缴费</t>
  </si>
  <si>
    <t>30110</t>
  </si>
  <si>
    <t>职工基本医疗保险缴费</t>
  </si>
  <si>
    <t>30111</t>
  </si>
  <si>
    <t>公务员医疗补助缴费</t>
  </si>
  <si>
    <t>30112</t>
  </si>
  <si>
    <t>其他社会保障缴费</t>
  </si>
  <si>
    <t>530103210000000002313</t>
  </si>
  <si>
    <t>30113</t>
  </si>
  <si>
    <t>530103210000000002315</t>
  </si>
  <si>
    <t>公车购置及运维费</t>
  </si>
  <si>
    <t>30231</t>
  </si>
  <si>
    <t>公务用车运行维护费</t>
  </si>
  <si>
    <t>530103210000000002316</t>
  </si>
  <si>
    <t>公共交通经费</t>
  </si>
  <si>
    <t>30239</t>
  </si>
  <si>
    <t>其他交通费用</t>
  </si>
  <si>
    <t>530103210000000002317</t>
  </si>
  <si>
    <t>行政人员公务交通补贴</t>
  </si>
  <si>
    <t>530103210000000002320</t>
  </si>
  <si>
    <t>一般公用经费</t>
  </si>
  <si>
    <t>30201</t>
  </si>
  <si>
    <t>办公费</t>
  </si>
  <si>
    <t>30205</t>
  </si>
  <si>
    <t>水费</t>
  </si>
  <si>
    <t>30207</t>
  </si>
  <si>
    <t>邮电费</t>
  </si>
  <si>
    <t>30211</t>
  </si>
  <si>
    <t>差旅费</t>
  </si>
  <si>
    <t>30213</t>
  </si>
  <si>
    <t>维修（护）费</t>
  </si>
  <si>
    <t>30216</t>
  </si>
  <si>
    <t>培训费</t>
  </si>
  <si>
    <t>30299</t>
  </si>
  <si>
    <t>其他商品和服务支出</t>
  </si>
  <si>
    <t>530103221100000289212</t>
  </si>
  <si>
    <t>30217</t>
  </si>
  <si>
    <t>530103221100000289222</t>
  </si>
  <si>
    <t>工会经费</t>
  </si>
  <si>
    <t>30228</t>
  </si>
  <si>
    <t>530103231100001281986</t>
  </si>
  <si>
    <t>离退休人员支出</t>
  </si>
  <si>
    <t>30301</t>
  </si>
  <si>
    <t>离休费</t>
  </si>
  <si>
    <t>30305</t>
  </si>
  <si>
    <t>生活补助</t>
  </si>
  <si>
    <t>530103231100001371355</t>
  </si>
  <si>
    <t>事业人员绩效奖励</t>
  </si>
  <si>
    <t>530103231100001371357</t>
  </si>
  <si>
    <t>离退休工会活动经费</t>
  </si>
  <si>
    <t>530103231100001386490</t>
  </si>
  <si>
    <t>行政人员绩效奖励</t>
  </si>
  <si>
    <t>530103241100002284403</t>
  </si>
  <si>
    <t>其他人员支出</t>
  </si>
  <si>
    <t>30199</t>
  </si>
  <si>
    <t>其他工资福利支出</t>
  </si>
  <si>
    <t>530103241100002379431</t>
  </si>
  <si>
    <t>公务用车定额包干经费</t>
  </si>
  <si>
    <t>530103210000000001369</t>
  </si>
  <si>
    <t>30206</t>
  </si>
  <si>
    <t>电费</t>
  </si>
  <si>
    <t>530103210000000001451</t>
  </si>
  <si>
    <t>530103210000000001452</t>
  </si>
  <si>
    <t>530103210000000001453</t>
  </si>
  <si>
    <t>530103221100000468821</t>
  </si>
  <si>
    <t>530103231100001368245</t>
  </si>
  <si>
    <t>530103231100001368252</t>
  </si>
  <si>
    <t>残疾人保障金</t>
  </si>
  <si>
    <t>530103231100001368256</t>
  </si>
  <si>
    <t>530103241100002283823</t>
  </si>
  <si>
    <t>530103241100002342093</t>
  </si>
  <si>
    <t>530103251100003665287</t>
  </si>
  <si>
    <t>530103251100003665288</t>
  </si>
  <si>
    <t>530103251100003665289</t>
  </si>
  <si>
    <t>530103251100003665291</t>
  </si>
  <si>
    <t>530103251100003665292</t>
  </si>
  <si>
    <t>530103251100003665293</t>
  </si>
  <si>
    <t>530103251100003665294</t>
  </si>
  <si>
    <t>530103251100003665297</t>
  </si>
  <si>
    <t>530103251100003665298</t>
  </si>
  <si>
    <t>530103251100003665315</t>
  </si>
  <si>
    <t>530103251100003665317</t>
  </si>
  <si>
    <t>预算05-1表</t>
  </si>
  <si>
    <t>项目分类</t>
  </si>
  <si>
    <t>项目单位</t>
  </si>
  <si>
    <t>本年拨款</t>
  </si>
  <si>
    <t>其中：本次下达</t>
  </si>
  <si>
    <t>专项业务类</t>
  </si>
  <si>
    <t>530103231100001283606</t>
  </si>
  <si>
    <t>离退休干部党组织建设经费</t>
  </si>
  <si>
    <t>民生类</t>
  </si>
  <si>
    <t>530103210000000002349</t>
  </si>
  <si>
    <t>殡葬专项经费</t>
  </si>
  <si>
    <t>530103210000000002350</t>
  </si>
  <si>
    <t>养老服务项目专项经费</t>
  </si>
  <si>
    <t>30227</t>
  </si>
  <si>
    <t>委托业务费</t>
  </si>
  <si>
    <t>530103210000000002353</t>
  </si>
  <si>
    <t>城市最低生活保障专项经费</t>
  </si>
  <si>
    <t>530103210000000002355</t>
  </si>
  <si>
    <t>儿童福利专项经费</t>
  </si>
  <si>
    <t>530103210000000002358</t>
  </si>
  <si>
    <t>行政区划和地名管理经费</t>
  </si>
  <si>
    <t>530103210000000002368</t>
  </si>
  <si>
    <t>特困供养人员经费</t>
  </si>
  <si>
    <t>530103210000000002370</t>
  </si>
  <si>
    <t>临时救助专项经费</t>
  </si>
  <si>
    <t>530103210000000002371</t>
  </si>
  <si>
    <t>社会组织管理专项经费</t>
  </si>
  <si>
    <t>530103210000000002375</t>
  </si>
  <si>
    <t>流浪乞讨人员救助经费</t>
  </si>
  <si>
    <t>530103210000000002380</t>
  </si>
  <si>
    <t>其他城市生活救助专项经费</t>
  </si>
  <si>
    <t>530103210000000002384</t>
  </si>
  <si>
    <t>其他民政管理事务项目专项经费</t>
  </si>
  <si>
    <t>530103210000000017449</t>
  </si>
  <si>
    <t>区级福彩公益金专项经费</t>
  </si>
  <si>
    <t>530103221100000969484</t>
  </si>
  <si>
    <t>80至100岁高龄补贴经费</t>
  </si>
  <si>
    <t>530103231100001639115</t>
  </si>
  <si>
    <t>残疾人两项补贴经费</t>
  </si>
  <si>
    <t>530103231100002248460</t>
  </si>
  <si>
    <t>盘龙区80周岁以上经济困难老年人服务补贴资金</t>
  </si>
  <si>
    <t>530103241100002782563</t>
  </si>
  <si>
    <t>中央集中彩票公益金支持社会福利事业专项—孤儿助学资金</t>
  </si>
  <si>
    <t>30308</t>
  </si>
  <si>
    <t>助学金</t>
  </si>
  <si>
    <t>530103241100002849681</t>
  </si>
  <si>
    <t>民政事务员市级补助资金</t>
  </si>
  <si>
    <t>530103241100003132133</t>
  </si>
  <si>
    <t>老龄事业发展专项经费</t>
  </si>
  <si>
    <t>530103251100003652967</t>
  </si>
  <si>
    <t>儿童福利项目（困难群众）专项经费</t>
  </si>
  <si>
    <t>530103251100003653649</t>
  </si>
  <si>
    <t>城市最低生活保障（困难群众）专项经费</t>
  </si>
  <si>
    <t>530103251100003654025</t>
  </si>
  <si>
    <t>特困供养人员（困难群众）专项经费</t>
  </si>
  <si>
    <t>530103251100004134200</t>
  </si>
  <si>
    <t>民政事业——政府购买社会救助服务专项资金</t>
  </si>
  <si>
    <t>530103251100004149197</t>
  </si>
  <si>
    <t>中央困难群众救助补助——支持困难失能老年人基本养老服务救助方向资金</t>
  </si>
  <si>
    <t>530103251100004392026</t>
  </si>
  <si>
    <t>第一批省级民政事业——养老服务机构运营补贴专项资金</t>
  </si>
  <si>
    <t>530103251100004392051</t>
  </si>
  <si>
    <t>第一批省级民政事业——经济困难老年人服务补贴专项资金</t>
  </si>
  <si>
    <t>530103251100004460383</t>
  </si>
  <si>
    <t>第一批省级福利彩票公益金——社会公益类项目（特殊困难群体火化补助）资金</t>
  </si>
  <si>
    <t>530103251100004460491</t>
  </si>
  <si>
    <t>第一批省级福利彩票公益金——社会公益类项目（社区社会组织培育发展项目）资金</t>
  </si>
  <si>
    <t>530103251100004460574</t>
  </si>
  <si>
    <t>第一批省级福利彩票公益金——社会公益类项目（慈善事业高质量发展试点项目）资金</t>
  </si>
  <si>
    <t>530103251100004460628</t>
  </si>
  <si>
    <t>第一批省级福利彩票公益金——社会公益类项目（婚姻规范化试点项目）资金</t>
  </si>
  <si>
    <t>530103251100004520721</t>
  </si>
  <si>
    <t>第二批省级福利彩票公益金——老年人福利类项目（低保特困老年人能力评估服务）资金</t>
  </si>
  <si>
    <t>530103251100004521011</t>
  </si>
  <si>
    <t>第二批省级福利彩票公益金——残疾人福利类项目（县域精神障碍社区康复服务省级试点）资金</t>
  </si>
  <si>
    <t>530103251100004523917</t>
  </si>
  <si>
    <t>第二批省级福利彩票公益金——社会公益类项目（婚姻家庭辅导服务）资金</t>
  </si>
  <si>
    <t>530103251100004543688</t>
  </si>
  <si>
    <t>养老机构服务质量提升市级补助资金</t>
  </si>
  <si>
    <t>530103251100004600298</t>
  </si>
  <si>
    <t>中央专项彩票公益金支持居家和社区基本养老服务提升行动项目经费</t>
  </si>
  <si>
    <t>530103231100001781698</t>
  </si>
  <si>
    <t>其他社会福利支出资金</t>
  </si>
  <si>
    <t>30226</t>
  </si>
  <si>
    <t>劳务费</t>
  </si>
  <si>
    <t>530103251100004198646</t>
  </si>
  <si>
    <t>第五批省级福利彩票公益金——智慧养老服务机构建设资金</t>
  </si>
  <si>
    <t>530103251100004228503</t>
  </si>
  <si>
    <t>第一批省级民政事业—养老机构运营补贴专项经费</t>
  </si>
  <si>
    <t>530103251100003865993</t>
  </si>
  <si>
    <t>老年福利经费</t>
  </si>
  <si>
    <t>530103251100003888578</t>
  </si>
  <si>
    <t>中心运行保障经费</t>
  </si>
  <si>
    <t>530103251100004514247</t>
  </si>
  <si>
    <t>第一批省级福利彩票公益金——老年人福利类项目（“云尚有你.银龄彩云南”老年志愿活动补助）资金</t>
  </si>
  <si>
    <t>预算05-2表</t>
  </si>
  <si>
    <t>单位名称、项目名称</t>
  </si>
  <si>
    <t>项目年度绩效目标</t>
  </si>
  <si>
    <t>一级指标</t>
  </si>
  <si>
    <t>二级指标</t>
  </si>
  <si>
    <t>三级指标</t>
  </si>
  <si>
    <t>指标性质</t>
  </si>
  <si>
    <t>指标值</t>
  </si>
  <si>
    <t>度量单位</t>
  </si>
  <si>
    <t>指标属性</t>
  </si>
  <si>
    <t>指标内容</t>
  </si>
  <si>
    <t>项目依据相关政策文件立项。对全区城市主次干道、主要商业街区、广场、车站定期进行巡查，将符合救助条件的流浪乞讨人员护送市救助站，将患病流浪人员人员及时送医救治，保障困难群体的基本生存、生活权益。</t>
  </si>
  <si>
    <t>产出指标</t>
  </si>
  <si>
    <t>数量指标</t>
  </si>
  <si>
    <t>购买棉大衣</t>
  </si>
  <si>
    <t>=</t>
  </si>
  <si>
    <t>200</t>
  </si>
  <si>
    <t>件</t>
  </si>
  <si>
    <t>定量指标</t>
  </si>
  <si>
    <t>反映棉大衣购买数量</t>
  </si>
  <si>
    <t>购买棉被</t>
  </si>
  <si>
    <t>床</t>
  </si>
  <si>
    <t>反映购买棉被数量</t>
  </si>
  <si>
    <t>质量指标</t>
  </si>
  <si>
    <t>资金支付合规性</t>
  </si>
  <si>
    <t>100</t>
  </si>
  <si>
    <t>%</t>
  </si>
  <si>
    <t>反映资金支付合规性</t>
  </si>
  <si>
    <t>救助物资验收合格率</t>
  </si>
  <si>
    <t>&gt;=</t>
  </si>
  <si>
    <t>98</t>
  </si>
  <si>
    <t>反映救助物资验收合格率</t>
  </si>
  <si>
    <t>时效指标</t>
  </si>
  <si>
    <t>项目完成时间</t>
  </si>
  <si>
    <t>年度内</t>
  </si>
  <si>
    <t>年</t>
  </si>
  <si>
    <t>反映项目完成时间</t>
  </si>
  <si>
    <t>效益指标</t>
  </si>
  <si>
    <t>社会效益</t>
  </si>
  <si>
    <t>有效减少极端事件发生</t>
  </si>
  <si>
    <t>有效减少</t>
  </si>
  <si>
    <t>是/否</t>
  </si>
  <si>
    <t>定性指标</t>
  </si>
  <si>
    <t xml:space="preserve">反映极端事件减少发生情况
</t>
  </si>
  <si>
    <t>满意度指标</t>
  </si>
  <si>
    <t>服务对象满意度</t>
  </si>
  <si>
    <t>受益对象满意度</t>
  </si>
  <si>
    <t>90</t>
  </si>
  <si>
    <t>反映接受救济对象的满意度</t>
  </si>
  <si>
    <t>成本指标</t>
  </si>
  <si>
    <t>经济成本指标</t>
  </si>
  <si>
    <t>&lt;=</t>
  </si>
  <si>
    <t>年度预算批复内</t>
  </si>
  <si>
    <t>元</t>
  </si>
  <si>
    <t>依据文件要求，实际支出主要是专款仅用于救助对象。</t>
  </si>
  <si>
    <t>保障民政综合管理事务正常运转，提升基层民政服务能力与治理效能。</t>
  </si>
  <si>
    <t>购婚姻登记证工本数量</t>
  </si>
  <si>
    <t>26000</t>
  </si>
  <si>
    <t>本</t>
  </si>
  <si>
    <t>反映购买数量</t>
  </si>
  <si>
    <t>视频会议系统网络收看次数</t>
  </si>
  <si>
    <t>次</t>
  </si>
  <si>
    <t>采购验收合格率</t>
  </si>
  <si>
    <t>项目完成时限</t>
  </si>
  <si>
    <t>2026年12月31日</t>
  </si>
  <si>
    <t>日</t>
  </si>
  <si>
    <t>用于反映项目完成时限情况</t>
  </si>
  <si>
    <t>婚姻登记证工本使用率</t>
  </si>
  <si>
    <t>通过发放各项工作经费，确保民政各项工作顺利开展</t>
  </si>
  <si>
    <t>救助物资使用率</t>
  </si>
  <si>
    <t>85</t>
  </si>
  <si>
    <t xml:space="preserve">通过发放各项工作经费，确保民政各项工作顺利开展
</t>
  </si>
  <si>
    <t>视频会议系统网络流畅率</t>
  </si>
  <si>
    <t>受益对象满意度达 90%</t>
  </si>
  <si>
    <t xml:space="preserve">依据项目实施方案及工作计划
</t>
  </si>
  <si>
    <t>项目开展符合部门职能职责，依据政策文件要求开展项目。按时发放特困供养金，减轻特困供养人员生活负担。</t>
  </si>
  <si>
    <t>特困供养人员合规人数</t>
  </si>
  <si>
    <t>379</t>
  </si>
  <si>
    <t>人</t>
  </si>
  <si>
    <t>反映集中供养特困人员合规人数</t>
  </si>
  <si>
    <t>特困人群补助发放覆盖率</t>
  </si>
  <si>
    <t>反映特困人群补助发放覆盖率完成情况</t>
  </si>
  <si>
    <t>补助合规率</t>
  </si>
  <si>
    <t xml:space="preserve">反映特困人群补助发放合规完成情况
</t>
  </si>
  <si>
    <t>用于反映项目完成时限情况。</t>
  </si>
  <si>
    <t>辖区内特困供养人员福利待遇</t>
  </si>
  <si>
    <t>有所提升</t>
  </si>
  <si>
    <t>维护稳定，促进协调发展</t>
  </si>
  <si>
    <t>反映受益对象满意度</t>
  </si>
  <si>
    <t>依据项目实施方案及工作计划</t>
  </si>
  <si>
    <t>依据相关政策文件立项，1.核实办理医保参保相关手续。2.开展农村留守儿童和困境儿童关爱活动等工作。3.开展儿童收养评估工作。保障辖区内儿童福利待遇，维护儿童合法权益，提升社会服务水平，维护社会稳定。</t>
  </si>
  <si>
    <t>集中供养孤儿福利年度实际合规人数</t>
  </si>
  <si>
    <t>1474</t>
  </si>
  <si>
    <t>人次</t>
  </si>
  <si>
    <t>反映集中供养孤儿完成人数。</t>
  </si>
  <si>
    <t>合规人群发放覆盖率</t>
  </si>
  <si>
    <t>反映发放情况</t>
  </si>
  <si>
    <t>保障辖区内儿童福利待遇</t>
  </si>
  <si>
    <t>反映保障辖区内儿童福利待遇提升情况</t>
  </si>
  <si>
    <t>可持续影响</t>
  </si>
  <si>
    <t>促进辖区内相关儿童健康成长</t>
  </si>
  <si>
    <t>有所促进</t>
  </si>
  <si>
    <t>反映辖区内相关儿童健康成长促进情况</t>
  </si>
  <si>
    <t>服务对象满意度达85%</t>
  </si>
  <si>
    <t xml:space="preserve">计算明细详见项目实施方案
</t>
  </si>
  <si>
    <t>按照相关文件要求，对残疾人进行补助</t>
  </si>
  <si>
    <t>发放困难残疾人生活补贴人数</t>
  </si>
  <si>
    <t>2255</t>
  </si>
  <si>
    <t>困难残疾生活补贴人发放</t>
  </si>
  <si>
    <t>发放一级重度护理补贴人数</t>
  </si>
  <si>
    <t>1520</t>
  </si>
  <si>
    <t>一级重度残疾人护理补贴发放</t>
  </si>
  <si>
    <t>发放二级重度护理补贴人数</t>
  </si>
  <si>
    <t>3546</t>
  </si>
  <si>
    <t>二级重度残疾人护理补贴发放</t>
  </si>
  <si>
    <t>反映补助标准和对象的合规性</t>
  </si>
  <si>
    <t>完成两项补贴资金拨付时间</t>
  </si>
  <si>
    <t>2026年12月15日前</t>
  </si>
  <si>
    <t>足额拨付</t>
  </si>
  <si>
    <t>年度内完成</t>
  </si>
  <si>
    <t>困难残疾人家庭生活压力</t>
  </si>
  <si>
    <t>有所减轻</t>
  </si>
  <si>
    <t>反映困难残疾人家庭生活压力是否减轻指标</t>
  </si>
  <si>
    <t>重度残疾人照护压力</t>
  </si>
  <si>
    <t>有所缓解</t>
  </si>
  <si>
    <t>反映重度残疾人照护压力是否有所缓解的指标</t>
  </si>
  <si>
    <t>服务对象满意度指标</t>
  </si>
  <si>
    <t>服务对象满意度指标85%</t>
  </si>
  <si>
    <t>依据相关政策文件，实施其他城市生活救助项目，及时审批并在规定时间按标准发放生活补助。</t>
  </si>
  <si>
    <t>两案人员人数</t>
  </si>
  <si>
    <t>3人</t>
  </si>
  <si>
    <t>反映两案人员人数</t>
  </si>
  <si>
    <t>“六十年代精简退人员”人数</t>
  </si>
  <si>
    <t>7 人</t>
  </si>
  <si>
    <t>反映六十年代精简退人员人数</t>
  </si>
  <si>
    <t>退养农民人数</t>
  </si>
  <si>
    <t>6人</t>
  </si>
  <si>
    <t>反映退养农民人数</t>
  </si>
  <si>
    <t>精神病人住院治疗人数</t>
  </si>
  <si>
    <t>55人</t>
  </si>
  <si>
    <t>反映精神病人住院治疗人数</t>
  </si>
  <si>
    <t>应发实发完成率</t>
  </si>
  <si>
    <t>反映应发实发完成率</t>
  </si>
  <si>
    <t>保障受益对象福利待遇</t>
  </si>
  <si>
    <t>反映福利待遇完成情况</t>
  </si>
  <si>
    <t>提升社会关爱水平</t>
  </si>
  <si>
    <t>反映社会关爱水平提升情况</t>
  </si>
  <si>
    <t xml:space="preserve">计算明细详见项目实施方案。
</t>
  </si>
  <si>
    <t>城市低保资金按照相关文件要求保障基本需求、体现管理效益；资金封闭运行、过程公开透明；确保专款专用。</t>
  </si>
  <si>
    <t>城乡居民低保月均保障人数</t>
  </si>
  <si>
    <t>4650</t>
  </si>
  <si>
    <t>反映救助人数</t>
  </si>
  <si>
    <t>救助合规率</t>
  </si>
  <si>
    <t>反映救助情况</t>
  </si>
  <si>
    <t>救助发放时间</t>
  </si>
  <si>
    <t>2026年12月15日</t>
  </si>
  <si>
    <t xml:space="preserve">及时审批按时发放，于2026年12月15日前完成
</t>
  </si>
  <si>
    <t>救济人员最低生活保障率</t>
  </si>
  <si>
    <t xml:space="preserve">产生社会效益，困难群众生活稳步提升，维护社会稳定，促进协调发展
</t>
  </si>
  <si>
    <t>低保对象满意度</t>
  </si>
  <si>
    <t xml:space="preserve">低保对象满意度达85%
</t>
  </si>
  <si>
    <t>年度预算批复</t>
  </si>
  <si>
    <t>项目依据相关文件立项。深化殡葬工作改革，加大宣传力度。做好惠民殡葬工作，做好殡葬监管和执法力度。保护生态，节约土地资源，构建和谐社会促进社会稳定,对社会发展有一定可持续影响。</t>
  </si>
  <si>
    <t>无名尸体处理率</t>
  </si>
  <si>
    <t>反映处理无名尸体数量完成情况。</t>
  </si>
  <si>
    <t>符合补助标准人群覆盖率</t>
  </si>
  <si>
    <t>反映符合补助标准人群覆盖率情况。</t>
  </si>
  <si>
    <t>安葬率</t>
  </si>
  <si>
    <t>反映安葬情况指标</t>
  </si>
  <si>
    <t>生态效益</t>
  </si>
  <si>
    <t>火化率</t>
  </si>
  <si>
    <t>减少土地资源浪费，减轻环境污染。</t>
  </si>
  <si>
    <t>反映受益对象满意度情况。</t>
  </si>
  <si>
    <t>根据相关文件要求，凡具有盘龙区常住户籍，且年满80周岁以上的老年人，均属于补助对象。100岁100岁及以上的老人定期发放长寿补贴。 及时足额发放高龄保健补助金，高龄老人得到一定经济补助，构建和谐社会促进社会稳定，对社会发展有一定可持续影响。</t>
  </si>
  <si>
    <t>保健补助完成率</t>
  </si>
  <si>
    <t>反映发放数量</t>
  </si>
  <si>
    <t>补贴发放及时性</t>
  </si>
  <si>
    <t>按计划在2026年12月15日前完成</t>
  </si>
  <si>
    <t>构建和谐社会促进社会稳定</t>
  </si>
  <si>
    <t>效果显著</t>
  </si>
  <si>
    <t>88</t>
  </si>
  <si>
    <t>服务对象满意度88%以上</t>
  </si>
  <si>
    <t xml:space="preserve">依据相关文件要求，1.核实办理医保参保相关手续。2.开展农村留守儿童和困境儿童关爱活动等工作。3.开展儿童收养评估工作。保障辖区内儿童福利待遇，维护儿童合法权益，提升社会服务水平，维护社会稳定。4.及时发放散居孤儿及集中供养孤儿生活补贴。
</t>
  </si>
  <si>
    <t xml:space="preserve">反映集中供养孤儿完成人数。
</t>
  </si>
  <si>
    <t xml:space="preserve">用于反映项目完成时限情况。
</t>
  </si>
  <si>
    <t xml:space="preserve">反映保障辖区内儿童福利待遇提升情况
</t>
  </si>
  <si>
    <t xml:space="preserve">反映辖区内相关儿童健康成长促进情况。
</t>
  </si>
  <si>
    <t xml:space="preserve">服务对象满意度达90%
</t>
  </si>
  <si>
    <t>项目依据相关文件立项。确保有困难的群众能求助有门，并按照规定得到及时救助。</t>
  </si>
  <si>
    <t>集中供养特困人员年度实际合规人数</t>
  </si>
  <si>
    <t>4149</t>
  </si>
  <si>
    <t xml:space="preserve">反映集中供养特困人员合规人数
</t>
  </si>
  <si>
    <t>分散供养特困人员年度实际合规人数</t>
  </si>
  <si>
    <t>629</t>
  </si>
  <si>
    <t xml:space="preserve">分散供养特困人员合规人数
</t>
  </si>
  <si>
    <t>100%</t>
  </si>
  <si>
    <t xml:space="preserve">反映特困人群补助发放覆盖率完成情况
</t>
  </si>
  <si>
    <t>保障辖区内特困供养人员福利待遇</t>
  </si>
  <si>
    <t xml:space="preserve">维护稳定，促进协调发展
</t>
  </si>
  <si>
    <t>促进特困供养人员水平提高</t>
  </si>
  <si>
    <t xml:space="preserve">反映促进特困供养人员水平提高情况
</t>
  </si>
  <si>
    <t>90%</t>
  </si>
  <si>
    <t xml:space="preserve">反映受益对象满意度
</t>
  </si>
  <si>
    <t>临时救助完成率</t>
  </si>
  <si>
    <t>反映完成情况</t>
  </si>
  <si>
    <t>政策知晓率</t>
  </si>
  <si>
    <t>政策知晓率达到90%</t>
  </si>
  <si>
    <t>按照相关文件，通过对社会组织年度检查进行网上初审，委托会计师事务所开展实地抽检工作，社会组织年检、实地抽检等结果进行媒体公示。保证年检抽检工作公平合规，促进社会组织合法合规、健康协调地发展。</t>
  </si>
  <si>
    <t>抽查工作覆盖率</t>
  </si>
  <si>
    <t>反映社会组织实地抽检次数。</t>
  </si>
  <si>
    <t>抽检工作成果验收合格率</t>
  </si>
  <si>
    <t xml:space="preserve">反映抽检工作成果验收合格率
</t>
  </si>
  <si>
    <t>反映项目完成时限情况</t>
  </si>
  <si>
    <t>提升社会组织合规性合法性</t>
  </si>
  <si>
    <t>显著提升</t>
  </si>
  <si>
    <t>反映社会组织合规性合法性的提升情况。</t>
  </si>
  <si>
    <t>维护社会组织稳定，促进协调发展</t>
  </si>
  <si>
    <t>有效促进</t>
  </si>
  <si>
    <t xml:space="preserve">反映维护社会组织稳定，促进协调发展的情况
</t>
  </si>
  <si>
    <t>社会组织管理服务对象满意度</t>
  </si>
  <si>
    <t xml:space="preserve">反映社会组织管理服务对象满意度
</t>
  </si>
  <si>
    <t>依据项目实施方案及工作计划。</t>
  </si>
  <si>
    <t>依据相关文件要求按计划完成门牌查缺补漏工作，城区街路巷地名标志牌更换工作，日常维护工作。通过实施行政区划和地名管理项目，对我区重点区域、主要道路路名牌出规范、出方案，进行集中清洗、维护等，体现国际化水准。确保标志牌规范、整洁、靓丽、清晰。体现美丽城市风貌。</t>
  </si>
  <si>
    <t>城区街路巷地名标志牌新安装</t>
  </si>
  <si>
    <t>30</t>
  </si>
  <si>
    <t>块</t>
  </si>
  <si>
    <t>反映安装数量</t>
  </si>
  <si>
    <t>全区街路巷道路标志牌日常损毁修复维护</t>
  </si>
  <si>
    <t>反映修复数量</t>
  </si>
  <si>
    <t>门牌查缺补漏需安装门牌</t>
  </si>
  <si>
    <t>1100</t>
  </si>
  <si>
    <t>全区城市街路巷地名标志牌完好率</t>
  </si>
  <si>
    <t>清洗及时率、维护及时率</t>
  </si>
  <si>
    <t>清洗及时率、维护及时率达到85%。</t>
  </si>
  <si>
    <t>标志牌干净整洁，展现文明城市风貌</t>
  </si>
  <si>
    <t>完善市政设施，创造更加干净整洁的市容环境。</t>
  </si>
  <si>
    <t>社会公众满意度</t>
  </si>
  <si>
    <t>为切实加强离退休干部党组织建设，做好我区机关事业单位离退休干部党组织工作及人员经费保障工作，。</t>
  </si>
  <si>
    <t>补贴对象人数</t>
  </si>
  <si>
    <t>书记1人，委员2人</t>
  </si>
  <si>
    <t>反映发放人数</t>
  </si>
  <si>
    <t>开展党建活动参与人数</t>
  </si>
  <si>
    <t>20</t>
  </si>
  <si>
    <t>促进党建工作建设</t>
  </si>
  <si>
    <t>兑现准确率</t>
  </si>
  <si>
    <t>反映补助准确发放的情况。
补助兑现准确率</t>
  </si>
  <si>
    <t>发放及时率</t>
  </si>
  <si>
    <t xml:space="preserve">反映发放单位及时发放补助资金的情况。
</t>
  </si>
  <si>
    <t>加强离退休干部党组织建设，保障离退休干部党组织工作</t>
  </si>
  <si>
    <t>是否</t>
  </si>
  <si>
    <t>反映获补助受益对象的满意程度。</t>
  </si>
  <si>
    <t>用于盘龙区80周岁以上经济困难老年人服务补贴。</t>
  </si>
  <si>
    <t>城市低保老年人</t>
  </si>
  <si>
    <t>241人</t>
  </si>
  <si>
    <t>应发尽发，不漏不重</t>
  </si>
  <si>
    <t>分散供养特困老年人</t>
  </si>
  <si>
    <t>45人</t>
  </si>
  <si>
    <t>经济困难老年人发放达标率</t>
  </si>
  <si>
    <t>经济困难老年人发放达标率100%</t>
  </si>
  <si>
    <t>经济困难老年人发放及时性</t>
  </si>
  <si>
    <t>及时</t>
  </si>
  <si>
    <t>及时发放经济困难老年人服务补贴</t>
  </si>
  <si>
    <t>经济困难老年人发放对象知晓率</t>
  </si>
  <si>
    <t>95%</t>
  </si>
  <si>
    <t>经济困难老年人发放对象知晓率不低于95%。</t>
  </si>
  <si>
    <t>经济困难老年人的幸福指数</t>
  </si>
  <si>
    <t>85%</t>
  </si>
  <si>
    <t>经济困难老年人的幸福指数不低于85%。</t>
  </si>
  <si>
    <t>经济困难老年人群满意度</t>
  </si>
  <si>
    <t>经济困难老年人群满意度不低于85%</t>
  </si>
  <si>
    <t>项目依据相关政策文件立项，通过养老服务项目，建设养老服务基础设施，保障工作人员经费。做好指导养老服务、老年福利、负责养老机构设立许可管理工作。有效提高养老服务质量水平。</t>
  </si>
  <si>
    <t>养老服务机构运营补助床位数</t>
  </si>
  <si>
    <t>900</t>
  </si>
  <si>
    <t>张</t>
  </si>
  <si>
    <t>按实际床位数补助</t>
  </si>
  <si>
    <t>居家养老服务中心建设数量</t>
  </si>
  <si>
    <t>个</t>
  </si>
  <si>
    <t>按实际情况建设</t>
  </si>
  <si>
    <t>居家养老服务设施运营补助</t>
  </si>
  <si>
    <t>38</t>
  </si>
  <si>
    <t>按实际数量补助</t>
  </si>
  <si>
    <t>街道公办养老机构经费入住特困人数</t>
  </si>
  <si>
    <t>80</t>
  </si>
  <si>
    <t>按实际人数结算发放</t>
  </si>
  <si>
    <t>政府居家养老服务经费服务人次</t>
  </si>
  <si>
    <t>7200</t>
  </si>
  <si>
    <t>人次/年</t>
  </si>
  <si>
    <t>按实际人数服务</t>
  </si>
  <si>
    <t>机构评估</t>
  </si>
  <si>
    <t>45</t>
  </si>
  <si>
    <t>按实际数量评估</t>
  </si>
  <si>
    <t>委托合同验收合格率</t>
  </si>
  <si>
    <t>爱心食堂及服务中心建设验收合规率</t>
  </si>
  <si>
    <t>补助资金审批合规性</t>
  </si>
  <si>
    <t>评估报告成果达标率</t>
  </si>
  <si>
    <t>养老生活保障率</t>
  </si>
  <si>
    <t>95</t>
  </si>
  <si>
    <t>有效提高养老服务质量水平</t>
  </si>
  <si>
    <t xml:space="preserve">依据实际项目支出和预算资金批复
</t>
  </si>
  <si>
    <t>做好高龄困难老年人和百岁老人慰问工作，通过线下宣传，营造“全社会共同参与敬老爱老”的浓厚氛围，持续提升老年人的获得感、幸福感、安全感，助力构建老年友好型社会。</t>
  </si>
  <si>
    <t>举办敬老节相关活动</t>
  </si>
  <si>
    <t>春节、敬老节慰问困难老人</t>
  </si>
  <si>
    <t>300</t>
  </si>
  <si>
    <t>按实际人数发放</t>
  </si>
  <si>
    <t>困难老人两节慰问覆盖率</t>
  </si>
  <si>
    <t>老年优待证发放率</t>
  </si>
  <si>
    <t>完成全年老龄事业发展工作</t>
  </si>
  <si>
    <t>改善老年人生活</t>
  </si>
  <si>
    <t>反映是否改善老年人生活的指标</t>
  </si>
  <si>
    <t>辖区老年人满意度</t>
  </si>
  <si>
    <t>辖区内群众满意度</t>
  </si>
  <si>
    <t>在预算批复内完成</t>
  </si>
  <si>
    <t>城乡居民低保保障人数</t>
  </si>
  <si>
    <t>及时审批按时发放，于2026年12月15日前完成</t>
  </si>
  <si>
    <t>反映救助人员最低生活保障情况</t>
  </si>
  <si>
    <t>低保对象满意度达85%</t>
  </si>
  <si>
    <t>依据相关文件，计划完成2026年区社会福利中心“住养老人”日常基本生活保障工作及安全生产工作、日常生活护理服务、住养人员一日三餐服务工作。</t>
  </si>
  <si>
    <t>供养人数100人</t>
  </si>
  <si>
    <t>用于反映自费住养老人养老人数、集中供养特困人员供养人数完成情况</t>
  </si>
  <si>
    <t>依据《盘龙区“十五五”民政事业发展规划》、《云南省人民政府关于进一步健全特困人员救助供养制度的实施意见》、《昆明市人民政府关于进一步健全特困人员救助供养制度的实施意见》，计划完成2026年区社会福利中心“住养老人”日常基本生活保障工作及安全生产工作、日常生活护理服务、住养人员一日三餐服务工作。确保现有住养人数的基础上增收住养老人，确保中心正常运行、安全生产，兜住保供养底线，更好服务盘龙区城市“特困”人员，服务好集中养老、托养服务社会老人，解决子女后顾之忧，提升护理服务质量，满意度达95%运输，发挥城市公办养老机构标杆示范作用。</t>
  </si>
  <si>
    <t>在编在岗人员及外聘人员</t>
  </si>
  <si>
    <t>40</t>
  </si>
  <si>
    <t>反映在编在岗人员及外聘人员情况。</t>
  </si>
  <si>
    <t>安全维护保养达标</t>
  </si>
  <si>
    <t>反映安全生产（电梯、消防、水电等安全维护保养）达标情况</t>
  </si>
  <si>
    <t>保障中心正常运转</t>
  </si>
  <si>
    <t>保障中心住养老人基本生活正常运转及提升护理服务质量</t>
  </si>
  <si>
    <t>服务盘龙区城市特困人员，解决子女后顾之忧，提升护理服务质量，发挥城市公办养老机构标杆示范作用</t>
  </si>
  <si>
    <t>服务盘龙区城市特困人员，解决子女后顾之忧，提升护理服务质量，发挥城市公办养老机构标杆示范作用。</t>
  </si>
  <si>
    <t>受益对象满意度及部门考核</t>
  </si>
  <si>
    <t>反映受益对象满意度及部门考核情况</t>
  </si>
  <si>
    <t>你经济成本指标</t>
  </si>
  <si>
    <t>反映年度预算批复批复后执行情况</t>
  </si>
  <si>
    <t>依据相关文件要求，按时完成目标任务。负责老年人活动健身场所的建设、维护工作；做好物业服务考核，场所发生维修，供、排水系统检查、维修，场所卫生打扫工作。</t>
  </si>
  <si>
    <t>物业服务考核次数</t>
  </si>
  <si>
    <t xml:space="preserve">反映对物业服务考核的情况
</t>
  </si>
  <si>
    <t>依据《共驻共建协议书》要求，按时完成这些所有目标任务。负责老年人活动健身场所的建设、维护工作；做好物业服务考核，场所发生维修，供、排水系统检查、维修，场所卫生打扫工作，让老年人来中心活动心里放心，做好老年社会大学的管理工作，为老年人的安全做好保障。老年人心理健康与关怀。提供内容丰富、形式多样、健康有益的为老服务，针对老年人的不同需求，开展适合老年人特点的群众性文化、体育、娱乐活动。2026年通过维护好场地卫生、安全，提升老年人满意度，丰富老年人的精神文化生活，使活动中心成为传播文明新风的窗口。</t>
  </si>
  <si>
    <t>场所发生维修的次数</t>
  </si>
  <si>
    <t>反应维修的次数</t>
  </si>
  <si>
    <t>老龄宣传活动开展次数</t>
  </si>
  <si>
    <t>反映老龄宣传活动开展次数</t>
  </si>
  <si>
    <t>供、排水系统检查、维修覆盖率</t>
  </si>
  <si>
    <t>反映场所供、排水系统检查、维修情况。</t>
  </si>
  <si>
    <t>场所卫生打扫覆盖率</t>
  </si>
  <si>
    <t>反映卫生打扫情况。</t>
  </si>
  <si>
    <t>完成及时率</t>
  </si>
  <si>
    <t>2025年12月31日前完成。</t>
  </si>
  <si>
    <t>老年人参与度</t>
  </si>
  <si>
    <t>作用显著</t>
  </si>
  <si>
    <t>反映合理利用活动场地丰富老年人的晚年生活，健全老年法律救助服务，扩大老年法律救助的覆盖面的完成情况。</t>
  </si>
  <si>
    <t>服务水平提升情况</t>
  </si>
  <si>
    <t>反映健全养老服务管理制度提升养老服务水平的情况。</t>
  </si>
  <si>
    <t>反映受益对象满意度。</t>
  </si>
  <si>
    <t xml:space="preserve">项目依据相关文件要求，实施“老年福利经费”项目。
</t>
  </si>
  <si>
    <t>中心举办活动数量</t>
  </si>
  <si>
    <t>6.00</t>
  </si>
  <si>
    <t xml:space="preserve">反映中心活动数量
</t>
  </si>
  <si>
    <t xml:space="preserve">项目依据《老年人权益保障条例》《加快发展健康养老实施方案》（昆办通【2017】59号），实施“老年福利经费”项目，今年负责老年人活动健身场所的建设、维护工作，确保老年人由安全可靠的活动场所；老年人心理健康与关怀；自觉当好老年人的“勤务兵”，合理利用活动场地丰富老年人的晚年生活，提供内容丰富、形式多样、健康有益的为老服务，针对老年人的不同需求，开展适合老年人特点的群众性文化、体育、娱乐活动，。2026年通过做好羽毛球、乒乓球场馆维修验收，购买公众责任保险，合理利用活动场地，健全老年法律救助服务，丰富老年人的晚年生活，让活动中心成为老年人老有所乐、老有所为的快乐驿站。
</t>
  </si>
  <si>
    <t>老年人活动人数</t>
  </si>
  <si>
    <t>120</t>
  </si>
  <si>
    <t xml:space="preserve">反映老年人到中心活动人数情况
</t>
  </si>
  <si>
    <t>羽毛球场馆维修验收合格率</t>
  </si>
  <si>
    <t xml:space="preserve">反映场馆维修验收合格率和灯具更换
</t>
  </si>
  <si>
    <t>公众责任保险保险率</t>
  </si>
  <si>
    <t xml:space="preserve">反映公众责任保险覆盖程度
</t>
  </si>
  <si>
    <t>乒乓球馆维修验收合格率</t>
  </si>
  <si>
    <t xml:space="preserve">反映乒乓球场馆乒乓球桌验收合格率乒乓球桌更换情况
</t>
  </si>
  <si>
    <t xml:space="preserve">反映项目完成时限
</t>
  </si>
  <si>
    <t>扩大老年法律救助的覆盖面</t>
  </si>
  <si>
    <t xml:space="preserve">扩大老年法律救助的覆盖面的完成情况
</t>
  </si>
  <si>
    <t>合理利用活动场地丰富老年人的晚年生活</t>
  </si>
  <si>
    <t>反映合理利用活动场地丰富老年人的晚年生活</t>
  </si>
  <si>
    <t>健全老年法律救助服务</t>
  </si>
  <si>
    <t>健全养老服务管理制度</t>
  </si>
  <si>
    <t>反映健全养老服务管理制度</t>
  </si>
  <si>
    <t>提升养老服务水平</t>
  </si>
  <si>
    <t xml:space="preserve">受益对象满意度
</t>
  </si>
  <si>
    <t>预算06表</t>
  </si>
  <si>
    <t>政府性基金预算支出预算表</t>
  </si>
  <si>
    <t>单位名称：昆明市发展和改革委员会</t>
  </si>
  <si>
    <t>政府性基金预算支出</t>
  </si>
  <si>
    <t>预算07表</t>
  </si>
  <si>
    <t>2026年部门政府采购预算表</t>
  </si>
  <si>
    <t>单位名称：昆明市盘龙区民政局</t>
  </si>
  <si>
    <t>预算项目</t>
  </si>
  <si>
    <t>采购项目</t>
  </si>
  <si>
    <t>采购品目</t>
  </si>
  <si>
    <t>计量
单位</t>
  </si>
  <si>
    <t>数量</t>
  </si>
  <si>
    <t>面向中小企业预留资金</t>
  </si>
  <si>
    <t>政府性基金</t>
  </si>
  <si>
    <t>国有资本经营收益</t>
  </si>
  <si>
    <t>财政专户管理的收入</t>
  </si>
  <si>
    <t>单位自筹</t>
  </si>
  <si>
    <t>公车加油</t>
  </si>
  <si>
    <t>车辆加油、添加燃料服务</t>
  </si>
  <si>
    <t>公车维修保养</t>
  </si>
  <si>
    <t>车辆维修和保养服务</t>
  </si>
  <si>
    <t>采购复印纸</t>
  </si>
  <si>
    <t>复印纸</t>
  </si>
  <si>
    <t>盒</t>
  </si>
  <si>
    <t>物业管理服务费</t>
  </si>
  <si>
    <t>物业管理服务</t>
  </si>
  <si>
    <t>购买复印纸</t>
  </si>
  <si>
    <t>箱</t>
  </si>
  <si>
    <t>物理管理服务</t>
  </si>
  <si>
    <t>预算08表</t>
  </si>
  <si>
    <t>2026年部门政府购买服务预算表</t>
  </si>
  <si>
    <t>政府购买服务项目</t>
  </si>
  <si>
    <t>政府购买服务目录</t>
  </si>
  <si>
    <t>备注：昆明市盘龙区民政局2026年度无政府购买服务预算。</t>
  </si>
  <si>
    <t>预算09-1表</t>
  </si>
  <si>
    <t>单位名称（项目）</t>
  </si>
  <si>
    <t>地区</t>
  </si>
  <si>
    <t>磨憨经济合作区</t>
  </si>
  <si>
    <t>备注：昆明市盘龙区民政局2026年度无对下转移支付预算。</t>
  </si>
  <si>
    <t>预算09-2表</t>
  </si>
  <si>
    <t xml:space="preserve">预算10表
</t>
  </si>
  <si>
    <t>2026年新增资产配置预算表</t>
  </si>
  <si>
    <t>资产类别</t>
  </si>
  <si>
    <t>资产分类代码.名称</t>
  </si>
  <si>
    <t>资产名称</t>
  </si>
  <si>
    <t>计量单位</t>
  </si>
  <si>
    <t>财政部门批复数（元）</t>
  </si>
  <si>
    <t>单价</t>
  </si>
  <si>
    <t>金额</t>
  </si>
  <si>
    <t>注：涉及土地使用权、房屋、公务用车购置，按照现行相关管理制度规定报批，以职能部门审批意见为准。</t>
  </si>
  <si>
    <t>备注：昆明市盘龙区民政局2026年度无新增资产配置预算。</t>
  </si>
  <si>
    <t>预算11表</t>
  </si>
  <si>
    <t>上级补助</t>
  </si>
  <si>
    <t>备注：昆明市盘龙区民政局2026年度无上级转移支付补助项目支出预算。</t>
  </si>
  <si>
    <t>预算12表</t>
  </si>
  <si>
    <t>项目级次</t>
  </si>
  <si>
    <t>312 民生类</t>
  </si>
  <si>
    <t>本级</t>
  </si>
  <si>
    <t>311 专项业务类</t>
  </si>
  <si>
    <t/>
  </si>
</sst>
</file>

<file path=xl/styles.xml><?xml version="1.0" encoding="utf-8"?>
<styleSheet xmlns="http://schemas.openxmlformats.org/spreadsheetml/2006/main">
  <numFmts count="9">
    <numFmt numFmtId="176" formatCode="#,##0;\-#,##0;;@"/>
    <numFmt numFmtId="177" formatCode="yyyy\-mm\-dd\ hh:mm:ss"/>
    <numFmt numFmtId="178" formatCode="#,##0.00;\-#,##0.00;;@"/>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9" formatCode="yyyy\-mm\-dd"/>
    <numFmt numFmtId="180" formatCode="hh:mm:ss"/>
  </numFmts>
  <fonts count="35">
    <font>
      <sz val="11"/>
      <color theme="1"/>
      <name val="宋体"/>
      <charset val="134"/>
      <scheme val="minor"/>
    </font>
    <font>
      <sz val="10"/>
      <color rgb="FF000000"/>
      <name val="宋体"/>
      <charset val="134"/>
    </font>
    <font>
      <sz val="9"/>
      <color rgb="FF000000"/>
      <name val="宋体"/>
      <charset val="134"/>
    </font>
    <font>
      <b/>
      <sz val="23"/>
      <color rgb="FF000000"/>
      <name val="宋体"/>
      <charset val="134"/>
    </font>
    <font>
      <sz val="11"/>
      <color rgb="FF000000"/>
      <name val="宋体"/>
      <charset val="134"/>
    </font>
    <font>
      <sz val="9"/>
      <color theme="1"/>
      <name val="宋体"/>
      <charset val="134"/>
    </font>
    <font>
      <sz val="10"/>
      <color rgb="FF000000"/>
      <name val="Arial"/>
      <charset val="134"/>
    </font>
    <font>
      <b/>
      <sz val="23.95"/>
      <color rgb="FF000000"/>
      <name val="宋体"/>
      <charset val="134"/>
    </font>
    <font>
      <b/>
      <sz val="22"/>
      <color rgb="FF000000"/>
      <name val="宋体"/>
      <charset val="134"/>
    </font>
    <font>
      <sz val="10"/>
      <color rgb="FFFFFFFF"/>
      <name val="宋体"/>
      <charset val="134"/>
    </font>
    <font>
      <b/>
      <sz val="21"/>
      <color rgb="FF000000"/>
      <name val="宋体"/>
      <charset val="134"/>
    </font>
    <font>
      <b/>
      <sz val="18"/>
      <color rgb="FF000000"/>
      <name val="宋体"/>
      <charset val="134"/>
    </font>
    <font>
      <sz val="9.75"/>
      <color rgb="FF000000"/>
      <name val="SimSun"/>
      <charset val="134"/>
    </font>
    <font>
      <b/>
      <sz val="9"/>
      <color rgb="FF000000"/>
      <name val="宋体"/>
      <charset val="134"/>
    </font>
    <font>
      <b/>
      <sz val="9"/>
      <color theme="1"/>
      <name val="宋体"/>
      <charset val="134"/>
    </font>
    <font>
      <sz val="11"/>
      <color theme="1"/>
      <name val="宋体"/>
      <charset val="0"/>
      <scheme val="minor"/>
    </font>
    <font>
      <sz val="9"/>
      <name val="宋体"/>
      <charset val="134"/>
    </font>
    <font>
      <sz val="11"/>
      <color theme="0"/>
      <name val="宋体"/>
      <charset val="0"/>
      <scheme val="minor"/>
    </font>
    <font>
      <b/>
      <sz val="11"/>
      <color rgb="FF3F3F3F"/>
      <name val="宋体"/>
      <charset val="0"/>
      <scheme val="minor"/>
    </font>
    <font>
      <i/>
      <sz val="11"/>
      <color rgb="FF7F7F7F"/>
      <name val="宋体"/>
      <charset val="0"/>
      <scheme val="minor"/>
    </font>
    <font>
      <u/>
      <sz val="11"/>
      <color rgb="FF800080"/>
      <name val="宋体"/>
      <charset val="0"/>
      <scheme val="minor"/>
    </font>
    <font>
      <sz val="11"/>
      <color rgb="FF3F3F76"/>
      <name val="宋体"/>
      <charset val="0"/>
      <scheme val="minor"/>
    </font>
    <font>
      <b/>
      <sz val="11"/>
      <color theme="3"/>
      <name val="宋体"/>
      <charset val="134"/>
      <scheme val="minor"/>
    </font>
    <font>
      <sz val="11"/>
      <color rgb="FF9C0006"/>
      <name val="宋体"/>
      <charset val="0"/>
      <scheme val="minor"/>
    </font>
    <font>
      <u/>
      <sz val="11"/>
      <color rgb="FF0000FF"/>
      <name val="宋体"/>
      <charset val="0"/>
      <scheme val="minor"/>
    </font>
    <font>
      <sz val="11"/>
      <color rgb="FFFF0000"/>
      <name val="宋体"/>
      <charset val="0"/>
      <scheme val="minor"/>
    </font>
    <font>
      <b/>
      <sz val="18"/>
      <color theme="3"/>
      <name val="宋体"/>
      <charset val="134"/>
      <scheme val="minor"/>
    </font>
    <font>
      <b/>
      <sz val="15"/>
      <color theme="3"/>
      <name val="宋体"/>
      <charset val="134"/>
      <scheme val="minor"/>
    </font>
    <font>
      <b/>
      <sz val="13"/>
      <color theme="3"/>
      <name val="宋体"/>
      <charset val="134"/>
      <scheme val="minor"/>
    </font>
    <font>
      <sz val="11"/>
      <color rgb="FF006100"/>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9C6500"/>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rgb="FFF2F2F2"/>
        <bgColor indexed="64"/>
      </patternFill>
    </fill>
    <fill>
      <patternFill patternType="solid">
        <fgColor rgb="FFFFCC99"/>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tint="0.599993896298105"/>
        <bgColor indexed="64"/>
      </patternFill>
    </fill>
    <fill>
      <patternFill patternType="solid">
        <fgColor theme="5"/>
        <bgColor indexed="64"/>
      </patternFill>
    </fill>
    <fill>
      <patternFill patternType="solid">
        <fgColor rgb="FFFFC7CE"/>
        <bgColor indexed="64"/>
      </patternFill>
    </fill>
    <fill>
      <patternFill patternType="solid">
        <fgColor theme="9"/>
        <bgColor indexed="64"/>
      </patternFill>
    </fill>
    <fill>
      <patternFill patternType="solid">
        <fgColor theme="8" tint="0.799981688894314"/>
        <bgColor indexed="64"/>
      </patternFill>
    </fill>
    <fill>
      <patternFill patternType="solid">
        <fgColor theme="6" tint="0.399975585192419"/>
        <bgColor indexed="64"/>
      </patternFill>
    </fill>
    <fill>
      <patternFill patternType="solid">
        <fgColor theme="8" tint="0.399975585192419"/>
        <bgColor indexed="64"/>
      </patternFill>
    </fill>
    <fill>
      <patternFill patternType="solid">
        <fgColor rgb="FFFFFFCC"/>
        <bgColor indexed="64"/>
      </patternFill>
    </fill>
    <fill>
      <patternFill patternType="solid">
        <fgColor theme="8"/>
        <bgColor indexed="64"/>
      </patternFill>
    </fill>
    <fill>
      <patternFill patternType="solid">
        <fgColor theme="7" tint="0.799981688894314"/>
        <bgColor indexed="64"/>
      </patternFill>
    </fill>
    <fill>
      <patternFill patternType="solid">
        <fgColor rgb="FFC6EFCE"/>
        <bgColor indexed="64"/>
      </patternFill>
    </fill>
    <fill>
      <patternFill patternType="solid">
        <fgColor theme="4" tint="0.399975585192419"/>
        <bgColor indexed="64"/>
      </patternFill>
    </fill>
    <fill>
      <patternFill patternType="solid">
        <fgColor theme="9" tint="0.599993896298105"/>
        <bgColor indexed="64"/>
      </patternFill>
    </fill>
    <fill>
      <patternFill patternType="solid">
        <fgColor rgb="FFA5A5A5"/>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rgb="FFFFEB9C"/>
        <bgColor indexed="64"/>
      </patternFill>
    </fill>
    <fill>
      <patternFill patternType="solid">
        <fgColor theme="4"/>
        <bgColor indexed="64"/>
      </patternFill>
    </fill>
    <fill>
      <patternFill patternType="solid">
        <fgColor theme="5" tint="0.799981688894314"/>
        <bgColor indexed="64"/>
      </patternFill>
    </fill>
    <fill>
      <patternFill patternType="solid">
        <fgColor theme="6"/>
        <bgColor indexed="64"/>
      </patternFill>
    </fill>
    <fill>
      <patternFill patternType="solid">
        <fgColor theme="8" tint="0.599993896298105"/>
        <bgColor indexed="64"/>
      </patternFill>
    </fill>
    <fill>
      <patternFill patternType="solid">
        <fgColor theme="7"/>
        <bgColor indexed="64"/>
      </patternFill>
    </fill>
    <fill>
      <patternFill patternType="solid">
        <fgColor theme="9" tint="0.399975585192419"/>
        <bgColor indexed="64"/>
      </patternFill>
    </fill>
    <fill>
      <patternFill patternType="solid">
        <fgColor theme="7" tint="0.599993896298105"/>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right/>
      <top/>
      <bottom style="thin">
        <color rgb="FF000000"/>
      </bottom>
      <diagonal/>
    </border>
    <border>
      <left style="thin">
        <color rgb="FF000000"/>
      </left>
      <right/>
      <top/>
      <bottom style="thin">
        <color rgb="FF000000"/>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2" fontId="0" fillId="0" borderId="0" applyFont="0" applyFill="0" applyBorder="0" applyAlignment="0" applyProtection="0">
      <alignment vertical="center"/>
    </xf>
    <xf numFmtId="0" fontId="15" fillId="5" borderId="0" applyNumberFormat="0" applyBorder="0" applyAlignment="0" applyProtection="0">
      <alignment vertical="center"/>
    </xf>
    <xf numFmtId="0" fontId="21" fillId="7" borderId="1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177" fontId="16" fillId="0" borderId="7">
      <alignment horizontal="right" vertical="center"/>
    </xf>
    <xf numFmtId="0" fontId="15" fillId="10" borderId="0" applyNumberFormat="0" applyBorder="0" applyAlignment="0" applyProtection="0">
      <alignment vertical="center"/>
    </xf>
    <xf numFmtId="0" fontId="23" fillId="12" borderId="0" applyNumberFormat="0" applyBorder="0" applyAlignment="0" applyProtection="0">
      <alignment vertical="center"/>
    </xf>
    <xf numFmtId="43" fontId="0" fillId="0" borderId="0" applyFont="0" applyFill="0" applyBorder="0" applyAlignment="0" applyProtection="0">
      <alignment vertical="center"/>
    </xf>
    <xf numFmtId="0" fontId="17" fillId="15" borderId="0" applyNumberFormat="0" applyBorder="0" applyAlignment="0" applyProtection="0">
      <alignment vertical="center"/>
    </xf>
    <xf numFmtId="0" fontId="24" fillId="0" borderId="0" applyNumberFormat="0" applyFill="0" applyBorder="0" applyAlignment="0" applyProtection="0">
      <alignment vertical="center"/>
    </xf>
    <xf numFmtId="9" fontId="0" fillId="0" borderId="0" applyFont="0" applyFill="0" applyBorder="0" applyAlignment="0" applyProtection="0">
      <alignment vertical="center"/>
    </xf>
    <xf numFmtId="179" fontId="16" fillId="0" borderId="7">
      <alignment horizontal="right" vertical="center"/>
    </xf>
    <xf numFmtId="0" fontId="20" fillId="0" borderId="0" applyNumberFormat="0" applyFill="0" applyBorder="0" applyAlignment="0" applyProtection="0">
      <alignment vertical="center"/>
    </xf>
    <xf numFmtId="0" fontId="0" fillId="17" borderId="17" applyNumberFormat="0" applyFont="0" applyAlignment="0" applyProtection="0">
      <alignment vertical="center"/>
    </xf>
    <xf numFmtId="0" fontId="17" fillId="9" borderId="0" applyNumberFormat="0" applyBorder="0" applyAlignment="0" applyProtection="0">
      <alignment vertical="center"/>
    </xf>
    <xf numFmtId="0" fontId="22"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7" fillId="0" borderId="18" applyNumberFormat="0" applyFill="0" applyAlignment="0" applyProtection="0">
      <alignment vertical="center"/>
    </xf>
    <xf numFmtId="0" fontId="28" fillId="0" borderId="18" applyNumberFormat="0" applyFill="0" applyAlignment="0" applyProtection="0">
      <alignment vertical="center"/>
    </xf>
    <xf numFmtId="0" fontId="17" fillId="21" borderId="0" applyNumberFormat="0" applyBorder="0" applyAlignment="0" applyProtection="0">
      <alignment vertical="center"/>
    </xf>
    <xf numFmtId="0" fontId="22" fillId="0" borderId="16" applyNumberFormat="0" applyFill="0" applyAlignment="0" applyProtection="0">
      <alignment vertical="center"/>
    </xf>
    <xf numFmtId="0" fontId="17" fillId="4" borderId="0" applyNumberFormat="0" applyBorder="0" applyAlignment="0" applyProtection="0">
      <alignment vertical="center"/>
    </xf>
    <xf numFmtId="0" fontId="18" fillId="6" borderId="14" applyNumberFormat="0" applyAlignment="0" applyProtection="0">
      <alignment vertical="center"/>
    </xf>
    <xf numFmtId="0" fontId="30" fillId="6" borderId="15" applyNumberFormat="0" applyAlignment="0" applyProtection="0">
      <alignment vertical="center"/>
    </xf>
    <xf numFmtId="0" fontId="31" fillId="23" borderId="19" applyNumberFormat="0" applyAlignment="0" applyProtection="0">
      <alignment vertical="center"/>
    </xf>
    <xf numFmtId="0" fontId="15" fillId="3" borderId="0" applyNumberFormat="0" applyBorder="0" applyAlignment="0" applyProtection="0">
      <alignment vertical="center"/>
    </xf>
    <xf numFmtId="0" fontId="17" fillId="11" borderId="0" applyNumberFormat="0" applyBorder="0" applyAlignment="0" applyProtection="0">
      <alignment vertical="center"/>
    </xf>
    <xf numFmtId="0" fontId="32" fillId="0" borderId="20" applyNumberFormat="0" applyFill="0" applyAlignment="0" applyProtection="0">
      <alignment vertical="center"/>
    </xf>
    <xf numFmtId="0" fontId="33" fillId="0" borderId="21" applyNumberFormat="0" applyFill="0" applyAlignment="0" applyProtection="0">
      <alignment vertical="center"/>
    </xf>
    <xf numFmtId="0" fontId="29" fillId="20" borderId="0" applyNumberFormat="0" applyBorder="0" applyAlignment="0" applyProtection="0">
      <alignment vertical="center"/>
    </xf>
    <xf numFmtId="0" fontId="34" fillId="26" borderId="0" applyNumberFormat="0" applyBorder="0" applyAlignment="0" applyProtection="0">
      <alignment vertical="center"/>
    </xf>
    <xf numFmtId="10" fontId="16" fillId="0" borderId="7">
      <alignment horizontal="right" vertical="center"/>
    </xf>
    <xf numFmtId="0" fontId="15" fillId="14" borderId="0" applyNumberFormat="0" applyBorder="0" applyAlignment="0" applyProtection="0">
      <alignment vertical="center"/>
    </xf>
    <xf numFmtId="0" fontId="17" fillId="27" borderId="0" applyNumberFormat="0" applyBorder="0" applyAlignment="0" applyProtection="0">
      <alignment vertical="center"/>
    </xf>
    <xf numFmtId="0" fontId="15" fillId="24" borderId="0" applyNumberFormat="0" applyBorder="0" applyAlignment="0" applyProtection="0">
      <alignment vertical="center"/>
    </xf>
    <xf numFmtId="0" fontId="15" fillId="25" borderId="0" applyNumberFormat="0" applyBorder="0" applyAlignment="0" applyProtection="0">
      <alignment vertical="center"/>
    </xf>
    <xf numFmtId="0" fontId="15" fillId="28" borderId="0" applyNumberFormat="0" applyBorder="0" applyAlignment="0" applyProtection="0">
      <alignment vertical="center"/>
    </xf>
    <xf numFmtId="0" fontId="15" fillId="8" borderId="0" applyNumberFormat="0" applyBorder="0" applyAlignment="0" applyProtection="0">
      <alignment vertical="center"/>
    </xf>
    <xf numFmtId="0" fontId="17" fillId="29" borderId="0" applyNumberFormat="0" applyBorder="0" applyAlignment="0" applyProtection="0">
      <alignment vertical="center"/>
    </xf>
    <xf numFmtId="0" fontId="17" fillId="31" borderId="0" applyNumberFormat="0" applyBorder="0" applyAlignment="0" applyProtection="0">
      <alignment vertical="center"/>
    </xf>
    <xf numFmtId="0" fontId="15" fillId="19" borderId="0" applyNumberFormat="0" applyBorder="0" applyAlignment="0" applyProtection="0">
      <alignment vertical="center"/>
    </xf>
    <xf numFmtId="0" fontId="15" fillId="33" borderId="0" applyNumberFormat="0" applyBorder="0" applyAlignment="0" applyProtection="0">
      <alignment vertical="center"/>
    </xf>
    <xf numFmtId="0" fontId="17" fillId="18" borderId="0" applyNumberFormat="0" applyBorder="0" applyAlignment="0" applyProtection="0">
      <alignment vertical="center"/>
    </xf>
    <xf numFmtId="0" fontId="15" fillId="30" borderId="0" applyNumberFormat="0" applyBorder="0" applyAlignment="0" applyProtection="0">
      <alignment vertical="center"/>
    </xf>
    <xf numFmtId="0" fontId="17" fillId="16" borderId="0" applyNumberFormat="0" applyBorder="0" applyAlignment="0" applyProtection="0">
      <alignment vertical="center"/>
    </xf>
    <xf numFmtId="0" fontId="17" fillId="13" borderId="0" applyNumberFormat="0" applyBorder="0" applyAlignment="0" applyProtection="0">
      <alignment vertical="center"/>
    </xf>
    <xf numFmtId="0" fontId="15" fillId="22" borderId="0" applyNumberFormat="0" applyBorder="0" applyAlignment="0" applyProtection="0">
      <alignment vertical="center"/>
    </xf>
    <xf numFmtId="0" fontId="17" fillId="32" borderId="0" applyNumberFormat="0" applyBorder="0" applyAlignment="0" applyProtection="0">
      <alignment vertical="center"/>
    </xf>
    <xf numFmtId="178" fontId="16" fillId="0" borderId="7">
      <alignment horizontal="right" vertical="center"/>
    </xf>
    <xf numFmtId="178" fontId="16" fillId="0" borderId="7">
      <alignment horizontal="right" vertical="center"/>
    </xf>
    <xf numFmtId="180" fontId="16" fillId="0" borderId="7">
      <alignment horizontal="right" vertical="center"/>
    </xf>
    <xf numFmtId="176" fontId="16" fillId="0" borderId="7">
      <alignment horizontal="right" vertical="center"/>
    </xf>
    <xf numFmtId="49" fontId="16" fillId="0" borderId="7">
      <alignment horizontal="left" vertical="center" wrapText="1"/>
    </xf>
  </cellStyleXfs>
  <cellXfs count="196">
    <xf numFmtId="0" fontId="0" fillId="0" borderId="0" xfId="0" applyFont="1" applyBorder="1"/>
    <xf numFmtId="49" fontId="1" fillId="0" borderId="0" xfId="0" applyNumberFormat="1" applyFont="1" applyBorder="1"/>
    <xf numFmtId="0" fontId="2" fillId="0" borderId="0" xfId="0" applyFont="1" applyBorder="1" applyAlignment="1" applyProtection="1">
      <alignment horizontal="right" vertical="center"/>
      <protection locked="0"/>
    </xf>
    <xf numFmtId="0" fontId="3" fillId="0" borderId="0" xfId="0" applyFont="1" applyBorder="1" applyAlignment="1">
      <alignment horizontal="center" vertical="center"/>
    </xf>
    <xf numFmtId="0" fontId="2" fillId="0" borderId="0" xfId="0" applyFont="1" applyBorder="1" applyAlignment="1" applyProtection="1">
      <alignment horizontal="left" vertical="center"/>
      <protection locked="0"/>
    </xf>
    <xf numFmtId="0" fontId="4" fillId="0" borderId="0" xfId="0" applyFont="1" applyBorder="1" applyAlignment="1">
      <alignment horizontal="left" vertical="center"/>
    </xf>
    <xf numFmtId="0" fontId="4" fillId="0" borderId="0" xfId="0" applyFont="1" applyBorder="1"/>
    <xf numFmtId="0" fontId="2" fillId="0" borderId="0" xfId="0" applyFont="1" applyBorder="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1" xfId="0" applyFont="1" applyBorder="1" applyAlignment="1">
      <alignment horizontal="center" vertical="center"/>
    </xf>
    <xf numFmtId="0" fontId="4" fillId="2" borderId="6" xfId="0" applyFont="1" applyFill="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1" fillId="0" borderId="7" xfId="0" applyFont="1" applyBorder="1" applyAlignment="1">
      <alignment horizontal="center" vertical="center"/>
    </xf>
    <xf numFmtId="0" fontId="2" fillId="2" borderId="7" xfId="0" applyFont="1" applyFill="1" applyBorder="1" applyAlignment="1" applyProtection="1">
      <alignment horizontal="left" vertical="center" wrapText="1"/>
      <protection locked="0"/>
    </xf>
    <xf numFmtId="0" fontId="2" fillId="0" borderId="7" xfId="0" applyFont="1" applyBorder="1" applyAlignment="1" applyProtection="1">
      <alignment horizontal="left" vertical="center"/>
      <protection locked="0"/>
    </xf>
    <xf numFmtId="4" fontId="2" fillId="0" borderId="7" xfId="0" applyNumberFormat="1" applyFont="1" applyBorder="1" applyAlignment="1" applyProtection="1">
      <alignment horizontal="right" vertical="center" wrapText="1"/>
      <protection locked="0"/>
    </xf>
    <xf numFmtId="49" fontId="5" fillId="0" borderId="7" xfId="56" applyNumberFormat="1" applyFont="1" applyBorder="1">
      <alignment horizontal="left" vertical="center" wrapText="1"/>
    </xf>
    <xf numFmtId="0" fontId="2" fillId="0" borderId="2" xfId="0" applyFont="1" applyBorder="1" applyAlignment="1" applyProtection="1">
      <alignment horizontal="center"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4" fillId="2" borderId="1" xfId="0" applyFont="1" applyFill="1" applyBorder="1" applyAlignment="1">
      <alignment horizontal="center" vertical="center"/>
    </xf>
    <xf numFmtId="0" fontId="4" fillId="0" borderId="5" xfId="0" applyFont="1" applyBorder="1" applyAlignment="1">
      <alignment horizontal="center" vertical="center"/>
    </xf>
    <xf numFmtId="0" fontId="2" fillId="0" borderId="7" xfId="0" applyFont="1" applyBorder="1" applyAlignment="1">
      <alignment horizontal="left" vertical="center" wrapText="1"/>
    </xf>
    <xf numFmtId="4" fontId="2" fillId="0" borderId="7" xfId="0" applyNumberFormat="1" applyFont="1" applyBorder="1" applyAlignment="1">
      <alignment horizontal="right" vertical="center" wrapText="1"/>
    </xf>
    <xf numFmtId="0" fontId="2" fillId="0" borderId="7" xfId="0" applyFont="1" applyBorder="1" applyAlignment="1" applyProtection="1">
      <alignment horizontal="left" vertical="center" wrapText="1"/>
      <protection locked="0"/>
    </xf>
    <xf numFmtId="0" fontId="1" fillId="0" borderId="2" xfId="0" applyFont="1" applyBorder="1" applyAlignment="1" applyProtection="1">
      <alignment horizontal="center" vertical="center" wrapText="1"/>
      <protection locked="0"/>
    </xf>
    <xf numFmtId="0" fontId="2" fillId="0" borderId="3" xfId="0" applyFont="1" applyBorder="1" applyAlignment="1">
      <alignment horizontal="left" vertical="center"/>
    </xf>
    <xf numFmtId="0" fontId="2" fillId="2" borderId="4" xfId="0" applyFont="1" applyFill="1" applyBorder="1" applyAlignment="1">
      <alignment horizontal="left" vertical="center"/>
    </xf>
    <xf numFmtId="0" fontId="1" fillId="0" borderId="7" xfId="0" applyFont="1" applyBorder="1" applyAlignment="1" applyProtection="1">
      <alignment horizontal="center" vertical="center"/>
      <protection locked="0"/>
    </xf>
    <xf numFmtId="4" fontId="5" fillId="0" borderId="7" xfId="53" applyNumberFormat="1" applyFont="1" applyBorder="1">
      <alignment horizontal="right" vertical="center"/>
    </xf>
    <xf numFmtId="0" fontId="2" fillId="2" borderId="0" xfId="0" applyFont="1" applyFill="1" applyBorder="1" applyAlignment="1" applyProtection="1">
      <alignment horizontal="right" vertical="top" wrapText="1"/>
      <protection locked="0"/>
    </xf>
    <xf numFmtId="0" fontId="6" fillId="0" borderId="0" xfId="0" applyFont="1" applyBorder="1" applyAlignment="1" applyProtection="1">
      <alignment vertical="top"/>
      <protection locked="0"/>
    </xf>
    <xf numFmtId="0" fontId="6" fillId="0" borderId="0" xfId="0" applyFont="1" applyBorder="1" applyAlignment="1">
      <alignment vertical="top"/>
    </xf>
    <xf numFmtId="0" fontId="7" fillId="2" borderId="0" xfId="0" applyFont="1" applyFill="1" applyBorder="1" applyAlignment="1" applyProtection="1">
      <alignment horizontal="center" vertical="center" wrapText="1"/>
      <protection locked="0"/>
    </xf>
    <xf numFmtId="0" fontId="6" fillId="0" borderId="0" xfId="0" applyFont="1" applyBorder="1" applyProtection="1">
      <protection locked="0"/>
    </xf>
    <xf numFmtId="0" fontId="6" fillId="0" borderId="0" xfId="0" applyFont="1" applyBorder="1"/>
    <xf numFmtId="0" fontId="2" fillId="2" borderId="0" xfId="0" applyFont="1" applyFill="1" applyBorder="1" applyAlignment="1" applyProtection="1">
      <alignment horizontal="left" vertical="center" wrapText="1"/>
      <protection locked="0"/>
    </xf>
    <xf numFmtId="0" fontId="1" fillId="2" borderId="0" xfId="0" applyFont="1" applyFill="1" applyBorder="1" applyAlignment="1" applyProtection="1">
      <alignment horizontal="right" vertical="center" wrapText="1"/>
      <protection locked="0"/>
    </xf>
    <xf numFmtId="0" fontId="2" fillId="2" borderId="0" xfId="0" applyFont="1" applyFill="1" applyBorder="1" applyAlignment="1" applyProtection="1">
      <alignment horizontal="right" vertical="center" wrapText="1"/>
      <protection locked="0"/>
    </xf>
    <xf numFmtId="0" fontId="1" fillId="0" borderId="7" xfId="0" applyFont="1" applyBorder="1" applyAlignment="1" applyProtection="1">
      <alignment horizontal="center" vertical="center" wrapText="1"/>
      <protection locked="0"/>
    </xf>
    <xf numFmtId="0" fontId="1" fillId="2" borderId="7" xfId="0" applyFont="1" applyFill="1" applyBorder="1" applyAlignment="1" applyProtection="1">
      <alignment horizontal="center" vertical="center" wrapText="1"/>
      <protection locked="0"/>
    </xf>
    <xf numFmtId="0" fontId="1" fillId="2" borderId="7" xfId="0" applyFont="1" applyFill="1" applyBorder="1" applyAlignment="1" applyProtection="1">
      <alignment horizontal="center" vertical="center"/>
      <protection locked="0"/>
    </xf>
    <xf numFmtId="0" fontId="1" fillId="2" borderId="7" xfId="0" applyFont="1" applyFill="1" applyBorder="1" applyAlignment="1" applyProtection="1">
      <alignment horizontal="right" vertical="center"/>
      <protection locked="0"/>
    </xf>
    <xf numFmtId="0" fontId="1" fillId="2" borderId="7" xfId="0" applyFont="1" applyFill="1" applyBorder="1" applyAlignment="1" applyProtection="1">
      <alignment horizontal="right" vertical="center" wrapText="1"/>
      <protection locked="0"/>
    </xf>
    <xf numFmtId="0" fontId="2" fillId="2" borderId="7" xfId="0" applyFont="1" applyFill="1" applyBorder="1" applyAlignment="1">
      <alignment horizontal="center" vertical="center" wrapText="1"/>
    </xf>
    <xf numFmtId="0" fontId="2" fillId="0" borderId="7" xfId="0" applyFont="1" applyBorder="1" applyAlignment="1">
      <alignment horizontal="center" vertical="center" wrapText="1"/>
    </xf>
    <xf numFmtId="0" fontId="2" fillId="0" borderId="7" xfId="0" applyFont="1" applyBorder="1" applyAlignment="1" applyProtection="1">
      <alignment horizontal="center" vertical="center" wrapText="1"/>
      <protection locked="0"/>
    </xf>
    <xf numFmtId="0" fontId="2" fillId="2" borderId="7" xfId="0" applyFont="1" applyFill="1" applyBorder="1" applyAlignment="1" applyProtection="1">
      <alignment horizontal="center" vertical="center" wrapText="1"/>
      <protection locked="0"/>
    </xf>
    <xf numFmtId="0" fontId="2" fillId="2" borderId="7" xfId="0" applyFont="1" applyFill="1" applyBorder="1" applyAlignment="1">
      <alignment horizontal="left" vertical="center" wrapText="1"/>
    </xf>
    <xf numFmtId="3" fontId="2" fillId="2" borderId="7" xfId="0" applyNumberFormat="1" applyFont="1" applyFill="1" applyBorder="1" applyAlignment="1" applyProtection="1">
      <alignment horizontal="right" vertical="center"/>
      <protection locked="0"/>
    </xf>
    <xf numFmtId="4" fontId="2" fillId="0" borderId="7" xfId="0" applyNumberFormat="1" applyFont="1" applyBorder="1" applyAlignment="1" applyProtection="1">
      <alignment horizontal="right" vertical="center"/>
      <protection locked="0"/>
    </xf>
    <xf numFmtId="0" fontId="2" fillId="0" borderId="7" xfId="0" applyFont="1" applyBorder="1" applyAlignment="1">
      <alignment horizontal="center" vertical="center"/>
    </xf>
    <xf numFmtId="0" fontId="2" fillId="0" borderId="7" xfId="0" applyFont="1" applyBorder="1" applyAlignment="1" applyProtection="1">
      <alignment horizontal="left"/>
      <protection locked="0"/>
    </xf>
    <xf numFmtId="0" fontId="2" fillId="0" borderId="7" xfId="0" applyFont="1" applyBorder="1" applyAlignment="1">
      <alignment horizontal="left"/>
    </xf>
    <xf numFmtId="0" fontId="2" fillId="2" borderId="7" xfId="0" applyFont="1" applyFill="1" applyBorder="1" applyAlignment="1">
      <alignment horizontal="right" vertical="center"/>
    </xf>
    <xf numFmtId="0" fontId="2" fillId="0" borderId="7" xfId="0" applyFont="1" applyBorder="1" applyAlignment="1">
      <alignment horizontal="left" vertical="center"/>
    </xf>
    <xf numFmtId="0" fontId="2" fillId="2" borderId="7" xfId="0" applyFont="1" applyFill="1" applyBorder="1" applyAlignment="1">
      <alignment horizontal="left" vertical="center"/>
    </xf>
    <xf numFmtId="3" fontId="2" fillId="2" borderId="7" xfId="0" applyNumberFormat="1" applyFont="1" applyFill="1" applyBorder="1" applyAlignment="1" applyProtection="1">
      <alignment horizontal="left" vertical="center"/>
      <protection locked="0"/>
    </xf>
    <xf numFmtId="4" fontId="2" fillId="0" borderId="7" xfId="0" applyNumberFormat="1" applyFont="1" applyBorder="1" applyAlignment="1" applyProtection="1">
      <alignment horizontal="left" vertical="center"/>
      <protection locked="0"/>
    </xf>
    <xf numFmtId="0" fontId="8" fillId="0" borderId="0" xfId="0" applyFont="1" applyBorder="1" applyAlignment="1">
      <alignment horizontal="center" vertical="center"/>
    </xf>
    <xf numFmtId="0" fontId="3" fillId="0" borderId="0" xfId="0" applyFont="1"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2" fillId="2" borderId="7" xfId="0" applyFont="1" applyFill="1" applyBorder="1" applyAlignment="1" applyProtection="1">
      <alignment horizontal="center" vertical="center"/>
      <protection locked="0"/>
    </xf>
    <xf numFmtId="0" fontId="1" fillId="0" borderId="0" xfId="0" applyFont="1" applyBorder="1" applyAlignment="1">
      <alignment horizontal="right" vertical="center"/>
    </xf>
    <xf numFmtId="0" fontId="8" fillId="0" borderId="0" xfId="0" applyFont="1" applyBorder="1" applyAlignment="1">
      <alignment horizontal="center" vertical="center" wrapText="1"/>
    </xf>
    <xf numFmtId="0" fontId="2" fillId="0" borderId="0" xfId="0" applyFont="1" applyBorder="1" applyAlignment="1">
      <alignment horizontal="left" vertical="center" wrapText="1"/>
    </xf>
    <xf numFmtId="0" fontId="4" fillId="0" borderId="0" xfId="0" applyFont="1" applyBorder="1" applyAlignment="1">
      <alignment wrapText="1"/>
    </xf>
    <xf numFmtId="0" fontId="1" fillId="0" borderId="0" xfId="0" applyFont="1" applyBorder="1" applyAlignment="1">
      <alignment horizontal="right" wrapText="1"/>
    </xf>
    <xf numFmtId="0" fontId="4" fillId="0" borderId="8" xfId="0" applyFont="1" applyBorder="1" applyAlignment="1">
      <alignment horizontal="center" vertical="center" wrapText="1"/>
    </xf>
    <xf numFmtId="0" fontId="1" fillId="0" borderId="2" xfId="0" applyFont="1" applyBorder="1" applyAlignment="1">
      <alignment horizontal="center" vertical="center"/>
    </xf>
    <xf numFmtId="178" fontId="5" fillId="0" borderId="7" xfId="0" applyNumberFormat="1" applyFont="1" applyBorder="1" applyAlignment="1">
      <alignment horizontal="right" vertical="center"/>
    </xf>
    <xf numFmtId="0" fontId="1" fillId="0" borderId="0" xfId="0" applyFont="1" applyBorder="1" applyProtection="1">
      <protection locked="0"/>
    </xf>
    <xf numFmtId="0" fontId="1" fillId="0" borderId="0" xfId="0" applyFont="1" applyBorder="1" applyAlignment="1">
      <alignment wrapText="1"/>
    </xf>
    <xf numFmtId="0" fontId="2" fillId="0" borderId="0" xfId="0" applyFont="1" applyBorder="1" applyAlignment="1" applyProtection="1">
      <alignment vertical="top" wrapText="1"/>
      <protection locked="0"/>
    </xf>
    <xf numFmtId="0" fontId="3" fillId="0" borderId="0" xfId="0" applyFont="1" applyBorder="1" applyAlignment="1">
      <alignment horizontal="center" vertical="center" wrapText="1"/>
    </xf>
    <xf numFmtId="0" fontId="3" fillId="0" borderId="0" xfId="0" applyFont="1" applyBorder="1" applyAlignment="1" applyProtection="1">
      <alignment horizontal="center" vertical="center" wrapText="1"/>
      <protection locked="0"/>
    </xf>
    <xf numFmtId="0" fontId="4" fillId="0" borderId="0" xfId="0" applyFont="1" applyBorder="1" applyProtection="1">
      <protection locked="0"/>
    </xf>
    <xf numFmtId="0" fontId="4" fillId="0" borderId="9" xfId="0" applyFont="1" applyBorder="1" applyAlignment="1" applyProtection="1">
      <alignment horizontal="center" vertical="center"/>
      <protection locked="0"/>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10" xfId="0" applyFont="1" applyBorder="1" applyAlignment="1" applyProtection="1">
      <alignment horizontal="center" vertical="center"/>
      <protection locked="0"/>
    </xf>
    <xf numFmtId="0" fontId="4" fillId="0" borderId="10" xfId="0" applyFont="1" applyBorder="1" applyAlignment="1">
      <alignment horizontal="center" vertical="center" wrapText="1"/>
    </xf>
    <xf numFmtId="0" fontId="4" fillId="0" borderId="10" xfId="0" applyFont="1" applyBorder="1" applyAlignment="1" applyProtection="1">
      <alignment horizontal="center" vertical="center" wrapText="1"/>
      <protection locked="0"/>
    </xf>
    <xf numFmtId="0" fontId="4" fillId="0" borderId="11" xfId="0" applyFont="1" applyBorder="1" applyAlignment="1" applyProtection="1">
      <alignment horizontal="center" vertical="center"/>
      <protection locked="0"/>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wrapText="1"/>
      <protection locked="0"/>
    </xf>
    <xf numFmtId="0" fontId="2" fillId="0" borderId="11" xfId="0" applyFont="1" applyBorder="1" applyAlignment="1" applyProtection="1">
      <alignment horizontal="left" vertical="center"/>
      <protection locked="0"/>
    </xf>
    <xf numFmtId="0" fontId="2" fillId="0" borderId="12" xfId="0" applyFont="1" applyBorder="1" applyAlignment="1" applyProtection="1">
      <alignment horizontal="left" vertical="center"/>
      <protection locked="0"/>
    </xf>
    <xf numFmtId="0" fontId="2" fillId="0" borderId="0" xfId="0" applyFont="1" applyBorder="1" applyAlignment="1" applyProtection="1">
      <alignment horizontal="right" vertical="center" wrapText="1"/>
      <protection locked="0"/>
    </xf>
    <xf numFmtId="0" fontId="2" fillId="0" borderId="0" xfId="0" applyFont="1" applyBorder="1" applyAlignment="1" applyProtection="1">
      <alignment horizontal="right" wrapText="1"/>
      <protection locked="0"/>
    </xf>
    <xf numFmtId="0" fontId="4" fillId="0" borderId="3"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4" fillId="0" borderId="12" xfId="0" applyFont="1" applyBorder="1" applyAlignment="1">
      <alignment horizontal="center" vertical="center" wrapText="1"/>
    </xf>
    <xf numFmtId="0" fontId="4" fillId="0" borderId="12" xfId="0" applyFont="1" applyBorder="1" applyAlignment="1" applyProtection="1">
      <alignment horizontal="center" vertical="center"/>
      <protection locked="0"/>
    </xf>
    <xf numFmtId="0" fontId="4" fillId="0" borderId="12" xfId="0" applyFont="1" applyBorder="1" applyAlignment="1" applyProtection="1">
      <alignment horizontal="center" vertical="center" wrapText="1"/>
      <protection locked="0"/>
    </xf>
    <xf numFmtId="0" fontId="4" fillId="0" borderId="9" xfId="0" applyFont="1" applyBorder="1" applyAlignment="1">
      <alignment horizontal="center" vertical="center" wrapText="1"/>
    </xf>
    <xf numFmtId="176" fontId="5" fillId="0" borderId="7" xfId="0" applyNumberFormat="1" applyFont="1" applyBorder="1" applyAlignment="1">
      <alignment horizontal="center" vertical="center"/>
    </xf>
    <xf numFmtId="176" fontId="5" fillId="0" borderId="7" xfId="55" applyNumberFormat="1" applyFont="1" applyBorder="1" applyAlignment="1">
      <alignment horizontal="center" vertical="center"/>
    </xf>
    <xf numFmtId="0" fontId="2" fillId="0" borderId="11" xfId="0" applyFont="1" applyBorder="1" applyAlignment="1">
      <alignment horizontal="left" vertical="center" wrapText="1"/>
    </xf>
    <xf numFmtId="3" fontId="2" fillId="0" borderId="11" xfId="0" applyNumberFormat="1" applyFont="1" applyBorder="1" applyAlignment="1">
      <alignment horizontal="right" vertical="center"/>
    </xf>
    <xf numFmtId="0" fontId="2" fillId="0" borderId="12" xfId="0" applyFont="1" applyBorder="1" applyAlignment="1">
      <alignment horizontal="left" vertical="center"/>
    </xf>
    <xf numFmtId="0" fontId="2" fillId="2" borderId="11" xfId="0" applyFont="1" applyFill="1" applyBorder="1" applyAlignment="1">
      <alignment horizontal="right" vertical="center"/>
    </xf>
    <xf numFmtId="0" fontId="2" fillId="0" borderId="0" xfId="0" applyFont="1" applyBorder="1" applyAlignment="1">
      <alignment horizontal="left" vertical="center"/>
    </xf>
    <xf numFmtId="0" fontId="2" fillId="2" borderId="0" xfId="0" applyFont="1" applyFill="1" applyBorder="1" applyAlignment="1">
      <alignment horizontal="left" vertical="center"/>
    </xf>
    <xf numFmtId="178" fontId="5" fillId="0" borderId="0" xfId="0" applyNumberFormat="1" applyFont="1" applyBorder="1" applyAlignment="1">
      <alignment horizontal="left" vertical="center"/>
    </xf>
    <xf numFmtId="0" fontId="2" fillId="0" borderId="0" xfId="0" applyFont="1" applyBorder="1" applyAlignment="1">
      <alignment horizontal="right"/>
    </xf>
    <xf numFmtId="0" fontId="9" fillId="0" borderId="0" xfId="0" applyFont="1" applyBorder="1" applyAlignment="1" applyProtection="1">
      <alignment horizontal="right"/>
      <protection locked="0"/>
    </xf>
    <xf numFmtId="49" fontId="9" fillId="0" borderId="0" xfId="0" applyNumberFormat="1" applyFont="1" applyBorder="1" applyProtection="1">
      <protection locked="0"/>
    </xf>
    <xf numFmtId="0" fontId="1" fillId="0" borderId="0" xfId="0" applyFont="1" applyBorder="1" applyAlignment="1">
      <alignment horizontal="right"/>
    </xf>
    <xf numFmtId="0" fontId="10" fillId="0" borderId="0" xfId="0" applyFont="1" applyBorder="1" applyAlignment="1" applyProtection="1">
      <alignment horizontal="center" vertical="center" wrapText="1"/>
      <protection locked="0"/>
    </xf>
    <xf numFmtId="0" fontId="10" fillId="0" borderId="0" xfId="0" applyFont="1" applyBorder="1" applyAlignment="1" applyProtection="1">
      <alignment horizontal="center" vertical="center"/>
      <protection locked="0"/>
    </xf>
    <xf numFmtId="0" fontId="10" fillId="0" borderId="0" xfId="0" applyFont="1" applyBorder="1" applyAlignment="1">
      <alignment horizontal="center" vertical="center"/>
    </xf>
    <xf numFmtId="0" fontId="4" fillId="0" borderId="1" xfId="0" applyFont="1" applyBorder="1" applyAlignment="1" applyProtection="1">
      <alignment horizontal="center" vertical="center"/>
      <protection locked="0"/>
    </xf>
    <xf numFmtId="49" fontId="4" fillId="0" borderId="1" xfId="0" applyNumberFormat="1" applyFont="1" applyBorder="1" applyAlignment="1" applyProtection="1">
      <alignment horizontal="center" vertical="center" wrapText="1"/>
      <protection locked="0"/>
    </xf>
    <xf numFmtId="0" fontId="4" fillId="0" borderId="5" xfId="0" applyFont="1" applyBorder="1" applyAlignment="1" applyProtection="1">
      <alignment horizontal="center" vertical="center"/>
      <protection locked="0"/>
    </xf>
    <xf numFmtId="49" fontId="4" fillId="0" borderId="5" xfId="0" applyNumberFormat="1" applyFont="1" applyBorder="1" applyAlignment="1" applyProtection="1">
      <alignment horizontal="center" vertical="center" wrapText="1"/>
      <protection locked="0"/>
    </xf>
    <xf numFmtId="49" fontId="4" fillId="0" borderId="7" xfId="0" applyNumberFormat="1" applyFont="1" applyBorder="1" applyAlignment="1" applyProtection="1">
      <alignment horizontal="center" vertical="center"/>
      <protection locked="0"/>
    </xf>
    <xf numFmtId="0" fontId="4" fillId="0" borderId="7" xfId="0" applyFont="1" applyBorder="1" applyAlignment="1">
      <alignment horizontal="center" vertical="center"/>
    </xf>
    <xf numFmtId="0" fontId="2" fillId="2" borderId="7" xfId="0" applyFont="1" applyFill="1" applyBorder="1" applyAlignment="1" applyProtection="1">
      <alignment horizontal="left" vertical="center" wrapText="1" indent="1"/>
      <protection locked="0"/>
    </xf>
    <xf numFmtId="0" fontId="2" fillId="2" borderId="7" xfId="0" applyFont="1" applyFill="1" applyBorder="1" applyAlignment="1" applyProtection="1">
      <alignment horizontal="left" vertical="center" wrapText="1" indent="2"/>
      <protection locked="0"/>
    </xf>
    <xf numFmtId="0" fontId="1" fillId="0" borderId="3" xfId="0" applyFont="1" applyBorder="1" applyAlignment="1" applyProtection="1">
      <alignment horizontal="center" vertical="center"/>
      <protection locked="0"/>
    </xf>
    <xf numFmtId="0" fontId="1" fillId="0" borderId="4" xfId="0" applyFont="1" applyBorder="1" applyAlignment="1" applyProtection="1">
      <alignment horizontal="center" vertical="center"/>
      <protection locked="0"/>
    </xf>
    <xf numFmtId="0" fontId="1" fillId="0" borderId="7" xfId="0" applyFont="1" applyBorder="1" applyAlignment="1">
      <alignment horizontal="center" vertical="center" wrapText="1"/>
    </xf>
    <xf numFmtId="0" fontId="2" fillId="0" borderId="7" xfId="0" applyFont="1" applyBorder="1" applyAlignment="1">
      <alignment horizontal="left" vertical="center" wrapText="1" indent="1"/>
    </xf>
    <xf numFmtId="0" fontId="2" fillId="0" borderId="7" xfId="0" applyFont="1" applyBorder="1" applyAlignment="1">
      <alignment horizontal="left" vertical="center" wrapText="1" indent="2"/>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0" xfId="0" applyFont="1" applyBorder="1" applyAlignment="1">
      <alignment vertical="top"/>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3" xfId="0" applyFont="1" applyBorder="1" applyAlignment="1" applyProtection="1">
      <alignment horizontal="center" vertical="center" wrapText="1"/>
      <protection locked="0"/>
    </xf>
    <xf numFmtId="0" fontId="4" fillId="0" borderId="11" xfId="0" applyFont="1" applyBorder="1" applyAlignment="1">
      <alignment horizontal="center" vertical="center"/>
    </xf>
    <xf numFmtId="0" fontId="2" fillId="0" borderId="0" xfId="0" applyFont="1" applyBorder="1" applyAlignment="1">
      <alignment horizontal="right" vertical="center"/>
    </xf>
    <xf numFmtId="0" fontId="1" fillId="0" borderId="0" xfId="0" applyFont="1" applyBorder="1" applyAlignment="1" applyProtection="1">
      <alignment vertical="top"/>
      <protection locked="0"/>
    </xf>
    <xf numFmtId="49" fontId="1" fillId="0" borderId="0" xfId="0" applyNumberFormat="1" applyFont="1" applyBorder="1" applyProtection="1">
      <protection locked="0"/>
    </xf>
    <xf numFmtId="0" fontId="4" fillId="0" borderId="0" xfId="0" applyFont="1" applyBorder="1" applyAlignment="1" applyProtection="1">
      <alignment horizontal="left" vertical="center"/>
      <protection locked="0"/>
    </xf>
    <xf numFmtId="0" fontId="4" fillId="0" borderId="2" xfId="0" applyFont="1" applyBorder="1" applyAlignment="1" applyProtection="1">
      <alignment horizontal="center" vertical="center"/>
      <protection locked="0"/>
    </xf>
    <xf numFmtId="0" fontId="4" fillId="0" borderId="6" xfId="0" applyFont="1" applyBorder="1" applyAlignment="1" applyProtection="1">
      <alignment horizontal="center" vertical="center"/>
      <protection locked="0"/>
    </xf>
    <xf numFmtId="0" fontId="4" fillId="0" borderId="2"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0" xfId="0" applyFont="1" applyBorder="1" applyAlignment="1">
      <alignment horizontal="right" vertical="center" wrapText="1"/>
    </xf>
    <xf numFmtId="0" fontId="11" fillId="0" borderId="0" xfId="0" applyFont="1" applyBorder="1" applyAlignment="1">
      <alignment horizontal="center" vertical="center"/>
    </xf>
    <xf numFmtId="0" fontId="1" fillId="2" borderId="0" xfId="0" applyFont="1" applyFill="1" applyBorder="1" applyAlignment="1" applyProtection="1">
      <alignment horizontal="left" vertical="center" wrapText="1"/>
      <protection locked="0"/>
    </xf>
    <xf numFmtId="0" fontId="6" fillId="2" borderId="7" xfId="0" applyFont="1" applyFill="1" applyBorder="1" applyAlignment="1" applyProtection="1">
      <alignment vertical="top" wrapText="1"/>
      <protection locked="0"/>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49" fontId="4" fillId="0" borderId="7" xfId="0" applyNumberFormat="1" applyFont="1" applyBorder="1" applyAlignment="1">
      <alignment horizontal="center" vertical="center"/>
    </xf>
    <xf numFmtId="0" fontId="1" fillId="0" borderId="4" xfId="0" applyFont="1" applyBorder="1" applyAlignment="1">
      <alignment horizontal="center" vertical="center"/>
    </xf>
    <xf numFmtId="0" fontId="6" fillId="2" borderId="0" xfId="0" applyFont="1" applyFill="1" applyBorder="1" applyAlignment="1">
      <alignment horizontal="left" vertical="center"/>
    </xf>
    <xf numFmtId="0" fontId="12" fillId="0" borderId="7" xfId="0" applyFont="1" applyBorder="1" applyAlignment="1" applyProtection="1">
      <alignment horizontal="center" vertical="center" wrapText="1"/>
      <protection locked="0"/>
    </xf>
    <xf numFmtId="0" fontId="12" fillId="0" borderId="7" xfId="0" applyFont="1" applyBorder="1" applyAlignment="1" applyProtection="1">
      <alignment vertical="top" wrapText="1"/>
      <protection locked="0"/>
    </xf>
    <xf numFmtId="0" fontId="2" fillId="0" borderId="7" xfId="0" applyFont="1" applyBorder="1" applyAlignment="1" applyProtection="1">
      <alignment vertical="center" wrapText="1"/>
      <protection locked="0"/>
    </xf>
    <xf numFmtId="0" fontId="13" fillId="0" borderId="7" xfId="0" applyFont="1" applyBorder="1" applyAlignment="1">
      <alignment horizontal="center" vertical="center"/>
    </xf>
    <xf numFmtId="0" fontId="13" fillId="0" borderId="7" xfId="0" applyFont="1" applyBorder="1" applyAlignment="1" applyProtection="1">
      <alignment horizontal="center" vertical="center" wrapText="1"/>
      <protection locked="0"/>
    </xf>
    <xf numFmtId="178" fontId="14" fillId="0" borderId="7" xfId="0" applyNumberFormat="1" applyFont="1" applyBorder="1" applyAlignment="1">
      <alignment horizontal="right" vertical="center"/>
    </xf>
    <xf numFmtId="0" fontId="12" fillId="2" borderId="1" xfId="0" applyFont="1" applyFill="1" applyBorder="1" applyAlignment="1">
      <alignment horizontal="center" vertical="center"/>
    </xf>
    <xf numFmtId="0" fontId="12" fillId="0" borderId="2" xfId="0" applyFont="1" applyBorder="1" applyAlignment="1" applyProtection="1">
      <alignment horizontal="center" vertical="center"/>
      <protection locked="0"/>
    </xf>
    <xf numFmtId="0" fontId="12" fillId="0" borderId="3" xfId="0" applyFont="1" applyBorder="1" applyAlignment="1" applyProtection="1">
      <alignment horizontal="center" vertical="center"/>
      <protection locked="0"/>
    </xf>
    <xf numFmtId="0" fontId="12" fillId="0" borderId="4" xfId="0" applyFont="1" applyBorder="1" applyAlignment="1" applyProtection="1">
      <alignment horizontal="center" vertical="center"/>
      <protection locked="0"/>
    </xf>
    <xf numFmtId="0" fontId="12" fillId="0" borderId="1" xfId="0" applyFont="1" applyBorder="1" applyAlignment="1" applyProtection="1">
      <alignment horizontal="center" vertical="center"/>
      <protection locked="0"/>
    </xf>
    <xf numFmtId="0" fontId="12" fillId="2" borderId="6" xfId="0" applyFont="1" applyFill="1" applyBorder="1" applyAlignment="1" applyProtection="1">
      <alignment horizontal="center" vertical="center" wrapText="1"/>
      <protection locked="0"/>
    </xf>
    <xf numFmtId="0" fontId="12" fillId="0" borderId="6" xfId="0" applyFont="1" applyBorder="1" applyAlignment="1" applyProtection="1">
      <alignment horizontal="center" vertical="center"/>
      <protection locked="0"/>
    </xf>
    <xf numFmtId="0" fontId="12" fillId="0" borderId="7" xfId="0" applyFont="1" applyBorder="1" applyAlignment="1" applyProtection="1">
      <alignment horizontal="center" vertical="center"/>
      <protection locked="0"/>
    </xf>
    <xf numFmtId="0" fontId="2" fillId="2" borderId="7" xfId="0" applyFont="1" applyFill="1" applyBorder="1" applyAlignment="1">
      <alignment horizontal="left" vertical="center" wrapText="1" indent="1"/>
    </xf>
    <xf numFmtId="0" fontId="2" fillId="2" borderId="7" xfId="0" applyFont="1" applyFill="1" applyBorder="1" applyAlignment="1">
      <alignment horizontal="left" vertical="center" wrapText="1" indent="2"/>
    </xf>
    <xf numFmtId="0" fontId="2" fillId="2" borderId="2" xfId="0" applyFont="1" applyFill="1" applyBorder="1" applyAlignment="1">
      <alignment horizontal="center" vertical="center" wrapText="1"/>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6" xfId="0" applyFont="1" applyBorder="1" applyAlignment="1" applyProtection="1">
      <alignment horizontal="center" vertical="center" wrapText="1"/>
      <protection locked="0"/>
    </xf>
    <xf numFmtId="0" fontId="1" fillId="0" borderId="1"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1" fillId="0" borderId="10" xfId="0" applyFont="1" applyBorder="1" applyAlignment="1" applyProtection="1">
      <alignment horizontal="center" vertical="center" wrapText="1"/>
      <protection locked="0"/>
    </xf>
    <xf numFmtId="0" fontId="2" fillId="2" borderId="6" xfId="0" applyFont="1" applyFill="1" applyBorder="1" applyAlignment="1">
      <alignment horizontal="left" vertical="center"/>
    </xf>
    <xf numFmtId="0" fontId="2" fillId="2" borderId="11" xfId="0" applyFont="1" applyFill="1" applyBorder="1" applyAlignment="1">
      <alignment horizontal="left" vertical="center"/>
    </xf>
    <xf numFmtId="0" fontId="2" fillId="2" borderId="7" xfId="0" applyFont="1" applyFill="1" applyBorder="1" applyAlignment="1">
      <alignment horizontal="center" vertical="center"/>
    </xf>
    <xf numFmtId="0" fontId="6" fillId="0" borderId="7" xfId="0" applyFont="1" applyBorder="1" applyAlignment="1" applyProtection="1">
      <alignment vertical="top" wrapText="1"/>
      <protection locked="0"/>
    </xf>
    <xf numFmtId="0" fontId="1" fillId="0" borderId="4" xfId="0" applyFont="1" applyBorder="1" applyAlignment="1" applyProtection="1">
      <alignment horizontal="center" vertical="center" wrapText="1"/>
      <protection locked="0"/>
    </xf>
    <xf numFmtId="0" fontId="1" fillId="0" borderId="12" xfId="0" applyFont="1" applyBorder="1" applyAlignment="1" applyProtection="1">
      <alignment horizontal="center" vertical="center"/>
      <protection locked="0"/>
    </xf>
    <xf numFmtId="0" fontId="1" fillId="0" borderId="12" xfId="0" applyFont="1" applyBorder="1" applyAlignment="1" applyProtection="1">
      <alignment horizontal="center" vertical="center" wrapText="1"/>
      <protection locked="0"/>
    </xf>
    <xf numFmtId="0" fontId="1" fillId="0" borderId="11" xfId="0" applyFont="1" applyBorder="1" applyAlignment="1" applyProtection="1">
      <alignment horizontal="center" vertical="center" wrapText="1"/>
      <protection locked="0"/>
    </xf>
    <xf numFmtId="0" fontId="2" fillId="2" borderId="11" xfId="0" applyFont="1" applyFill="1" applyBorder="1" applyAlignment="1" applyProtection="1">
      <alignment horizontal="right" vertical="center"/>
      <protection locked="0"/>
    </xf>
    <xf numFmtId="0" fontId="2" fillId="0" borderId="7" xfId="0" applyFont="1" applyBorder="1" applyAlignment="1" applyProtection="1">
      <alignment vertical="center"/>
      <protection locked="0"/>
    </xf>
    <xf numFmtId="0" fontId="3" fillId="0" borderId="0" xfId="0" applyFont="1" applyBorder="1" applyAlignment="1" applyProtection="1" quotePrefix="1">
      <alignment horizontal="center" vertical="center"/>
      <protection locked="0"/>
    </xf>
  </cellXfs>
  <cellStyles count="57">
    <cellStyle name="常规" xfId="0" builtinId="0"/>
    <cellStyle name="货币[0]" xfId="1" builtinId="7"/>
    <cellStyle name="20% - 强调文字颜色 3" xfId="2" builtinId="38"/>
    <cellStyle name="输入" xfId="3" builtinId="20"/>
    <cellStyle name="货币" xfId="4" builtinId="4"/>
    <cellStyle name="千位分隔[0]" xfId="5" builtinId="6"/>
    <cellStyle name="DateTimeStyle" xf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DateStyle" xfId="13"/>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PercentStyle" xfId="35"/>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NumberStyle" xfId="52"/>
    <cellStyle name="MoneyStyle" xfId="53"/>
    <cellStyle name="TimeStyle" xfId="54"/>
    <cellStyle name="IntegralNumberStyle" xfId="55"/>
    <cellStyle name="Text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6"/>
  <sheetViews>
    <sheetView showGridLines="0" showZeros="0" workbookViewId="0">
      <selection activeCell="B10" sqref="B10"/>
    </sheetView>
  </sheetViews>
  <sheetFormatPr defaultColWidth="8.575" defaultRowHeight="12.75" customHeight="1" outlineLevelCol="3"/>
  <cols>
    <col min="1" max="4" width="41" customWidth="1"/>
  </cols>
  <sheetData>
    <row r="1" ht="15" customHeight="1" spans="1:4">
      <c r="A1" s="44"/>
      <c r="B1" s="44"/>
      <c r="C1" s="44"/>
      <c r="D1" s="45" t="s">
        <v>0</v>
      </c>
    </row>
    <row r="2" ht="41.25" customHeight="1" spans="1:1">
      <c r="A2" s="40" t="str">
        <f>"2026"&amp;"年部门财务收支预算总表"</f>
        <v>2026年部门财务收支预算总表</v>
      </c>
    </row>
    <row r="3" ht="17.25" customHeight="1" spans="1:4">
      <c r="A3" s="43" t="str">
        <f>"单位名称："&amp;"昆明市盘龙区民政局"</f>
        <v>单位名称：昆明市盘龙区民政局</v>
      </c>
      <c r="B3" s="160"/>
      <c r="D3" s="141" t="s">
        <v>1</v>
      </c>
    </row>
    <row r="4" ht="23.25" customHeight="1" spans="1:4">
      <c r="A4" s="161" t="s">
        <v>2</v>
      </c>
      <c r="B4" s="162"/>
      <c r="C4" s="161" t="s">
        <v>3</v>
      </c>
      <c r="D4" s="162"/>
    </row>
    <row r="5" ht="24" customHeight="1" spans="1:4">
      <c r="A5" s="161" t="s">
        <v>4</v>
      </c>
      <c r="B5" s="161" t="s">
        <v>5</v>
      </c>
      <c r="C5" s="161" t="s">
        <v>6</v>
      </c>
      <c r="D5" s="161" t="s">
        <v>5</v>
      </c>
    </row>
    <row r="6" ht="17.25" customHeight="1" spans="1:4">
      <c r="A6" s="163" t="s">
        <v>7</v>
      </c>
      <c r="B6" s="79">
        <v>77462613.16</v>
      </c>
      <c r="C6" s="163" t="s">
        <v>8</v>
      </c>
      <c r="D6" s="79"/>
    </row>
    <row r="7" ht="17.25" customHeight="1" spans="1:4">
      <c r="A7" s="163" t="s">
        <v>9</v>
      </c>
      <c r="B7" s="79"/>
      <c r="C7" s="163" t="s">
        <v>10</v>
      </c>
      <c r="D7" s="79"/>
    </row>
    <row r="8" ht="17.25" customHeight="1" spans="1:4">
      <c r="A8" s="163" t="s">
        <v>11</v>
      </c>
      <c r="B8" s="79"/>
      <c r="C8" s="195" t="s">
        <v>12</v>
      </c>
      <c r="D8" s="79"/>
    </row>
    <row r="9" ht="17.25" customHeight="1" spans="1:4">
      <c r="A9" s="163" t="s">
        <v>13</v>
      </c>
      <c r="B9" s="79"/>
      <c r="C9" s="195" t="s">
        <v>14</v>
      </c>
      <c r="D9" s="79"/>
    </row>
    <row r="10" ht="17.25" customHeight="1" spans="1:4">
      <c r="A10" s="163" t="s">
        <v>15</v>
      </c>
      <c r="B10" s="79">
        <v>2766400</v>
      </c>
      <c r="C10" s="195" t="s">
        <v>16</v>
      </c>
      <c r="D10" s="79"/>
    </row>
    <row r="11" ht="17.25" customHeight="1" spans="1:4">
      <c r="A11" s="163" t="s">
        <v>17</v>
      </c>
      <c r="B11" s="79">
        <v>2766400</v>
      </c>
      <c r="C11" s="195" t="s">
        <v>18</v>
      </c>
      <c r="D11" s="79"/>
    </row>
    <row r="12" ht="17.25" customHeight="1" spans="1:4">
      <c r="A12" s="163" t="s">
        <v>19</v>
      </c>
      <c r="B12" s="79"/>
      <c r="C12" s="31" t="s">
        <v>20</v>
      </c>
      <c r="D12" s="79"/>
    </row>
    <row r="13" ht="17.25" customHeight="1" spans="1:4">
      <c r="A13" s="163" t="s">
        <v>21</v>
      </c>
      <c r="B13" s="79"/>
      <c r="C13" s="31" t="s">
        <v>22</v>
      </c>
      <c r="D13" s="79">
        <v>82624735.69</v>
      </c>
    </row>
    <row r="14" ht="17.25" customHeight="1" spans="1:4">
      <c r="A14" s="163" t="s">
        <v>23</v>
      </c>
      <c r="B14" s="79"/>
      <c r="C14" s="31" t="s">
        <v>24</v>
      </c>
      <c r="D14" s="79">
        <v>747309</v>
      </c>
    </row>
    <row r="15" ht="17.25" customHeight="1" spans="1:4">
      <c r="A15" s="163" t="s">
        <v>25</v>
      </c>
      <c r="B15" s="79"/>
      <c r="C15" s="31" t="s">
        <v>26</v>
      </c>
      <c r="D15" s="79"/>
    </row>
    <row r="16" ht="17.25" customHeight="1" spans="1:4">
      <c r="A16" s="62"/>
      <c r="B16" s="79"/>
      <c r="C16" s="31" t="s">
        <v>27</v>
      </c>
      <c r="D16" s="79"/>
    </row>
    <row r="17" ht="17.25" customHeight="1" spans="1:4">
      <c r="A17" s="164"/>
      <c r="B17" s="79"/>
      <c r="C17" s="31" t="s">
        <v>28</v>
      </c>
      <c r="D17" s="79"/>
    </row>
    <row r="18" ht="17.25" customHeight="1" spans="1:4">
      <c r="A18" s="164"/>
      <c r="B18" s="79"/>
      <c r="C18" s="31" t="s">
        <v>29</v>
      </c>
      <c r="D18" s="79"/>
    </row>
    <row r="19" ht="17.25" customHeight="1" spans="1:4">
      <c r="A19" s="164"/>
      <c r="B19" s="79"/>
      <c r="C19" s="31" t="s">
        <v>30</v>
      </c>
      <c r="D19" s="79"/>
    </row>
    <row r="20" ht="17.25" customHeight="1" spans="1:4">
      <c r="A20" s="164"/>
      <c r="B20" s="79"/>
      <c r="C20" s="31" t="s">
        <v>31</v>
      </c>
      <c r="D20" s="79"/>
    </row>
    <row r="21" ht="17.25" customHeight="1" spans="1:4">
      <c r="A21" s="164"/>
      <c r="B21" s="79"/>
      <c r="C21" s="31" t="s">
        <v>32</v>
      </c>
      <c r="D21" s="79"/>
    </row>
    <row r="22" ht="17.25" customHeight="1" spans="1:4">
      <c r="A22" s="164"/>
      <c r="B22" s="79"/>
      <c r="C22" s="31" t="s">
        <v>33</v>
      </c>
      <c r="D22" s="79"/>
    </row>
    <row r="23" ht="17.25" customHeight="1" spans="1:4">
      <c r="A23" s="164"/>
      <c r="B23" s="79"/>
      <c r="C23" s="31" t="s">
        <v>34</v>
      </c>
      <c r="D23" s="79"/>
    </row>
    <row r="24" ht="17.25" customHeight="1" spans="1:4">
      <c r="A24" s="164"/>
      <c r="B24" s="79"/>
      <c r="C24" s="31" t="s">
        <v>35</v>
      </c>
      <c r="D24" s="79">
        <v>647676</v>
      </c>
    </row>
    <row r="25" ht="17.25" customHeight="1" spans="1:4">
      <c r="A25" s="164"/>
      <c r="B25" s="79"/>
      <c r="C25" s="31" t="s">
        <v>36</v>
      </c>
      <c r="D25" s="79"/>
    </row>
    <row r="26" ht="17.25" customHeight="1" spans="1:4">
      <c r="A26" s="164"/>
      <c r="B26" s="79"/>
      <c r="C26" s="62" t="s">
        <v>37</v>
      </c>
      <c r="D26" s="79"/>
    </row>
    <row r="27" ht="17.25" customHeight="1" spans="1:4">
      <c r="A27" s="164"/>
      <c r="B27" s="79"/>
      <c r="C27" s="31" t="s">
        <v>38</v>
      </c>
      <c r="D27" s="79"/>
    </row>
    <row r="28" ht="16.5" customHeight="1" spans="1:4">
      <c r="A28" s="164"/>
      <c r="B28" s="79"/>
      <c r="C28" s="31" t="s">
        <v>39</v>
      </c>
      <c r="D28" s="79"/>
    </row>
    <row r="29" ht="16.5" customHeight="1" spans="1:4">
      <c r="A29" s="164"/>
      <c r="B29" s="79"/>
      <c r="C29" s="62" t="s">
        <v>40</v>
      </c>
      <c r="D29" s="79">
        <v>5712062.54</v>
      </c>
    </row>
    <row r="30" ht="17.25" customHeight="1" spans="1:4">
      <c r="A30" s="164"/>
      <c r="B30" s="79"/>
      <c r="C30" s="62" t="s">
        <v>41</v>
      </c>
      <c r="D30" s="79"/>
    </row>
    <row r="31" ht="17.25" customHeight="1" spans="1:4">
      <c r="A31" s="164"/>
      <c r="B31" s="79"/>
      <c r="C31" s="31" t="s">
        <v>42</v>
      </c>
      <c r="D31" s="79"/>
    </row>
    <row r="32" ht="16.5" customHeight="1" spans="1:4">
      <c r="A32" s="164" t="s">
        <v>43</v>
      </c>
      <c r="B32" s="79">
        <v>80229013.16</v>
      </c>
      <c r="C32" s="164" t="s">
        <v>44</v>
      </c>
      <c r="D32" s="79">
        <v>89731783.23</v>
      </c>
    </row>
    <row r="33" ht="16.5" customHeight="1" spans="1:4">
      <c r="A33" s="62" t="s">
        <v>45</v>
      </c>
      <c r="B33" s="79">
        <v>9502770.07</v>
      </c>
      <c r="C33" s="62" t="s">
        <v>46</v>
      </c>
      <c r="D33" s="79"/>
    </row>
    <row r="34" ht="16.5" customHeight="1" spans="1:4">
      <c r="A34" s="31" t="s">
        <v>47</v>
      </c>
      <c r="B34" s="79">
        <v>9502770.07</v>
      </c>
      <c r="C34" s="31" t="s">
        <v>47</v>
      </c>
      <c r="D34" s="79"/>
    </row>
    <row r="35" ht="16.5" customHeight="1" spans="1:4">
      <c r="A35" s="31" t="s">
        <v>48</v>
      </c>
      <c r="B35" s="79"/>
      <c r="C35" s="31" t="s">
        <v>49</v>
      </c>
      <c r="D35" s="79"/>
    </row>
    <row r="36" ht="16.5" customHeight="1" spans="1:4">
      <c r="A36" s="165" t="s">
        <v>50</v>
      </c>
      <c r="B36" s="79">
        <v>89731783.23</v>
      </c>
      <c r="C36" s="165" t="s">
        <v>51</v>
      </c>
      <c r="D36" s="79">
        <v>89731783.23</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19"/>
  <sheetViews>
    <sheetView showZeros="0" workbookViewId="0">
      <selection activeCell="A1" sqref="A1"/>
    </sheetView>
  </sheetViews>
  <sheetFormatPr defaultColWidth="9.14166666666667" defaultRowHeight="14.25" customHeight="1" outlineLevelCol="5"/>
  <cols>
    <col min="1" max="1" width="32.1416666666667" customWidth="1"/>
    <col min="2" max="2" width="20.7083333333333" customWidth="1"/>
    <col min="3" max="3" width="32.1416666666667" customWidth="1"/>
    <col min="4" max="4" width="27.7083333333333" customWidth="1"/>
    <col min="5" max="6" width="36.7083333333333" customWidth="1"/>
  </cols>
  <sheetData>
    <row r="1" ht="12" customHeight="1" spans="1:6">
      <c r="A1" s="115">
        <v>1</v>
      </c>
      <c r="B1" s="116">
        <v>0</v>
      </c>
      <c r="C1" s="115">
        <v>1</v>
      </c>
      <c r="D1" s="117"/>
      <c r="E1" s="117"/>
      <c r="F1" s="114" t="s">
        <v>825</v>
      </c>
    </row>
    <row r="2" ht="42" customHeight="1" spans="1:6">
      <c r="A2" s="118" t="str">
        <f>"2026"&amp;"年部门政府性基金预算支出预算表"</f>
        <v>2026年部门政府性基金预算支出预算表</v>
      </c>
      <c r="B2" s="118" t="s">
        <v>826</v>
      </c>
      <c r="C2" s="119"/>
      <c r="D2" s="120"/>
      <c r="E2" s="120"/>
      <c r="F2" s="120"/>
    </row>
    <row r="3" ht="13.5" customHeight="1" spans="1:6">
      <c r="A3" s="4" t="str">
        <f>"单位名称："&amp;"昆明市盘龙区民政局"</f>
        <v>单位名称：昆明市盘龙区民政局</v>
      </c>
      <c r="B3" s="4" t="s">
        <v>827</v>
      </c>
      <c r="C3" s="115"/>
      <c r="D3" s="117"/>
      <c r="E3" s="117"/>
      <c r="F3" s="114" t="s">
        <v>1</v>
      </c>
    </row>
    <row r="4" ht="19.5" customHeight="1" spans="1:6">
      <c r="A4" s="121" t="s">
        <v>237</v>
      </c>
      <c r="B4" s="122" t="s">
        <v>77</v>
      </c>
      <c r="C4" s="121" t="s">
        <v>78</v>
      </c>
      <c r="D4" s="10" t="s">
        <v>828</v>
      </c>
      <c r="E4" s="11"/>
      <c r="F4" s="12"/>
    </row>
    <row r="5" ht="18.75" customHeight="1" spans="1:6">
      <c r="A5" s="123"/>
      <c r="B5" s="124"/>
      <c r="C5" s="123"/>
      <c r="D5" s="15" t="s">
        <v>55</v>
      </c>
      <c r="E5" s="10" t="s">
        <v>80</v>
      </c>
      <c r="F5" s="15" t="s">
        <v>81</v>
      </c>
    </row>
    <row r="6" ht="18.75" customHeight="1" spans="1:6">
      <c r="A6" s="69">
        <v>1</v>
      </c>
      <c r="B6" s="125" t="s">
        <v>88</v>
      </c>
      <c r="C6" s="69">
        <v>3</v>
      </c>
      <c r="D6" s="126">
        <v>4</v>
      </c>
      <c r="E6" s="126">
        <v>5</v>
      </c>
      <c r="F6" s="126">
        <v>6</v>
      </c>
    </row>
    <row r="7" ht="21" customHeight="1" spans="1:6">
      <c r="A7" s="20" t="s">
        <v>70</v>
      </c>
      <c r="B7" s="20"/>
      <c r="C7" s="20"/>
      <c r="D7" s="79">
        <v>3525362.54</v>
      </c>
      <c r="E7" s="79"/>
      <c r="F7" s="79">
        <v>3525362.54</v>
      </c>
    </row>
    <row r="8" ht="21" customHeight="1" spans="1:6">
      <c r="A8" s="20"/>
      <c r="B8" s="20" t="s">
        <v>184</v>
      </c>
      <c r="C8" s="20" t="s">
        <v>86</v>
      </c>
      <c r="D8" s="79">
        <v>3525362.54</v>
      </c>
      <c r="E8" s="79"/>
      <c r="F8" s="79">
        <v>3525362.54</v>
      </c>
    </row>
    <row r="9" ht="21" customHeight="1" spans="1:6">
      <c r="A9" s="23"/>
      <c r="B9" s="127" t="s">
        <v>185</v>
      </c>
      <c r="C9" s="127" t="s">
        <v>186</v>
      </c>
      <c r="D9" s="79">
        <v>3525362.54</v>
      </c>
      <c r="E9" s="79"/>
      <c r="F9" s="79">
        <v>3525362.54</v>
      </c>
    </row>
    <row r="10" ht="21" customHeight="1" spans="1:6">
      <c r="A10" s="23"/>
      <c r="B10" s="128" t="s">
        <v>187</v>
      </c>
      <c r="C10" s="128" t="s">
        <v>188</v>
      </c>
      <c r="D10" s="79">
        <v>3525362.54</v>
      </c>
      <c r="E10" s="79"/>
      <c r="F10" s="79">
        <v>3525362.54</v>
      </c>
    </row>
    <row r="11" ht="21" customHeight="1" spans="1:6">
      <c r="A11" s="20" t="s">
        <v>73</v>
      </c>
      <c r="B11" s="23"/>
      <c r="C11" s="23"/>
      <c r="D11" s="79">
        <v>2121700</v>
      </c>
      <c r="E11" s="79"/>
      <c r="F11" s="79">
        <v>2121700</v>
      </c>
    </row>
    <row r="12" ht="21" customHeight="1" spans="1:6">
      <c r="A12" s="23"/>
      <c r="B12" s="20" t="s">
        <v>184</v>
      </c>
      <c r="C12" s="20" t="s">
        <v>86</v>
      </c>
      <c r="D12" s="79">
        <v>2121700</v>
      </c>
      <c r="E12" s="79"/>
      <c r="F12" s="79">
        <v>2121700</v>
      </c>
    </row>
    <row r="13" ht="21" customHeight="1" spans="1:6">
      <c r="A13" s="23"/>
      <c r="B13" s="127" t="s">
        <v>185</v>
      </c>
      <c r="C13" s="127" t="s">
        <v>186</v>
      </c>
      <c r="D13" s="79">
        <v>2121700</v>
      </c>
      <c r="E13" s="79"/>
      <c r="F13" s="79">
        <v>2121700</v>
      </c>
    </row>
    <row r="14" ht="21" customHeight="1" spans="1:6">
      <c r="A14" s="23"/>
      <c r="B14" s="128" t="s">
        <v>187</v>
      </c>
      <c r="C14" s="128" t="s">
        <v>188</v>
      </c>
      <c r="D14" s="79">
        <v>2121700</v>
      </c>
      <c r="E14" s="79"/>
      <c r="F14" s="79">
        <v>2121700</v>
      </c>
    </row>
    <row r="15" ht="21" customHeight="1" spans="1:6">
      <c r="A15" s="20" t="s">
        <v>75</v>
      </c>
      <c r="B15" s="23"/>
      <c r="C15" s="23"/>
      <c r="D15" s="79">
        <v>65000</v>
      </c>
      <c r="E15" s="79"/>
      <c r="F15" s="79">
        <v>65000</v>
      </c>
    </row>
    <row r="16" ht="21" customHeight="1" spans="1:6">
      <c r="A16" s="23"/>
      <c r="B16" s="20" t="s">
        <v>184</v>
      </c>
      <c r="C16" s="20" t="s">
        <v>86</v>
      </c>
      <c r="D16" s="79">
        <v>65000</v>
      </c>
      <c r="E16" s="79"/>
      <c r="F16" s="79">
        <v>65000</v>
      </c>
    </row>
    <row r="17" ht="21" customHeight="1" spans="1:6">
      <c r="A17" s="23"/>
      <c r="B17" s="127" t="s">
        <v>185</v>
      </c>
      <c r="C17" s="127" t="s">
        <v>186</v>
      </c>
      <c r="D17" s="79">
        <v>65000</v>
      </c>
      <c r="E17" s="79"/>
      <c r="F17" s="79">
        <v>65000</v>
      </c>
    </row>
    <row r="18" ht="21" customHeight="1" spans="1:6">
      <c r="A18" s="23"/>
      <c r="B18" s="128" t="s">
        <v>187</v>
      </c>
      <c r="C18" s="128" t="s">
        <v>188</v>
      </c>
      <c r="D18" s="79">
        <v>65000</v>
      </c>
      <c r="E18" s="79"/>
      <c r="F18" s="79">
        <v>65000</v>
      </c>
    </row>
    <row r="19" ht="18.75" customHeight="1" spans="1:6">
      <c r="A19" s="129" t="s">
        <v>227</v>
      </c>
      <c r="B19" s="129" t="s">
        <v>227</v>
      </c>
      <c r="C19" s="130" t="s">
        <v>227</v>
      </c>
      <c r="D19" s="79">
        <v>5712062.54</v>
      </c>
      <c r="E19" s="79"/>
      <c r="F19" s="79">
        <v>5712062.54</v>
      </c>
    </row>
  </sheetData>
  <mergeCells count="7">
    <mergeCell ref="A2:F2"/>
    <mergeCell ref="A3:C3"/>
    <mergeCell ref="D4:F4"/>
    <mergeCell ref="A19:C19"/>
    <mergeCell ref="A4:A5"/>
    <mergeCell ref="B4:B5"/>
    <mergeCell ref="C4:C5"/>
  </mergeCells>
  <printOptions horizontalCentered="1"/>
  <pageMargins left="0.37" right="0.37" top="0.56" bottom="0.56" header="0.48" footer="0.48"/>
  <pageSetup paperSize="9" scale="98"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Q16"/>
  <sheetViews>
    <sheetView showZeros="0" workbookViewId="0">
      <selection activeCell="G23" sqref="G23"/>
    </sheetView>
  </sheetViews>
  <sheetFormatPr defaultColWidth="9.14166666666667" defaultRowHeight="14.25" customHeight="1"/>
  <cols>
    <col min="1" max="1" width="41.1416666666667" customWidth="1"/>
    <col min="2" max="2" width="21.7083333333333" customWidth="1"/>
    <col min="3" max="3" width="35.2833333333333" customWidth="1"/>
    <col min="4" max="4" width="7.70833333333333" customWidth="1"/>
    <col min="5" max="5" width="11.1416666666667" customWidth="1"/>
    <col min="6" max="6" width="13.2833333333333" customWidth="1"/>
    <col min="7" max="16" width="20" customWidth="1"/>
    <col min="17" max="17" width="19.85" customWidth="1"/>
  </cols>
  <sheetData>
    <row r="1" ht="15.75" customHeight="1" spans="1:17">
      <c r="A1" s="80"/>
      <c r="P1" s="2"/>
      <c r="Q1" s="2" t="s">
        <v>829</v>
      </c>
    </row>
    <row r="2" ht="41.25" customHeight="1" spans="1:17">
      <c r="A2" s="73" t="s">
        <v>830</v>
      </c>
      <c r="B2" s="3"/>
      <c r="C2" s="3"/>
      <c r="D2" s="3"/>
      <c r="E2" s="3"/>
      <c r="F2" s="3"/>
      <c r="G2" s="3"/>
      <c r="H2" s="3"/>
      <c r="I2" s="3"/>
      <c r="J2" s="3"/>
      <c r="K2" s="67"/>
      <c r="L2" s="3"/>
      <c r="M2" s="3"/>
      <c r="N2" s="67"/>
      <c r="O2" s="3"/>
      <c r="P2" s="67"/>
      <c r="Q2" s="67"/>
    </row>
    <row r="3" ht="18.75" customHeight="1" spans="1:17">
      <c r="A3" s="85" t="s">
        <v>831</v>
      </c>
      <c r="B3" s="6"/>
      <c r="C3" s="6"/>
      <c r="D3" s="6"/>
      <c r="E3" s="6"/>
      <c r="F3" s="6"/>
      <c r="G3" s="6"/>
      <c r="H3" s="6"/>
      <c r="I3" s="6"/>
      <c r="J3" s="6"/>
      <c r="P3" s="7"/>
      <c r="Q3" s="114" t="s">
        <v>1</v>
      </c>
    </row>
    <row r="4" ht="15.75" customHeight="1" spans="1:17">
      <c r="A4" s="86" t="s">
        <v>832</v>
      </c>
      <c r="B4" s="104" t="s">
        <v>833</v>
      </c>
      <c r="C4" s="104" t="s">
        <v>834</v>
      </c>
      <c r="D4" s="104" t="s">
        <v>835</v>
      </c>
      <c r="E4" s="104" t="s">
        <v>836</v>
      </c>
      <c r="F4" s="104" t="s">
        <v>837</v>
      </c>
      <c r="G4" s="87" t="s">
        <v>244</v>
      </c>
      <c r="H4" s="87"/>
      <c r="I4" s="87"/>
      <c r="J4" s="87"/>
      <c r="K4" s="88"/>
      <c r="L4" s="87"/>
      <c r="M4" s="87"/>
      <c r="N4" s="99"/>
      <c r="O4" s="87"/>
      <c r="P4" s="88"/>
      <c r="Q4" s="100"/>
    </row>
    <row r="5" ht="17.25" customHeight="1" spans="1:17">
      <c r="A5" s="89"/>
      <c r="B5" s="90"/>
      <c r="C5" s="90"/>
      <c r="D5" s="90"/>
      <c r="E5" s="90"/>
      <c r="F5" s="90"/>
      <c r="G5" s="90" t="s">
        <v>55</v>
      </c>
      <c r="H5" s="90" t="s">
        <v>58</v>
      </c>
      <c r="I5" s="90" t="s">
        <v>838</v>
      </c>
      <c r="J5" s="90" t="s">
        <v>839</v>
      </c>
      <c r="K5" s="91" t="s">
        <v>840</v>
      </c>
      <c r="L5" s="101" t="s">
        <v>841</v>
      </c>
      <c r="M5" s="101"/>
      <c r="N5" s="102"/>
      <c r="O5" s="101"/>
      <c r="P5" s="103"/>
      <c r="Q5" s="92"/>
    </row>
    <row r="6" ht="54" customHeight="1" spans="1:17">
      <c r="A6" s="92"/>
      <c r="B6" s="93"/>
      <c r="C6" s="93"/>
      <c r="D6" s="93"/>
      <c r="E6" s="93"/>
      <c r="F6" s="93"/>
      <c r="G6" s="93"/>
      <c r="H6" s="93" t="s">
        <v>57</v>
      </c>
      <c r="I6" s="93"/>
      <c r="J6" s="93"/>
      <c r="K6" s="94"/>
      <c r="L6" s="93" t="s">
        <v>57</v>
      </c>
      <c r="M6" s="93" t="s">
        <v>64</v>
      </c>
      <c r="N6" s="92" t="s">
        <v>65</v>
      </c>
      <c r="O6" s="93" t="s">
        <v>66</v>
      </c>
      <c r="P6" s="94" t="s">
        <v>67</v>
      </c>
      <c r="Q6" s="92" t="s">
        <v>68</v>
      </c>
    </row>
    <row r="7" ht="18" customHeight="1" spans="1:17">
      <c r="A7" s="105">
        <v>1</v>
      </c>
      <c r="B7" s="105">
        <v>2</v>
      </c>
      <c r="C7" s="106">
        <v>3</v>
      </c>
      <c r="D7" s="106">
        <v>4</v>
      </c>
      <c r="E7" s="106">
        <v>5</v>
      </c>
      <c r="F7" s="106">
        <v>6</v>
      </c>
      <c r="G7" s="106">
        <v>7</v>
      </c>
      <c r="H7" s="106">
        <v>8</v>
      </c>
      <c r="I7" s="106">
        <v>9</v>
      </c>
      <c r="J7" s="106">
        <v>10</v>
      </c>
      <c r="K7" s="106">
        <v>11</v>
      </c>
      <c r="L7" s="106">
        <v>12</v>
      </c>
      <c r="M7" s="106">
        <v>13</v>
      </c>
      <c r="N7" s="106">
        <v>14</v>
      </c>
      <c r="O7" s="106">
        <v>15</v>
      </c>
      <c r="P7" s="106">
        <v>16</v>
      </c>
      <c r="Q7" s="106">
        <v>17</v>
      </c>
    </row>
    <row r="8" ht="21" customHeight="1" spans="1:17">
      <c r="A8" s="95" t="s">
        <v>281</v>
      </c>
      <c r="B8" s="107" t="s">
        <v>842</v>
      </c>
      <c r="C8" s="107" t="s">
        <v>843</v>
      </c>
      <c r="D8" s="107" t="s">
        <v>509</v>
      </c>
      <c r="E8" s="108">
        <v>24</v>
      </c>
      <c r="F8" s="79">
        <v>9600</v>
      </c>
      <c r="G8" s="79">
        <v>9600</v>
      </c>
      <c r="H8" s="79">
        <v>9600</v>
      </c>
      <c r="I8" s="79"/>
      <c r="J8" s="79"/>
      <c r="K8" s="79"/>
      <c r="L8" s="79"/>
      <c r="M8" s="79"/>
      <c r="N8" s="79"/>
      <c r="O8" s="79"/>
      <c r="P8" s="79"/>
      <c r="Q8" s="79"/>
    </row>
    <row r="9" ht="21" customHeight="1" spans="1:17">
      <c r="A9" s="95" t="s">
        <v>281</v>
      </c>
      <c r="B9" s="107" t="s">
        <v>844</v>
      </c>
      <c r="C9" s="107" t="s">
        <v>845</v>
      </c>
      <c r="D9" s="107" t="s">
        <v>509</v>
      </c>
      <c r="E9" s="108">
        <v>4</v>
      </c>
      <c r="F9" s="79">
        <v>7200</v>
      </c>
      <c r="G9" s="79">
        <v>7200</v>
      </c>
      <c r="H9" s="79">
        <v>7200</v>
      </c>
      <c r="I9" s="79"/>
      <c r="J9" s="79"/>
      <c r="K9" s="79"/>
      <c r="L9" s="79"/>
      <c r="M9" s="79"/>
      <c r="N9" s="79"/>
      <c r="O9" s="79"/>
      <c r="P9" s="79"/>
      <c r="Q9" s="79"/>
    </row>
    <row r="10" ht="21" customHeight="1" spans="1:17">
      <c r="A10" s="95" t="s">
        <v>291</v>
      </c>
      <c r="B10" s="107" t="s">
        <v>846</v>
      </c>
      <c r="C10" s="107" t="s">
        <v>847</v>
      </c>
      <c r="D10" s="107" t="s">
        <v>848</v>
      </c>
      <c r="E10" s="108">
        <v>328</v>
      </c>
      <c r="F10" s="79">
        <v>8790.4</v>
      </c>
      <c r="G10" s="79">
        <v>8790.4</v>
      </c>
      <c r="H10" s="79">
        <v>8790.4</v>
      </c>
      <c r="I10" s="79"/>
      <c r="J10" s="79"/>
      <c r="K10" s="79"/>
      <c r="L10" s="79"/>
      <c r="M10" s="79"/>
      <c r="N10" s="79"/>
      <c r="O10" s="79"/>
      <c r="P10" s="79"/>
      <c r="Q10" s="79"/>
    </row>
    <row r="11" ht="21" customHeight="1" spans="1:17">
      <c r="A11" s="95" t="s">
        <v>435</v>
      </c>
      <c r="B11" s="107" t="s">
        <v>847</v>
      </c>
      <c r="C11" s="107" t="s">
        <v>847</v>
      </c>
      <c r="D11" s="107" t="s">
        <v>509</v>
      </c>
      <c r="E11" s="108">
        <v>1</v>
      </c>
      <c r="F11" s="79">
        <v>5000</v>
      </c>
      <c r="G11" s="79">
        <v>5000</v>
      </c>
      <c r="H11" s="79"/>
      <c r="I11" s="79"/>
      <c r="J11" s="79"/>
      <c r="K11" s="79"/>
      <c r="L11" s="79">
        <v>5000</v>
      </c>
      <c r="M11" s="79">
        <v>5000</v>
      </c>
      <c r="N11" s="79"/>
      <c r="O11" s="79"/>
      <c r="P11" s="79"/>
      <c r="Q11" s="79"/>
    </row>
    <row r="12" ht="21" customHeight="1" spans="1:17">
      <c r="A12" s="95" t="s">
        <v>435</v>
      </c>
      <c r="B12" s="107" t="s">
        <v>849</v>
      </c>
      <c r="C12" s="107" t="s">
        <v>850</v>
      </c>
      <c r="D12" s="107" t="s">
        <v>509</v>
      </c>
      <c r="E12" s="108">
        <v>4</v>
      </c>
      <c r="F12" s="79">
        <v>196000</v>
      </c>
      <c r="G12" s="79">
        <v>196000</v>
      </c>
      <c r="H12" s="79"/>
      <c r="I12" s="79"/>
      <c r="J12" s="79"/>
      <c r="K12" s="79"/>
      <c r="L12" s="79">
        <v>196000</v>
      </c>
      <c r="M12" s="79">
        <v>196000</v>
      </c>
      <c r="N12" s="79"/>
      <c r="O12" s="79"/>
      <c r="P12" s="79"/>
      <c r="Q12" s="79"/>
    </row>
    <row r="13" ht="21" customHeight="1" spans="1:17">
      <c r="A13" s="95" t="s">
        <v>291</v>
      </c>
      <c r="B13" s="107" t="s">
        <v>851</v>
      </c>
      <c r="C13" s="107" t="s">
        <v>847</v>
      </c>
      <c r="D13" s="107" t="s">
        <v>852</v>
      </c>
      <c r="E13" s="108">
        <v>12</v>
      </c>
      <c r="F13" s="79"/>
      <c r="G13" s="79">
        <v>1920</v>
      </c>
      <c r="H13" s="79">
        <v>1920</v>
      </c>
      <c r="I13" s="79"/>
      <c r="J13" s="79"/>
      <c r="K13" s="79"/>
      <c r="L13" s="79"/>
      <c r="M13" s="79"/>
      <c r="N13" s="79"/>
      <c r="O13" s="79"/>
      <c r="P13" s="79"/>
      <c r="Q13" s="79"/>
    </row>
    <row r="14" ht="21" customHeight="1" spans="1:17">
      <c r="A14" s="95" t="s">
        <v>445</v>
      </c>
      <c r="B14" s="107" t="s">
        <v>853</v>
      </c>
      <c r="C14" s="107" t="s">
        <v>850</v>
      </c>
      <c r="D14" s="107" t="s">
        <v>509</v>
      </c>
      <c r="E14" s="108">
        <v>1</v>
      </c>
      <c r="F14" s="79">
        <v>150000</v>
      </c>
      <c r="G14" s="79">
        <v>150000</v>
      </c>
      <c r="H14" s="79">
        <v>150000</v>
      </c>
      <c r="I14" s="79"/>
      <c r="J14" s="79"/>
      <c r="K14" s="79"/>
      <c r="L14" s="79"/>
      <c r="M14" s="79"/>
      <c r="N14" s="79"/>
      <c r="O14" s="79"/>
      <c r="P14" s="79"/>
      <c r="Q14" s="79"/>
    </row>
    <row r="15" ht="21" customHeight="1" spans="1:17">
      <c r="A15" s="96"/>
      <c r="B15" s="109"/>
      <c r="C15" s="109"/>
      <c r="D15" s="109"/>
      <c r="E15" s="110"/>
      <c r="F15" s="79">
        <f>SUM(F8:F14)</f>
        <v>376590.4</v>
      </c>
      <c r="G15" s="79">
        <v>378510.4</v>
      </c>
      <c r="H15" s="79">
        <v>177510.4</v>
      </c>
      <c r="I15" s="79"/>
      <c r="J15" s="79"/>
      <c r="K15" s="79"/>
      <c r="L15" s="79">
        <v>201000</v>
      </c>
      <c r="M15" s="79">
        <v>201000</v>
      </c>
      <c r="N15" s="79"/>
      <c r="O15" s="79"/>
      <c r="P15" s="79"/>
      <c r="Q15" s="79"/>
    </row>
    <row r="16" ht="21" customHeight="1" spans="1:17">
      <c r="A16" s="4"/>
      <c r="B16" s="111"/>
      <c r="C16" s="111"/>
      <c r="D16" s="111"/>
      <c r="E16" s="112"/>
      <c r="F16" s="113"/>
      <c r="G16" s="113"/>
      <c r="H16" s="113"/>
      <c r="I16" s="113"/>
      <c r="J16" s="113"/>
      <c r="K16" s="113"/>
      <c r="L16" s="113"/>
      <c r="M16" s="113"/>
      <c r="N16" s="113"/>
      <c r="O16" s="113"/>
      <c r="P16" s="113"/>
      <c r="Q16" s="113"/>
    </row>
  </sheetData>
  <mergeCells count="17">
    <mergeCell ref="A2:Q2"/>
    <mergeCell ref="A3:F3"/>
    <mergeCell ref="G4:Q4"/>
    <mergeCell ref="L5:Q5"/>
    <mergeCell ref="A15:E15"/>
    <mergeCell ref="A16:Q16"/>
    <mergeCell ref="A4:A6"/>
    <mergeCell ref="B4:B6"/>
    <mergeCell ref="C4:C6"/>
    <mergeCell ref="D4:D6"/>
    <mergeCell ref="E4:E6"/>
    <mergeCell ref="F4:F6"/>
    <mergeCell ref="G5:G6"/>
    <mergeCell ref="H5:H6"/>
    <mergeCell ref="I5:I6"/>
    <mergeCell ref="J5:J6"/>
    <mergeCell ref="K5:K6"/>
  </mergeCells>
  <printOptions horizontalCentered="1"/>
  <pageMargins left="0.96" right="0.96" top="0.72" bottom="0.72" header="0" footer="0"/>
  <pageSetup paperSize="9" scale="6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N12"/>
  <sheetViews>
    <sheetView showZeros="0" workbookViewId="0">
      <selection activeCell="G24" sqref="G24"/>
    </sheetView>
  </sheetViews>
  <sheetFormatPr defaultColWidth="9.14166666666667" defaultRowHeight="14.25" customHeight="1"/>
  <cols>
    <col min="1" max="3" width="39.1416666666667" customWidth="1"/>
    <col min="4" max="12" width="20.425" customWidth="1"/>
    <col min="13" max="14" width="20.2833333333333" customWidth="1"/>
  </cols>
  <sheetData>
    <row r="1" ht="16.5" customHeight="1" spans="1:14">
      <c r="A1" s="80"/>
      <c r="B1" s="80"/>
      <c r="C1" s="80"/>
      <c r="D1" s="81"/>
      <c r="E1" s="81"/>
      <c r="F1" s="81"/>
      <c r="G1" s="81"/>
      <c r="H1" s="82"/>
      <c r="I1" s="81"/>
      <c r="J1" s="81"/>
      <c r="K1" s="80"/>
      <c r="L1" s="81"/>
      <c r="M1" s="97"/>
      <c r="N1" s="97" t="s">
        <v>854</v>
      </c>
    </row>
    <row r="2" ht="41.25" customHeight="1" spans="1:14">
      <c r="A2" s="196" t="s">
        <v>855</v>
      </c>
      <c r="B2" s="67"/>
      <c r="C2" s="67"/>
      <c r="D2" s="83"/>
      <c r="E2" s="83"/>
      <c r="F2" s="83"/>
      <c r="G2" s="83"/>
      <c r="H2" s="84"/>
      <c r="I2" s="83"/>
      <c r="J2" s="83"/>
      <c r="K2" s="67"/>
      <c r="L2" s="83"/>
      <c r="M2" s="84"/>
      <c r="N2" s="67"/>
    </row>
    <row r="3" ht="22.5" customHeight="1" spans="1:14">
      <c r="A3" s="85" t="s">
        <v>831</v>
      </c>
      <c r="B3" s="85"/>
      <c r="C3" s="85"/>
      <c r="D3" s="75"/>
      <c r="E3" s="75"/>
      <c r="F3" s="75"/>
      <c r="G3" s="75"/>
      <c r="H3" s="82"/>
      <c r="I3" s="81"/>
      <c r="J3" s="81"/>
      <c r="K3" s="80"/>
      <c r="L3" s="81"/>
      <c r="M3" s="98"/>
      <c r="N3" s="97" t="s">
        <v>1</v>
      </c>
    </row>
    <row r="4" ht="24" customHeight="1" spans="1:14">
      <c r="A4" s="86" t="s">
        <v>832</v>
      </c>
      <c r="B4" s="86" t="s">
        <v>856</v>
      </c>
      <c r="C4" s="86" t="s">
        <v>857</v>
      </c>
      <c r="D4" s="87" t="s">
        <v>244</v>
      </c>
      <c r="E4" s="87"/>
      <c r="F4" s="87"/>
      <c r="G4" s="87"/>
      <c r="H4" s="88"/>
      <c r="I4" s="87"/>
      <c r="J4" s="87"/>
      <c r="K4" s="99"/>
      <c r="L4" s="87"/>
      <c r="M4" s="88"/>
      <c r="N4" s="100"/>
    </row>
    <row r="5" ht="24" customHeight="1" spans="1:14">
      <c r="A5" s="89"/>
      <c r="B5" s="89"/>
      <c r="C5" s="89"/>
      <c r="D5" s="90" t="s">
        <v>55</v>
      </c>
      <c r="E5" s="90" t="s">
        <v>58</v>
      </c>
      <c r="F5" s="90" t="s">
        <v>838</v>
      </c>
      <c r="G5" s="90" t="s">
        <v>839</v>
      </c>
      <c r="H5" s="91" t="s">
        <v>840</v>
      </c>
      <c r="I5" s="101" t="s">
        <v>841</v>
      </c>
      <c r="J5" s="101"/>
      <c r="K5" s="102"/>
      <c r="L5" s="101"/>
      <c r="M5" s="103"/>
      <c r="N5" s="92"/>
    </row>
    <row r="6" ht="54" customHeight="1" spans="1:14">
      <c r="A6" s="92"/>
      <c r="B6" s="92"/>
      <c r="C6" s="92"/>
      <c r="D6" s="93"/>
      <c r="E6" s="93" t="s">
        <v>57</v>
      </c>
      <c r="F6" s="93"/>
      <c r="G6" s="93"/>
      <c r="H6" s="94"/>
      <c r="I6" s="93" t="s">
        <v>57</v>
      </c>
      <c r="J6" s="93" t="s">
        <v>64</v>
      </c>
      <c r="K6" s="92" t="s">
        <v>65</v>
      </c>
      <c r="L6" s="93" t="s">
        <v>66</v>
      </c>
      <c r="M6" s="94" t="s">
        <v>67</v>
      </c>
      <c r="N6" s="92" t="s">
        <v>68</v>
      </c>
    </row>
    <row r="7" ht="17.25" customHeight="1" spans="1:14">
      <c r="A7" s="18">
        <v>1</v>
      </c>
      <c r="B7" s="18">
        <v>2</v>
      </c>
      <c r="C7" s="92">
        <v>3</v>
      </c>
      <c r="D7" s="18">
        <v>4</v>
      </c>
      <c r="E7" s="92">
        <v>5</v>
      </c>
      <c r="F7" s="18">
        <v>6</v>
      </c>
      <c r="G7" s="18">
        <v>7</v>
      </c>
      <c r="H7" s="92">
        <v>8</v>
      </c>
      <c r="I7" s="18">
        <v>9</v>
      </c>
      <c r="J7" s="18">
        <v>10</v>
      </c>
      <c r="K7" s="92">
        <v>11</v>
      </c>
      <c r="L7" s="18">
        <v>12</v>
      </c>
      <c r="M7" s="18">
        <v>13</v>
      </c>
      <c r="N7" s="18">
        <v>14</v>
      </c>
    </row>
    <row r="8" ht="21" customHeight="1" spans="1:14">
      <c r="A8" s="95"/>
      <c r="B8" s="95"/>
      <c r="C8" s="95"/>
      <c r="D8" s="79"/>
      <c r="E8" s="79"/>
      <c r="F8" s="79"/>
      <c r="G8" s="79"/>
      <c r="H8" s="79"/>
      <c r="I8" s="79"/>
      <c r="J8" s="79"/>
      <c r="K8" s="79"/>
      <c r="L8" s="79"/>
      <c r="M8" s="79"/>
      <c r="N8" s="79"/>
    </row>
    <row r="9" ht="21" customHeight="1" spans="1:14">
      <c r="A9" s="96"/>
      <c r="B9" s="96"/>
      <c r="C9" s="96"/>
      <c r="D9" s="79"/>
      <c r="E9" s="79"/>
      <c r="F9" s="79"/>
      <c r="G9" s="79"/>
      <c r="H9" s="79"/>
      <c r="I9" s="79"/>
      <c r="J9" s="79"/>
      <c r="K9" s="79"/>
      <c r="L9" s="79"/>
      <c r="M9" s="79"/>
      <c r="N9" s="79"/>
    </row>
    <row r="12" customHeight="1" spans="1:1">
      <c r="A12" t="s">
        <v>858</v>
      </c>
    </row>
  </sheetData>
  <mergeCells count="13">
    <mergeCell ref="A2:N2"/>
    <mergeCell ref="A3:C3"/>
    <mergeCell ref="D4:N4"/>
    <mergeCell ref="I5:N5"/>
    <mergeCell ref="A9:C9"/>
    <mergeCell ref="A4:A6"/>
    <mergeCell ref="B4:B6"/>
    <mergeCell ref="C4:C6"/>
    <mergeCell ref="D5:D6"/>
    <mergeCell ref="E5:E6"/>
    <mergeCell ref="F5:F6"/>
    <mergeCell ref="G5:G6"/>
    <mergeCell ref="H5:H6"/>
  </mergeCells>
  <printOptions horizontalCentered="1"/>
  <pageMargins left="0.96" right="0.96" top="0.72" bottom="0.72" header="0" footer="0"/>
  <pageSetup paperSize="9" scale="6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E10"/>
  <sheetViews>
    <sheetView showZeros="0" workbookViewId="0">
      <selection activeCell="A10" sqref="A10"/>
    </sheetView>
  </sheetViews>
  <sheetFormatPr defaultColWidth="9.14166666666667" defaultRowHeight="14.25" customHeight="1" outlineLevelCol="4"/>
  <cols>
    <col min="1" max="1" width="37.7083333333333" customWidth="1"/>
    <col min="2" max="5" width="20" customWidth="1"/>
  </cols>
  <sheetData>
    <row r="1" ht="17.25" customHeight="1" spans="4:5">
      <c r="D1" s="72"/>
      <c r="E1" s="2" t="s">
        <v>859</v>
      </c>
    </row>
    <row r="2" ht="41.25" customHeight="1" spans="1:5">
      <c r="A2" s="73" t="str">
        <f>"2026"&amp;"年对下转移支付预算表"</f>
        <v>2026年对下转移支付预算表</v>
      </c>
      <c r="B2" s="3"/>
      <c r="C2" s="3"/>
      <c r="D2" s="3"/>
      <c r="E2" s="67"/>
    </row>
    <row r="3" ht="18" customHeight="1" spans="1:5">
      <c r="A3" s="74" t="str">
        <f>"单位名称："&amp;"昆明市盘龙区民政局"</f>
        <v>单位名称：昆明市盘龙区民政局</v>
      </c>
      <c r="B3" s="75"/>
      <c r="C3" s="75"/>
      <c r="D3" s="76"/>
      <c r="E3" s="7" t="s">
        <v>1</v>
      </c>
    </row>
    <row r="4" ht="19.5" customHeight="1" spans="1:5">
      <c r="A4" s="27" t="s">
        <v>860</v>
      </c>
      <c r="B4" s="10" t="s">
        <v>244</v>
      </c>
      <c r="C4" s="11"/>
      <c r="D4" s="11"/>
      <c r="E4" s="69" t="s">
        <v>861</v>
      </c>
    </row>
    <row r="5" ht="40.5" customHeight="1" spans="1:5">
      <c r="A5" s="18"/>
      <c r="B5" s="28" t="s">
        <v>55</v>
      </c>
      <c r="C5" s="9" t="s">
        <v>58</v>
      </c>
      <c r="D5" s="77" t="s">
        <v>838</v>
      </c>
      <c r="E5" s="35" t="s">
        <v>862</v>
      </c>
    </row>
    <row r="6" ht="19.5" customHeight="1" spans="1:5">
      <c r="A6" s="19">
        <v>1</v>
      </c>
      <c r="B6" s="19">
        <v>2</v>
      </c>
      <c r="C6" s="19">
        <v>3</v>
      </c>
      <c r="D6" s="78">
        <v>4</v>
      </c>
      <c r="E6" s="35">
        <v>5</v>
      </c>
    </row>
    <row r="7" ht="19.5" customHeight="1" spans="1:5">
      <c r="A7" s="29"/>
      <c r="B7" s="79"/>
      <c r="C7" s="79"/>
      <c r="D7" s="79"/>
      <c r="E7" s="79"/>
    </row>
    <row r="8" ht="19.5" customHeight="1" spans="1:5">
      <c r="A8" s="70"/>
      <c r="B8" s="79"/>
      <c r="C8" s="79"/>
      <c r="D8" s="79"/>
      <c r="E8" s="79"/>
    </row>
    <row r="10" customHeight="1" spans="1:1">
      <c r="A10" t="s">
        <v>863</v>
      </c>
    </row>
  </sheetData>
  <mergeCells count="5">
    <mergeCell ref="A2:E2"/>
    <mergeCell ref="A3:D3"/>
    <mergeCell ref="B4:D4"/>
    <mergeCell ref="A4:A5"/>
    <mergeCell ref="E4:E5"/>
  </mergeCells>
  <printOptions horizontalCentered="1"/>
  <pageMargins left="0.96" right="0.96" top="0.72" bottom="0.72" header="0" footer="0"/>
  <pageSetup paperSize="9" scale="57"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9"/>
  <sheetViews>
    <sheetView showZeros="0" workbookViewId="0">
      <selection activeCell="A9" sqref="A9"/>
    </sheetView>
  </sheetViews>
  <sheetFormatPr defaultColWidth="9.14166666666667" defaultRowHeight="12" customHeight="1"/>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ht="16.5" customHeight="1" spans="10:10">
      <c r="J1" s="2" t="s">
        <v>864</v>
      </c>
    </row>
    <row r="2" ht="41.25" customHeight="1" spans="1:10">
      <c r="A2" s="66" t="str">
        <f>"2026"&amp;"年对下转移支付绩效目标表"</f>
        <v>2026年对下转移支付绩效目标表</v>
      </c>
      <c r="B2" s="3"/>
      <c r="C2" s="3"/>
      <c r="D2" s="3"/>
      <c r="E2" s="3"/>
      <c r="F2" s="67"/>
      <c r="G2" s="3"/>
      <c r="H2" s="67"/>
      <c r="I2" s="67"/>
      <c r="J2" s="3"/>
    </row>
    <row r="3" ht="17.25" customHeight="1" spans="1:1">
      <c r="A3" s="4" t="str">
        <f>"单位名称："&amp;"昆明市盘龙区民政局"</f>
        <v>单位名称：昆明市盘龙区民政局</v>
      </c>
    </row>
    <row r="4" ht="44.25" customHeight="1" spans="1:10">
      <c r="A4" s="68" t="s">
        <v>449</v>
      </c>
      <c r="B4" s="68" t="s">
        <v>450</v>
      </c>
      <c r="C4" s="68" t="s">
        <v>451</v>
      </c>
      <c r="D4" s="68" t="s">
        <v>452</v>
      </c>
      <c r="E4" s="68" t="s">
        <v>453</v>
      </c>
      <c r="F4" s="69" t="s">
        <v>454</v>
      </c>
      <c r="G4" s="68" t="s">
        <v>455</v>
      </c>
      <c r="H4" s="69" t="s">
        <v>456</v>
      </c>
      <c r="I4" s="69" t="s">
        <v>457</v>
      </c>
      <c r="J4" s="68" t="s">
        <v>458</v>
      </c>
    </row>
    <row r="5" ht="14.25" customHeight="1" spans="1:10">
      <c r="A5" s="68">
        <v>1</v>
      </c>
      <c r="B5" s="68">
        <v>2</v>
      </c>
      <c r="C5" s="68">
        <v>3</v>
      </c>
      <c r="D5" s="68">
        <v>4</v>
      </c>
      <c r="E5" s="68">
        <v>5</v>
      </c>
      <c r="F5" s="69">
        <v>6</v>
      </c>
      <c r="G5" s="68">
        <v>7</v>
      </c>
      <c r="H5" s="69">
        <v>8</v>
      </c>
      <c r="I5" s="69">
        <v>9</v>
      </c>
      <c r="J5" s="68">
        <v>10</v>
      </c>
    </row>
    <row r="6" ht="42" customHeight="1" spans="1:10">
      <c r="A6" s="29"/>
      <c r="B6" s="70"/>
      <c r="C6" s="70"/>
      <c r="D6" s="70"/>
      <c r="E6" s="52"/>
      <c r="F6" s="71"/>
      <c r="G6" s="52"/>
      <c r="H6" s="71"/>
      <c r="I6" s="71"/>
      <c r="J6" s="52"/>
    </row>
    <row r="7" ht="42" customHeight="1" spans="1:10">
      <c r="A7" s="29"/>
      <c r="B7" s="20"/>
      <c r="C7" s="20"/>
      <c r="D7" s="20"/>
      <c r="E7" s="29"/>
      <c r="F7" s="20"/>
      <c r="G7" s="29"/>
      <c r="H7" s="20"/>
      <c r="I7" s="20"/>
      <c r="J7" s="29"/>
    </row>
    <row r="9" customHeight="1" spans="1:1">
      <c r="A9" t="s">
        <v>863</v>
      </c>
    </row>
  </sheetData>
  <mergeCells count="2">
    <mergeCell ref="A2:J2"/>
    <mergeCell ref="A3:H3"/>
  </mergeCells>
  <printOptions horizontalCentered="1"/>
  <pageMargins left="0.96" right="0.96" top="0.72" bottom="0.72" header="0" footer="0"/>
  <pageSetup paperSize="9" scale="6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H13"/>
  <sheetViews>
    <sheetView showZeros="0" workbookViewId="0">
      <selection activeCell="C25" sqref="C25"/>
    </sheetView>
  </sheetViews>
  <sheetFormatPr defaultColWidth="10.425" defaultRowHeight="14.25" customHeight="1" outlineLevelCol="7"/>
  <cols>
    <col min="1" max="2" width="33.7" customWidth="1"/>
    <col min="3" max="3" width="45.575" customWidth="1"/>
    <col min="4" max="4" width="27.575" customWidth="1"/>
    <col min="5" max="5" width="21.7166666666667" customWidth="1"/>
    <col min="6" max="8" width="26.2833333333333" customWidth="1"/>
  </cols>
  <sheetData>
    <row r="1" customFormat="1" customHeight="1" spans="1:8">
      <c r="A1" s="37" t="s">
        <v>865</v>
      </c>
      <c r="B1" s="38"/>
      <c r="C1" s="39"/>
      <c r="D1" s="39"/>
      <c r="E1" s="39"/>
      <c r="F1" s="38"/>
      <c r="G1" s="38"/>
      <c r="H1" s="39"/>
    </row>
    <row r="2" customFormat="1" ht="41.25" customHeight="1" spans="1:8">
      <c r="A2" s="40" t="s">
        <v>866</v>
      </c>
      <c r="B2" s="41"/>
      <c r="C2" s="42"/>
      <c r="D2" s="42"/>
      <c r="E2" s="42"/>
      <c r="F2" s="41"/>
      <c r="G2" s="41"/>
      <c r="H2" s="42"/>
    </row>
    <row r="3" customFormat="1" customHeight="1" spans="1:8">
      <c r="A3" s="43" t="s">
        <v>831</v>
      </c>
      <c r="C3" s="44"/>
      <c r="E3" s="42"/>
      <c r="F3" s="41"/>
      <c r="G3" s="41"/>
      <c r="H3" s="45" t="s">
        <v>1</v>
      </c>
    </row>
    <row r="4" customFormat="1" ht="28.5" customHeight="1" spans="1:8">
      <c r="A4" s="46" t="s">
        <v>237</v>
      </c>
      <c r="B4" s="47" t="s">
        <v>867</v>
      </c>
      <c r="C4" s="46" t="s">
        <v>868</v>
      </c>
      <c r="D4" s="46" t="s">
        <v>869</v>
      </c>
      <c r="E4" s="46" t="s">
        <v>870</v>
      </c>
      <c r="F4" s="48" t="s">
        <v>871</v>
      </c>
      <c r="G4" s="35"/>
      <c r="H4" s="46"/>
    </row>
    <row r="5" customFormat="1" ht="21" customHeight="1" spans="1:8">
      <c r="A5" s="47"/>
      <c r="B5" s="49"/>
      <c r="C5" s="50"/>
      <c r="D5" s="49"/>
      <c r="E5" s="49"/>
      <c r="F5" s="48" t="s">
        <v>836</v>
      </c>
      <c r="G5" s="48" t="s">
        <v>872</v>
      </c>
      <c r="H5" s="48" t="s">
        <v>873</v>
      </c>
    </row>
    <row r="6" customFormat="1" ht="17.25" customHeight="1" spans="1:8">
      <c r="A6" s="51" t="s">
        <v>87</v>
      </c>
      <c r="B6" s="51">
        <v>2</v>
      </c>
      <c r="C6" s="52">
        <v>3</v>
      </c>
      <c r="D6" s="51">
        <v>4</v>
      </c>
      <c r="E6" s="53">
        <v>5</v>
      </c>
      <c r="F6" s="54">
        <v>6</v>
      </c>
      <c r="G6" s="52">
        <v>7</v>
      </c>
      <c r="H6" s="52">
        <v>8</v>
      </c>
    </row>
    <row r="7" customFormat="1" ht="19.5" customHeight="1" spans="1:8">
      <c r="A7" s="55"/>
      <c r="B7" s="31"/>
      <c r="C7" s="29"/>
      <c r="D7" s="20"/>
      <c r="E7" s="54"/>
      <c r="F7" s="56"/>
      <c r="G7" s="57"/>
      <c r="H7" s="57"/>
    </row>
    <row r="8" customFormat="1" ht="19.5" customHeight="1" spans="1:8">
      <c r="A8" s="55"/>
      <c r="B8" s="31"/>
      <c r="C8" s="29"/>
      <c r="D8" s="20"/>
      <c r="E8" s="54"/>
      <c r="F8" s="56"/>
      <c r="G8" s="57"/>
      <c r="H8" s="57"/>
    </row>
    <row r="9" customFormat="1" ht="19.5" customHeight="1" spans="1:8">
      <c r="A9" s="58" t="s">
        <v>55</v>
      </c>
      <c r="B9" s="59"/>
      <c r="C9" s="60"/>
      <c r="D9" s="61"/>
      <c r="E9" s="61"/>
      <c r="F9" s="56"/>
      <c r="G9" s="57"/>
      <c r="H9" s="57"/>
    </row>
    <row r="10" customFormat="1" ht="19.5" customHeight="1" spans="1:8">
      <c r="A10" s="62" t="s">
        <v>874</v>
      </c>
      <c r="B10" s="59"/>
      <c r="C10" s="60"/>
      <c r="D10" s="63"/>
      <c r="E10" s="63"/>
      <c r="F10" s="64"/>
      <c r="G10" s="65"/>
      <c r="H10" s="65"/>
    </row>
    <row r="13" customHeight="1" spans="1:1">
      <c r="A13" t="s">
        <v>875</v>
      </c>
    </row>
  </sheetData>
  <mergeCells count="11">
    <mergeCell ref="A1:H1"/>
    <mergeCell ref="A2:H2"/>
    <mergeCell ref="A3:B3"/>
    <mergeCell ref="F4:H4"/>
    <mergeCell ref="A9:E9"/>
    <mergeCell ref="A10:H10"/>
    <mergeCell ref="A4:A5"/>
    <mergeCell ref="B4:B5"/>
    <mergeCell ref="C4:C5"/>
    <mergeCell ref="D4:D5"/>
    <mergeCell ref="E4:E5"/>
  </mergeCells>
  <pageMargins left="0.67" right="0.67" top="0.72" bottom="0.72" header="0.28" footer="0.28"/>
  <pageSetup paperSize="9" fitToWidth="0"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2"/>
  <sheetViews>
    <sheetView showZeros="0" workbookViewId="0">
      <selection activeCell="D20" sqref="D20"/>
    </sheetView>
  </sheetViews>
  <sheetFormatPr defaultColWidth="9.14166666666667" defaultRowHeight="14.25" customHeight="1"/>
  <cols>
    <col min="1" max="1" width="19.2833333333333" customWidth="1"/>
    <col min="2" max="2" width="33.85" customWidth="1"/>
    <col min="3" max="3" width="23.85" customWidth="1"/>
    <col min="4" max="4" width="11.1416666666667" customWidth="1"/>
    <col min="5" max="5" width="17.7083333333333" customWidth="1"/>
    <col min="6" max="6" width="9.85" customWidth="1"/>
    <col min="7" max="7" width="17.7083333333333" customWidth="1"/>
    <col min="8" max="11" width="23.1416666666667" customWidth="1"/>
  </cols>
  <sheetData>
    <row r="1" customHeight="1" spans="4:11">
      <c r="D1" s="1"/>
      <c r="E1" s="1"/>
      <c r="F1" s="1"/>
      <c r="G1" s="1"/>
      <c r="K1" s="2" t="s">
        <v>876</v>
      </c>
    </row>
    <row r="2" ht="41.25" customHeight="1" spans="1:11">
      <c r="A2" s="3" t="str">
        <f>"2026"&amp;"年上级转移支付补助项目支出预算表"</f>
        <v>2026年上级转移支付补助项目支出预算表</v>
      </c>
      <c r="B2" s="3"/>
      <c r="C2" s="3"/>
      <c r="D2" s="3"/>
      <c r="E2" s="3"/>
      <c r="F2" s="3"/>
      <c r="G2" s="3"/>
      <c r="H2" s="3"/>
      <c r="I2" s="3"/>
      <c r="J2" s="3"/>
      <c r="K2" s="3"/>
    </row>
    <row r="3" ht="13.5" customHeight="1" spans="1:11">
      <c r="A3" s="4" t="str">
        <f>"单位名称："&amp;"昆明市盘龙区民政局"</f>
        <v>单位名称：昆明市盘龙区民政局</v>
      </c>
      <c r="B3" s="5"/>
      <c r="C3" s="5"/>
      <c r="D3" s="5"/>
      <c r="E3" s="5"/>
      <c r="F3" s="5"/>
      <c r="G3" s="5"/>
      <c r="H3" s="6"/>
      <c r="I3" s="6"/>
      <c r="J3" s="6"/>
      <c r="K3" s="7" t="s">
        <v>1</v>
      </c>
    </row>
    <row r="4" ht="21.75" customHeight="1" spans="1:11">
      <c r="A4" s="8" t="s">
        <v>354</v>
      </c>
      <c r="B4" s="8" t="s">
        <v>239</v>
      </c>
      <c r="C4" s="8" t="s">
        <v>355</v>
      </c>
      <c r="D4" s="9" t="s">
        <v>240</v>
      </c>
      <c r="E4" s="9" t="s">
        <v>241</v>
      </c>
      <c r="F4" s="9" t="s">
        <v>242</v>
      </c>
      <c r="G4" s="9" t="s">
        <v>243</v>
      </c>
      <c r="H4" s="27" t="s">
        <v>55</v>
      </c>
      <c r="I4" s="10" t="s">
        <v>877</v>
      </c>
      <c r="J4" s="11"/>
      <c r="K4" s="12"/>
    </row>
    <row r="5" ht="21.75" customHeight="1" spans="1:11">
      <c r="A5" s="13"/>
      <c r="B5" s="13"/>
      <c r="C5" s="13"/>
      <c r="D5" s="14"/>
      <c r="E5" s="14"/>
      <c r="F5" s="14"/>
      <c r="G5" s="14"/>
      <c r="H5" s="28"/>
      <c r="I5" s="9" t="s">
        <v>58</v>
      </c>
      <c r="J5" s="9" t="s">
        <v>59</v>
      </c>
      <c r="K5" s="9" t="s">
        <v>60</v>
      </c>
    </row>
    <row r="6" ht="40.5" customHeight="1" spans="1:11">
      <c r="A6" s="16"/>
      <c r="B6" s="16"/>
      <c r="C6" s="16"/>
      <c r="D6" s="17"/>
      <c r="E6" s="17"/>
      <c r="F6" s="17"/>
      <c r="G6" s="17"/>
      <c r="H6" s="18"/>
      <c r="I6" s="17" t="s">
        <v>57</v>
      </c>
      <c r="J6" s="17"/>
      <c r="K6" s="17"/>
    </row>
    <row r="7" ht="15" customHeight="1" spans="1:11">
      <c r="A7" s="19">
        <v>1</v>
      </c>
      <c r="B7" s="19">
        <v>2</v>
      </c>
      <c r="C7" s="19">
        <v>3</v>
      </c>
      <c r="D7" s="19">
        <v>4</v>
      </c>
      <c r="E7" s="19">
        <v>5</v>
      </c>
      <c r="F7" s="19">
        <v>6</v>
      </c>
      <c r="G7" s="19">
        <v>7</v>
      </c>
      <c r="H7" s="19">
        <v>8</v>
      </c>
      <c r="I7" s="19">
        <v>9</v>
      </c>
      <c r="J7" s="35">
        <v>10</v>
      </c>
      <c r="K7" s="35">
        <v>11</v>
      </c>
    </row>
    <row r="8" ht="18.75" customHeight="1" spans="1:11">
      <c r="A8" s="29"/>
      <c r="B8" s="20"/>
      <c r="C8" s="29"/>
      <c r="D8" s="29"/>
      <c r="E8" s="29"/>
      <c r="F8" s="29"/>
      <c r="G8" s="29"/>
      <c r="H8" s="30"/>
      <c r="I8" s="36"/>
      <c r="J8" s="36"/>
      <c r="K8" s="30"/>
    </row>
    <row r="9" ht="18.75" customHeight="1" spans="1:11">
      <c r="A9" s="31"/>
      <c r="B9" s="20"/>
      <c r="C9" s="20"/>
      <c r="D9" s="20"/>
      <c r="E9" s="20"/>
      <c r="F9" s="20"/>
      <c r="G9" s="20"/>
      <c r="H9" s="22"/>
      <c r="I9" s="22"/>
      <c r="J9" s="22"/>
      <c r="K9" s="30"/>
    </row>
    <row r="10" ht="18.75" customHeight="1" spans="1:11">
      <c r="A10" s="32" t="s">
        <v>227</v>
      </c>
      <c r="B10" s="33"/>
      <c r="C10" s="33"/>
      <c r="D10" s="33"/>
      <c r="E10" s="33"/>
      <c r="F10" s="33"/>
      <c r="G10" s="34"/>
      <c r="H10" s="22"/>
      <c r="I10" s="22"/>
      <c r="J10" s="22"/>
      <c r="K10" s="30"/>
    </row>
    <row r="12" customHeight="1" spans="1:1">
      <c r="A12" t="s">
        <v>878</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37" right="0.37" top="0.56" bottom="0.56" header="0.48" footer="0.48"/>
  <pageSetup paperSize="9" scale="56"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30"/>
  <sheetViews>
    <sheetView showZeros="0" workbookViewId="0">
      <selection activeCell="D35" sqref="D35"/>
    </sheetView>
  </sheetViews>
  <sheetFormatPr defaultColWidth="9.14166666666667" defaultRowHeight="14.25" customHeight="1" outlineLevelCol="6"/>
  <cols>
    <col min="1" max="1" width="35.2833333333333" customWidth="1"/>
    <col min="2" max="2" width="28" customWidth="1"/>
    <col min="3" max="3" width="33.5" customWidth="1"/>
    <col min="4" max="4" width="28" customWidth="1"/>
    <col min="5" max="7" width="23.85" customWidth="1"/>
  </cols>
  <sheetData>
    <row r="1" ht="13.5" customHeight="1" spans="4:7">
      <c r="D1" s="1"/>
      <c r="G1" s="2" t="s">
        <v>879</v>
      </c>
    </row>
    <row r="2" ht="41.25" customHeight="1" spans="1:7">
      <c r="A2" s="3" t="str">
        <f>"2026"&amp;"年部门项目中期规划预算表"</f>
        <v>2026年部门项目中期规划预算表</v>
      </c>
      <c r="B2" s="3"/>
      <c r="C2" s="3"/>
      <c r="D2" s="3"/>
      <c r="E2" s="3"/>
      <c r="F2" s="3"/>
      <c r="G2" s="3"/>
    </row>
    <row r="3" ht="13.5" customHeight="1" spans="1:7">
      <c r="A3" s="4" t="str">
        <f>"单位名称："&amp;"昆明市盘龙区民政局"</f>
        <v>单位名称：昆明市盘龙区民政局</v>
      </c>
      <c r="B3" s="5"/>
      <c r="C3" s="5"/>
      <c r="D3" s="5"/>
      <c r="E3" s="6"/>
      <c r="F3" s="6"/>
      <c r="G3" s="7" t="s">
        <v>1</v>
      </c>
    </row>
    <row r="4" ht="21.75" customHeight="1" spans="1:7">
      <c r="A4" s="8" t="s">
        <v>355</v>
      </c>
      <c r="B4" s="8" t="s">
        <v>354</v>
      </c>
      <c r="C4" s="8" t="s">
        <v>239</v>
      </c>
      <c r="D4" s="9" t="s">
        <v>880</v>
      </c>
      <c r="E4" s="10" t="s">
        <v>58</v>
      </c>
      <c r="F4" s="11"/>
      <c r="G4" s="12"/>
    </row>
    <row r="5" ht="21.75" customHeight="1" spans="1:7">
      <c r="A5" s="13"/>
      <c r="B5" s="13"/>
      <c r="C5" s="13"/>
      <c r="D5" s="14"/>
      <c r="E5" s="15" t="str">
        <f>"2026"&amp;"年"</f>
        <v>2026年</v>
      </c>
      <c r="F5" s="9" t="str">
        <f>("2026"+1)&amp;"年"</f>
        <v>2027年</v>
      </c>
      <c r="G5" s="9" t="str">
        <f>("2026"+2)&amp;"年"</f>
        <v>2028年</v>
      </c>
    </row>
    <row r="6" ht="40.5" customHeight="1" spans="1:7">
      <c r="A6" s="16"/>
      <c r="B6" s="16"/>
      <c r="C6" s="16"/>
      <c r="D6" s="17"/>
      <c r="E6" s="18"/>
      <c r="F6" s="17" t="s">
        <v>57</v>
      </c>
      <c r="G6" s="17"/>
    </row>
    <row r="7" ht="15" customHeight="1" spans="1:7">
      <c r="A7" s="19">
        <v>1</v>
      </c>
      <c r="B7" s="19">
        <v>2</v>
      </c>
      <c r="C7" s="19">
        <v>3</v>
      </c>
      <c r="D7" s="19">
        <v>4</v>
      </c>
      <c r="E7" s="19">
        <v>5</v>
      </c>
      <c r="F7" s="19">
        <v>6</v>
      </c>
      <c r="G7" s="19">
        <v>7</v>
      </c>
    </row>
    <row r="8" ht="17.25" customHeight="1" spans="1:7">
      <c r="A8" s="20" t="s">
        <v>75</v>
      </c>
      <c r="B8" s="21"/>
      <c r="C8" s="21"/>
      <c r="D8" s="20"/>
      <c r="E8" s="22">
        <v>170000</v>
      </c>
      <c r="F8" s="22">
        <v>170000</v>
      </c>
      <c r="G8" s="22">
        <v>170000</v>
      </c>
    </row>
    <row r="9" ht="18.75" customHeight="1" spans="1:7">
      <c r="A9" s="20"/>
      <c r="B9" s="20" t="s">
        <v>881</v>
      </c>
      <c r="C9" s="20" t="s">
        <v>445</v>
      </c>
      <c r="D9" s="20" t="s">
        <v>882</v>
      </c>
      <c r="E9" s="22">
        <v>170000</v>
      </c>
      <c r="F9" s="22">
        <v>170000</v>
      </c>
      <c r="G9" s="22">
        <v>170000</v>
      </c>
    </row>
    <row r="10" ht="18.75" customHeight="1" spans="1:7">
      <c r="A10" s="20" t="s">
        <v>70</v>
      </c>
      <c r="B10" s="23"/>
      <c r="C10" s="23"/>
      <c r="D10" s="23"/>
      <c r="E10" s="22">
        <v>66549362.16</v>
      </c>
      <c r="F10" s="22">
        <v>77491435</v>
      </c>
      <c r="G10" s="22">
        <v>73501015</v>
      </c>
    </row>
    <row r="11" ht="18.75" customHeight="1" spans="1:7">
      <c r="A11" s="23"/>
      <c r="B11" s="20" t="s">
        <v>883</v>
      </c>
      <c r="C11" s="20" t="s">
        <v>360</v>
      </c>
      <c r="D11" s="20" t="s">
        <v>882</v>
      </c>
      <c r="E11" s="22">
        <v>11640</v>
      </c>
      <c r="F11" s="22">
        <v>11640</v>
      </c>
      <c r="G11" s="22">
        <v>11640</v>
      </c>
    </row>
    <row r="12" ht="18.75" customHeight="1" spans="1:7">
      <c r="A12" s="23"/>
      <c r="B12" s="20" t="s">
        <v>881</v>
      </c>
      <c r="C12" s="20" t="s">
        <v>363</v>
      </c>
      <c r="D12" s="20" t="s">
        <v>882</v>
      </c>
      <c r="E12" s="22">
        <v>1855800</v>
      </c>
      <c r="F12" s="22">
        <v>1624200</v>
      </c>
      <c r="G12" s="22">
        <v>1624200</v>
      </c>
    </row>
    <row r="13" ht="18.75" customHeight="1" spans="1:7">
      <c r="A13" s="23"/>
      <c r="B13" s="20" t="s">
        <v>881</v>
      </c>
      <c r="C13" s="20" t="s">
        <v>365</v>
      </c>
      <c r="D13" s="20" t="s">
        <v>882</v>
      </c>
      <c r="E13" s="22">
        <v>1083046</v>
      </c>
      <c r="F13" s="22">
        <v>6703000</v>
      </c>
      <c r="G13" s="22">
        <v>6703000</v>
      </c>
    </row>
    <row r="14" ht="18.75" customHeight="1" spans="1:7">
      <c r="A14" s="23"/>
      <c r="B14" s="20" t="s">
        <v>881</v>
      </c>
      <c r="C14" s="20" t="s">
        <v>369</v>
      </c>
      <c r="D14" s="20" t="s">
        <v>882</v>
      </c>
      <c r="E14" s="22">
        <v>6277500</v>
      </c>
      <c r="F14" s="22">
        <v>6075000</v>
      </c>
      <c r="G14" s="22">
        <v>6075000</v>
      </c>
    </row>
    <row r="15" ht="18.75" customHeight="1" spans="1:7">
      <c r="A15" s="23"/>
      <c r="B15" s="20" t="s">
        <v>881</v>
      </c>
      <c r="C15" s="20" t="s">
        <v>371</v>
      </c>
      <c r="D15" s="20" t="s">
        <v>882</v>
      </c>
      <c r="E15" s="22">
        <v>400096</v>
      </c>
      <c r="F15" s="22">
        <v>500000</v>
      </c>
      <c r="G15" s="22">
        <v>500000</v>
      </c>
    </row>
    <row r="16" ht="18.75" customHeight="1" spans="1:7">
      <c r="A16" s="23"/>
      <c r="B16" s="20" t="s">
        <v>881</v>
      </c>
      <c r="C16" s="20" t="s">
        <v>373</v>
      </c>
      <c r="D16" s="20" t="s">
        <v>882</v>
      </c>
      <c r="E16" s="22">
        <v>35000</v>
      </c>
      <c r="F16" s="22">
        <v>209300</v>
      </c>
      <c r="G16" s="22">
        <v>209300</v>
      </c>
    </row>
    <row r="17" ht="18.75" customHeight="1" spans="1:7">
      <c r="A17" s="23"/>
      <c r="B17" s="20" t="s">
        <v>881</v>
      </c>
      <c r="C17" s="20" t="s">
        <v>375</v>
      </c>
      <c r="D17" s="20" t="s">
        <v>882</v>
      </c>
      <c r="E17" s="22">
        <v>662000</v>
      </c>
      <c r="F17" s="22">
        <v>662000</v>
      </c>
      <c r="G17" s="22">
        <v>662000</v>
      </c>
    </row>
    <row r="18" ht="18.75" customHeight="1" spans="1:7">
      <c r="A18" s="23"/>
      <c r="B18" s="20" t="s">
        <v>881</v>
      </c>
      <c r="C18" s="20" t="s">
        <v>377</v>
      </c>
      <c r="D18" s="20" t="s">
        <v>882</v>
      </c>
      <c r="E18" s="22">
        <v>2000000</v>
      </c>
      <c r="F18" s="22">
        <v>640000</v>
      </c>
      <c r="G18" s="22">
        <v>640000</v>
      </c>
    </row>
    <row r="19" ht="18.75" customHeight="1" spans="1:7">
      <c r="A19" s="23"/>
      <c r="B19" s="20" t="s">
        <v>881</v>
      </c>
      <c r="C19" s="20" t="s">
        <v>379</v>
      </c>
      <c r="D19" s="20" t="s">
        <v>882</v>
      </c>
      <c r="E19" s="22">
        <v>87955</v>
      </c>
      <c r="F19" s="22">
        <v>420000</v>
      </c>
      <c r="G19" s="22">
        <v>420000</v>
      </c>
    </row>
    <row r="20" ht="18.75" customHeight="1" spans="1:7">
      <c r="A20" s="23"/>
      <c r="B20" s="20" t="s">
        <v>881</v>
      </c>
      <c r="C20" s="20" t="s">
        <v>381</v>
      </c>
      <c r="D20" s="20" t="s">
        <v>882</v>
      </c>
      <c r="E20" s="22">
        <v>1104000</v>
      </c>
      <c r="F20" s="22">
        <v>50000</v>
      </c>
      <c r="G20" s="22">
        <v>50000</v>
      </c>
    </row>
    <row r="21" ht="18.75" customHeight="1" spans="1:7">
      <c r="A21" s="23"/>
      <c r="B21" s="20" t="s">
        <v>881</v>
      </c>
      <c r="C21" s="20" t="s">
        <v>383</v>
      </c>
      <c r="D21" s="20" t="s">
        <v>882</v>
      </c>
      <c r="E21" s="22">
        <v>167896.8</v>
      </c>
      <c r="F21" s="22">
        <v>195735</v>
      </c>
      <c r="G21" s="22">
        <v>195735</v>
      </c>
    </row>
    <row r="22" ht="18.75" customHeight="1" spans="1:7">
      <c r="A22" s="23"/>
      <c r="B22" s="20" t="s">
        <v>881</v>
      </c>
      <c r="C22" s="20" t="s">
        <v>385</v>
      </c>
      <c r="D22" s="20" t="s">
        <v>882</v>
      </c>
      <c r="E22" s="22">
        <v>60000</v>
      </c>
      <c r="F22" s="22">
        <v>1476800</v>
      </c>
      <c r="G22" s="22">
        <v>187500</v>
      </c>
    </row>
    <row r="23" ht="18.75" customHeight="1" spans="1:7">
      <c r="A23" s="23"/>
      <c r="B23" s="20" t="s">
        <v>881</v>
      </c>
      <c r="C23" s="20" t="s">
        <v>389</v>
      </c>
      <c r="D23" s="20" t="s">
        <v>882</v>
      </c>
      <c r="E23" s="22">
        <v>21240000</v>
      </c>
      <c r="F23" s="22">
        <v>19701120</v>
      </c>
      <c r="G23" s="22">
        <v>17000000</v>
      </c>
    </row>
    <row r="24" ht="18.75" customHeight="1" spans="1:7">
      <c r="A24" s="23"/>
      <c r="B24" s="20" t="s">
        <v>881</v>
      </c>
      <c r="C24" s="20" t="s">
        <v>391</v>
      </c>
      <c r="D24" s="20" t="s">
        <v>882</v>
      </c>
      <c r="E24" s="22">
        <v>7920076.85</v>
      </c>
      <c r="F24" s="22">
        <v>7060800</v>
      </c>
      <c r="G24" s="22">
        <v>7060800</v>
      </c>
    </row>
    <row r="25" ht="28" customHeight="1" spans="1:7">
      <c r="A25" s="23"/>
      <c r="B25" s="20" t="s">
        <v>881</v>
      </c>
      <c r="C25" s="20" t="s">
        <v>393</v>
      </c>
      <c r="D25" s="20" t="s">
        <v>882</v>
      </c>
      <c r="E25" s="22">
        <v>130080</v>
      </c>
      <c r="F25" s="22">
        <v>156960</v>
      </c>
      <c r="G25" s="22">
        <v>156960</v>
      </c>
    </row>
    <row r="26" ht="18.75" customHeight="1" spans="1:7">
      <c r="A26" s="23"/>
      <c r="B26" s="20" t="s">
        <v>881</v>
      </c>
      <c r="C26" s="20" t="s">
        <v>401</v>
      </c>
      <c r="D26" s="20" t="s">
        <v>882</v>
      </c>
      <c r="E26" s="22">
        <v>488000</v>
      </c>
      <c r="F26" s="22">
        <v>570000</v>
      </c>
      <c r="G26" s="22">
        <v>570000</v>
      </c>
    </row>
    <row r="27" ht="18.75" customHeight="1" spans="1:7">
      <c r="A27" s="23"/>
      <c r="B27" s="20" t="s">
        <v>881</v>
      </c>
      <c r="C27" s="20" t="s">
        <v>403</v>
      </c>
      <c r="D27" s="20" t="s">
        <v>882</v>
      </c>
      <c r="E27" s="22">
        <v>1782912</v>
      </c>
      <c r="F27" s="22">
        <v>1782480</v>
      </c>
      <c r="G27" s="22">
        <v>1782480</v>
      </c>
    </row>
    <row r="28" ht="18.75" customHeight="1" spans="1:7">
      <c r="A28" s="23"/>
      <c r="B28" s="20" t="s">
        <v>881</v>
      </c>
      <c r="C28" s="20" t="s">
        <v>405</v>
      </c>
      <c r="D28" s="20" t="s">
        <v>882</v>
      </c>
      <c r="E28" s="22">
        <v>15551593.92</v>
      </c>
      <c r="F28" s="22">
        <v>23868000</v>
      </c>
      <c r="G28" s="22">
        <v>23868000</v>
      </c>
    </row>
    <row r="29" ht="18.75" customHeight="1" spans="1:7">
      <c r="A29" s="23"/>
      <c r="B29" s="20" t="s">
        <v>881</v>
      </c>
      <c r="C29" s="20" t="s">
        <v>407</v>
      </c>
      <c r="D29" s="20" t="s">
        <v>882</v>
      </c>
      <c r="E29" s="22">
        <v>5691765.59</v>
      </c>
      <c r="F29" s="22">
        <v>5784400</v>
      </c>
      <c r="G29" s="22">
        <v>5784400</v>
      </c>
    </row>
    <row r="30" ht="18.75" customHeight="1" spans="1:7">
      <c r="A30" s="24" t="s">
        <v>55</v>
      </c>
      <c r="B30" s="25" t="s">
        <v>884</v>
      </c>
      <c r="C30" s="25"/>
      <c r="D30" s="26"/>
      <c r="E30" s="22">
        <v>66719362.16</v>
      </c>
      <c r="F30" s="22">
        <v>77661435</v>
      </c>
      <c r="G30" s="22">
        <v>73671015</v>
      </c>
    </row>
  </sheetData>
  <mergeCells count="11">
    <mergeCell ref="A2:G2"/>
    <mergeCell ref="A3:D3"/>
    <mergeCell ref="E4:G4"/>
    <mergeCell ref="A30:D30"/>
    <mergeCell ref="A4:A6"/>
    <mergeCell ref="B4:B6"/>
    <mergeCell ref="C4:C6"/>
    <mergeCell ref="D4:D6"/>
    <mergeCell ref="E5:E6"/>
    <mergeCell ref="F5:F6"/>
    <mergeCell ref="G5:G6"/>
  </mergeCells>
  <printOptions horizontalCentered="1"/>
  <pageMargins left="0.37" right="0.37" top="0.56" bottom="0.56" header="0.48" footer="0.48"/>
  <pageSetup paperSize="9" scale="56"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2"/>
  <sheetViews>
    <sheetView showGridLines="0" showZeros="0" workbookViewId="0">
      <selection activeCell="E12" sqref="E12"/>
    </sheetView>
  </sheetViews>
  <sheetFormatPr defaultColWidth="8.575" defaultRowHeight="12.75" customHeight="1"/>
  <cols>
    <col min="1" max="1" width="15.8916666666667" customWidth="1"/>
    <col min="2" max="2" width="35" customWidth="1"/>
    <col min="3" max="19" width="22" customWidth="1"/>
  </cols>
  <sheetData>
    <row r="1" ht="17.25" customHeight="1" spans="1:1">
      <c r="A1" s="45" t="s">
        <v>52</v>
      </c>
    </row>
    <row r="2" ht="41.25" customHeight="1" spans="1:1">
      <c r="A2" s="40" t="str">
        <f>"2026"&amp;"年部门收入预算表"</f>
        <v>2026年部门收入预算表</v>
      </c>
    </row>
    <row r="3" ht="17.25" customHeight="1" spans="1:19">
      <c r="A3" s="43" t="str">
        <f>"单位名称："&amp;"昆明市盘龙区民政局"</f>
        <v>单位名称：昆明市盘龙区民政局</v>
      </c>
      <c r="S3" s="44" t="s">
        <v>1</v>
      </c>
    </row>
    <row r="4" ht="21.75" customHeight="1" spans="1:19">
      <c r="A4" s="181" t="s">
        <v>53</v>
      </c>
      <c r="B4" s="182" t="s">
        <v>54</v>
      </c>
      <c r="C4" s="182" t="s">
        <v>55</v>
      </c>
      <c r="D4" s="183" t="s">
        <v>56</v>
      </c>
      <c r="E4" s="183"/>
      <c r="F4" s="183"/>
      <c r="G4" s="183"/>
      <c r="H4" s="183"/>
      <c r="I4" s="129"/>
      <c r="J4" s="183"/>
      <c r="K4" s="183"/>
      <c r="L4" s="183"/>
      <c r="M4" s="183"/>
      <c r="N4" s="190"/>
      <c r="O4" s="183" t="s">
        <v>45</v>
      </c>
      <c r="P4" s="183"/>
      <c r="Q4" s="183"/>
      <c r="R4" s="183"/>
      <c r="S4" s="190"/>
    </row>
    <row r="5" ht="27" customHeight="1" spans="1:19">
      <c r="A5" s="184"/>
      <c r="B5" s="185"/>
      <c r="C5" s="185"/>
      <c r="D5" s="185" t="s">
        <v>57</v>
      </c>
      <c r="E5" s="185" t="s">
        <v>58</v>
      </c>
      <c r="F5" s="185" t="s">
        <v>59</v>
      </c>
      <c r="G5" s="185" t="s">
        <v>60</v>
      </c>
      <c r="H5" s="185" t="s">
        <v>61</v>
      </c>
      <c r="I5" s="191" t="s">
        <v>62</v>
      </c>
      <c r="J5" s="192"/>
      <c r="K5" s="192"/>
      <c r="L5" s="192"/>
      <c r="M5" s="192"/>
      <c r="N5" s="193"/>
      <c r="O5" s="185" t="s">
        <v>57</v>
      </c>
      <c r="P5" s="185" t="s">
        <v>58</v>
      </c>
      <c r="Q5" s="185" t="s">
        <v>59</v>
      </c>
      <c r="R5" s="185" t="s">
        <v>60</v>
      </c>
      <c r="S5" s="185" t="s">
        <v>63</v>
      </c>
    </row>
    <row r="6" ht="30" customHeight="1" spans="1:19">
      <c r="A6" s="186"/>
      <c r="B6" s="187"/>
      <c r="C6" s="110"/>
      <c r="D6" s="110"/>
      <c r="E6" s="110"/>
      <c r="F6" s="110"/>
      <c r="G6" s="110"/>
      <c r="H6" s="110"/>
      <c r="I6" s="71" t="s">
        <v>57</v>
      </c>
      <c r="J6" s="193" t="s">
        <v>64</v>
      </c>
      <c r="K6" s="193" t="s">
        <v>65</v>
      </c>
      <c r="L6" s="193" t="s">
        <v>66</v>
      </c>
      <c r="M6" s="193" t="s">
        <v>67</v>
      </c>
      <c r="N6" s="193" t="s">
        <v>68</v>
      </c>
      <c r="O6" s="194"/>
      <c r="P6" s="194"/>
      <c r="Q6" s="194"/>
      <c r="R6" s="194"/>
      <c r="S6" s="110"/>
    </row>
    <row r="7" ht="15" customHeight="1" spans="1:19">
      <c r="A7" s="188">
        <v>1</v>
      </c>
      <c r="B7" s="188">
        <v>2</v>
      </c>
      <c r="C7" s="188">
        <v>3</v>
      </c>
      <c r="D7" s="188">
        <v>4</v>
      </c>
      <c r="E7" s="188">
        <v>5</v>
      </c>
      <c r="F7" s="188">
        <v>6</v>
      </c>
      <c r="G7" s="188">
        <v>7</v>
      </c>
      <c r="H7" s="188">
        <v>8</v>
      </c>
      <c r="I7" s="71">
        <v>9</v>
      </c>
      <c r="J7" s="188">
        <v>10</v>
      </c>
      <c r="K7" s="188">
        <v>11</v>
      </c>
      <c r="L7" s="188">
        <v>12</v>
      </c>
      <c r="M7" s="188">
        <v>13</v>
      </c>
      <c r="N7" s="188">
        <v>14</v>
      </c>
      <c r="O7" s="188">
        <v>15</v>
      </c>
      <c r="P7" s="188">
        <v>16</v>
      </c>
      <c r="Q7" s="188">
        <v>17</v>
      </c>
      <c r="R7" s="188">
        <v>18</v>
      </c>
      <c r="S7" s="188">
        <v>19</v>
      </c>
    </row>
    <row r="8" ht="18" customHeight="1" spans="1:19">
      <c r="A8" s="20" t="s">
        <v>69</v>
      </c>
      <c r="B8" s="20" t="s">
        <v>70</v>
      </c>
      <c r="C8" s="79">
        <v>89731783.23</v>
      </c>
      <c r="D8" s="79">
        <f>SUM(E8:H8)+I8</f>
        <v>80229013.16</v>
      </c>
      <c r="E8" s="79">
        <v>77462613.16</v>
      </c>
      <c r="F8" s="79"/>
      <c r="G8" s="79"/>
      <c r="H8" s="79"/>
      <c r="I8" s="79">
        <v>2766400</v>
      </c>
      <c r="J8" s="79">
        <v>2766400</v>
      </c>
      <c r="K8" s="79"/>
      <c r="L8" s="79"/>
      <c r="M8" s="79"/>
      <c r="N8" s="79"/>
      <c r="O8" s="79">
        <v>9502770.07</v>
      </c>
      <c r="P8" s="79">
        <v>3790707.53</v>
      </c>
      <c r="Q8" s="79">
        <v>5712062.54</v>
      </c>
      <c r="R8" s="79"/>
      <c r="S8" s="79"/>
    </row>
    <row r="9" ht="18" customHeight="1" spans="1:19">
      <c r="A9" s="127" t="s">
        <v>71</v>
      </c>
      <c r="B9" s="127" t="s">
        <v>70</v>
      </c>
      <c r="C9" s="79">
        <v>80739882.21</v>
      </c>
      <c r="D9" s="79">
        <f>73464098.16+0</f>
        <v>73464098.16</v>
      </c>
      <c r="E9" s="79">
        <v>73464098.16</v>
      </c>
      <c r="F9" s="79"/>
      <c r="G9" s="79"/>
      <c r="H9" s="79"/>
      <c r="I9" s="79"/>
      <c r="J9" s="79"/>
      <c r="K9" s="79"/>
      <c r="L9" s="79"/>
      <c r="M9" s="79"/>
      <c r="N9" s="79"/>
      <c r="O9" s="79">
        <v>7275784.05</v>
      </c>
      <c r="P9" s="79">
        <v>3750421.51</v>
      </c>
      <c r="Q9" s="79">
        <v>3525362.54</v>
      </c>
      <c r="R9" s="79"/>
      <c r="S9" s="79"/>
    </row>
    <row r="10" ht="18" customHeight="1" spans="1:19">
      <c r="A10" s="127" t="s">
        <v>72</v>
      </c>
      <c r="B10" s="127" t="s">
        <v>73</v>
      </c>
      <c r="C10" s="79">
        <v>6999613.02</v>
      </c>
      <c r="D10" s="79">
        <f>2281227+2556400</f>
        <v>4837627</v>
      </c>
      <c r="E10" s="79">
        <v>2281227</v>
      </c>
      <c r="F10" s="79"/>
      <c r="G10" s="79"/>
      <c r="H10" s="79"/>
      <c r="I10" s="79">
        <v>2556400</v>
      </c>
      <c r="J10" s="79">
        <v>2556400</v>
      </c>
      <c r="K10" s="79"/>
      <c r="L10" s="79"/>
      <c r="M10" s="79"/>
      <c r="N10" s="79"/>
      <c r="O10" s="79">
        <v>2161986.02</v>
      </c>
      <c r="P10" s="79">
        <v>40286.02</v>
      </c>
      <c r="Q10" s="79">
        <v>2121700</v>
      </c>
      <c r="R10" s="79"/>
      <c r="S10" s="79"/>
    </row>
    <row r="11" ht="18" customHeight="1" spans="1:19">
      <c r="A11" s="127" t="s">
        <v>74</v>
      </c>
      <c r="B11" s="127" t="s">
        <v>75</v>
      </c>
      <c r="C11" s="79">
        <v>1992288</v>
      </c>
      <c r="D11" s="79">
        <f>1717288+210000</f>
        <v>1927288</v>
      </c>
      <c r="E11" s="79">
        <v>1717288</v>
      </c>
      <c r="F11" s="79"/>
      <c r="G11" s="79"/>
      <c r="H11" s="79"/>
      <c r="I11" s="79">
        <v>210000</v>
      </c>
      <c r="J11" s="79">
        <v>210000</v>
      </c>
      <c r="K11" s="79"/>
      <c r="L11" s="79"/>
      <c r="M11" s="79"/>
      <c r="N11" s="79"/>
      <c r="O11" s="79">
        <v>65000</v>
      </c>
      <c r="P11" s="79"/>
      <c r="Q11" s="79">
        <v>65000</v>
      </c>
      <c r="R11" s="79"/>
      <c r="S11" s="79"/>
    </row>
    <row r="12" ht="18" customHeight="1" spans="1:19">
      <c r="A12" s="47" t="s">
        <v>55</v>
      </c>
      <c r="B12" s="189"/>
      <c r="C12" s="79">
        <v>89731783.23</v>
      </c>
      <c r="D12" s="79">
        <f>SUM(D9:D11)</f>
        <v>80229013.16</v>
      </c>
      <c r="E12" s="79">
        <f>SUM(E9:E11)</f>
        <v>77462613.16</v>
      </c>
      <c r="F12" s="79"/>
      <c r="G12" s="79"/>
      <c r="H12" s="79"/>
      <c r="I12" s="79">
        <v>2766400</v>
      </c>
      <c r="J12" s="79">
        <v>2766400</v>
      </c>
      <c r="K12" s="79"/>
      <c r="L12" s="79"/>
      <c r="M12" s="79"/>
      <c r="N12" s="79"/>
      <c r="O12" s="79">
        <v>9502770.07</v>
      </c>
      <c r="P12" s="79">
        <v>3790707.53</v>
      </c>
      <c r="Q12" s="79">
        <v>5712062.54</v>
      </c>
      <c r="R12" s="79"/>
      <c r="S12" s="79"/>
    </row>
  </sheetData>
  <mergeCells count="20">
    <mergeCell ref="A1:S1"/>
    <mergeCell ref="A2:S2"/>
    <mergeCell ref="A3:B3"/>
    <mergeCell ref="D4:N4"/>
    <mergeCell ref="O4:S4"/>
    <mergeCell ref="I5:N5"/>
    <mergeCell ref="A12:B12"/>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96" right="0.96" top="0.72" bottom="0.72" header="0" footer="0"/>
  <pageSetup paperSize="9" orientation="landscape"/>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51"/>
  <sheetViews>
    <sheetView showGridLines="0" showZeros="0" workbookViewId="0">
      <selection activeCell="D15" sqref="D15"/>
    </sheetView>
  </sheetViews>
  <sheetFormatPr defaultColWidth="8.575" defaultRowHeight="12.75" customHeight="1"/>
  <cols>
    <col min="1" max="1" width="14.2833333333333" customWidth="1"/>
    <col min="2" max="2" width="37.575" customWidth="1"/>
    <col min="3" max="8" width="24.575" customWidth="1"/>
    <col min="9" max="9" width="26.7083333333333" customWidth="1"/>
    <col min="10" max="11" width="24.425" customWidth="1"/>
    <col min="12" max="15" width="24.575" customWidth="1"/>
  </cols>
  <sheetData>
    <row r="1" ht="17.25" customHeight="1" spans="1:1">
      <c r="A1" s="44" t="s">
        <v>76</v>
      </c>
    </row>
    <row r="2" ht="41.25" customHeight="1" spans="1:1">
      <c r="A2" s="40" t="str">
        <f>"2026"&amp;"年部门支出预算表"</f>
        <v>2026年部门支出预算表</v>
      </c>
    </row>
    <row r="3" ht="17.25" customHeight="1" spans="1:15">
      <c r="A3" s="43" t="str">
        <f>"单位名称："&amp;"昆明市盘龙区民政局"</f>
        <v>单位名称：昆明市盘龙区民政局</v>
      </c>
      <c r="O3" s="44" t="s">
        <v>1</v>
      </c>
    </row>
    <row r="4" ht="27" customHeight="1" spans="1:15">
      <c r="A4" s="167" t="s">
        <v>77</v>
      </c>
      <c r="B4" s="167" t="s">
        <v>78</v>
      </c>
      <c r="C4" s="167" t="s">
        <v>55</v>
      </c>
      <c r="D4" s="168" t="s">
        <v>58</v>
      </c>
      <c r="E4" s="169"/>
      <c r="F4" s="170"/>
      <c r="G4" s="171" t="s">
        <v>59</v>
      </c>
      <c r="H4" s="171" t="s">
        <v>60</v>
      </c>
      <c r="I4" s="171" t="s">
        <v>79</v>
      </c>
      <c r="J4" s="168" t="s">
        <v>62</v>
      </c>
      <c r="K4" s="169"/>
      <c r="L4" s="169"/>
      <c r="M4" s="169"/>
      <c r="N4" s="178"/>
      <c r="O4" s="179"/>
    </row>
    <row r="5" ht="42" customHeight="1" spans="1:15">
      <c r="A5" s="172"/>
      <c r="B5" s="172"/>
      <c r="C5" s="173"/>
      <c r="D5" s="174" t="s">
        <v>57</v>
      </c>
      <c r="E5" s="174" t="s">
        <v>80</v>
      </c>
      <c r="F5" s="174" t="s">
        <v>81</v>
      </c>
      <c r="G5" s="173"/>
      <c r="H5" s="173"/>
      <c r="I5" s="180"/>
      <c r="J5" s="174" t="s">
        <v>57</v>
      </c>
      <c r="K5" s="161" t="s">
        <v>82</v>
      </c>
      <c r="L5" s="161" t="s">
        <v>83</v>
      </c>
      <c r="M5" s="161" t="s">
        <v>84</v>
      </c>
      <c r="N5" s="161" t="s">
        <v>85</v>
      </c>
      <c r="O5" s="161" t="s">
        <v>86</v>
      </c>
    </row>
    <row r="6" ht="18" customHeight="1" spans="1:15">
      <c r="A6" s="51" t="s">
        <v>87</v>
      </c>
      <c r="B6" s="51" t="s">
        <v>88</v>
      </c>
      <c r="C6" s="51" t="s">
        <v>89</v>
      </c>
      <c r="D6" s="54" t="s">
        <v>90</v>
      </c>
      <c r="E6" s="54" t="s">
        <v>91</v>
      </c>
      <c r="F6" s="54" t="s">
        <v>92</v>
      </c>
      <c r="G6" s="54" t="s">
        <v>93</v>
      </c>
      <c r="H6" s="54" t="s">
        <v>94</v>
      </c>
      <c r="I6" s="54" t="s">
        <v>95</v>
      </c>
      <c r="J6" s="54" t="s">
        <v>96</v>
      </c>
      <c r="K6" s="54" t="s">
        <v>97</v>
      </c>
      <c r="L6" s="54" t="s">
        <v>98</v>
      </c>
      <c r="M6" s="54" t="s">
        <v>99</v>
      </c>
      <c r="N6" s="51" t="s">
        <v>100</v>
      </c>
      <c r="O6" s="54" t="s">
        <v>101</v>
      </c>
    </row>
    <row r="7" ht="21" customHeight="1" spans="1:15">
      <c r="A7" s="55" t="s">
        <v>102</v>
      </c>
      <c r="B7" s="55" t="s">
        <v>103</v>
      </c>
      <c r="C7" s="79">
        <v>82624735.69</v>
      </c>
      <c r="D7" s="79">
        <v>79858335.69</v>
      </c>
      <c r="E7" s="79">
        <v>9348266</v>
      </c>
      <c r="F7" s="79">
        <v>70510069.69</v>
      </c>
      <c r="G7" s="79"/>
      <c r="H7" s="79"/>
      <c r="I7" s="79"/>
      <c r="J7" s="79">
        <v>2766400</v>
      </c>
      <c r="K7" s="79">
        <v>2766400</v>
      </c>
      <c r="L7" s="79"/>
      <c r="M7" s="79"/>
      <c r="N7" s="79"/>
      <c r="O7" s="79"/>
    </row>
    <row r="8" ht="21" customHeight="1" spans="1:15">
      <c r="A8" s="175" t="s">
        <v>104</v>
      </c>
      <c r="B8" s="175" t="s">
        <v>105</v>
      </c>
      <c r="C8" s="79">
        <v>6814098</v>
      </c>
      <c r="D8" s="79">
        <v>6604098</v>
      </c>
      <c r="E8" s="79">
        <v>3944743</v>
      </c>
      <c r="F8" s="79">
        <v>2659355</v>
      </c>
      <c r="G8" s="79"/>
      <c r="H8" s="79"/>
      <c r="I8" s="79"/>
      <c r="J8" s="79">
        <v>210000</v>
      </c>
      <c r="K8" s="79">
        <v>210000</v>
      </c>
      <c r="L8" s="79"/>
      <c r="M8" s="79"/>
      <c r="N8" s="79"/>
      <c r="O8" s="79"/>
    </row>
    <row r="9" ht="21" customHeight="1" spans="1:15">
      <c r="A9" s="176" t="s">
        <v>106</v>
      </c>
      <c r="B9" s="176" t="s">
        <v>107</v>
      </c>
      <c r="C9" s="79">
        <v>3732331</v>
      </c>
      <c r="D9" s="79">
        <v>3732331</v>
      </c>
      <c r="E9" s="79">
        <v>3732331</v>
      </c>
      <c r="F9" s="79"/>
      <c r="G9" s="79"/>
      <c r="H9" s="79"/>
      <c r="I9" s="79"/>
      <c r="J9" s="79"/>
      <c r="K9" s="79"/>
      <c r="L9" s="79"/>
      <c r="M9" s="79"/>
      <c r="N9" s="79"/>
      <c r="O9" s="79"/>
    </row>
    <row r="10" ht="21" customHeight="1" spans="1:15">
      <c r="A10" s="176" t="s">
        <v>108</v>
      </c>
      <c r="B10" s="176" t="s">
        <v>109</v>
      </c>
      <c r="C10" s="79">
        <v>30000</v>
      </c>
      <c r="D10" s="79">
        <v>30000</v>
      </c>
      <c r="E10" s="79">
        <v>30000</v>
      </c>
      <c r="F10" s="79"/>
      <c r="G10" s="79"/>
      <c r="H10" s="79"/>
      <c r="I10" s="79"/>
      <c r="J10" s="79"/>
      <c r="K10" s="79"/>
      <c r="L10" s="79"/>
      <c r="M10" s="79"/>
      <c r="N10" s="79"/>
      <c r="O10" s="79"/>
    </row>
    <row r="11" ht="21" customHeight="1" spans="1:15">
      <c r="A11" s="176" t="s">
        <v>110</v>
      </c>
      <c r="B11" s="176" t="s">
        <v>111</v>
      </c>
      <c r="C11" s="79">
        <v>87955</v>
      </c>
      <c r="D11" s="79">
        <v>87955</v>
      </c>
      <c r="E11" s="79"/>
      <c r="F11" s="79">
        <v>87955</v>
      </c>
      <c r="G11" s="79"/>
      <c r="H11" s="79"/>
      <c r="I11" s="79"/>
      <c r="J11" s="79"/>
      <c r="K11" s="79"/>
      <c r="L11" s="79"/>
      <c r="M11" s="79"/>
      <c r="N11" s="79"/>
      <c r="O11" s="79"/>
    </row>
    <row r="12" ht="21" customHeight="1" spans="1:15">
      <c r="A12" s="176" t="s">
        <v>112</v>
      </c>
      <c r="B12" s="176" t="s">
        <v>113</v>
      </c>
      <c r="C12" s="79">
        <v>35000</v>
      </c>
      <c r="D12" s="79">
        <v>35000</v>
      </c>
      <c r="E12" s="79"/>
      <c r="F12" s="79">
        <v>35000</v>
      </c>
      <c r="G12" s="79"/>
      <c r="H12" s="79"/>
      <c r="I12" s="79"/>
      <c r="J12" s="79"/>
      <c r="K12" s="79"/>
      <c r="L12" s="79"/>
      <c r="M12" s="79"/>
      <c r="N12" s="79"/>
      <c r="O12" s="79"/>
    </row>
    <row r="13" ht="21" customHeight="1" spans="1:15">
      <c r="A13" s="176" t="s">
        <v>114</v>
      </c>
      <c r="B13" s="176" t="s">
        <v>115</v>
      </c>
      <c r="C13" s="79">
        <v>380000</v>
      </c>
      <c r="D13" s="79">
        <v>170000</v>
      </c>
      <c r="E13" s="79"/>
      <c r="F13" s="79">
        <v>170000</v>
      </c>
      <c r="G13" s="79"/>
      <c r="H13" s="79"/>
      <c r="I13" s="79"/>
      <c r="J13" s="79">
        <v>210000</v>
      </c>
      <c r="K13" s="79">
        <v>210000</v>
      </c>
      <c r="L13" s="79"/>
      <c r="M13" s="79"/>
      <c r="N13" s="79"/>
      <c r="O13" s="79"/>
    </row>
    <row r="14" ht="21" customHeight="1" spans="1:15">
      <c r="A14" s="176" t="s">
        <v>116</v>
      </c>
      <c r="B14" s="176" t="s">
        <v>117</v>
      </c>
      <c r="C14" s="79">
        <v>2548812</v>
      </c>
      <c r="D14" s="79">
        <v>2548812</v>
      </c>
      <c r="E14" s="79">
        <v>182412</v>
      </c>
      <c r="F14" s="79">
        <v>2366400</v>
      </c>
      <c r="G14" s="79"/>
      <c r="H14" s="79"/>
      <c r="I14" s="79"/>
      <c r="J14" s="79"/>
      <c r="K14" s="79"/>
      <c r="L14" s="79"/>
      <c r="M14" s="79"/>
      <c r="N14" s="79"/>
      <c r="O14" s="79"/>
    </row>
    <row r="15" ht="21" customHeight="1" spans="1:15">
      <c r="A15" s="175" t="s">
        <v>118</v>
      </c>
      <c r="B15" s="175" t="s">
        <v>119</v>
      </c>
      <c r="C15" s="79">
        <v>1994240</v>
      </c>
      <c r="D15" s="79">
        <v>1994240</v>
      </c>
      <c r="E15" s="79">
        <v>1982600</v>
      </c>
      <c r="F15" s="79">
        <v>11640</v>
      </c>
      <c r="G15" s="79"/>
      <c r="H15" s="79"/>
      <c r="I15" s="79"/>
      <c r="J15" s="79"/>
      <c r="K15" s="79"/>
      <c r="L15" s="79"/>
      <c r="M15" s="79"/>
      <c r="N15" s="79"/>
      <c r="O15" s="79"/>
    </row>
    <row r="16" ht="21" customHeight="1" spans="1:15">
      <c r="A16" s="176" t="s">
        <v>120</v>
      </c>
      <c r="B16" s="176" t="s">
        <v>121</v>
      </c>
      <c r="C16" s="79">
        <v>945140</v>
      </c>
      <c r="D16" s="79">
        <v>945140</v>
      </c>
      <c r="E16" s="79">
        <v>945140</v>
      </c>
      <c r="F16" s="79"/>
      <c r="G16" s="79"/>
      <c r="H16" s="79"/>
      <c r="I16" s="79"/>
      <c r="J16" s="79"/>
      <c r="K16" s="79"/>
      <c r="L16" s="79"/>
      <c r="M16" s="79"/>
      <c r="N16" s="79"/>
      <c r="O16" s="79"/>
    </row>
    <row r="17" ht="21" customHeight="1" spans="1:15">
      <c r="A17" s="176" t="s">
        <v>122</v>
      </c>
      <c r="B17" s="176" t="s">
        <v>123</v>
      </c>
      <c r="C17" s="79">
        <v>244800</v>
      </c>
      <c r="D17" s="79">
        <v>244800</v>
      </c>
      <c r="E17" s="79">
        <v>244800</v>
      </c>
      <c r="F17" s="79"/>
      <c r="G17" s="79"/>
      <c r="H17" s="79"/>
      <c r="I17" s="79"/>
      <c r="J17" s="79"/>
      <c r="K17" s="79"/>
      <c r="L17" s="79"/>
      <c r="M17" s="79"/>
      <c r="N17" s="79"/>
      <c r="O17" s="79"/>
    </row>
    <row r="18" ht="21" customHeight="1" spans="1:15">
      <c r="A18" s="176" t="s">
        <v>124</v>
      </c>
      <c r="B18" s="176" t="s">
        <v>125</v>
      </c>
      <c r="C18" s="79">
        <v>11640</v>
      </c>
      <c r="D18" s="79">
        <v>11640</v>
      </c>
      <c r="E18" s="79"/>
      <c r="F18" s="79">
        <v>11640</v>
      </c>
      <c r="G18" s="79"/>
      <c r="H18" s="79"/>
      <c r="I18" s="79"/>
      <c r="J18" s="79"/>
      <c r="K18" s="79"/>
      <c r="L18" s="79"/>
      <c r="M18" s="79"/>
      <c r="N18" s="79"/>
      <c r="O18" s="79"/>
    </row>
    <row r="19" ht="21" customHeight="1" spans="1:15">
      <c r="A19" s="176" t="s">
        <v>126</v>
      </c>
      <c r="B19" s="176" t="s">
        <v>127</v>
      </c>
      <c r="C19" s="79">
        <v>687660</v>
      </c>
      <c r="D19" s="79">
        <v>687660</v>
      </c>
      <c r="E19" s="79">
        <v>687660</v>
      </c>
      <c r="F19" s="79"/>
      <c r="G19" s="79"/>
      <c r="H19" s="79"/>
      <c r="I19" s="79"/>
      <c r="J19" s="79"/>
      <c r="K19" s="79"/>
      <c r="L19" s="79"/>
      <c r="M19" s="79"/>
      <c r="N19" s="79"/>
      <c r="O19" s="79"/>
    </row>
    <row r="20" ht="21" customHeight="1" spans="1:15">
      <c r="A20" s="176" t="s">
        <v>128</v>
      </c>
      <c r="B20" s="176" t="s">
        <v>129</v>
      </c>
      <c r="C20" s="79">
        <v>105000</v>
      </c>
      <c r="D20" s="79">
        <v>105000</v>
      </c>
      <c r="E20" s="79">
        <v>105000</v>
      </c>
      <c r="F20" s="79"/>
      <c r="G20" s="79"/>
      <c r="H20" s="79"/>
      <c r="I20" s="79"/>
      <c r="J20" s="79"/>
      <c r="K20" s="79"/>
      <c r="L20" s="79"/>
      <c r="M20" s="79"/>
      <c r="N20" s="79"/>
      <c r="O20" s="79"/>
    </row>
    <row r="21" ht="21" customHeight="1" spans="1:15">
      <c r="A21" s="175" t="s">
        <v>130</v>
      </c>
      <c r="B21" s="175" t="s">
        <v>131</v>
      </c>
      <c r="C21" s="79">
        <v>34441564.53</v>
      </c>
      <c r="D21" s="79">
        <v>31885164.53</v>
      </c>
      <c r="E21" s="79">
        <v>3420923</v>
      </c>
      <c r="F21" s="79">
        <v>28464241.53</v>
      </c>
      <c r="G21" s="79"/>
      <c r="H21" s="79"/>
      <c r="I21" s="79"/>
      <c r="J21" s="79">
        <v>2556400</v>
      </c>
      <c r="K21" s="79">
        <v>2556400</v>
      </c>
      <c r="L21" s="79"/>
      <c r="M21" s="79"/>
      <c r="N21" s="79"/>
      <c r="O21" s="79"/>
    </row>
    <row r="22" ht="21" customHeight="1" spans="1:15">
      <c r="A22" s="176" t="s">
        <v>132</v>
      </c>
      <c r="B22" s="176" t="s">
        <v>133</v>
      </c>
      <c r="C22" s="79">
        <v>2183008</v>
      </c>
      <c r="D22" s="79">
        <v>2183008</v>
      </c>
      <c r="E22" s="79"/>
      <c r="F22" s="79">
        <v>2183008</v>
      </c>
      <c r="G22" s="79"/>
      <c r="H22" s="79"/>
      <c r="I22" s="79"/>
      <c r="J22" s="79"/>
      <c r="K22" s="79"/>
      <c r="L22" s="79"/>
      <c r="M22" s="79"/>
      <c r="N22" s="79"/>
      <c r="O22" s="79"/>
    </row>
    <row r="23" ht="21" customHeight="1" spans="1:15">
      <c r="A23" s="176" t="s">
        <v>134</v>
      </c>
      <c r="B23" s="176" t="s">
        <v>135</v>
      </c>
      <c r="C23" s="79">
        <v>22444711.51</v>
      </c>
      <c r="D23" s="79">
        <v>22444711.51</v>
      </c>
      <c r="E23" s="79">
        <v>198960</v>
      </c>
      <c r="F23" s="79">
        <v>22245751.51</v>
      </c>
      <c r="G23" s="79"/>
      <c r="H23" s="79"/>
      <c r="I23" s="79"/>
      <c r="J23" s="79"/>
      <c r="K23" s="79"/>
      <c r="L23" s="79"/>
      <c r="M23" s="79"/>
      <c r="N23" s="79"/>
      <c r="O23" s="79"/>
    </row>
    <row r="24" ht="21" customHeight="1" spans="1:15">
      <c r="A24" s="176" t="s">
        <v>136</v>
      </c>
      <c r="B24" s="176" t="s">
        <v>137</v>
      </c>
      <c r="C24" s="79">
        <v>1855800</v>
      </c>
      <c r="D24" s="79">
        <v>1855800</v>
      </c>
      <c r="E24" s="79"/>
      <c r="F24" s="79">
        <v>1855800</v>
      </c>
      <c r="G24" s="79"/>
      <c r="H24" s="79"/>
      <c r="I24" s="79"/>
      <c r="J24" s="79"/>
      <c r="K24" s="79"/>
      <c r="L24" s="79"/>
      <c r="M24" s="79"/>
      <c r="N24" s="79"/>
      <c r="O24" s="79"/>
    </row>
    <row r="25" ht="21" customHeight="1" spans="1:15">
      <c r="A25" s="176" t="s">
        <v>138</v>
      </c>
      <c r="B25" s="176" t="s">
        <v>139</v>
      </c>
      <c r="C25" s="79">
        <v>2537351</v>
      </c>
      <c r="D25" s="79">
        <v>2537351</v>
      </c>
      <c r="E25" s="79">
        <v>2537351</v>
      </c>
      <c r="F25" s="79"/>
      <c r="G25" s="79"/>
      <c r="H25" s="79"/>
      <c r="I25" s="79"/>
      <c r="J25" s="79"/>
      <c r="K25" s="79"/>
      <c r="L25" s="79"/>
      <c r="M25" s="79"/>
      <c r="N25" s="79"/>
      <c r="O25" s="79"/>
    </row>
    <row r="26" ht="21" customHeight="1" spans="1:15">
      <c r="A26" s="176" t="s">
        <v>140</v>
      </c>
      <c r="B26" s="176" t="s">
        <v>141</v>
      </c>
      <c r="C26" s="79">
        <v>2864294.02</v>
      </c>
      <c r="D26" s="79">
        <v>2864294.02</v>
      </c>
      <c r="E26" s="79">
        <v>684612</v>
      </c>
      <c r="F26" s="79">
        <v>2179682.02</v>
      </c>
      <c r="G26" s="79"/>
      <c r="H26" s="79"/>
      <c r="I26" s="79"/>
      <c r="J26" s="79"/>
      <c r="K26" s="79"/>
      <c r="L26" s="79"/>
      <c r="M26" s="79"/>
      <c r="N26" s="79"/>
      <c r="O26" s="79"/>
    </row>
    <row r="27" ht="21" customHeight="1" spans="1:15">
      <c r="A27" s="176" t="s">
        <v>142</v>
      </c>
      <c r="B27" s="176" t="s">
        <v>143</v>
      </c>
      <c r="C27" s="79">
        <v>2556400</v>
      </c>
      <c r="D27" s="79"/>
      <c r="E27" s="79"/>
      <c r="F27" s="79"/>
      <c r="G27" s="79"/>
      <c r="H27" s="79"/>
      <c r="I27" s="79"/>
      <c r="J27" s="79">
        <v>2556400</v>
      </c>
      <c r="K27" s="79">
        <v>2556400</v>
      </c>
      <c r="L27" s="79"/>
      <c r="M27" s="79"/>
      <c r="N27" s="79"/>
      <c r="O27" s="79"/>
    </row>
    <row r="28" ht="21" customHeight="1" spans="1:15">
      <c r="A28" s="175" t="s">
        <v>144</v>
      </c>
      <c r="B28" s="175" t="s">
        <v>145</v>
      </c>
      <c r="C28" s="79">
        <v>7920076.85</v>
      </c>
      <c r="D28" s="79">
        <v>7920076.85</v>
      </c>
      <c r="E28" s="79"/>
      <c r="F28" s="79">
        <v>7920076.85</v>
      </c>
      <c r="G28" s="79"/>
      <c r="H28" s="79"/>
      <c r="I28" s="79"/>
      <c r="J28" s="79"/>
      <c r="K28" s="79"/>
      <c r="L28" s="79"/>
      <c r="M28" s="79"/>
      <c r="N28" s="79"/>
      <c r="O28" s="79"/>
    </row>
    <row r="29" ht="21" customHeight="1" spans="1:15">
      <c r="A29" s="176" t="s">
        <v>146</v>
      </c>
      <c r="B29" s="176" t="s">
        <v>147</v>
      </c>
      <c r="C29" s="79">
        <v>7920076.85</v>
      </c>
      <c r="D29" s="79">
        <v>7920076.85</v>
      </c>
      <c r="E29" s="79"/>
      <c r="F29" s="79">
        <v>7920076.85</v>
      </c>
      <c r="G29" s="79"/>
      <c r="H29" s="79"/>
      <c r="I29" s="79"/>
      <c r="J29" s="79"/>
      <c r="K29" s="79"/>
      <c r="L29" s="79"/>
      <c r="M29" s="79"/>
      <c r="N29" s="79"/>
      <c r="O29" s="79"/>
    </row>
    <row r="30" ht="21" customHeight="1" spans="1:15">
      <c r="A30" s="175" t="s">
        <v>148</v>
      </c>
      <c r="B30" s="175" t="s">
        <v>149</v>
      </c>
      <c r="C30" s="79">
        <v>21829093.92</v>
      </c>
      <c r="D30" s="79">
        <v>21829093.92</v>
      </c>
      <c r="E30" s="79"/>
      <c r="F30" s="79">
        <v>21829093.92</v>
      </c>
      <c r="G30" s="79"/>
      <c r="H30" s="79"/>
      <c r="I30" s="79"/>
      <c r="J30" s="79"/>
      <c r="K30" s="79"/>
      <c r="L30" s="79"/>
      <c r="M30" s="79"/>
      <c r="N30" s="79"/>
      <c r="O30" s="79"/>
    </row>
    <row r="31" ht="21" customHeight="1" spans="1:15">
      <c r="A31" s="176" t="s">
        <v>150</v>
      </c>
      <c r="B31" s="176" t="s">
        <v>151</v>
      </c>
      <c r="C31" s="79">
        <v>21829093.92</v>
      </c>
      <c r="D31" s="79">
        <v>21829093.92</v>
      </c>
      <c r="E31" s="79"/>
      <c r="F31" s="79">
        <v>21829093.92</v>
      </c>
      <c r="G31" s="79"/>
      <c r="H31" s="79"/>
      <c r="I31" s="79"/>
      <c r="J31" s="79"/>
      <c r="K31" s="79"/>
      <c r="L31" s="79"/>
      <c r="M31" s="79"/>
      <c r="N31" s="79"/>
      <c r="O31" s="79"/>
    </row>
    <row r="32" ht="21" customHeight="1" spans="1:15">
      <c r="A32" s="175" t="s">
        <v>152</v>
      </c>
      <c r="B32" s="175" t="s">
        <v>153</v>
      </c>
      <c r="C32" s="79">
        <v>3104000</v>
      </c>
      <c r="D32" s="79">
        <v>3104000</v>
      </c>
      <c r="E32" s="79"/>
      <c r="F32" s="79">
        <v>3104000</v>
      </c>
      <c r="G32" s="79"/>
      <c r="H32" s="79"/>
      <c r="I32" s="79"/>
      <c r="J32" s="79"/>
      <c r="K32" s="79"/>
      <c r="L32" s="79"/>
      <c r="M32" s="79"/>
      <c r="N32" s="79"/>
      <c r="O32" s="79"/>
    </row>
    <row r="33" ht="21" customHeight="1" spans="1:15">
      <c r="A33" s="176" t="s">
        <v>154</v>
      </c>
      <c r="B33" s="176" t="s">
        <v>155</v>
      </c>
      <c r="C33" s="79">
        <v>2000000</v>
      </c>
      <c r="D33" s="79">
        <v>2000000</v>
      </c>
      <c r="E33" s="79"/>
      <c r="F33" s="79">
        <v>2000000</v>
      </c>
      <c r="G33" s="79"/>
      <c r="H33" s="79"/>
      <c r="I33" s="79"/>
      <c r="J33" s="79"/>
      <c r="K33" s="79"/>
      <c r="L33" s="79"/>
      <c r="M33" s="79"/>
      <c r="N33" s="79"/>
      <c r="O33" s="79"/>
    </row>
    <row r="34" ht="21" customHeight="1" spans="1:15">
      <c r="A34" s="176" t="s">
        <v>156</v>
      </c>
      <c r="B34" s="176" t="s">
        <v>157</v>
      </c>
      <c r="C34" s="79">
        <v>1104000</v>
      </c>
      <c r="D34" s="79">
        <v>1104000</v>
      </c>
      <c r="E34" s="79"/>
      <c r="F34" s="79">
        <v>1104000</v>
      </c>
      <c r="G34" s="79"/>
      <c r="H34" s="79"/>
      <c r="I34" s="79"/>
      <c r="J34" s="79"/>
      <c r="K34" s="79"/>
      <c r="L34" s="79"/>
      <c r="M34" s="79"/>
      <c r="N34" s="79"/>
      <c r="O34" s="79"/>
    </row>
    <row r="35" ht="21" customHeight="1" spans="1:15">
      <c r="A35" s="175" t="s">
        <v>158</v>
      </c>
      <c r="B35" s="175" t="s">
        <v>159</v>
      </c>
      <c r="C35" s="79">
        <v>6353765.59</v>
      </c>
      <c r="D35" s="79">
        <v>6353765.59</v>
      </c>
      <c r="E35" s="79"/>
      <c r="F35" s="79">
        <v>6353765.59</v>
      </c>
      <c r="G35" s="79"/>
      <c r="H35" s="79"/>
      <c r="I35" s="79"/>
      <c r="J35" s="79"/>
      <c r="K35" s="79"/>
      <c r="L35" s="79"/>
      <c r="M35" s="79"/>
      <c r="N35" s="79"/>
      <c r="O35" s="79"/>
    </row>
    <row r="36" ht="21" customHeight="1" spans="1:15">
      <c r="A36" s="176" t="s">
        <v>160</v>
      </c>
      <c r="B36" s="176" t="s">
        <v>161</v>
      </c>
      <c r="C36" s="79">
        <v>6353765.59</v>
      </c>
      <c r="D36" s="79">
        <v>6353765.59</v>
      </c>
      <c r="E36" s="79"/>
      <c r="F36" s="79">
        <v>6353765.59</v>
      </c>
      <c r="G36" s="79"/>
      <c r="H36" s="79"/>
      <c r="I36" s="79"/>
      <c r="J36" s="79"/>
      <c r="K36" s="79"/>
      <c r="L36" s="79"/>
      <c r="M36" s="79"/>
      <c r="N36" s="79"/>
      <c r="O36" s="79"/>
    </row>
    <row r="37" ht="21" customHeight="1" spans="1:15">
      <c r="A37" s="175" t="s">
        <v>162</v>
      </c>
      <c r="B37" s="175" t="s">
        <v>163</v>
      </c>
      <c r="C37" s="79">
        <v>167896.8</v>
      </c>
      <c r="D37" s="79">
        <v>167896.8</v>
      </c>
      <c r="E37" s="79"/>
      <c r="F37" s="79">
        <v>167896.8</v>
      </c>
      <c r="G37" s="79"/>
      <c r="H37" s="79"/>
      <c r="I37" s="79"/>
      <c r="J37" s="79"/>
      <c r="K37" s="79"/>
      <c r="L37" s="79"/>
      <c r="M37" s="79"/>
      <c r="N37" s="79"/>
      <c r="O37" s="79"/>
    </row>
    <row r="38" ht="21" customHeight="1" spans="1:15">
      <c r="A38" s="176" t="s">
        <v>164</v>
      </c>
      <c r="B38" s="176" t="s">
        <v>165</v>
      </c>
      <c r="C38" s="79">
        <v>167896.8</v>
      </c>
      <c r="D38" s="79">
        <v>167896.8</v>
      </c>
      <c r="E38" s="79"/>
      <c r="F38" s="79">
        <v>167896.8</v>
      </c>
      <c r="G38" s="79"/>
      <c r="H38" s="79"/>
      <c r="I38" s="79"/>
      <c r="J38" s="79"/>
      <c r="K38" s="79"/>
      <c r="L38" s="79"/>
      <c r="M38" s="79"/>
      <c r="N38" s="79"/>
      <c r="O38" s="79"/>
    </row>
    <row r="39" ht="21" customHeight="1" spans="1:15">
      <c r="A39" s="55" t="s">
        <v>166</v>
      </c>
      <c r="B39" s="55" t="s">
        <v>167</v>
      </c>
      <c r="C39" s="79">
        <v>747309</v>
      </c>
      <c r="D39" s="79">
        <v>747309</v>
      </c>
      <c r="E39" s="79">
        <v>747309</v>
      </c>
      <c r="F39" s="79"/>
      <c r="G39" s="79"/>
      <c r="H39" s="79"/>
      <c r="I39" s="79"/>
      <c r="J39" s="79"/>
      <c r="K39" s="79"/>
      <c r="L39" s="79"/>
      <c r="M39" s="79"/>
      <c r="N39" s="79"/>
      <c r="O39" s="79"/>
    </row>
    <row r="40" ht="21" customHeight="1" spans="1:15">
      <c r="A40" s="175" t="s">
        <v>168</v>
      </c>
      <c r="B40" s="175" t="s">
        <v>169</v>
      </c>
      <c r="C40" s="79">
        <v>747309</v>
      </c>
      <c r="D40" s="79">
        <v>747309</v>
      </c>
      <c r="E40" s="79">
        <v>747309</v>
      </c>
      <c r="F40" s="79"/>
      <c r="G40" s="79"/>
      <c r="H40" s="79"/>
      <c r="I40" s="79"/>
      <c r="J40" s="79"/>
      <c r="K40" s="79"/>
      <c r="L40" s="79"/>
      <c r="M40" s="79"/>
      <c r="N40" s="79"/>
      <c r="O40" s="79"/>
    </row>
    <row r="41" ht="21" customHeight="1" spans="1:15">
      <c r="A41" s="176" t="s">
        <v>170</v>
      </c>
      <c r="B41" s="176" t="s">
        <v>171</v>
      </c>
      <c r="C41" s="79">
        <v>116832</v>
      </c>
      <c r="D41" s="79">
        <v>116832</v>
      </c>
      <c r="E41" s="79">
        <v>116832</v>
      </c>
      <c r="F41" s="79"/>
      <c r="G41" s="79"/>
      <c r="H41" s="79"/>
      <c r="I41" s="79"/>
      <c r="J41" s="79"/>
      <c r="K41" s="79"/>
      <c r="L41" s="79"/>
      <c r="M41" s="79"/>
      <c r="N41" s="79"/>
      <c r="O41" s="79"/>
    </row>
    <row r="42" ht="21" customHeight="1" spans="1:15">
      <c r="A42" s="176" t="s">
        <v>172</v>
      </c>
      <c r="B42" s="176" t="s">
        <v>173</v>
      </c>
      <c r="C42" s="79">
        <v>243400</v>
      </c>
      <c r="D42" s="79">
        <v>243400</v>
      </c>
      <c r="E42" s="79">
        <v>243400</v>
      </c>
      <c r="F42" s="79"/>
      <c r="G42" s="79"/>
      <c r="H42" s="79"/>
      <c r="I42" s="79"/>
      <c r="J42" s="79"/>
      <c r="K42" s="79"/>
      <c r="L42" s="79"/>
      <c r="M42" s="79"/>
      <c r="N42" s="79"/>
      <c r="O42" s="79"/>
    </row>
    <row r="43" ht="21" customHeight="1" spans="1:15">
      <c r="A43" s="176" t="s">
        <v>174</v>
      </c>
      <c r="B43" s="176" t="s">
        <v>175</v>
      </c>
      <c r="C43" s="79">
        <v>339703</v>
      </c>
      <c r="D43" s="79">
        <v>339703</v>
      </c>
      <c r="E43" s="79">
        <v>339703</v>
      </c>
      <c r="F43" s="79"/>
      <c r="G43" s="79"/>
      <c r="H43" s="79"/>
      <c r="I43" s="79"/>
      <c r="J43" s="79"/>
      <c r="K43" s="79"/>
      <c r="L43" s="79"/>
      <c r="M43" s="79"/>
      <c r="N43" s="79"/>
      <c r="O43" s="79"/>
    </row>
    <row r="44" ht="21" customHeight="1" spans="1:15">
      <c r="A44" s="176" t="s">
        <v>176</v>
      </c>
      <c r="B44" s="176" t="s">
        <v>177</v>
      </c>
      <c r="C44" s="79">
        <v>47374</v>
      </c>
      <c r="D44" s="79">
        <v>47374</v>
      </c>
      <c r="E44" s="79">
        <v>47374</v>
      </c>
      <c r="F44" s="79"/>
      <c r="G44" s="79"/>
      <c r="H44" s="79"/>
      <c r="I44" s="79"/>
      <c r="J44" s="79"/>
      <c r="K44" s="79"/>
      <c r="L44" s="79"/>
      <c r="M44" s="79"/>
      <c r="N44" s="79"/>
      <c r="O44" s="79"/>
    </row>
    <row r="45" ht="21" customHeight="1" spans="1:15">
      <c r="A45" s="55" t="s">
        <v>178</v>
      </c>
      <c r="B45" s="55" t="s">
        <v>179</v>
      </c>
      <c r="C45" s="79">
        <v>647676</v>
      </c>
      <c r="D45" s="79">
        <v>647676</v>
      </c>
      <c r="E45" s="79">
        <v>647676</v>
      </c>
      <c r="F45" s="79"/>
      <c r="G45" s="79"/>
      <c r="H45" s="79"/>
      <c r="I45" s="79"/>
      <c r="J45" s="79"/>
      <c r="K45" s="79"/>
      <c r="L45" s="79"/>
      <c r="M45" s="79"/>
      <c r="N45" s="79"/>
      <c r="O45" s="79"/>
    </row>
    <row r="46" ht="21" customHeight="1" spans="1:15">
      <c r="A46" s="175" t="s">
        <v>180</v>
      </c>
      <c r="B46" s="175" t="s">
        <v>181</v>
      </c>
      <c r="C46" s="79">
        <v>647676</v>
      </c>
      <c r="D46" s="79">
        <v>647676</v>
      </c>
      <c r="E46" s="79">
        <v>647676</v>
      </c>
      <c r="F46" s="79"/>
      <c r="G46" s="79"/>
      <c r="H46" s="79"/>
      <c r="I46" s="79"/>
      <c r="J46" s="79"/>
      <c r="K46" s="79"/>
      <c r="L46" s="79"/>
      <c r="M46" s="79"/>
      <c r="N46" s="79"/>
      <c r="O46" s="79"/>
    </row>
    <row r="47" ht="21" customHeight="1" spans="1:15">
      <c r="A47" s="176" t="s">
        <v>182</v>
      </c>
      <c r="B47" s="176" t="s">
        <v>183</v>
      </c>
      <c r="C47" s="79">
        <v>647676</v>
      </c>
      <c r="D47" s="79">
        <v>647676</v>
      </c>
      <c r="E47" s="79">
        <v>647676</v>
      </c>
      <c r="F47" s="79"/>
      <c r="G47" s="79"/>
      <c r="H47" s="79"/>
      <c r="I47" s="79"/>
      <c r="J47" s="79"/>
      <c r="K47" s="79"/>
      <c r="L47" s="79"/>
      <c r="M47" s="79"/>
      <c r="N47" s="79"/>
      <c r="O47" s="79"/>
    </row>
    <row r="48" ht="21" customHeight="1" spans="1:15">
      <c r="A48" s="55" t="s">
        <v>184</v>
      </c>
      <c r="B48" s="55" t="s">
        <v>86</v>
      </c>
      <c r="C48" s="79">
        <v>5712062.54</v>
      </c>
      <c r="D48" s="79"/>
      <c r="E48" s="79"/>
      <c r="F48" s="79"/>
      <c r="G48" s="79">
        <v>5712062.54</v>
      </c>
      <c r="H48" s="79"/>
      <c r="I48" s="79"/>
      <c r="J48" s="79"/>
      <c r="K48" s="79"/>
      <c r="L48" s="79"/>
      <c r="M48" s="79"/>
      <c r="N48" s="79"/>
      <c r="O48" s="79"/>
    </row>
    <row r="49" ht="21" customHeight="1" spans="1:15">
      <c r="A49" s="175" t="s">
        <v>185</v>
      </c>
      <c r="B49" s="175" t="s">
        <v>186</v>
      </c>
      <c r="C49" s="79">
        <v>5712062.54</v>
      </c>
      <c r="D49" s="79"/>
      <c r="E49" s="79"/>
      <c r="F49" s="79"/>
      <c r="G49" s="79">
        <v>5712062.54</v>
      </c>
      <c r="H49" s="79"/>
      <c r="I49" s="79"/>
      <c r="J49" s="79"/>
      <c r="K49" s="79"/>
      <c r="L49" s="79"/>
      <c r="M49" s="79"/>
      <c r="N49" s="79"/>
      <c r="O49" s="79"/>
    </row>
    <row r="50" ht="21" customHeight="1" spans="1:15">
      <c r="A50" s="176" t="s">
        <v>187</v>
      </c>
      <c r="B50" s="176" t="s">
        <v>188</v>
      </c>
      <c r="C50" s="79">
        <v>5712062.54</v>
      </c>
      <c r="D50" s="79"/>
      <c r="E50" s="79"/>
      <c r="F50" s="79"/>
      <c r="G50" s="79">
        <v>5712062.54</v>
      </c>
      <c r="H50" s="79"/>
      <c r="I50" s="79"/>
      <c r="J50" s="79"/>
      <c r="K50" s="79"/>
      <c r="L50" s="79"/>
      <c r="M50" s="79"/>
      <c r="N50" s="79"/>
      <c r="O50" s="79"/>
    </row>
    <row r="51" ht="21" customHeight="1" spans="1:15">
      <c r="A51" s="177" t="s">
        <v>55</v>
      </c>
      <c r="B51" s="34"/>
      <c r="C51" s="79">
        <v>89731783.23</v>
      </c>
      <c r="D51" s="79">
        <v>81253320.69</v>
      </c>
      <c r="E51" s="79">
        <v>10743251</v>
      </c>
      <c r="F51" s="79">
        <v>70510069.69</v>
      </c>
      <c r="G51" s="79">
        <v>5712062.54</v>
      </c>
      <c r="H51" s="79"/>
      <c r="I51" s="79"/>
      <c r="J51" s="79">
        <v>2766400</v>
      </c>
      <c r="K51" s="79">
        <v>2766400</v>
      </c>
      <c r="L51" s="79"/>
      <c r="M51" s="79"/>
      <c r="N51" s="79"/>
      <c r="O51" s="79"/>
    </row>
  </sheetData>
  <mergeCells count="12">
    <mergeCell ref="A1:O1"/>
    <mergeCell ref="A2:O2"/>
    <mergeCell ref="A3:B3"/>
    <mergeCell ref="D4:F4"/>
    <mergeCell ref="J4:O4"/>
    <mergeCell ref="A51:B51"/>
    <mergeCell ref="A4:A5"/>
    <mergeCell ref="B4:B5"/>
    <mergeCell ref="C4:C5"/>
    <mergeCell ref="G4:G5"/>
    <mergeCell ref="H4:H5"/>
    <mergeCell ref="I4:I5"/>
  </mergeCells>
  <printOptions horizontalCentered="1"/>
  <pageMargins left="0.96" right="0.96" top="0.72" bottom="0.72" header="0" footer="0"/>
  <pageSetup paperSize="9"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4"/>
  <sheetViews>
    <sheetView showGridLines="0" showZeros="0" workbookViewId="0">
      <selection activeCell="B39" sqref="B39"/>
    </sheetView>
  </sheetViews>
  <sheetFormatPr defaultColWidth="8.575" defaultRowHeight="12.75" customHeight="1" outlineLevelCol="3"/>
  <cols>
    <col min="1" max="4" width="35.575" customWidth="1"/>
  </cols>
  <sheetData>
    <row r="1" ht="15" customHeight="1" spans="1:4">
      <c r="A1" s="41"/>
      <c r="B1" s="44"/>
      <c r="C1" s="44"/>
      <c r="D1" s="44" t="s">
        <v>189</v>
      </c>
    </row>
    <row r="2" ht="41.25" customHeight="1" spans="1:1">
      <c r="A2" s="40" t="str">
        <f>"2026"&amp;"年部门财政拨款收支预算总表"</f>
        <v>2026年部门财政拨款收支预算总表</v>
      </c>
    </row>
    <row r="3" ht="17.25" customHeight="1" spans="1:4">
      <c r="A3" s="43" t="str">
        <f>"单位名称："&amp;"昆明市盘龙区民政局"</f>
        <v>单位名称：昆明市盘龙区民政局</v>
      </c>
      <c r="B3" s="160"/>
      <c r="D3" s="44" t="s">
        <v>1</v>
      </c>
    </row>
    <row r="4" ht="17.25" customHeight="1" spans="1:4">
      <c r="A4" s="161" t="s">
        <v>2</v>
      </c>
      <c r="B4" s="162"/>
      <c r="C4" s="161" t="s">
        <v>3</v>
      </c>
      <c r="D4" s="162"/>
    </row>
    <row r="5" ht="18.75" customHeight="1" spans="1:4">
      <c r="A5" s="161" t="s">
        <v>4</v>
      </c>
      <c r="B5" s="161" t="s">
        <v>5</v>
      </c>
      <c r="C5" s="161" t="s">
        <v>6</v>
      </c>
      <c r="D5" s="161" t="s">
        <v>5</v>
      </c>
    </row>
    <row r="6" ht="16.5" customHeight="1" spans="1:4">
      <c r="A6" s="163" t="s">
        <v>190</v>
      </c>
      <c r="B6" s="79">
        <v>77462613.16</v>
      </c>
      <c r="C6" s="163" t="s">
        <v>191</v>
      </c>
      <c r="D6" s="79">
        <v>86965383.23</v>
      </c>
    </row>
    <row r="7" ht="16.5" customHeight="1" spans="1:4">
      <c r="A7" s="163" t="s">
        <v>192</v>
      </c>
      <c r="B7" s="79">
        <v>77462613.16</v>
      </c>
      <c r="C7" s="163" t="s">
        <v>193</v>
      </c>
      <c r="D7" s="79"/>
    </row>
    <row r="8" ht="16.5" customHeight="1" spans="1:4">
      <c r="A8" s="163" t="s">
        <v>194</v>
      </c>
      <c r="B8" s="79"/>
      <c r="C8" s="163" t="s">
        <v>195</v>
      </c>
      <c r="D8" s="79"/>
    </row>
    <row r="9" ht="16.5" customHeight="1" spans="1:4">
      <c r="A9" s="163" t="s">
        <v>196</v>
      </c>
      <c r="B9" s="79"/>
      <c r="C9" s="163" t="s">
        <v>197</v>
      </c>
      <c r="D9" s="79"/>
    </row>
    <row r="10" ht="16.5" customHeight="1" spans="1:4">
      <c r="A10" s="163" t="s">
        <v>198</v>
      </c>
      <c r="B10" s="79">
        <v>9502770.07</v>
      </c>
      <c r="C10" s="163" t="s">
        <v>199</v>
      </c>
      <c r="D10" s="79"/>
    </row>
    <row r="11" ht="16.5" customHeight="1" spans="1:4">
      <c r="A11" s="163" t="s">
        <v>192</v>
      </c>
      <c r="B11" s="79">
        <v>3790707.53</v>
      </c>
      <c r="C11" s="163" t="s">
        <v>200</v>
      </c>
      <c r="D11" s="79"/>
    </row>
    <row r="12" ht="16.5" customHeight="1" spans="1:4">
      <c r="A12" s="62" t="s">
        <v>194</v>
      </c>
      <c r="B12" s="79">
        <v>5712062.54</v>
      </c>
      <c r="C12" s="70" t="s">
        <v>201</v>
      </c>
      <c r="D12" s="79"/>
    </row>
    <row r="13" ht="16.5" customHeight="1" spans="1:4">
      <c r="A13" s="62" t="s">
        <v>196</v>
      </c>
      <c r="B13" s="79"/>
      <c r="C13" s="70" t="s">
        <v>202</v>
      </c>
      <c r="D13" s="79"/>
    </row>
    <row r="14" ht="16.5" customHeight="1" spans="1:4">
      <c r="A14" s="164"/>
      <c r="B14" s="79"/>
      <c r="C14" s="70" t="s">
        <v>203</v>
      </c>
      <c r="D14" s="79">
        <v>79858335.69</v>
      </c>
    </row>
    <row r="15" ht="16.5" customHeight="1" spans="1:4">
      <c r="A15" s="164"/>
      <c r="B15" s="79"/>
      <c r="C15" s="70" t="s">
        <v>204</v>
      </c>
      <c r="D15" s="79">
        <v>747309</v>
      </c>
    </row>
    <row r="16" ht="16.5" customHeight="1" spans="1:4">
      <c r="A16" s="164"/>
      <c r="B16" s="79"/>
      <c r="C16" s="70" t="s">
        <v>205</v>
      </c>
      <c r="D16" s="79"/>
    </row>
    <row r="17" ht="16.5" customHeight="1" spans="1:4">
      <c r="A17" s="164"/>
      <c r="B17" s="79"/>
      <c r="C17" s="70" t="s">
        <v>206</v>
      </c>
      <c r="D17" s="79"/>
    </row>
    <row r="18" ht="16.5" customHeight="1" spans="1:4">
      <c r="A18" s="164"/>
      <c r="B18" s="79"/>
      <c r="C18" s="70" t="s">
        <v>207</v>
      </c>
      <c r="D18" s="79"/>
    </row>
    <row r="19" ht="16.5" customHeight="1" spans="1:4">
      <c r="A19" s="164"/>
      <c r="B19" s="79"/>
      <c r="C19" s="70" t="s">
        <v>208</v>
      </c>
      <c r="D19" s="79"/>
    </row>
    <row r="20" ht="16.5" customHeight="1" spans="1:4">
      <c r="A20" s="164"/>
      <c r="B20" s="79"/>
      <c r="C20" s="70" t="s">
        <v>209</v>
      </c>
      <c r="D20" s="79"/>
    </row>
    <row r="21" ht="16.5" customHeight="1" spans="1:4">
      <c r="A21" s="164"/>
      <c r="B21" s="79"/>
      <c r="C21" s="70" t="s">
        <v>210</v>
      </c>
      <c r="D21" s="79"/>
    </row>
    <row r="22" ht="16.5" customHeight="1" spans="1:4">
      <c r="A22" s="164"/>
      <c r="B22" s="79"/>
      <c r="C22" s="70" t="s">
        <v>211</v>
      </c>
      <c r="D22" s="79"/>
    </row>
    <row r="23" ht="16.5" customHeight="1" spans="1:4">
      <c r="A23" s="164"/>
      <c r="B23" s="79"/>
      <c r="C23" s="70" t="s">
        <v>212</v>
      </c>
      <c r="D23" s="79"/>
    </row>
    <row r="24" ht="16.5" customHeight="1" spans="1:4">
      <c r="A24" s="164"/>
      <c r="B24" s="79"/>
      <c r="C24" s="70" t="s">
        <v>213</v>
      </c>
      <c r="D24" s="79"/>
    </row>
    <row r="25" ht="16.5" customHeight="1" spans="1:4">
      <c r="A25" s="164"/>
      <c r="B25" s="79"/>
      <c r="C25" s="70" t="s">
        <v>214</v>
      </c>
      <c r="D25" s="79">
        <v>647676</v>
      </c>
    </row>
    <row r="26" ht="16.5" customHeight="1" spans="1:4">
      <c r="A26" s="164"/>
      <c r="B26" s="79"/>
      <c r="C26" s="70" t="s">
        <v>215</v>
      </c>
      <c r="D26" s="79"/>
    </row>
    <row r="27" ht="16.5" customHeight="1" spans="1:4">
      <c r="A27" s="164"/>
      <c r="B27" s="79"/>
      <c r="C27" s="70" t="s">
        <v>216</v>
      </c>
      <c r="D27" s="79"/>
    </row>
    <row r="28" ht="16.5" customHeight="1" spans="1:4">
      <c r="A28" s="164"/>
      <c r="B28" s="79"/>
      <c r="C28" s="70" t="s">
        <v>217</v>
      </c>
      <c r="D28" s="79"/>
    </row>
    <row r="29" ht="16.5" customHeight="1" spans="1:4">
      <c r="A29" s="164"/>
      <c r="B29" s="79"/>
      <c r="C29" s="70" t="s">
        <v>218</v>
      </c>
      <c r="D29" s="79"/>
    </row>
    <row r="30" ht="16.5" customHeight="1" spans="1:4">
      <c r="A30" s="164"/>
      <c r="B30" s="79"/>
      <c r="C30" s="70" t="s">
        <v>219</v>
      </c>
      <c r="D30" s="79">
        <v>5712062.54</v>
      </c>
    </row>
    <row r="31" ht="16.5" customHeight="1" spans="1:4">
      <c r="A31" s="164"/>
      <c r="B31" s="79"/>
      <c r="C31" s="62" t="s">
        <v>220</v>
      </c>
      <c r="D31" s="79"/>
    </row>
    <row r="32" ht="16.5" customHeight="1" spans="1:4">
      <c r="A32" s="164"/>
      <c r="B32" s="79"/>
      <c r="C32" s="62" t="s">
        <v>221</v>
      </c>
      <c r="D32" s="79"/>
    </row>
    <row r="33" ht="16.5" customHeight="1" spans="1:4">
      <c r="A33" s="164"/>
      <c r="B33" s="79"/>
      <c r="C33" s="29" t="s">
        <v>222</v>
      </c>
      <c r="D33" s="79"/>
    </row>
    <row r="34" ht="15" customHeight="1" spans="1:4">
      <c r="A34" s="165" t="s">
        <v>50</v>
      </c>
      <c r="B34" s="166">
        <v>86965383.23</v>
      </c>
      <c r="C34" s="165" t="s">
        <v>51</v>
      </c>
      <c r="D34" s="166">
        <v>86965383.23</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50"/>
  <sheetViews>
    <sheetView showZeros="0" workbookViewId="0">
      <selection activeCell="B27" sqref="B27"/>
    </sheetView>
  </sheetViews>
  <sheetFormatPr defaultColWidth="9.14166666666667" defaultRowHeight="14.25" customHeight="1" outlineLevelCol="6"/>
  <cols>
    <col min="1" max="1" width="20.1416666666667" customWidth="1"/>
    <col min="2" max="2" width="44" customWidth="1"/>
    <col min="3" max="7" width="24.1416666666667" customWidth="1"/>
  </cols>
  <sheetData>
    <row r="1" customHeight="1" spans="4:7">
      <c r="D1" s="136"/>
      <c r="F1" s="72"/>
      <c r="G1" s="141" t="s">
        <v>223</v>
      </c>
    </row>
    <row r="2" ht="41.25" customHeight="1" spans="1:7">
      <c r="A2" s="120" t="str">
        <f>"2026"&amp;"年一般公共预算支出预算表（按功能科目分类）"</f>
        <v>2026年一般公共预算支出预算表（按功能科目分类）</v>
      </c>
      <c r="B2" s="120"/>
      <c r="C2" s="120"/>
      <c r="D2" s="120"/>
      <c r="E2" s="120"/>
      <c r="F2" s="120"/>
      <c r="G2" s="120"/>
    </row>
    <row r="3" ht="18" customHeight="1" spans="1:7">
      <c r="A3" s="4" t="str">
        <f>"单位名称："&amp;"昆明市盘龙区民政局"</f>
        <v>单位名称：昆明市盘龙区民政局</v>
      </c>
      <c r="F3" s="117"/>
      <c r="G3" s="141" t="s">
        <v>1</v>
      </c>
    </row>
    <row r="4" ht="20.25" customHeight="1" spans="1:7">
      <c r="A4" s="156" t="s">
        <v>224</v>
      </c>
      <c r="B4" s="157"/>
      <c r="C4" s="121" t="s">
        <v>55</v>
      </c>
      <c r="D4" s="145" t="s">
        <v>80</v>
      </c>
      <c r="E4" s="11"/>
      <c r="F4" s="12"/>
      <c r="G4" s="138" t="s">
        <v>81</v>
      </c>
    </row>
    <row r="5" ht="20.25" customHeight="1" spans="1:7">
      <c r="A5" s="158" t="s">
        <v>77</v>
      </c>
      <c r="B5" s="158" t="s">
        <v>78</v>
      </c>
      <c r="C5" s="18"/>
      <c r="D5" s="126" t="s">
        <v>57</v>
      </c>
      <c r="E5" s="126" t="s">
        <v>225</v>
      </c>
      <c r="F5" s="126" t="s">
        <v>226</v>
      </c>
      <c r="G5" s="140"/>
    </row>
    <row r="6" ht="15" customHeight="1" spans="1:7">
      <c r="A6" s="58" t="s">
        <v>87</v>
      </c>
      <c r="B6" s="58" t="s">
        <v>88</v>
      </c>
      <c r="C6" s="58" t="s">
        <v>89</v>
      </c>
      <c r="D6" s="58" t="s">
        <v>90</v>
      </c>
      <c r="E6" s="58" t="s">
        <v>91</v>
      </c>
      <c r="F6" s="58" t="s">
        <v>92</v>
      </c>
      <c r="G6" s="58" t="s">
        <v>93</v>
      </c>
    </row>
    <row r="7" ht="18" customHeight="1" spans="1:7">
      <c r="A7" s="29" t="s">
        <v>102</v>
      </c>
      <c r="B7" s="29" t="s">
        <v>103</v>
      </c>
      <c r="C7" s="79">
        <v>79858335.69</v>
      </c>
      <c r="D7" s="79">
        <v>9348266</v>
      </c>
      <c r="E7" s="79">
        <v>8593779</v>
      </c>
      <c r="F7" s="79">
        <v>754487</v>
      </c>
      <c r="G7" s="79">
        <v>70510069.69</v>
      </c>
    </row>
    <row r="8" ht="18" customHeight="1" spans="1:7">
      <c r="A8" s="132" t="s">
        <v>104</v>
      </c>
      <c r="B8" s="132" t="s">
        <v>105</v>
      </c>
      <c r="C8" s="79">
        <v>6604098</v>
      </c>
      <c r="D8" s="79">
        <v>3944743</v>
      </c>
      <c r="E8" s="79">
        <v>3445776</v>
      </c>
      <c r="F8" s="79">
        <v>498967</v>
      </c>
      <c r="G8" s="79">
        <v>2659355</v>
      </c>
    </row>
    <row r="9" ht="18" customHeight="1" spans="1:7">
      <c r="A9" s="133" t="s">
        <v>106</v>
      </c>
      <c r="B9" s="133" t="s">
        <v>107</v>
      </c>
      <c r="C9" s="79">
        <v>3732331</v>
      </c>
      <c r="D9" s="79">
        <v>3732331</v>
      </c>
      <c r="E9" s="79">
        <v>3275784</v>
      </c>
      <c r="F9" s="79">
        <v>456547</v>
      </c>
      <c r="G9" s="79"/>
    </row>
    <row r="10" ht="18" customHeight="1" spans="1:7">
      <c r="A10" s="133" t="s">
        <v>108</v>
      </c>
      <c r="B10" s="133" t="s">
        <v>109</v>
      </c>
      <c r="C10" s="79">
        <v>30000</v>
      </c>
      <c r="D10" s="79">
        <v>30000</v>
      </c>
      <c r="E10" s="79"/>
      <c r="F10" s="79">
        <v>30000</v>
      </c>
      <c r="G10" s="79"/>
    </row>
    <row r="11" ht="18" customHeight="1" spans="1:7">
      <c r="A11" s="133" t="s">
        <v>110</v>
      </c>
      <c r="B11" s="133" t="s">
        <v>111</v>
      </c>
      <c r="C11" s="79">
        <v>87955</v>
      </c>
      <c r="D11" s="79"/>
      <c r="E11" s="79"/>
      <c r="F11" s="79"/>
      <c r="G11" s="79">
        <v>87955</v>
      </c>
    </row>
    <row r="12" ht="18" customHeight="1" spans="1:7">
      <c r="A12" s="133" t="s">
        <v>112</v>
      </c>
      <c r="B12" s="133" t="s">
        <v>113</v>
      </c>
      <c r="C12" s="79">
        <v>35000</v>
      </c>
      <c r="D12" s="79"/>
      <c r="E12" s="79"/>
      <c r="F12" s="79"/>
      <c r="G12" s="79">
        <v>35000</v>
      </c>
    </row>
    <row r="13" ht="18" customHeight="1" spans="1:7">
      <c r="A13" s="133" t="s">
        <v>114</v>
      </c>
      <c r="B13" s="133" t="s">
        <v>115</v>
      </c>
      <c r="C13" s="79">
        <v>170000</v>
      </c>
      <c r="D13" s="79"/>
      <c r="E13" s="79"/>
      <c r="F13" s="79"/>
      <c r="G13" s="79">
        <v>170000</v>
      </c>
    </row>
    <row r="14" ht="18" customHeight="1" spans="1:7">
      <c r="A14" s="133" t="s">
        <v>116</v>
      </c>
      <c r="B14" s="133" t="s">
        <v>117</v>
      </c>
      <c r="C14" s="79">
        <v>2548812</v>
      </c>
      <c r="D14" s="79">
        <v>182412</v>
      </c>
      <c r="E14" s="79">
        <v>169992</v>
      </c>
      <c r="F14" s="79">
        <v>12420</v>
      </c>
      <c r="G14" s="79">
        <v>2366400</v>
      </c>
    </row>
    <row r="15" ht="18" customHeight="1" spans="1:7">
      <c r="A15" s="132" t="s">
        <v>118</v>
      </c>
      <c r="B15" s="132" t="s">
        <v>119</v>
      </c>
      <c r="C15" s="79">
        <v>1994240</v>
      </c>
      <c r="D15" s="79">
        <v>1982600</v>
      </c>
      <c r="E15" s="79">
        <v>1963000</v>
      </c>
      <c r="F15" s="79">
        <v>19600</v>
      </c>
      <c r="G15" s="79">
        <v>11640</v>
      </c>
    </row>
    <row r="16" ht="18" customHeight="1" spans="1:7">
      <c r="A16" s="133" t="s">
        <v>120</v>
      </c>
      <c r="B16" s="133" t="s">
        <v>121</v>
      </c>
      <c r="C16" s="79">
        <v>945140</v>
      </c>
      <c r="D16" s="79">
        <v>945140</v>
      </c>
      <c r="E16" s="79">
        <v>925540</v>
      </c>
      <c r="F16" s="79">
        <v>19600</v>
      </c>
      <c r="G16" s="79"/>
    </row>
    <row r="17" ht="18" customHeight="1" spans="1:7">
      <c r="A17" s="133" t="s">
        <v>122</v>
      </c>
      <c r="B17" s="133" t="s">
        <v>123</v>
      </c>
      <c r="C17" s="79">
        <v>244800</v>
      </c>
      <c r="D17" s="79">
        <v>244800</v>
      </c>
      <c r="E17" s="79">
        <v>244800</v>
      </c>
      <c r="F17" s="79"/>
      <c r="G17" s="79"/>
    </row>
    <row r="18" ht="18" customHeight="1" spans="1:7">
      <c r="A18" s="133" t="s">
        <v>124</v>
      </c>
      <c r="B18" s="133" t="s">
        <v>125</v>
      </c>
      <c r="C18" s="79">
        <v>11640</v>
      </c>
      <c r="D18" s="79"/>
      <c r="E18" s="79"/>
      <c r="F18" s="79"/>
      <c r="G18" s="79">
        <v>11640</v>
      </c>
    </row>
    <row r="19" ht="18" customHeight="1" spans="1:7">
      <c r="A19" s="133" t="s">
        <v>126</v>
      </c>
      <c r="B19" s="133" t="s">
        <v>127</v>
      </c>
      <c r="C19" s="79">
        <v>687660</v>
      </c>
      <c r="D19" s="79">
        <v>687660</v>
      </c>
      <c r="E19" s="79">
        <v>687660</v>
      </c>
      <c r="F19" s="79"/>
      <c r="G19" s="79"/>
    </row>
    <row r="20" ht="18" customHeight="1" spans="1:7">
      <c r="A20" s="133" t="s">
        <v>128</v>
      </c>
      <c r="B20" s="133" t="s">
        <v>129</v>
      </c>
      <c r="C20" s="79">
        <v>105000</v>
      </c>
      <c r="D20" s="79">
        <v>105000</v>
      </c>
      <c r="E20" s="79">
        <v>105000</v>
      </c>
      <c r="F20" s="79"/>
      <c r="G20" s="79"/>
    </row>
    <row r="21" ht="18" customHeight="1" spans="1:7">
      <c r="A21" s="132" t="s">
        <v>130</v>
      </c>
      <c r="B21" s="132" t="s">
        <v>131</v>
      </c>
      <c r="C21" s="79">
        <v>31885164.53</v>
      </c>
      <c r="D21" s="79">
        <v>3420923</v>
      </c>
      <c r="E21" s="79">
        <v>3185003</v>
      </c>
      <c r="F21" s="79">
        <v>235920</v>
      </c>
      <c r="G21" s="79">
        <v>28464241.53</v>
      </c>
    </row>
    <row r="22" ht="18" customHeight="1" spans="1:7">
      <c r="A22" s="133" t="s">
        <v>132</v>
      </c>
      <c r="B22" s="133" t="s">
        <v>133</v>
      </c>
      <c r="C22" s="79">
        <v>2183008</v>
      </c>
      <c r="D22" s="79"/>
      <c r="E22" s="79"/>
      <c r="F22" s="79"/>
      <c r="G22" s="79">
        <v>2183008</v>
      </c>
    </row>
    <row r="23" ht="18" customHeight="1" spans="1:7">
      <c r="A23" s="133" t="s">
        <v>134</v>
      </c>
      <c r="B23" s="133" t="s">
        <v>135</v>
      </c>
      <c r="C23" s="79">
        <v>22444711.51</v>
      </c>
      <c r="D23" s="79">
        <v>198960</v>
      </c>
      <c r="E23" s="79">
        <v>198960</v>
      </c>
      <c r="F23" s="79"/>
      <c r="G23" s="79">
        <v>22245751.51</v>
      </c>
    </row>
    <row r="24" ht="18" customHeight="1" spans="1:7">
      <c r="A24" s="133" t="s">
        <v>136</v>
      </c>
      <c r="B24" s="133" t="s">
        <v>137</v>
      </c>
      <c r="C24" s="79">
        <v>1855800</v>
      </c>
      <c r="D24" s="79"/>
      <c r="E24" s="79"/>
      <c r="F24" s="79"/>
      <c r="G24" s="79">
        <v>1855800</v>
      </c>
    </row>
    <row r="25" ht="18" customHeight="1" spans="1:7">
      <c r="A25" s="133" t="s">
        <v>138</v>
      </c>
      <c r="B25" s="133" t="s">
        <v>139</v>
      </c>
      <c r="C25" s="79">
        <v>2537351</v>
      </c>
      <c r="D25" s="79">
        <v>2537351</v>
      </c>
      <c r="E25" s="79">
        <v>2301431</v>
      </c>
      <c r="F25" s="79">
        <v>235920</v>
      </c>
      <c r="G25" s="79"/>
    </row>
    <row r="26" ht="18" customHeight="1" spans="1:7">
      <c r="A26" s="133" t="s">
        <v>140</v>
      </c>
      <c r="B26" s="133" t="s">
        <v>141</v>
      </c>
      <c r="C26" s="79">
        <v>2864294.02</v>
      </c>
      <c r="D26" s="79">
        <v>684612</v>
      </c>
      <c r="E26" s="79">
        <v>684612</v>
      </c>
      <c r="F26" s="79"/>
      <c r="G26" s="79">
        <v>2179682.02</v>
      </c>
    </row>
    <row r="27" ht="18" customHeight="1" spans="1:7">
      <c r="A27" s="132" t="s">
        <v>144</v>
      </c>
      <c r="B27" s="132" t="s">
        <v>145</v>
      </c>
      <c r="C27" s="79">
        <v>7920076.85</v>
      </c>
      <c r="D27" s="79"/>
      <c r="E27" s="79"/>
      <c r="F27" s="79"/>
      <c r="G27" s="79">
        <v>7920076.85</v>
      </c>
    </row>
    <row r="28" ht="18" customHeight="1" spans="1:7">
      <c r="A28" s="133" t="s">
        <v>146</v>
      </c>
      <c r="B28" s="133" t="s">
        <v>147</v>
      </c>
      <c r="C28" s="79">
        <v>7920076.85</v>
      </c>
      <c r="D28" s="79"/>
      <c r="E28" s="79"/>
      <c r="F28" s="79"/>
      <c r="G28" s="79">
        <v>7920076.85</v>
      </c>
    </row>
    <row r="29" ht="18" customHeight="1" spans="1:7">
      <c r="A29" s="132" t="s">
        <v>148</v>
      </c>
      <c r="B29" s="132" t="s">
        <v>149</v>
      </c>
      <c r="C29" s="79">
        <v>21829093.92</v>
      </c>
      <c r="D29" s="79"/>
      <c r="E29" s="79"/>
      <c r="F29" s="79"/>
      <c r="G29" s="79">
        <v>21829093.92</v>
      </c>
    </row>
    <row r="30" ht="18" customHeight="1" spans="1:7">
      <c r="A30" s="133" t="s">
        <v>150</v>
      </c>
      <c r="B30" s="133" t="s">
        <v>151</v>
      </c>
      <c r="C30" s="79">
        <v>21829093.92</v>
      </c>
      <c r="D30" s="79"/>
      <c r="E30" s="79"/>
      <c r="F30" s="79"/>
      <c r="G30" s="79">
        <v>21829093.92</v>
      </c>
    </row>
    <row r="31" ht="18" customHeight="1" spans="1:7">
      <c r="A31" s="132" t="s">
        <v>152</v>
      </c>
      <c r="B31" s="132" t="s">
        <v>153</v>
      </c>
      <c r="C31" s="79">
        <v>3104000</v>
      </c>
      <c r="D31" s="79"/>
      <c r="E31" s="79"/>
      <c r="F31" s="79"/>
      <c r="G31" s="79">
        <v>3104000</v>
      </c>
    </row>
    <row r="32" ht="18" customHeight="1" spans="1:7">
      <c r="A32" s="133" t="s">
        <v>154</v>
      </c>
      <c r="B32" s="133" t="s">
        <v>155</v>
      </c>
      <c r="C32" s="79">
        <v>2000000</v>
      </c>
      <c r="D32" s="79"/>
      <c r="E32" s="79"/>
      <c r="F32" s="79"/>
      <c r="G32" s="79">
        <v>2000000</v>
      </c>
    </row>
    <row r="33" ht="18" customHeight="1" spans="1:7">
      <c r="A33" s="133" t="s">
        <v>156</v>
      </c>
      <c r="B33" s="133" t="s">
        <v>157</v>
      </c>
      <c r="C33" s="79">
        <v>1104000</v>
      </c>
      <c r="D33" s="79"/>
      <c r="E33" s="79"/>
      <c r="F33" s="79"/>
      <c r="G33" s="79">
        <v>1104000</v>
      </c>
    </row>
    <row r="34" ht="18" customHeight="1" spans="1:7">
      <c r="A34" s="132" t="s">
        <v>158</v>
      </c>
      <c r="B34" s="132" t="s">
        <v>159</v>
      </c>
      <c r="C34" s="79">
        <v>6353765.59</v>
      </c>
      <c r="D34" s="79"/>
      <c r="E34" s="79"/>
      <c r="F34" s="79"/>
      <c r="G34" s="79">
        <v>6353765.59</v>
      </c>
    </row>
    <row r="35" ht="18" customHeight="1" spans="1:7">
      <c r="A35" s="133" t="s">
        <v>160</v>
      </c>
      <c r="B35" s="133" t="s">
        <v>161</v>
      </c>
      <c r="C35" s="79">
        <v>6353765.59</v>
      </c>
      <c r="D35" s="79"/>
      <c r="E35" s="79"/>
      <c r="F35" s="79"/>
      <c r="G35" s="79">
        <v>6353765.59</v>
      </c>
    </row>
    <row r="36" ht="18" customHeight="1" spans="1:7">
      <c r="A36" s="132" t="s">
        <v>162</v>
      </c>
      <c r="B36" s="132" t="s">
        <v>163</v>
      </c>
      <c r="C36" s="79">
        <v>167896.8</v>
      </c>
      <c r="D36" s="79"/>
      <c r="E36" s="79"/>
      <c r="F36" s="79"/>
      <c r="G36" s="79">
        <v>167896.8</v>
      </c>
    </row>
    <row r="37" ht="18" customHeight="1" spans="1:7">
      <c r="A37" s="133" t="s">
        <v>164</v>
      </c>
      <c r="B37" s="133" t="s">
        <v>165</v>
      </c>
      <c r="C37" s="79">
        <v>167896.8</v>
      </c>
      <c r="D37" s="79"/>
      <c r="E37" s="79"/>
      <c r="F37" s="79"/>
      <c r="G37" s="79">
        <v>167896.8</v>
      </c>
    </row>
    <row r="38" ht="18" customHeight="1" spans="1:7">
      <c r="A38" s="29" t="s">
        <v>166</v>
      </c>
      <c r="B38" s="29" t="s">
        <v>167</v>
      </c>
      <c r="C38" s="79">
        <v>747309</v>
      </c>
      <c r="D38" s="79">
        <v>747309</v>
      </c>
      <c r="E38" s="79">
        <v>747309</v>
      </c>
      <c r="F38" s="79"/>
      <c r="G38" s="79"/>
    </row>
    <row r="39" ht="18" customHeight="1" spans="1:7">
      <c r="A39" s="132" t="s">
        <v>168</v>
      </c>
      <c r="B39" s="132" t="s">
        <v>169</v>
      </c>
      <c r="C39" s="79">
        <v>747309</v>
      </c>
      <c r="D39" s="79">
        <v>747309</v>
      </c>
      <c r="E39" s="79">
        <v>747309</v>
      </c>
      <c r="F39" s="79"/>
      <c r="G39" s="79"/>
    </row>
    <row r="40" ht="18" customHeight="1" spans="1:7">
      <c r="A40" s="133" t="s">
        <v>170</v>
      </c>
      <c r="B40" s="133" t="s">
        <v>171</v>
      </c>
      <c r="C40" s="79">
        <v>116832</v>
      </c>
      <c r="D40" s="79">
        <v>116832</v>
      </c>
      <c r="E40" s="79">
        <v>116832</v>
      </c>
      <c r="F40" s="79"/>
      <c r="G40" s="79"/>
    </row>
    <row r="41" ht="18" customHeight="1" spans="1:7">
      <c r="A41" s="133" t="s">
        <v>172</v>
      </c>
      <c r="B41" s="133" t="s">
        <v>173</v>
      </c>
      <c r="C41" s="79">
        <v>243400</v>
      </c>
      <c r="D41" s="79">
        <v>243400</v>
      </c>
      <c r="E41" s="79">
        <v>243400</v>
      </c>
      <c r="F41" s="79"/>
      <c r="G41" s="79"/>
    </row>
    <row r="42" ht="18" customHeight="1" spans="1:7">
      <c r="A42" s="133" t="s">
        <v>174</v>
      </c>
      <c r="B42" s="133" t="s">
        <v>175</v>
      </c>
      <c r="C42" s="79">
        <v>339703</v>
      </c>
      <c r="D42" s="79">
        <v>339703</v>
      </c>
      <c r="E42" s="79">
        <v>339703</v>
      </c>
      <c r="F42" s="79"/>
      <c r="G42" s="79"/>
    </row>
    <row r="43" ht="18" customHeight="1" spans="1:7">
      <c r="A43" s="133" t="s">
        <v>176</v>
      </c>
      <c r="B43" s="133" t="s">
        <v>177</v>
      </c>
      <c r="C43" s="79">
        <v>47374</v>
      </c>
      <c r="D43" s="79">
        <v>47374</v>
      </c>
      <c r="E43" s="79">
        <v>47374</v>
      </c>
      <c r="F43" s="79"/>
      <c r="G43" s="79"/>
    </row>
    <row r="44" ht="18" customHeight="1" spans="1:7">
      <c r="A44" s="29" t="s">
        <v>178</v>
      </c>
      <c r="B44" s="29" t="s">
        <v>179</v>
      </c>
      <c r="C44" s="79">
        <v>647676</v>
      </c>
      <c r="D44" s="79">
        <v>647676</v>
      </c>
      <c r="E44" s="79">
        <v>647676</v>
      </c>
      <c r="F44" s="79"/>
      <c r="G44" s="79"/>
    </row>
    <row r="45" ht="18" customHeight="1" spans="1:7">
      <c r="A45" s="132" t="s">
        <v>180</v>
      </c>
      <c r="B45" s="132" t="s">
        <v>181</v>
      </c>
      <c r="C45" s="79">
        <v>647676</v>
      </c>
      <c r="D45" s="79">
        <v>647676</v>
      </c>
      <c r="E45" s="79">
        <v>647676</v>
      </c>
      <c r="F45" s="79"/>
      <c r="G45" s="79"/>
    </row>
    <row r="46" ht="18" customHeight="1" spans="1:7">
      <c r="A46" s="133" t="s">
        <v>182</v>
      </c>
      <c r="B46" s="133" t="s">
        <v>183</v>
      </c>
      <c r="C46" s="79">
        <v>647676</v>
      </c>
      <c r="D46" s="79">
        <v>647676</v>
      </c>
      <c r="E46" s="79">
        <v>647676</v>
      </c>
      <c r="F46" s="79"/>
      <c r="G46" s="79"/>
    </row>
    <row r="47" ht="18" customHeight="1" spans="1:7">
      <c r="A47" s="29" t="s">
        <v>184</v>
      </c>
      <c r="B47" s="29" t="s">
        <v>86</v>
      </c>
      <c r="C47" s="79"/>
      <c r="D47" s="79"/>
      <c r="E47" s="79"/>
      <c r="F47" s="79"/>
      <c r="G47" s="79"/>
    </row>
    <row r="48" ht="18" customHeight="1" spans="1:7">
      <c r="A48" s="132" t="s">
        <v>185</v>
      </c>
      <c r="B48" s="132" t="s">
        <v>186</v>
      </c>
      <c r="C48" s="79"/>
      <c r="D48" s="79"/>
      <c r="E48" s="79"/>
      <c r="F48" s="79"/>
      <c r="G48" s="79"/>
    </row>
    <row r="49" ht="18" customHeight="1" spans="1:7">
      <c r="A49" s="133" t="s">
        <v>187</v>
      </c>
      <c r="B49" s="133" t="s">
        <v>188</v>
      </c>
      <c r="C49" s="79"/>
      <c r="D49" s="79"/>
      <c r="E49" s="79"/>
      <c r="F49" s="79"/>
      <c r="G49" s="79"/>
    </row>
    <row r="50" ht="18" customHeight="1" spans="1:7">
      <c r="A50" s="78" t="s">
        <v>227</v>
      </c>
      <c r="B50" s="159" t="s">
        <v>227</v>
      </c>
      <c r="C50" s="79">
        <v>81253320.69</v>
      </c>
      <c r="D50" s="79">
        <v>10743251</v>
      </c>
      <c r="E50" s="79">
        <v>9988764</v>
      </c>
      <c r="F50" s="79">
        <v>754487</v>
      </c>
      <c r="G50" s="79">
        <v>70510069.69</v>
      </c>
    </row>
  </sheetData>
  <mergeCells count="6">
    <mergeCell ref="A2:G2"/>
    <mergeCell ref="A4:B4"/>
    <mergeCell ref="D4:F4"/>
    <mergeCell ref="A50:B50"/>
    <mergeCell ref="C4:C5"/>
    <mergeCell ref="G4:G5"/>
  </mergeCells>
  <printOptions horizontalCentered="1"/>
  <pageMargins left="0.37" right="0.37" top="0.56" bottom="0.56" header="0.48" footer="0.48"/>
  <pageSetup paperSize="9" fitToHeight="10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7"/>
  <sheetViews>
    <sheetView showZeros="0" workbookViewId="0">
      <selection activeCell="A3" sqref="A3:B3"/>
    </sheetView>
  </sheetViews>
  <sheetFormatPr defaultColWidth="10.425" defaultRowHeight="14.25" customHeight="1" outlineLevelRow="6" outlineLevelCol="5"/>
  <cols>
    <col min="1" max="6" width="28.1416666666667" customWidth="1"/>
  </cols>
  <sheetData>
    <row r="1" customHeight="1" spans="1:6">
      <c r="A1" s="42"/>
      <c r="B1" s="42"/>
      <c r="C1" s="42"/>
      <c r="D1" s="42"/>
      <c r="E1" s="41"/>
      <c r="F1" s="152" t="s">
        <v>228</v>
      </c>
    </row>
    <row r="2" ht="41.25" customHeight="1" spans="1:6">
      <c r="A2" s="153" t="str">
        <f>"2026"&amp;"年一般公共预算“三公”经费支出预算表"</f>
        <v>2026年一般公共预算“三公”经费支出预算表</v>
      </c>
      <c r="B2" s="42"/>
      <c r="C2" s="42"/>
      <c r="D2" s="42"/>
      <c r="E2" s="41"/>
      <c r="F2" s="42"/>
    </row>
    <row r="3" customHeight="1" spans="1:6">
      <c r="A3" s="111" t="str">
        <f>"单位名称："&amp;"昆明市盘龙区民政局"</f>
        <v>单位名称：昆明市盘龙区民政局</v>
      </c>
      <c r="B3" s="154"/>
      <c r="D3" s="42"/>
      <c r="E3" s="41"/>
      <c r="F3" s="45" t="s">
        <v>1</v>
      </c>
    </row>
    <row r="4" ht="27" customHeight="1" spans="1:6">
      <c r="A4" s="46" t="s">
        <v>229</v>
      </c>
      <c r="B4" s="46" t="s">
        <v>230</v>
      </c>
      <c r="C4" s="47" t="s">
        <v>231</v>
      </c>
      <c r="D4" s="46"/>
      <c r="E4" s="48"/>
      <c r="F4" s="46" t="s">
        <v>232</v>
      </c>
    </row>
    <row r="5" ht="28.5" customHeight="1" spans="1:6">
      <c r="A5" s="155"/>
      <c r="B5" s="50"/>
      <c r="C5" s="48" t="s">
        <v>57</v>
      </c>
      <c r="D5" s="48" t="s">
        <v>233</v>
      </c>
      <c r="E5" s="48" t="s">
        <v>234</v>
      </c>
      <c r="F5" s="49"/>
    </row>
    <row r="6" ht="17.25" customHeight="1" spans="1:6">
      <c r="A6" s="54" t="s">
        <v>87</v>
      </c>
      <c r="B6" s="54" t="s">
        <v>88</v>
      </c>
      <c r="C6" s="54" t="s">
        <v>89</v>
      </c>
      <c r="D6" s="54" t="s">
        <v>90</v>
      </c>
      <c r="E6" s="54" t="s">
        <v>91</v>
      </c>
      <c r="F6" s="54" t="s">
        <v>92</v>
      </c>
    </row>
    <row r="7" ht="17.25" customHeight="1" spans="1:6">
      <c r="A7" s="79">
        <v>52000</v>
      </c>
      <c r="B7" s="79"/>
      <c r="C7" s="79">
        <v>22000</v>
      </c>
      <c r="D7" s="79"/>
      <c r="E7" s="79">
        <v>22000</v>
      </c>
      <c r="F7" s="79">
        <v>30000</v>
      </c>
    </row>
  </sheetData>
  <mergeCells count="6">
    <mergeCell ref="A2:F2"/>
    <mergeCell ref="A3:B3"/>
    <mergeCell ref="C4:E4"/>
    <mergeCell ref="A4:A5"/>
    <mergeCell ref="B4:B5"/>
    <mergeCell ref="F4:F5"/>
  </mergeCells>
  <pageMargins left="0.67" right="0.67" top="0.72" bottom="0.72" header="0.28" footer="0.28"/>
  <pageSetup paperSize="9" fitToWidth="0"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136"/>
  <sheetViews>
    <sheetView showZeros="0" workbookViewId="0">
      <selection activeCell="P18" sqref="P18"/>
    </sheetView>
  </sheetViews>
  <sheetFormatPr defaultColWidth="9.14166666666667" defaultRowHeight="14.25" customHeight="1"/>
  <cols>
    <col min="1" max="1" width="32.85" customWidth="1"/>
    <col min="2" max="2" width="20.7083333333333" customWidth="1"/>
    <col min="3" max="3" width="31.2833333333333" customWidth="1"/>
    <col min="4" max="4" width="10.1416666666667" customWidth="1"/>
    <col min="5" max="5" width="46" customWidth="1"/>
    <col min="6" max="6" width="10.2833333333333" customWidth="1"/>
    <col min="7" max="7" width="39.125" customWidth="1"/>
    <col min="8" max="23" width="18.7083333333333" customWidth="1"/>
  </cols>
  <sheetData>
    <row r="1" ht="13.5" customHeight="1" spans="1:23">
      <c r="A1" s="136"/>
      <c r="B1" s="142"/>
      <c r="D1" s="143"/>
      <c r="E1" s="143"/>
      <c r="F1" s="143"/>
      <c r="G1" s="143"/>
      <c r="H1" s="80"/>
      <c r="I1" s="80"/>
      <c r="J1" s="80"/>
      <c r="K1" s="80"/>
      <c r="L1" s="80"/>
      <c r="M1" s="80"/>
      <c r="Q1" s="80"/>
      <c r="U1" s="142"/>
      <c r="W1" s="2" t="s">
        <v>235</v>
      </c>
    </row>
    <row r="2" ht="45.75" customHeight="1" spans="1:23">
      <c r="A2" s="67" t="s">
        <v>236</v>
      </c>
      <c r="B2" s="67"/>
      <c r="C2" s="67"/>
      <c r="D2" s="67"/>
      <c r="E2" s="67"/>
      <c r="F2" s="67"/>
      <c r="G2" s="67"/>
      <c r="H2" s="67"/>
      <c r="I2" s="67"/>
      <c r="J2" s="67"/>
      <c r="K2" s="67"/>
      <c r="L2" s="67"/>
      <c r="M2" s="67"/>
      <c r="N2" s="3"/>
      <c r="O2" s="3"/>
      <c r="P2" s="3"/>
      <c r="Q2" s="67"/>
      <c r="R2" s="67"/>
      <c r="S2" s="67"/>
      <c r="T2" s="67"/>
      <c r="U2" s="67"/>
      <c r="V2" s="67"/>
      <c r="W2" s="67"/>
    </row>
    <row r="3" ht="18.75" customHeight="1" spans="1:23">
      <c r="A3" s="5" t="str">
        <f>"单位名称："&amp;"昆明市盘龙区民政局"</f>
        <v>单位名称：昆明市盘龙区民政局</v>
      </c>
      <c r="B3" s="144"/>
      <c r="C3" s="144"/>
      <c r="D3" s="144"/>
      <c r="E3" s="144"/>
      <c r="F3" s="144"/>
      <c r="G3" s="144"/>
      <c r="H3" s="85"/>
      <c r="I3" s="85"/>
      <c r="J3" s="85"/>
      <c r="K3" s="85"/>
      <c r="L3" s="85"/>
      <c r="M3" s="85"/>
      <c r="N3" s="6"/>
      <c r="O3" s="6"/>
      <c r="P3" s="6"/>
      <c r="Q3" s="85"/>
      <c r="U3" s="142"/>
      <c r="W3" s="2" t="s">
        <v>1</v>
      </c>
    </row>
    <row r="4" ht="18" customHeight="1" spans="1:23">
      <c r="A4" s="8" t="s">
        <v>237</v>
      </c>
      <c r="B4" s="8" t="s">
        <v>238</v>
      </c>
      <c r="C4" s="8" t="s">
        <v>239</v>
      </c>
      <c r="D4" s="8" t="s">
        <v>240</v>
      </c>
      <c r="E4" s="8" t="s">
        <v>241</v>
      </c>
      <c r="F4" s="8" t="s">
        <v>242</v>
      </c>
      <c r="G4" s="8" t="s">
        <v>243</v>
      </c>
      <c r="H4" s="145" t="s">
        <v>244</v>
      </c>
      <c r="I4" s="99" t="s">
        <v>244</v>
      </c>
      <c r="J4" s="99"/>
      <c r="K4" s="99"/>
      <c r="L4" s="99"/>
      <c r="M4" s="99"/>
      <c r="N4" s="11"/>
      <c r="O4" s="11"/>
      <c r="P4" s="11"/>
      <c r="Q4" s="88" t="s">
        <v>61</v>
      </c>
      <c r="R4" s="99" t="s">
        <v>62</v>
      </c>
      <c r="S4" s="99"/>
      <c r="T4" s="99"/>
      <c r="U4" s="99"/>
      <c r="V4" s="99"/>
      <c r="W4" s="100"/>
    </row>
    <row r="5" ht="18" customHeight="1" spans="1:23">
      <c r="A5" s="28"/>
      <c r="B5" s="123"/>
      <c r="C5" s="13"/>
      <c r="D5" s="13"/>
      <c r="E5" s="13"/>
      <c r="F5" s="13"/>
      <c r="G5" s="13"/>
      <c r="H5" s="121" t="s">
        <v>245</v>
      </c>
      <c r="I5" s="145" t="s">
        <v>58</v>
      </c>
      <c r="J5" s="99"/>
      <c r="K5" s="99"/>
      <c r="L5" s="99"/>
      <c r="M5" s="100"/>
      <c r="N5" s="10" t="s">
        <v>246</v>
      </c>
      <c r="O5" s="11"/>
      <c r="P5" s="12"/>
      <c r="Q5" s="8" t="s">
        <v>61</v>
      </c>
      <c r="R5" s="145" t="s">
        <v>62</v>
      </c>
      <c r="S5" s="88" t="s">
        <v>64</v>
      </c>
      <c r="T5" s="99" t="s">
        <v>62</v>
      </c>
      <c r="U5" s="88" t="s">
        <v>66</v>
      </c>
      <c r="V5" s="88" t="s">
        <v>67</v>
      </c>
      <c r="W5" s="149" t="s">
        <v>68</v>
      </c>
    </row>
    <row r="6" ht="19.5" customHeight="1" spans="1:23">
      <c r="A6" s="28"/>
      <c r="B6" s="28"/>
      <c r="C6" s="28"/>
      <c r="D6" s="28"/>
      <c r="E6" s="28"/>
      <c r="F6" s="28"/>
      <c r="G6" s="28"/>
      <c r="H6" s="28"/>
      <c r="I6" s="147" t="s">
        <v>247</v>
      </c>
      <c r="J6" s="8" t="s">
        <v>248</v>
      </c>
      <c r="K6" s="8" t="s">
        <v>249</v>
      </c>
      <c r="L6" s="8" t="s">
        <v>250</v>
      </c>
      <c r="M6" s="8" t="s">
        <v>251</v>
      </c>
      <c r="N6" s="8" t="s">
        <v>58</v>
      </c>
      <c r="O6" s="8" t="s">
        <v>59</v>
      </c>
      <c r="P6" s="8" t="s">
        <v>60</v>
      </c>
      <c r="Q6" s="28"/>
      <c r="R6" s="8" t="s">
        <v>57</v>
      </c>
      <c r="S6" s="8" t="s">
        <v>64</v>
      </c>
      <c r="T6" s="8" t="s">
        <v>252</v>
      </c>
      <c r="U6" s="8" t="s">
        <v>66</v>
      </c>
      <c r="V6" s="8" t="s">
        <v>67</v>
      </c>
      <c r="W6" s="8" t="s">
        <v>68</v>
      </c>
    </row>
    <row r="7" ht="37.5" customHeight="1" spans="1:23">
      <c r="A7" s="18"/>
      <c r="B7" s="146"/>
      <c r="C7" s="146"/>
      <c r="D7" s="146"/>
      <c r="E7" s="146"/>
      <c r="F7" s="146"/>
      <c r="G7" s="146"/>
      <c r="H7" s="146"/>
      <c r="I7" s="148" t="s">
        <v>57</v>
      </c>
      <c r="J7" s="16" t="s">
        <v>253</v>
      </c>
      <c r="K7" s="16" t="s">
        <v>249</v>
      </c>
      <c r="L7" s="16" t="s">
        <v>250</v>
      </c>
      <c r="M7" s="16" t="s">
        <v>251</v>
      </c>
      <c r="N7" s="16" t="s">
        <v>249</v>
      </c>
      <c r="O7" s="16" t="s">
        <v>250</v>
      </c>
      <c r="P7" s="16" t="s">
        <v>251</v>
      </c>
      <c r="Q7" s="16" t="s">
        <v>61</v>
      </c>
      <c r="R7" s="16" t="s">
        <v>57</v>
      </c>
      <c r="S7" s="16" t="s">
        <v>64</v>
      </c>
      <c r="T7" s="16" t="s">
        <v>252</v>
      </c>
      <c r="U7" s="16" t="s">
        <v>66</v>
      </c>
      <c r="V7" s="16" t="s">
        <v>67</v>
      </c>
      <c r="W7" s="16" t="s">
        <v>68</v>
      </c>
    </row>
    <row r="8" customHeight="1" spans="1:23">
      <c r="A8" s="35">
        <v>1</v>
      </c>
      <c r="B8" s="35">
        <v>2</v>
      </c>
      <c r="C8" s="35">
        <v>3</v>
      </c>
      <c r="D8" s="35">
        <v>4</v>
      </c>
      <c r="E8" s="35">
        <v>5</v>
      </c>
      <c r="F8" s="35">
        <v>6</v>
      </c>
      <c r="G8" s="35">
        <v>7</v>
      </c>
      <c r="H8" s="35">
        <v>8</v>
      </c>
      <c r="I8" s="35">
        <v>9</v>
      </c>
      <c r="J8" s="35">
        <v>10</v>
      </c>
      <c r="K8" s="35">
        <v>11</v>
      </c>
      <c r="L8" s="35">
        <v>12</v>
      </c>
      <c r="M8" s="35">
        <v>13</v>
      </c>
      <c r="N8" s="35">
        <v>14</v>
      </c>
      <c r="O8" s="35">
        <v>15</v>
      </c>
      <c r="P8" s="35">
        <v>16</v>
      </c>
      <c r="Q8" s="35">
        <v>17</v>
      </c>
      <c r="R8" s="35">
        <v>18</v>
      </c>
      <c r="S8" s="35">
        <v>19</v>
      </c>
      <c r="T8" s="35">
        <v>20</v>
      </c>
      <c r="U8" s="35">
        <v>21</v>
      </c>
      <c r="V8" s="35">
        <v>22</v>
      </c>
      <c r="W8" s="35">
        <v>23</v>
      </c>
    </row>
    <row r="9" ht="20.25" customHeight="1" spans="1:23">
      <c r="A9" s="62" t="s">
        <v>70</v>
      </c>
      <c r="B9" s="62" t="s">
        <v>254</v>
      </c>
      <c r="C9" s="62" t="s">
        <v>255</v>
      </c>
      <c r="D9" s="62" t="s">
        <v>106</v>
      </c>
      <c r="E9" s="62" t="s">
        <v>107</v>
      </c>
      <c r="F9" s="62" t="s">
        <v>256</v>
      </c>
      <c r="G9" s="62" t="s">
        <v>257</v>
      </c>
      <c r="H9" s="79">
        <v>699576</v>
      </c>
      <c r="I9" s="79">
        <v>699576</v>
      </c>
      <c r="J9" s="79"/>
      <c r="K9" s="79"/>
      <c r="L9" s="79">
        <v>699576</v>
      </c>
      <c r="M9" s="79"/>
      <c r="N9" s="79"/>
      <c r="O9" s="79"/>
      <c r="P9" s="79"/>
      <c r="Q9" s="79"/>
      <c r="R9" s="79"/>
      <c r="S9" s="79"/>
      <c r="T9" s="79"/>
      <c r="U9" s="79"/>
      <c r="V9" s="79"/>
      <c r="W9" s="79"/>
    </row>
    <row r="10" ht="20.25" customHeight="1" spans="1:23">
      <c r="A10" s="62" t="s">
        <v>70</v>
      </c>
      <c r="B10" s="62" t="s">
        <v>254</v>
      </c>
      <c r="C10" s="62" t="s">
        <v>255</v>
      </c>
      <c r="D10" s="62" t="s">
        <v>106</v>
      </c>
      <c r="E10" s="62" t="s">
        <v>107</v>
      </c>
      <c r="F10" s="62" t="s">
        <v>258</v>
      </c>
      <c r="G10" s="62" t="s">
        <v>259</v>
      </c>
      <c r="H10" s="79">
        <v>801540</v>
      </c>
      <c r="I10" s="79">
        <v>801540</v>
      </c>
      <c r="J10" s="23"/>
      <c r="K10" s="23"/>
      <c r="L10" s="79">
        <v>801540</v>
      </c>
      <c r="M10" s="23"/>
      <c r="N10" s="79"/>
      <c r="O10" s="79"/>
      <c r="P10" s="79"/>
      <c r="Q10" s="79"/>
      <c r="R10" s="79"/>
      <c r="S10" s="79"/>
      <c r="T10" s="79"/>
      <c r="U10" s="79"/>
      <c r="V10" s="79"/>
      <c r="W10" s="79"/>
    </row>
    <row r="11" ht="20.25" customHeight="1" spans="1:23">
      <c r="A11" s="62" t="s">
        <v>70</v>
      </c>
      <c r="B11" s="62" t="s">
        <v>254</v>
      </c>
      <c r="C11" s="62" t="s">
        <v>255</v>
      </c>
      <c r="D11" s="62" t="s">
        <v>106</v>
      </c>
      <c r="E11" s="62" t="s">
        <v>107</v>
      </c>
      <c r="F11" s="62" t="s">
        <v>260</v>
      </c>
      <c r="G11" s="62" t="s">
        <v>261</v>
      </c>
      <c r="H11" s="79">
        <v>58298</v>
      </c>
      <c r="I11" s="79">
        <v>58298</v>
      </c>
      <c r="J11" s="23"/>
      <c r="K11" s="23"/>
      <c r="L11" s="79">
        <v>58298</v>
      </c>
      <c r="M11" s="23"/>
      <c r="N11" s="79"/>
      <c r="O11" s="79"/>
      <c r="P11" s="79"/>
      <c r="Q11" s="79"/>
      <c r="R11" s="79"/>
      <c r="S11" s="79"/>
      <c r="T11" s="79"/>
      <c r="U11" s="79"/>
      <c r="V11" s="79"/>
      <c r="W11" s="79"/>
    </row>
    <row r="12" ht="20.25" customHeight="1" spans="1:23">
      <c r="A12" s="62" t="s">
        <v>70</v>
      </c>
      <c r="B12" s="62" t="s">
        <v>262</v>
      </c>
      <c r="C12" s="62" t="s">
        <v>263</v>
      </c>
      <c r="D12" s="62" t="s">
        <v>106</v>
      </c>
      <c r="E12" s="62" t="s">
        <v>107</v>
      </c>
      <c r="F12" s="62" t="s">
        <v>256</v>
      </c>
      <c r="G12" s="62" t="s">
        <v>257</v>
      </c>
      <c r="H12" s="79">
        <v>355332</v>
      </c>
      <c r="I12" s="79">
        <v>355332</v>
      </c>
      <c r="J12" s="23"/>
      <c r="K12" s="23"/>
      <c r="L12" s="79">
        <v>355332</v>
      </c>
      <c r="M12" s="23"/>
      <c r="N12" s="79"/>
      <c r="O12" s="79"/>
      <c r="P12" s="79"/>
      <c r="Q12" s="79"/>
      <c r="R12" s="79"/>
      <c r="S12" s="79"/>
      <c r="T12" s="79"/>
      <c r="U12" s="79"/>
      <c r="V12" s="79"/>
      <c r="W12" s="79"/>
    </row>
    <row r="13" ht="20.25" customHeight="1" spans="1:23">
      <c r="A13" s="62" t="s">
        <v>70</v>
      </c>
      <c r="B13" s="62" t="s">
        <v>262</v>
      </c>
      <c r="C13" s="62" t="s">
        <v>263</v>
      </c>
      <c r="D13" s="62" t="s">
        <v>106</v>
      </c>
      <c r="E13" s="62" t="s">
        <v>107</v>
      </c>
      <c r="F13" s="62" t="s">
        <v>260</v>
      </c>
      <c r="G13" s="62" t="s">
        <v>261</v>
      </c>
      <c r="H13" s="79">
        <v>29611</v>
      </c>
      <c r="I13" s="79">
        <v>29611</v>
      </c>
      <c r="J13" s="23"/>
      <c r="K13" s="23"/>
      <c r="L13" s="79">
        <v>29611</v>
      </c>
      <c r="M13" s="23"/>
      <c r="N13" s="79"/>
      <c r="O13" s="79"/>
      <c r="P13" s="79"/>
      <c r="Q13" s="79"/>
      <c r="R13" s="79"/>
      <c r="S13" s="79"/>
      <c r="T13" s="79"/>
      <c r="U13" s="79"/>
      <c r="V13" s="79"/>
      <c r="W13" s="79"/>
    </row>
    <row r="14" ht="20.25" customHeight="1" spans="1:23">
      <c r="A14" s="62" t="s">
        <v>70</v>
      </c>
      <c r="B14" s="62" t="s">
        <v>262</v>
      </c>
      <c r="C14" s="62" t="s">
        <v>263</v>
      </c>
      <c r="D14" s="62" t="s">
        <v>106</v>
      </c>
      <c r="E14" s="62" t="s">
        <v>107</v>
      </c>
      <c r="F14" s="62" t="s">
        <v>264</v>
      </c>
      <c r="G14" s="62" t="s">
        <v>265</v>
      </c>
      <c r="H14" s="79">
        <v>159720</v>
      </c>
      <c r="I14" s="79">
        <v>159720</v>
      </c>
      <c r="J14" s="23"/>
      <c r="K14" s="23"/>
      <c r="L14" s="79">
        <v>159720</v>
      </c>
      <c r="M14" s="23"/>
      <c r="N14" s="79"/>
      <c r="O14" s="79"/>
      <c r="P14" s="79"/>
      <c r="Q14" s="79"/>
      <c r="R14" s="79"/>
      <c r="S14" s="79"/>
      <c r="T14" s="79"/>
      <c r="U14" s="79"/>
      <c r="V14" s="79"/>
      <c r="W14" s="79"/>
    </row>
    <row r="15" ht="20.25" customHeight="1" spans="1:23">
      <c r="A15" s="62" t="s">
        <v>70</v>
      </c>
      <c r="B15" s="62" t="s">
        <v>262</v>
      </c>
      <c r="C15" s="62" t="s">
        <v>263</v>
      </c>
      <c r="D15" s="62" t="s">
        <v>106</v>
      </c>
      <c r="E15" s="62" t="s">
        <v>107</v>
      </c>
      <c r="F15" s="62" t="s">
        <v>264</v>
      </c>
      <c r="G15" s="62" t="s">
        <v>265</v>
      </c>
      <c r="H15" s="79">
        <v>253956</v>
      </c>
      <c r="I15" s="79">
        <v>253956</v>
      </c>
      <c r="J15" s="23"/>
      <c r="K15" s="23"/>
      <c r="L15" s="79">
        <v>253956</v>
      </c>
      <c r="M15" s="23"/>
      <c r="N15" s="79"/>
      <c r="O15" s="79"/>
      <c r="P15" s="79"/>
      <c r="Q15" s="79"/>
      <c r="R15" s="79"/>
      <c r="S15" s="79"/>
      <c r="T15" s="79"/>
      <c r="U15" s="79"/>
      <c r="V15" s="79"/>
      <c r="W15" s="79"/>
    </row>
    <row r="16" ht="20.25" customHeight="1" spans="1:23">
      <c r="A16" s="62" t="s">
        <v>70</v>
      </c>
      <c r="B16" s="62" t="s">
        <v>266</v>
      </c>
      <c r="C16" s="62" t="s">
        <v>267</v>
      </c>
      <c r="D16" s="62" t="s">
        <v>126</v>
      </c>
      <c r="E16" s="62" t="s">
        <v>127</v>
      </c>
      <c r="F16" s="62" t="s">
        <v>268</v>
      </c>
      <c r="G16" s="62" t="s">
        <v>269</v>
      </c>
      <c r="H16" s="79">
        <v>410220</v>
      </c>
      <c r="I16" s="79">
        <v>410220</v>
      </c>
      <c r="J16" s="23"/>
      <c r="K16" s="23"/>
      <c r="L16" s="79">
        <v>410220</v>
      </c>
      <c r="M16" s="23"/>
      <c r="N16" s="79"/>
      <c r="O16" s="79"/>
      <c r="P16" s="79"/>
      <c r="Q16" s="79"/>
      <c r="R16" s="79"/>
      <c r="S16" s="79"/>
      <c r="T16" s="79"/>
      <c r="U16" s="79"/>
      <c r="V16" s="79"/>
      <c r="W16" s="79"/>
    </row>
    <row r="17" ht="20.25" customHeight="1" spans="1:23">
      <c r="A17" s="62" t="s">
        <v>70</v>
      </c>
      <c r="B17" s="62" t="s">
        <v>266</v>
      </c>
      <c r="C17" s="62" t="s">
        <v>267</v>
      </c>
      <c r="D17" s="62" t="s">
        <v>128</v>
      </c>
      <c r="E17" s="62" t="s">
        <v>129</v>
      </c>
      <c r="F17" s="62" t="s">
        <v>270</v>
      </c>
      <c r="G17" s="62" t="s">
        <v>271</v>
      </c>
      <c r="H17" s="79">
        <v>105000</v>
      </c>
      <c r="I17" s="79">
        <v>105000</v>
      </c>
      <c r="J17" s="23"/>
      <c r="K17" s="23"/>
      <c r="L17" s="79">
        <v>105000</v>
      </c>
      <c r="M17" s="23"/>
      <c r="N17" s="79"/>
      <c r="O17" s="79"/>
      <c r="P17" s="79"/>
      <c r="Q17" s="79"/>
      <c r="R17" s="79"/>
      <c r="S17" s="79"/>
      <c r="T17" s="79"/>
      <c r="U17" s="79"/>
      <c r="V17" s="79"/>
      <c r="W17" s="79"/>
    </row>
    <row r="18" ht="20.25" customHeight="1" spans="1:23">
      <c r="A18" s="62" t="s">
        <v>70</v>
      </c>
      <c r="B18" s="62" t="s">
        <v>266</v>
      </c>
      <c r="C18" s="62" t="s">
        <v>267</v>
      </c>
      <c r="D18" s="62" t="s">
        <v>170</v>
      </c>
      <c r="E18" s="62" t="s">
        <v>171</v>
      </c>
      <c r="F18" s="62" t="s">
        <v>272</v>
      </c>
      <c r="G18" s="62" t="s">
        <v>273</v>
      </c>
      <c r="H18" s="79">
        <v>116832</v>
      </c>
      <c r="I18" s="79">
        <v>116832</v>
      </c>
      <c r="J18" s="23"/>
      <c r="K18" s="23"/>
      <c r="L18" s="79">
        <v>116832</v>
      </c>
      <c r="M18" s="23"/>
      <c r="N18" s="79"/>
      <c r="O18" s="79"/>
      <c r="P18" s="79"/>
      <c r="Q18" s="79"/>
      <c r="R18" s="79"/>
      <c r="S18" s="79"/>
      <c r="T18" s="79"/>
      <c r="U18" s="79"/>
      <c r="V18" s="79"/>
      <c r="W18" s="79"/>
    </row>
    <row r="19" ht="20.25" customHeight="1" spans="1:23">
      <c r="A19" s="62" t="s">
        <v>70</v>
      </c>
      <c r="B19" s="62" t="s">
        <v>266</v>
      </c>
      <c r="C19" s="62" t="s">
        <v>267</v>
      </c>
      <c r="D19" s="62" t="s">
        <v>172</v>
      </c>
      <c r="E19" s="62" t="s">
        <v>173</v>
      </c>
      <c r="F19" s="62" t="s">
        <v>272</v>
      </c>
      <c r="G19" s="62" t="s">
        <v>273</v>
      </c>
      <c r="H19" s="79">
        <v>87624</v>
      </c>
      <c r="I19" s="79">
        <v>87624</v>
      </c>
      <c r="J19" s="23"/>
      <c r="K19" s="23"/>
      <c r="L19" s="79">
        <v>87624</v>
      </c>
      <c r="M19" s="23"/>
      <c r="N19" s="79"/>
      <c r="O19" s="79"/>
      <c r="P19" s="79"/>
      <c r="Q19" s="79"/>
      <c r="R19" s="79"/>
      <c r="S19" s="79"/>
      <c r="T19" s="79"/>
      <c r="U19" s="79"/>
      <c r="V19" s="79"/>
      <c r="W19" s="79"/>
    </row>
    <row r="20" ht="20.25" customHeight="1" spans="1:23">
      <c r="A20" s="62" t="s">
        <v>70</v>
      </c>
      <c r="B20" s="62" t="s">
        <v>266</v>
      </c>
      <c r="C20" s="62" t="s">
        <v>267</v>
      </c>
      <c r="D20" s="62" t="s">
        <v>174</v>
      </c>
      <c r="E20" s="62" t="s">
        <v>175</v>
      </c>
      <c r="F20" s="62" t="s">
        <v>274</v>
      </c>
      <c r="G20" s="62" t="s">
        <v>275</v>
      </c>
      <c r="H20" s="79">
        <v>113799</v>
      </c>
      <c r="I20" s="79">
        <v>113799</v>
      </c>
      <c r="J20" s="23"/>
      <c r="K20" s="23"/>
      <c r="L20" s="79">
        <v>113799</v>
      </c>
      <c r="M20" s="23"/>
      <c r="N20" s="79"/>
      <c r="O20" s="79"/>
      <c r="P20" s="79"/>
      <c r="Q20" s="79"/>
      <c r="R20" s="79"/>
      <c r="S20" s="79"/>
      <c r="T20" s="79"/>
      <c r="U20" s="79"/>
      <c r="V20" s="79"/>
      <c r="W20" s="79"/>
    </row>
    <row r="21" ht="20.25" customHeight="1" spans="1:23">
      <c r="A21" s="62" t="s">
        <v>70</v>
      </c>
      <c r="B21" s="62" t="s">
        <v>266</v>
      </c>
      <c r="C21" s="62" t="s">
        <v>267</v>
      </c>
      <c r="D21" s="62" t="s">
        <v>174</v>
      </c>
      <c r="E21" s="62" t="s">
        <v>175</v>
      </c>
      <c r="F21" s="62" t="s">
        <v>274</v>
      </c>
      <c r="G21" s="62" t="s">
        <v>275</v>
      </c>
      <c r="H21" s="79">
        <v>97440</v>
      </c>
      <c r="I21" s="79">
        <v>97440</v>
      </c>
      <c r="J21" s="23"/>
      <c r="K21" s="23"/>
      <c r="L21" s="79">
        <v>97440</v>
      </c>
      <c r="M21" s="23"/>
      <c r="N21" s="79"/>
      <c r="O21" s="79"/>
      <c r="P21" s="79"/>
      <c r="Q21" s="79"/>
      <c r="R21" s="79"/>
      <c r="S21" s="79"/>
      <c r="T21" s="79"/>
      <c r="U21" s="79"/>
      <c r="V21" s="79"/>
      <c r="W21" s="79"/>
    </row>
    <row r="22" ht="20.25" customHeight="1" spans="1:23">
      <c r="A22" s="62" t="s">
        <v>70</v>
      </c>
      <c r="B22" s="62" t="s">
        <v>266</v>
      </c>
      <c r="C22" s="62" t="s">
        <v>267</v>
      </c>
      <c r="D22" s="62" t="s">
        <v>106</v>
      </c>
      <c r="E22" s="62" t="s">
        <v>107</v>
      </c>
      <c r="F22" s="62" t="s">
        <v>276</v>
      </c>
      <c r="G22" s="62" t="s">
        <v>277</v>
      </c>
      <c r="H22" s="79">
        <v>6831</v>
      </c>
      <c r="I22" s="79">
        <v>6831</v>
      </c>
      <c r="J22" s="23"/>
      <c r="K22" s="23"/>
      <c r="L22" s="79">
        <v>6831</v>
      </c>
      <c r="M22" s="23"/>
      <c r="N22" s="79"/>
      <c r="O22" s="79"/>
      <c r="P22" s="79"/>
      <c r="Q22" s="79"/>
      <c r="R22" s="79"/>
      <c r="S22" s="79"/>
      <c r="T22" s="79"/>
      <c r="U22" s="79"/>
      <c r="V22" s="79"/>
      <c r="W22" s="79"/>
    </row>
    <row r="23" ht="20.25" customHeight="1" spans="1:23">
      <c r="A23" s="62" t="s">
        <v>70</v>
      </c>
      <c r="B23" s="62" t="s">
        <v>266</v>
      </c>
      <c r="C23" s="62" t="s">
        <v>267</v>
      </c>
      <c r="D23" s="62" t="s">
        <v>176</v>
      </c>
      <c r="E23" s="62" t="s">
        <v>177</v>
      </c>
      <c r="F23" s="62" t="s">
        <v>276</v>
      </c>
      <c r="G23" s="62" t="s">
        <v>277</v>
      </c>
      <c r="H23" s="79">
        <v>2928</v>
      </c>
      <c r="I23" s="79">
        <v>2928</v>
      </c>
      <c r="J23" s="23"/>
      <c r="K23" s="23"/>
      <c r="L23" s="79">
        <v>2928</v>
      </c>
      <c r="M23" s="23"/>
      <c r="N23" s="79"/>
      <c r="O23" s="79"/>
      <c r="P23" s="79"/>
      <c r="Q23" s="79"/>
      <c r="R23" s="79"/>
      <c r="S23" s="79"/>
      <c r="T23" s="79"/>
      <c r="U23" s="79"/>
      <c r="V23" s="79"/>
      <c r="W23" s="79"/>
    </row>
    <row r="24" ht="20.25" customHeight="1" spans="1:23">
      <c r="A24" s="62" t="s">
        <v>70</v>
      </c>
      <c r="B24" s="62" t="s">
        <v>266</v>
      </c>
      <c r="C24" s="62" t="s">
        <v>267</v>
      </c>
      <c r="D24" s="62" t="s">
        <v>176</v>
      </c>
      <c r="E24" s="62" t="s">
        <v>177</v>
      </c>
      <c r="F24" s="62" t="s">
        <v>276</v>
      </c>
      <c r="G24" s="62" t="s">
        <v>277</v>
      </c>
      <c r="H24" s="79">
        <v>5976</v>
      </c>
      <c r="I24" s="79">
        <v>5976</v>
      </c>
      <c r="J24" s="23"/>
      <c r="K24" s="23"/>
      <c r="L24" s="79">
        <v>5976</v>
      </c>
      <c r="M24" s="23"/>
      <c r="N24" s="79"/>
      <c r="O24" s="79"/>
      <c r="P24" s="79"/>
      <c r="Q24" s="79"/>
      <c r="R24" s="79"/>
      <c r="S24" s="79"/>
      <c r="T24" s="79"/>
      <c r="U24" s="79"/>
      <c r="V24" s="79"/>
      <c r="W24" s="79"/>
    </row>
    <row r="25" ht="20.25" customHeight="1" spans="1:23">
      <c r="A25" s="62" t="s">
        <v>70</v>
      </c>
      <c r="B25" s="62" t="s">
        <v>266</v>
      </c>
      <c r="C25" s="62" t="s">
        <v>267</v>
      </c>
      <c r="D25" s="62" t="s">
        <v>176</v>
      </c>
      <c r="E25" s="62" t="s">
        <v>177</v>
      </c>
      <c r="F25" s="62" t="s">
        <v>276</v>
      </c>
      <c r="G25" s="62" t="s">
        <v>277</v>
      </c>
      <c r="H25" s="79">
        <v>13944</v>
      </c>
      <c r="I25" s="79">
        <v>13944</v>
      </c>
      <c r="J25" s="23"/>
      <c r="K25" s="23"/>
      <c r="L25" s="79">
        <v>13944</v>
      </c>
      <c r="M25" s="23"/>
      <c r="N25" s="79"/>
      <c r="O25" s="79"/>
      <c r="P25" s="79"/>
      <c r="Q25" s="79"/>
      <c r="R25" s="79"/>
      <c r="S25" s="79"/>
      <c r="T25" s="79"/>
      <c r="U25" s="79"/>
      <c r="V25" s="79"/>
      <c r="W25" s="79"/>
    </row>
    <row r="26" ht="20.25" customHeight="1" spans="1:23">
      <c r="A26" s="62" t="s">
        <v>70</v>
      </c>
      <c r="B26" s="62" t="s">
        <v>266</v>
      </c>
      <c r="C26" s="62" t="s">
        <v>267</v>
      </c>
      <c r="D26" s="62" t="s">
        <v>176</v>
      </c>
      <c r="E26" s="62" t="s">
        <v>177</v>
      </c>
      <c r="F26" s="62" t="s">
        <v>276</v>
      </c>
      <c r="G26" s="62" t="s">
        <v>277</v>
      </c>
      <c r="H26" s="79">
        <v>4482</v>
      </c>
      <c r="I26" s="79">
        <v>4482</v>
      </c>
      <c r="J26" s="23"/>
      <c r="K26" s="23"/>
      <c r="L26" s="79">
        <v>4482</v>
      </c>
      <c r="M26" s="23"/>
      <c r="N26" s="79"/>
      <c r="O26" s="79"/>
      <c r="P26" s="79"/>
      <c r="Q26" s="79"/>
      <c r="R26" s="79"/>
      <c r="S26" s="79"/>
      <c r="T26" s="79"/>
      <c r="U26" s="79"/>
      <c r="V26" s="79"/>
      <c r="W26" s="79"/>
    </row>
    <row r="27" ht="20.25" customHeight="1" spans="1:23">
      <c r="A27" s="62" t="s">
        <v>70</v>
      </c>
      <c r="B27" s="62" t="s">
        <v>266</v>
      </c>
      <c r="C27" s="62" t="s">
        <v>267</v>
      </c>
      <c r="D27" s="62" t="s">
        <v>176</v>
      </c>
      <c r="E27" s="62" t="s">
        <v>177</v>
      </c>
      <c r="F27" s="62" t="s">
        <v>276</v>
      </c>
      <c r="G27" s="62" t="s">
        <v>277</v>
      </c>
      <c r="H27" s="79">
        <v>2196</v>
      </c>
      <c r="I27" s="79">
        <v>2196</v>
      </c>
      <c r="J27" s="23"/>
      <c r="K27" s="23"/>
      <c r="L27" s="79">
        <v>2196</v>
      </c>
      <c r="M27" s="23"/>
      <c r="N27" s="79"/>
      <c r="O27" s="79"/>
      <c r="P27" s="79"/>
      <c r="Q27" s="79"/>
      <c r="R27" s="79"/>
      <c r="S27" s="79"/>
      <c r="T27" s="79"/>
      <c r="U27" s="79"/>
      <c r="V27" s="79"/>
      <c r="W27" s="79"/>
    </row>
    <row r="28" ht="20.25" customHeight="1" spans="1:23">
      <c r="A28" s="62" t="s">
        <v>70</v>
      </c>
      <c r="B28" s="62" t="s">
        <v>278</v>
      </c>
      <c r="C28" s="62" t="s">
        <v>183</v>
      </c>
      <c r="D28" s="62" t="s">
        <v>182</v>
      </c>
      <c r="E28" s="62" t="s">
        <v>183</v>
      </c>
      <c r="F28" s="62" t="s">
        <v>279</v>
      </c>
      <c r="G28" s="62" t="s">
        <v>183</v>
      </c>
      <c r="H28" s="79">
        <v>379800</v>
      </c>
      <c r="I28" s="79">
        <v>379800</v>
      </c>
      <c r="J28" s="23"/>
      <c r="K28" s="23"/>
      <c r="L28" s="79">
        <v>379800</v>
      </c>
      <c r="M28" s="23"/>
      <c r="N28" s="79"/>
      <c r="O28" s="79"/>
      <c r="P28" s="79"/>
      <c r="Q28" s="79"/>
      <c r="R28" s="79"/>
      <c r="S28" s="79"/>
      <c r="T28" s="79"/>
      <c r="U28" s="79"/>
      <c r="V28" s="79"/>
      <c r="W28" s="79"/>
    </row>
    <row r="29" ht="20.25" customHeight="1" spans="1:23">
      <c r="A29" s="62" t="s">
        <v>70</v>
      </c>
      <c r="B29" s="62" t="s">
        <v>280</v>
      </c>
      <c r="C29" s="62" t="s">
        <v>281</v>
      </c>
      <c r="D29" s="62" t="s">
        <v>106</v>
      </c>
      <c r="E29" s="62" t="s">
        <v>107</v>
      </c>
      <c r="F29" s="62" t="s">
        <v>282</v>
      </c>
      <c r="G29" s="62" t="s">
        <v>283</v>
      </c>
      <c r="H29" s="79">
        <v>22000</v>
      </c>
      <c r="I29" s="79">
        <v>22000</v>
      </c>
      <c r="J29" s="23"/>
      <c r="K29" s="23"/>
      <c r="L29" s="79">
        <v>22000</v>
      </c>
      <c r="M29" s="23"/>
      <c r="N29" s="79"/>
      <c r="O29" s="79"/>
      <c r="P29" s="79"/>
      <c r="Q29" s="79"/>
      <c r="R29" s="79"/>
      <c r="S29" s="79"/>
      <c r="T29" s="79"/>
      <c r="U29" s="79"/>
      <c r="V29" s="79"/>
      <c r="W29" s="79"/>
    </row>
    <row r="30" ht="20.25" customHeight="1" spans="1:23">
      <c r="A30" s="62" t="s">
        <v>70</v>
      </c>
      <c r="B30" s="62" t="s">
        <v>284</v>
      </c>
      <c r="C30" s="62" t="s">
        <v>285</v>
      </c>
      <c r="D30" s="62" t="s">
        <v>116</v>
      </c>
      <c r="E30" s="62" t="s">
        <v>117</v>
      </c>
      <c r="F30" s="62" t="s">
        <v>286</v>
      </c>
      <c r="G30" s="62" t="s">
        <v>287</v>
      </c>
      <c r="H30" s="79">
        <v>12420</v>
      </c>
      <c r="I30" s="79">
        <v>12420</v>
      </c>
      <c r="J30" s="23"/>
      <c r="K30" s="23"/>
      <c r="L30" s="79">
        <v>12420</v>
      </c>
      <c r="M30" s="23"/>
      <c r="N30" s="79"/>
      <c r="O30" s="79"/>
      <c r="P30" s="79"/>
      <c r="Q30" s="79"/>
      <c r="R30" s="79"/>
      <c r="S30" s="79"/>
      <c r="T30" s="79"/>
      <c r="U30" s="79"/>
      <c r="V30" s="79"/>
      <c r="W30" s="79"/>
    </row>
    <row r="31" ht="20.25" customHeight="1" spans="1:23">
      <c r="A31" s="62" t="s">
        <v>70</v>
      </c>
      <c r="B31" s="62" t="s">
        <v>288</v>
      </c>
      <c r="C31" s="62" t="s">
        <v>289</v>
      </c>
      <c r="D31" s="62" t="s">
        <v>106</v>
      </c>
      <c r="E31" s="62" t="s">
        <v>107</v>
      </c>
      <c r="F31" s="62" t="s">
        <v>286</v>
      </c>
      <c r="G31" s="62" t="s">
        <v>287</v>
      </c>
      <c r="H31" s="79">
        <v>124200</v>
      </c>
      <c r="I31" s="79">
        <v>124200</v>
      </c>
      <c r="J31" s="23"/>
      <c r="K31" s="23"/>
      <c r="L31" s="79">
        <v>124200</v>
      </c>
      <c r="M31" s="23"/>
      <c r="N31" s="79"/>
      <c r="O31" s="79"/>
      <c r="P31" s="79"/>
      <c r="Q31" s="79"/>
      <c r="R31" s="79"/>
      <c r="S31" s="79"/>
      <c r="T31" s="79"/>
      <c r="U31" s="79"/>
      <c r="V31" s="79"/>
      <c r="W31" s="79"/>
    </row>
    <row r="32" ht="20.25" customHeight="1" spans="1:23">
      <c r="A32" s="62" t="s">
        <v>70</v>
      </c>
      <c r="B32" s="62" t="s">
        <v>290</v>
      </c>
      <c r="C32" s="62" t="s">
        <v>291</v>
      </c>
      <c r="D32" s="62" t="s">
        <v>106</v>
      </c>
      <c r="E32" s="62" t="s">
        <v>107</v>
      </c>
      <c r="F32" s="62" t="s">
        <v>292</v>
      </c>
      <c r="G32" s="62" t="s">
        <v>293</v>
      </c>
      <c r="H32" s="79">
        <v>19665</v>
      </c>
      <c r="I32" s="79">
        <v>19665</v>
      </c>
      <c r="J32" s="23"/>
      <c r="K32" s="23"/>
      <c r="L32" s="79">
        <v>19665</v>
      </c>
      <c r="M32" s="23"/>
      <c r="N32" s="79"/>
      <c r="O32" s="79"/>
      <c r="P32" s="79"/>
      <c r="Q32" s="79"/>
      <c r="R32" s="79"/>
      <c r="S32" s="79"/>
      <c r="T32" s="79"/>
      <c r="U32" s="79"/>
      <c r="V32" s="79"/>
      <c r="W32" s="79"/>
    </row>
    <row r="33" ht="20.25" customHeight="1" spans="1:23">
      <c r="A33" s="62" t="s">
        <v>70</v>
      </c>
      <c r="B33" s="62" t="s">
        <v>290</v>
      </c>
      <c r="C33" s="62" t="s">
        <v>291</v>
      </c>
      <c r="D33" s="62" t="s">
        <v>106</v>
      </c>
      <c r="E33" s="62" t="s">
        <v>107</v>
      </c>
      <c r="F33" s="62" t="s">
        <v>292</v>
      </c>
      <c r="G33" s="62" t="s">
        <v>293</v>
      </c>
      <c r="H33" s="79">
        <v>26220</v>
      </c>
      <c r="I33" s="79">
        <v>26220</v>
      </c>
      <c r="J33" s="23"/>
      <c r="K33" s="23"/>
      <c r="L33" s="79">
        <v>26220</v>
      </c>
      <c r="M33" s="23"/>
      <c r="N33" s="79"/>
      <c r="O33" s="79"/>
      <c r="P33" s="79"/>
      <c r="Q33" s="79"/>
      <c r="R33" s="79"/>
      <c r="S33" s="79"/>
      <c r="T33" s="79"/>
      <c r="U33" s="79"/>
      <c r="V33" s="79"/>
      <c r="W33" s="79"/>
    </row>
    <row r="34" ht="20.25" customHeight="1" spans="1:23">
      <c r="A34" s="62" t="s">
        <v>70</v>
      </c>
      <c r="B34" s="62" t="s">
        <v>290</v>
      </c>
      <c r="C34" s="62" t="s">
        <v>291</v>
      </c>
      <c r="D34" s="62" t="s">
        <v>106</v>
      </c>
      <c r="E34" s="62" t="s">
        <v>107</v>
      </c>
      <c r="F34" s="62" t="s">
        <v>294</v>
      </c>
      <c r="G34" s="62" t="s">
        <v>295</v>
      </c>
      <c r="H34" s="79">
        <v>4560</v>
      </c>
      <c r="I34" s="79">
        <v>4560</v>
      </c>
      <c r="J34" s="23"/>
      <c r="K34" s="23"/>
      <c r="L34" s="79">
        <v>4560</v>
      </c>
      <c r="M34" s="23"/>
      <c r="N34" s="79"/>
      <c r="O34" s="79"/>
      <c r="P34" s="79"/>
      <c r="Q34" s="79"/>
      <c r="R34" s="79"/>
      <c r="S34" s="79"/>
      <c r="T34" s="79"/>
      <c r="U34" s="79"/>
      <c r="V34" s="79"/>
      <c r="W34" s="79"/>
    </row>
    <row r="35" ht="20.25" customHeight="1" spans="1:23">
      <c r="A35" s="62" t="s">
        <v>70</v>
      </c>
      <c r="B35" s="62" t="s">
        <v>290</v>
      </c>
      <c r="C35" s="62" t="s">
        <v>291</v>
      </c>
      <c r="D35" s="62" t="s">
        <v>106</v>
      </c>
      <c r="E35" s="62" t="s">
        <v>107</v>
      </c>
      <c r="F35" s="62" t="s">
        <v>294</v>
      </c>
      <c r="G35" s="62" t="s">
        <v>295</v>
      </c>
      <c r="H35" s="79">
        <v>3420</v>
      </c>
      <c r="I35" s="79">
        <v>3420</v>
      </c>
      <c r="J35" s="23"/>
      <c r="K35" s="23"/>
      <c r="L35" s="79">
        <v>3420</v>
      </c>
      <c r="M35" s="23"/>
      <c r="N35" s="79"/>
      <c r="O35" s="79"/>
      <c r="P35" s="79"/>
      <c r="Q35" s="79"/>
      <c r="R35" s="79"/>
      <c r="S35" s="79"/>
      <c r="T35" s="79"/>
      <c r="U35" s="79"/>
      <c r="V35" s="79"/>
      <c r="W35" s="79"/>
    </row>
    <row r="36" ht="20.25" customHeight="1" spans="1:23">
      <c r="A36" s="62" t="s">
        <v>70</v>
      </c>
      <c r="B36" s="62" t="s">
        <v>290</v>
      </c>
      <c r="C36" s="62" t="s">
        <v>291</v>
      </c>
      <c r="D36" s="62" t="s">
        <v>106</v>
      </c>
      <c r="E36" s="62" t="s">
        <v>107</v>
      </c>
      <c r="F36" s="62" t="s">
        <v>296</v>
      </c>
      <c r="G36" s="62" t="s">
        <v>297</v>
      </c>
      <c r="H36" s="79">
        <v>8829</v>
      </c>
      <c r="I36" s="79">
        <v>8829</v>
      </c>
      <c r="J36" s="23"/>
      <c r="K36" s="23"/>
      <c r="L36" s="79">
        <v>8829</v>
      </c>
      <c r="M36" s="23"/>
      <c r="N36" s="79"/>
      <c r="O36" s="79"/>
      <c r="P36" s="79"/>
      <c r="Q36" s="79"/>
      <c r="R36" s="79"/>
      <c r="S36" s="79"/>
      <c r="T36" s="79"/>
      <c r="U36" s="79"/>
      <c r="V36" s="79"/>
      <c r="W36" s="79"/>
    </row>
    <row r="37" ht="20.25" customHeight="1" spans="1:23">
      <c r="A37" s="62" t="s">
        <v>70</v>
      </c>
      <c r="B37" s="62" t="s">
        <v>290</v>
      </c>
      <c r="C37" s="62" t="s">
        <v>291</v>
      </c>
      <c r="D37" s="62" t="s">
        <v>106</v>
      </c>
      <c r="E37" s="62" t="s">
        <v>107</v>
      </c>
      <c r="F37" s="62" t="s">
        <v>296</v>
      </c>
      <c r="G37" s="62" t="s">
        <v>297</v>
      </c>
      <c r="H37" s="79">
        <v>11772</v>
      </c>
      <c r="I37" s="79">
        <v>11772</v>
      </c>
      <c r="J37" s="23"/>
      <c r="K37" s="23"/>
      <c r="L37" s="79">
        <v>11772</v>
      </c>
      <c r="M37" s="23"/>
      <c r="N37" s="79"/>
      <c r="O37" s="79"/>
      <c r="P37" s="79"/>
      <c r="Q37" s="79"/>
      <c r="R37" s="79"/>
      <c r="S37" s="79"/>
      <c r="T37" s="79"/>
      <c r="U37" s="79"/>
      <c r="V37" s="79"/>
      <c r="W37" s="79"/>
    </row>
    <row r="38" ht="20.25" customHeight="1" spans="1:23">
      <c r="A38" s="62" t="s">
        <v>70</v>
      </c>
      <c r="B38" s="62" t="s">
        <v>290</v>
      </c>
      <c r="C38" s="62" t="s">
        <v>291</v>
      </c>
      <c r="D38" s="62" t="s">
        <v>106</v>
      </c>
      <c r="E38" s="62" t="s">
        <v>107</v>
      </c>
      <c r="F38" s="62" t="s">
        <v>298</v>
      </c>
      <c r="G38" s="62" t="s">
        <v>299</v>
      </c>
      <c r="H38" s="79">
        <v>12825</v>
      </c>
      <c r="I38" s="79">
        <v>12825</v>
      </c>
      <c r="J38" s="23"/>
      <c r="K38" s="23"/>
      <c r="L38" s="79">
        <v>12825</v>
      </c>
      <c r="M38" s="23"/>
      <c r="N38" s="79"/>
      <c r="O38" s="79"/>
      <c r="P38" s="79"/>
      <c r="Q38" s="79"/>
      <c r="R38" s="79"/>
      <c r="S38" s="79"/>
      <c r="T38" s="79"/>
      <c r="U38" s="79"/>
      <c r="V38" s="79"/>
      <c r="W38" s="79"/>
    </row>
    <row r="39" ht="20.25" customHeight="1" spans="1:23">
      <c r="A39" s="62" t="s">
        <v>70</v>
      </c>
      <c r="B39" s="62" t="s">
        <v>290</v>
      </c>
      <c r="C39" s="62" t="s">
        <v>291</v>
      </c>
      <c r="D39" s="62" t="s">
        <v>106</v>
      </c>
      <c r="E39" s="62" t="s">
        <v>107</v>
      </c>
      <c r="F39" s="62" t="s">
        <v>298</v>
      </c>
      <c r="G39" s="62" t="s">
        <v>299</v>
      </c>
      <c r="H39" s="79">
        <v>17100</v>
      </c>
      <c r="I39" s="79">
        <v>17100</v>
      </c>
      <c r="J39" s="23"/>
      <c r="K39" s="23"/>
      <c r="L39" s="79">
        <v>17100</v>
      </c>
      <c r="M39" s="23"/>
      <c r="N39" s="79"/>
      <c r="O39" s="79"/>
      <c r="P39" s="79"/>
      <c r="Q39" s="79"/>
      <c r="R39" s="79"/>
      <c r="S39" s="79"/>
      <c r="T39" s="79"/>
      <c r="U39" s="79"/>
      <c r="V39" s="79"/>
      <c r="W39" s="79"/>
    </row>
    <row r="40" ht="20.25" customHeight="1" spans="1:23">
      <c r="A40" s="62" t="s">
        <v>70</v>
      </c>
      <c r="B40" s="62" t="s">
        <v>290</v>
      </c>
      <c r="C40" s="62" t="s">
        <v>291</v>
      </c>
      <c r="D40" s="62" t="s">
        <v>106</v>
      </c>
      <c r="E40" s="62" t="s">
        <v>107</v>
      </c>
      <c r="F40" s="62" t="s">
        <v>300</v>
      </c>
      <c r="G40" s="62" t="s">
        <v>301</v>
      </c>
      <c r="H40" s="79">
        <v>18240</v>
      </c>
      <c r="I40" s="79">
        <v>18240</v>
      </c>
      <c r="J40" s="23"/>
      <c r="K40" s="23"/>
      <c r="L40" s="79">
        <v>18240</v>
      </c>
      <c r="M40" s="23"/>
      <c r="N40" s="79"/>
      <c r="O40" s="79"/>
      <c r="P40" s="79"/>
      <c r="Q40" s="79"/>
      <c r="R40" s="79"/>
      <c r="S40" s="79"/>
      <c r="T40" s="79"/>
      <c r="U40" s="79"/>
      <c r="V40" s="79"/>
      <c r="W40" s="79"/>
    </row>
    <row r="41" ht="20.25" customHeight="1" spans="1:23">
      <c r="A41" s="62" t="s">
        <v>70</v>
      </c>
      <c r="B41" s="62" t="s">
        <v>290</v>
      </c>
      <c r="C41" s="62" t="s">
        <v>291</v>
      </c>
      <c r="D41" s="62" t="s">
        <v>106</v>
      </c>
      <c r="E41" s="62" t="s">
        <v>107</v>
      </c>
      <c r="F41" s="62" t="s">
        <v>300</v>
      </c>
      <c r="G41" s="62" t="s">
        <v>301</v>
      </c>
      <c r="H41" s="79">
        <v>13680</v>
      </c>
      <c r="I41" s="79">
        <v>13680</v>
      </c>
      <c r="J41" s="23"/>
      <c r="K41" s="23"/>
      <c r="L41" s="79">
        <v>13680</v>
      </c>
      <c r="M41" s="23"/>
      <c r="N41" s="79"/>
      <c r="O41" s="79"/>
      <c r="P41" s="79"/>
      <c r="Q41" s="79"/>
      <c r="R41" s="79"/>
      <c r="S41" s="79"/>
      <c r="T41" s="79"/>
      <c r="U41" s="79"/>
      <c r="V41" s="79"/>
      <c r="W41" s="79"/>
    </row>
    <row r="42" ht="20.25" customHeight="1" spans="1:23">
      <c r="A42" s="62" t="s">
        <v>70</v>
      </c>
      <c r="B42" s="62" t="s">
        <v>290</v>
      </c>
      <c r="C42" s="62" t="s">
        <v>291</v>
      </c>
      <c r="D42" s="62" t="s">
        <v>106</v>
      </c>
      <c r="E42" s="62" t="s">
        <v>107</v>
      </c>
      <c r="F42" s="62" t="s">
        <v>302</v>
      </c>
      <c r="G42" s="62" t="s">
        <v>303</v>
      </c>
      <c r="H42" s="79">
        <v>6840</v>
      </c>
      <c r="I42" s="79">
        <v>6840</v>
      </c>
      <c r="J42" s="23"/>
      <c r="K42" s="23"/>
      <c r="L42" s="79">
        <v>6840</v>
      </c>
      <c r="M42" s="23"/>
      <c r="N42" s="79"/>
      <c r="O42" s="79"/>
      <c r="P42" s="79"/>
      <c r="Q42" s="79"/>
      <c r="R42" s="79"/>
      <c r="S42" s="79"/>
      <c r="T42" s="79"/>
      <c r="U42" s="79"/>
      <c r="V42" s="79"/>
      <c r="W42" s="79"/>
    </row>
    <row r="43" ht="20.25" customHeight="1" spans="1:23">
      <c r="A43" s="62" t="s">
        <v>70</v>
      </c>
      <c r="B43" s="62" t="s">
        <v>290</v>
      </c>
      <c r="C43" s="62" t="s">
        <v>291</v>
      </c>
      <c r="D43" s="62" t="s">
        <v>106</v>
      </c>
      <c r="E43" s="62" t="s">
        <v>107</v>
      </c>
      <c r="F43" s="62" t="s">
        <v>302</v>
      </c>
      <c r="G43" s="62" t="s">
        <v>303</v>
      </c>
      <c r="H43" s="79">
        <v>5130</v>
      </c>
      <c r="I43" s="79">
        <v>5130</v>
      </c>
      <c r="J43" s="23"/>
      <c r="K43" s="23"/>
      <c r="L43" s="79">
        <v>5130</v>
      </c>
      <c r="M43" s="23"/>
      <c r="N43" s="79"/>
      <c r="O43" s="79"/>
      <c r="P43" s="79"/>
      <c r="Q43" s="79"/>
      <c r="R43" s="79"/>
      <c r="S43" s="79"/>
      <c r="T43" s="79"/>
      <c r="U43" s="79"/>
      <c r="V43" s="79"/>
      <c r="W43" s="79"/>
    </row>
    <row r="44" ht="20.25" customHeight="1" spans="1:23">
      <c r="A44" s="62" t="s">
        <v>70</v>
      </c>
      <c r="B44" s="62" t="s">
        <v>290</v>
      </c>
      <c r="C44" s="62" t="s">
        <v>291</v>
      </c>
      <c r="D44" s="62" t="s">
        <v>106</v>
      </c>
      <c r="E44" s="62" t="s">
        <v>107</v>
      </c>
      <c r="F44" s="62" t="s">
        <v>304</v>
      </c>
      <c r="G44" s="62" t="s">
        <v>305</v>
      </c>
      <c r="H44" s="79">
        <v>21600</v>
      </c>
      <c r="I44" s="79">
        <v>21600</v>
      </c>
      <c r="J44" s="23"/>
      <c r="K44" s="23"/>
      <c r="L44" s="79">
        <v>21600</v>
      </c>
      <c r="M44" s="23"/>
      <c r="N44" s="79"/>
      <c r="O44" s="79"/>
      <c r="P44" s="79"/>
      <c r="Q44" s="79"/>
      <c r="R44" s="79"/>
      <c r="S44" s="79"/>
      <c r="T44" s="79"/>
      <c r="U44" s="79"/>
      <c r="V44" s="79"/>
      <c r="W44" s="79"/>
    </row>
    <row r="45" ht="20.25" customHeight="1" spans="1:23">
      <c r="A45" s="62" t="s">
        <v>70</v>
      </c>
      <c r="B45" s="62" t="s">
        <v>290</v>
      </c>
      <c r="C45" s="62" t="s">
        <v>291</v>
      </c>
      <c r="D45" s="62" t="s">
        <v>106</v>
      </c>
      <c r="E45" s="62" t="s">
        <v>107</v>
      </c>
      <c r="F45" s="62" t="s">
        <v>304</v>
      </c>
      <c r="G45" s="62" t="s">
        <v>305</v>
      </c>
      <c r="H45" s="79">
        <v>5400</v>
      </c>
      <c r="I45" s="79">
        <v>5400</v>
      </c>
      <c r="J45" s="23"/>
      <c r="K45" s="23"/>
      <c r="L45" s="79">
        <v>5400</v>
      </c>
      <c r="M45" s="23"/>
      <c r="N45" s="79"/>
      <c r="O45" s="79"/>
      <c r="P45" s="79"/>
      <c r="Q45" s="79"/>
      <c r="R45" s="79"/>
      <c r="S45" s="79"/>
      <c r="T45" s="79"/>
      <c r="U45" s="79"/>
      <c r="V45" s="79"/>
      <c r="W45" s="79"/>
    </row>
    <row r="46" ht="20.25" customHeight="1" spans="1:23">
      <c r="A46" s="62" t="s">
        <v>70</v>
      </c>
      <c r="B46" s="62" t="s">
        <v>290</v>
      </c>
      <c r="C46" s="62" t="s">
        <v>291</v>
      </c>
      <c r="D46" s="62" t="s">
        <v>106</v>
      </c>
      <c r="E46" s="62" t="s">
        <v>107</v>
      </c>
      <c r="F46" s="62" t="s">
        <v>304</v>
      </c>
      <c r="G46" s="62" t="s">
        <v>305</v>
      </c>
      <c r="H46" s="79">
        <v>28800</v>
      </c>
      <c r="I46" s="79">
        <v>28800</v>
      </c>
      <c r="J46" s="23"/>
      <c r="K46" s="23"/>
      <c r="L46" s="79">
        <v>28800</v>
      </c>
      <c r="M46" s="23"/>
      <c r="N46" s="79"/>
      <c r="O46" s="79"/>
      <c r="P46" s="79"/>
      <c r="Q46" s="79"/>
      <c r="R46" s="79"/>
      <c r="S46" s="79"/>
      <c r="T46" s="79"/>
      <c r="U46" s="79"/>
      <c r="V46" s="79"/>
      <c r="W46" s="79"/>
    </row>
    <row r="47" ht="20.25" customHeight="1" spans="1:23">
      <c r="A47" s="62" t="s">
        <v>70</v>
      </c>
      <c r="B47" s="62" t="s">
        <v>290</v>
      </c>
      <c r="C47" s="62" t="s">
        <v>291</v>
      </c>
      <c r="D47" s="62" t="s">
        <v>106</v>
      </c>
      <c r="E47" s="62" t="s">
        <v>107</v>
      </c>
      <c r="F47" s="62" t="s">
        <v>304</v>
      </c>
      <c r="G47" s="62" t="s">
        <v>305</v>
      </c>
      <c r="H47" s="79">
        <v>7200</v>
      </c>
      <c r="I47" s="79">
        <v>7200</v>
      </c>
      <c r="J47" s="23"/>
      <c r="K47" s="23"/>
      <c r="L47" s="79">
        <v>7200</v>
      </c>
      <c r="M47" s="23"/>
      <c r="N47" s="79"/>
      <c r="O47" s="79"/>
      <c r="P47" s="79"/>
      <c r="Q47" s="79"/>
      <c r="R47" s="79"/>
      <c r="S47" s="79"/>
      <c r="T47" s="79"/>
      <c r="U47" s="79"/>
      <c r="V47" s="79"/>
      <c r="W47" s="79"/>
    </row>
    <row r="48" ht="20.25" customHeight="1" spans="1:23">
      <c r="A48" s="62" t="s">
        <v>70</v>
      </c>
      <c r="B48" s="62" t="s">
        <v>290</v>
      </c>
      <c r="C48" s="62" t="s">
        <v>291</v>
      </c>
      <c r="D48" s="62" t="s">
        <v>120</v>
      </c>
      <c r="E48" s="62" t="s">
        <v>121</v>
      </c>
      <c r="F48" s="62" t="s">
        <v>304</v>
      </c>
      <c r="G48" s="62" t="s">
        <v>305</v>
      </c>
      <c r="H48" s="79">
        <v>1000</v>
      </c>
      <c r="I48" s="79">
        <v>1000</v>
      </c>
      <c r="J48" s="23"/>
      <c r="K48" s="23"/>
      <c r="L48" s="79">
        <v>1000</v>
      </c>
      <c r="M48" s="23"/>
      <c r="N48" s="79"/>
      <c r="O48" s="79"/>
      <c r="P48" s="79"/>
      <c r="Q48" s="79"/>
      <c r="R48" s="79"/>
      <c r="S48" s="79"/>
      <c r="T48" s="79"/>
      <c r="U48" s="79"/>
      <c r="V48" s="79"/>
      <c r="W48" s="79"/>
    </row>
    <row r="49" ht="20.25" customHeight="1" spans="1:23">
      <c r="A49" s="62" t="s">
        <v>70</v>
      </c>
      <c r="B49" s="62" t="s">
        <v>290</v>
      </c>
      <c r="C49" s="62" t="s">
        <v>291</v>
      </c>
      <c r="D49" s="62" t="s">
        <v>120</v>
      </c>
      <c r="E49" s="62" t="s">
        <v>121</v>
      </c>
      <c r="F49" s="62" t="s">
        <v>304</v>
      </c>
      <c r="G49" s="62" t="s">
        <v>305</v>
      </c>
      <c r="H49" s="79">
        <v>1800</v>
      </c>
      <c r="I49" s="79">
        <v>1800</v>
      </c>
      <c r="J49" s="23"/>
      <c r="K49" s="23"/>
      <c r="L49" s="79">
        <v>1800</v>
      </c>
      <c r="M49" s="23"/>
      <c r="N49" s="79"/>
      <c r="O49" s="79"/>
      <c r="P49" s="79"/>
      <c r="Q49" s="79"/>
      <c r="R49" s="79"/>
      <c r="S49" s="79"/>
      <c r="T49" s="79"/>
      <c r="U49" s="79"/>
      <c r="V49" s="79"/>
      <c r="W49" s="79"/>
    </row>
    <row r="50" ht="20.25" customHeight="1" spans="1:23">
      <c r="A50" s="62" t="s">
        <v>70</v>
      </c>
      <c r="B50" s="62" t="s">
        <v>290</v>
      </c>
      <c r="C50" s="62" t="s">
        <v>291</v>
      </c>
      <c r="D50" s="62" t="s">
        <v>120</v>
      </c>
      <c r="E50" s="62" t="s">
        <v>121</v>
      </c>
      <c r="F50" s="62" t="s">
        <v>304</v>
      </c>
      <c r="G50" s="62" t="s">
        <v>305</v>
      </c>
      <c r="H50" s="79">
        <v>16800</v>
      </c>
      <c r="I50" s="79">
        <v>16800</v>
      </c>
      <c r="J50" s="23"/>
      <c r="K50" s="23"/>
      <c r="L50" s="79">
        <v>16800</v>
      </c>
      <c r="M50" s="23"/>
      <c r="N50" s="79"/>
      <c r="O50" s="79"/>
      <c r="P50" s="79"/>
      <c r="Q50" s="79"/>
      <c r="R50" s="79"/>
      <c r="S50" s="79"/>
      <c r="T50" s="79"/>
      <c r="U50" s="79"/>
      <c r="V50" s="79"/>
      <c r="W50" s="79"/>
    </row>
    <row r="51" ht="20.25" customHeight="1" spans="1:23">
      <c r="A51" s="62" t="s">
        <v>70</v>
      </c>
      <c r="B51" s="62" t="s">
        <v>306</v>
      </c>
      <c r="C51" s="62" t="s">
        <v>232</v>
      </c>
      <c r="D51" s="62" t="s">
        <v>108</v>
      </c>
      <c r="E51" s="62" t="s">
        <v>109</v>
      </c>
      <c r="F51" s="62" t="s">
        <v>307</v>
      </c>
      <c r="G51" s="62" t="s">
        <v>232</v>
      </c>
      <c r="H51" s="79">
        <v>30000</v>
      </c>
      <c r="I51" s="79">
        <v>30000</v>
      </c>
      <c r="J51" s="23"/>
      <c r="K51" s="23"/>
      <c r="L51" s="79">
        <v>30000</v>
      </c>
      <c r="M51" s="23"/>
      <c r="N51" s="79"/>
      <c r="O51" s="79"/>
      <c r="P51" s="79"/>
      <c r="Q51" s="79"/>
      <c r="R51" s="79"/>
      <c r="S51" s="79"/>
      <c r="T51" s="79"/>
      <c r="U51" s="79"/>
      <c r="V51" s="79"/>
      <c r="W51" s="79"/>
    </row>
    <row r="52" ht="20.25" customHeight="1" spans="1:23">
      <c r="A52" s="62" t="s">
        <v>70</v>
      </c>
      <c r="B52" s="62" t="s">
        <v>308</v>
      </c>
      <c r="C52" s="62" t="s">
        <v>309</v>
      </c>
      <c r="D52" s="62" t="s">
        <v>106</v>
      </c>
      <c r="E52" s="62" t="s">
        <v>107</v>
      </c>
      <c r="F52" s="62" t="s">
        <v>310</v>
      </c>
      <c r="G52" s="62" t="s">
        <v>309</v>
      </c>
      <c r="H52" s="79">
        <v>8514</v>
      </c>
      <c r="I52" s="79">
        <v>8514</v>
      </c>
      <c r="J52" s="23"/>
      <c r="K52" s="23"/>
      <c r="L52" s="79">
        <v>8514</v>
      </c>
      <c r="M52" s="23"/>
      <c r="N52" s="79"/>
      <c r="O52" s="79"/>
      <c r="P52" s="79"/>
      <c r="Q52" s="79"/>
      <c r="R52" s="79"/>
      <c r="S52" s="79"/>
      <c r="T52" s="79"/>
      <c r="U52" s="79"/>
      <c r="V52" s="79"/>
      <c r="W52" s="79"/>
    </row>
    <row r="53" ht="20.25" customHeight="1" spans="1:23">
      <c r="A53" s="62" t="s">
        <v>70</v>
      </c>
      <c r="B53" s="62" t="s">
        <v>308</v>
      </c>
      <c r="C53" s="62" t="s">
        <v>309</v>
      </c>
      <c r="D53" s="62" t="s">
        <v>106</v>
      </c>
      <c r="E53" s="62" t="s">
        <v>107</v>
      </c>
      <c r="F53" s="62" t="s">
        <v>310</v>
      </c>
      <c r="G53" s="62" t="s">
        <v>309</v>
      </c>
      <c r="H53" s="79">
        <v>11352</v>
      </c>
      <c r="I53" s="79">
        <v>11352</v>
      </c>
      <c r="J53" s="23"/>
      <c r="K53" s="23"/>
      <c r="L53" s="79">
        <v>11352</v>
      </c>
      <c r="M53" s="23"/>
      <c r="N53" s="79"/>
      <c r="O53" s="79"/>
      <c r="P53" s="79"/>
      <c r="Q53" s="79"/>
      <c r="R53" s="79"/>
      <c r="S53" s="79"/>
      <c r="T53" s="79"/>
      <c r="U53" s="79"/>
      <c r="V53" s="79"/>
      <c r="W53" s="79"/>
    </row>
    <row r="54" ht="20.25" customHeight="1" spans="1:23">
      <c r="A54" s="62" t="s">
        <v>70</v>
      </c>
      <c r="B54" s="62" t="s">
        <v>311</v>
      </c>
      <c r="C54" s="62" t="s">
        <v>312</v>
      </c>
      <c r="D54" s="62" t="s">
        <v>120</v>
      </c>
      <c r="E54" s="62" t="s">
        <v>121</v>
      </c>
      <c r="F54" s="62" t="s">
        <v>313</v>
      </c>
      <c r="G54" s="62" t="s">
        <v>314</v>
      </c>
      <c r="H54" s="79">
        <v>9400</v>
      </c>
      <c r="I54" s="79">
        <v>9400</v>
      </c>
      <c r="J54" s="23"/>
      <c r="K54" s="23"/>
      <c r="L54" s="79">
        <v>9400</v>
      </c>
      <c r="M54" s="23"/>
      <c r="N54" s="79"/>
      <c r="O54" s="79"/>
      <c r="P54" s="79"/>
      <c r="Q54" s="79"/>
      <c r="R54" s="79"/>
      <c r="S54" s="79"/>
      <c r="T54" s="79"/>
      <c r="U54" s="79"/>
      <c r="V54" s="79"/>
      <c r="W54" s="79"/>
    </row>
    <row r="55" ht="20.25" customHeight="1" spans="1:23">
      <c r="A55" s="62" t="s">
        <v>70</v>
      </c>
      <c r="B55" s="62" t="s">
        <v>311</v>
      </c>
      <c r="C55" s="62" t="s">
        <v>312</v>
      </c>
      <c r="D55" s="62" t="s">
        <v>120</v>
      </c>
      <c r="E55" s="62" t="s">
        <v>121</v>
      </c>
      <c r="F55" s="62" t="s">
        <v>313</v>
      </c>
      <c r="G55" s="62" t="s">
        <v>314</v>
      </c>
      <c r="H55" s="79">
        <v>170940</v>
      </c>
      <c r="I55" s="79">
        <v>170940</v>
      </c>
      <c r="J55" s="23"/>
      <c r="K55" s="23"/>
      <c r="L55" s="79">
        <v>170940</v>
      </c>
      <c r="M55" s="23"/>
      <c r="N55" s="79"/>
      <c r="O55" s="79"/>
      <c r="P55" s="79"/>
      <c r="Q55" s="79"/>
      <c r="R55" s="79"/>
      <c r="S55" s="79"/>
      <c r="T55" s="79"/>
      <c r="U55" s="79"/>
      <c r="V55" s="79"/>
      <c r="W55" s="79"/>
    </row>
    <row r="56" ht="20.25" customHeight="1" spans="1:23">
      <c r="A56" s="62" t="s">
        <v>70</v>
      </c>
      <c r="B56" s="62" t="s">
        <v>311</v>
      </c>
      <c r="C56" s="62" t="s">
        <v>312</v>
      </c>
      <c r="D56" s="62" t="s">
        <v>120</v>
      </c>
      <c r="E56" s="62" t="s">
        <v>121</v>
      </c>
      <c r="F56" s="62" t="s">
        <v>315</v>
      </c>
      <c r="G56" s="62" t="s">
        <v>316</v>
      </c>
      <c r="H56" s="79">
        <v>39600</v>
      </c>
      <c r="I56" s="79">
        <v>39600</v>
      </c>
      <c r="J56" s="23"/>
      <c r="K56" s="23"/>
      <c r="L56" s="79">
        <v>39600</v>
      </c>
      <c r="M56" s="23"/>
      <c r="N56" s="79"/>
      <c r="O56" s="79"/>
      <c r="P56" s="79"/>
      <c r="Q56" s="79"/>
      <c r="R56" s="79"/>
      <c r="S56" s="79"/>
      <c r="T56" s="79"/>
      <c r="U56" s="79"/>
      <c r="V56" s="79"/>
      <c r="W56" s="79"/>
    </row>
    <row r="57" ht="20.25" customHeight="1" spans="1:23">
      <c r="A57" s="62" t="s">
        <v>70</v>
      </c>
      <c r="B57" s="62" t="s">
        <v>311</v>
      </c>
      <c r="C57" s="62" t="s">
        <v>312</v>
      </c>
      <c r="D57" s="62" t="s">
        <v>120</v>
      </c>
      <c r="E57" s="62" t="s">
        <v>121</v>
      </c>
      <c r="F57" s="62" t="s">
        <v>315</v>
      </c>
      <c r="G57" s="62" t="s">
        <v>316</v>
      </c>
      <c r="H57" s="79">
        <v>705600</v>
      </c>
      <c r="I57" s="79">
        <v>705600</v>
      </c>
      <c r="J57" s="23"/>
      <c r="K57" s="23"/>
      <c r="L57" s="79">
        <v>705600</v>
      </c>
      <c r="M57" s="23"/>
      <c r="N57" s="79"/>
      <c r="O57" s="79"/>
      <c r="P57" s="79"/>
      <c r="Q57" s="79"/>
      <c r="R57" s="79"/>
      <c r="S57" s="79"/>
      <c r="T57" s="79"/>
      <c r="U57" s="79"/>
      <c r="V57" s="79"/>
      <c r="W57" s="79"/>
    </row>
    <row r="58" ht="20.25" customHeight="1" spans="1:23">
      <c r="A58" s="62" t="s">
        <v>70</v>
      </c>
      <c r="B58" s="62" t="s">
        <v>317</v>
      </c>
      <c r="C58" s="62" t="s">
        <v>318</v>
      </c>
      <c r="D58" s="62" t="s">
        <v>106</v>
      </c>
      <c r="E58" s="62" t="s">
        <v>107</v>
      </c>
      <c r="F58" s="62" t="s">
        <v>260</v>
      </c>
      <c r="G58" s="62" t="s">
        <v>261</v>
      </c>
      <c r="H58" s="79">
        <v>98500</v>
      </c>
      <c r="I58" s="79">
        <v>98500</v>
      </c>
      <c r="J58" s="23"/>
      <c r="K58" s="23"/>
      <c r="L58" s="79">
        <v>98500</v>
      </c>
      <c r="M58" s="23"/>
      <c r="N58" s="79"/>
      <c r="O58" s="79"/>
      <c r="P58" s="79"/>
      <c r="Q58" s="79"/>
      <c r="R58" s="79"/>
      <c r="S58" s="79"/>
      <c r="T58" s="79"/>
      <c r="U58" s="79"/>
      <c r="V58" s="79"/>
      <c r="W58" s="79"/>
    </row>
    <row r="59" ht="20.25" customHeight="1" spans="1:23">
      <c r="A59" s="62" t="s">
        <v>70</v>
      </c>
      <c r="B59" s="62" t="s">
        <v>317</v>
      </c>
      <c r="C59" s="62" t="s">
        <v>318</v>
      </c>
      <c r="D59" s="62" t="s">
        <v>106</v>
      </c>
      <c r="E59" s="62" t="s">
        <v>107</v>
      </c>
      <c r="F59" s="62" t="s">
        <v>260</v>
      </c>
      <c r="G59" s="62" t="s">
        <v>261</v>
      </c>
      <c r="H59" s="79">
        <v>129600</v>
      </c>
      <c r="I59" s="79">
        <v>129600</v>
      </c>
      <c r="J59" s="23"/>
      <c r="K59" s="23"/>
      <c r="L59" s="79">
        <v>129600</v>
      </c>
      <c r="M59" s="23"/>
      <c r="N59" s="79"/>
      <c r="O59" s="79"/>
      <c r="P59" s="79"/>
      <c r="Q59" s="79"/>
      <c r="R59" s="79"/>
      <c r="S59" s="79"/>
      <c r="T59" s="79"/>
      <c r="U59" s="79"/>
      <c r="V59" s="79"/>
      <c r="W59" s="79"/>
    </row>
    <row r="60" ht="20.25" customHeight="1" spans="1:23">
      <c r="A60" s="62" t="s">
        <v>70</v>
      </c>
      <c r="B60" s="62" t="s">
        <v>317</v>
      </c>
      <c r="C60" s="62" t="s">
        <v>318</v>
      </c>
      <c r="D60" s="62" t="s">
        <v>106</v>
      </c>
      <c r="E60" s="62" t="s">
        <v>107</v>
      </c>
      <c r="F60" s="62" t="s">
        <v>264</v>
      </c>
      <c r="G60" s="62" t="s">
        <v>265</v>
      </c>
      <c r="H60" s="79">
        <v>162000</v>
      </c>
      <c r="I60" s="79">
        <v>162000</v>
      </c>
      <c r="J60" s="23"/>
      <c r="K60" s="23"/>
      <c r="L60" s="79">
        <v>162000</v>
      </c>
      <c r="M60" s="23"/>
      <c r="N60" s="79"/>
      <c r="O60" s="79"/>
      <c r="P60" s="79"/>
      <c r="Q60" s="79"/>
      <c r="R60" s="79"/>
      <c r="S60" s="79"/>
      <c r="T60" s="79"/>
      <c r="U60" s="79"/>
      <c r="V60" s="79"/>
      <c r="W60" s="79"/>
    </row>
    <row r="61" ht="20.25" customHeight="1" spans="1:23">
      <c r="A61" s="62" t="s">
        <v>70</v>
      </c>
      <c r="B61" s="62" t="s">
        <v>319</v>
      </c>
      <c r="C61" s="62" t="s">
        <v>320</v>
      </c>
      <c r="D61" s="62" t="s">
        <v>106</v>
      </c>
      <c r="E61" s="62" t="s">
        <v>107</v>
      </c>
      <c r="F61" s="62" t="s">
        <v>304</v>
      </c>
      <c r="G61" s="62" t="s">
        <v>305</v>
      </c>
      <c r="H61" s="79">
        <v>69600</v>
      </c>
      <c r="I61" s="79">
        <v>69600</v>
      </c>
      <c r="J61" s="23"/>
      <c r="K61" s="23"/>
      <c r="L61" s="79">
        <v>69600</v>
      </c>
      <c r="M61" s="23"/>
      <c r="N61" s="79"/>
      <c r="O61" s="79"/>
      <c r="P61" s="79"/>
      <c r="Q61" s="79"/>
      <c r="R61" s="79"/>
      <c r="S61" s="79"/>
      <c r="T61" s="79"/>
      <c r="U61" s="79"/>
      <c r="V61" s="79"/>
      <c r="W61" s="79"/>
    </row>
    <row r="62" ht="20.25" customHeight="1" spans="1:23">
      <c r="A62" s="62" t="s">
        <v>70</v>
      </c>
      <c r="B62" s="62" t="s">
        <v>321</v>
      </c>
      <c r="C62" s="62" t="s">
        <v>322</v>
      </c>
      <c r="D62" s="62" t="s">
        <v>106</v>
      </c>
      <c r="E62" s="62" t="s">
        <v>107</v>
      </c>
      <c r="F62" s="62" t="s">
        <v>260</v>
      </c>
      <c r="G62" s="62" t="s">
        <v>261</v>
      </c>
      <c r="H62" s="79">
        <v>188300</v>
      </c>
      <c r="I62" s="79">
        <v>188300</v>
      </c>
      <c r="J62" s="23"/>
      <c r="K62" s="23"/>
      <c r="L62" s="79">
        <v>188300</v>
      </c>
      <c r="M62" s="23"/>
      <c r="N62" s="79"/>
      <c r="O62" s="79"/>
      <c r="P62" s="79"/>
      <c r="Q62" s="79"/>
      <c r="R62" s="79"/>
      <c r="S62" s="79"/>
      <c r="T62" s="79"/>
      <c r="U62" s="79"/>
      <c r="V62" s="79"/>
      <c r="W62" s="79"/>
    </row>
    <row r="63" ht="20.25" customHeight="1" spans="1:23">
      <c r="A63" s="62" t="s">
        <v>70</v>
      </c>
      <c r="B63" s="62" t="s">
        <v>321</v>
      </c>
      <c r="C63" s="62" t="s">
        <v>322</v>
      </c>
      <c r="D63" s="62" t="s">
        <v>106</v>
      </c>
      <c r="E63" s="62" t="s">
        <v>107</v>
      </c>
      <c r="F63" s="62" t="s">
        <v>260</v>
      </c>
      <c r="G63" s="62" t="s">
        <v>261</v>
      </c>
      <c r="H63" s="79">
        <v>332520</v>
      </c>
      <c r="I63" s="79">
        <v>332520</v>
      </c>
      <c r="J63" s="23"/>
      <c r="K63" s="23"/>
      <c r="L63" s="79">
        <v>332520</v>
      </c>
      <c r="M63" s="23"/>
      <c r="N63" s="79"/>
      <c r="O63" s="79"/>
      <c r="P63" s="79"/>
      <c r="Q63" s="79"/>
      <c r="R63" s="79"/>
      <c r="S63" s="79"/>
      <c r="T63" s="79"/>
      <c r="U63" s="79"/>
      <c r="V63" s="79"/>
      <c r="W63" s="79"/>
    </row>
    <row r="64" ht="20.25" customHeight="1" spans="1:23">
      <c r="A64" s="62" t="s">
        <v>70</v>
      </c>
      <c r="B64" s="62" t="s">
        <v>323</v>
      </c>
      <c r="C64" s="62" t="s">
        <v>324</v>
      </c>
      <c r="D64" s="62" t="s">
        <v>116</v>
      </c>
      <c r="E64" s="62" t="s">
        <v>117</v>
      </c>
      <c r="F64" s="62" t="s">
        <v>325</v>
      </c>
      <c r="G64" s="62" t="s">
        <v>326</v>
      </c>
      <c r="H64" s="79">
        <v>111084</v>
      </c>
      <c r="I64" s="79">
        <v>111084</v>
      </c>
      <c r="J64" s="23"/>
      <c r="K64" s="23"/>
      <c r="L64" s="79">
        <v>111084</v>
      </c>
      <c r="M64" s="23"/>
      <c r="N64" s="79"/>
      <c r="O64" s="79"/>
      <c r="P64" s="79"/>
      <c r="Q64" s="79"/>
      <c r="R64" s="79"/>
      <c r="S64" s="79"/>
      <c r="T64" s="79"/>
      <c r="U64" s="79"/>
      <c r="V64" s="79"/>
      <c r="W64" s="79"/>
    </row>
    <row r="65" ht="20.25" customHeight="1" spans="1:23">
      <c r="A65" s="62" t="s">
        <v>70</v>
      </c>
      <c r="B65" s="62" t="s">
        <v>323</v>
      </c>
      <c r="C65" s="62" t="s">
        <v>324</v>
      </c>
      <c r="D65" s="62" t="s">
        <v>116</v>
      </c>
      <c r="E65" s="62" t="s">
        <v>117</v>
      </c>
      <c r="F65" s="62" t="s">
        <v>325</v>
      </c>
      <c r="G65" s="62" t="s">
        <v>326</v>
      </c>
      <c r="H65" s="79">
        <v>58908</v>
      </c>
      <c r="I65" s="79">
        <v>58908</v>
      </c>
      <c r="J65" s="23"/>
      <c r="K65" s="23"/>
      <c r="L65" s="79">
        <v>58908</v>
      </c>
      <c r="M65" s="23"/>
      <c r="N65" s="79"/>
      <c r="O65" s="79"/>
      <c r="P65" s="79"/>
      <c r="Q65" s="79"/>
      <c r="R65" s="79"/>
      <c r="S65" s="79"/>
      <c r="T65" s="79"/>
      <c r="U65" s="79"/>
      <c r="V65" s="79"/>
      <c r="W65" s="79"/>
    </row>
    <row r="66" ht="20.25" customHeight="1" spans="1:23">
      <c r="A66" s="62" t="s">
        <v>70</v>
      </c>
      <c r="B66" s="62" t="s">
        <v>323</v>
      </c>
      <c r="C66" s="62" t="s">
        <v>324</v>
      </c>
      <c r="D66" s="62" t="s">
        <v>140</v>
      </c>
      <c r="E66" s="62" t="s">
        <v>141</v>
      </c>
      <c r="F66" s="62" t="s">
        <v>325</v>
      </c>
      <c r="G66" s="62" t="s">
        <v>326</v>
      </c>
      <c r="H66" s="79">
        <v>189180</v>
      </c>
      <c r="I66" s="79">
        <v>189180</v>
      </c>
      <c r="J66" s="23"/>
      <c r="K66" s="23"/>
      <c r="L66" s="79">
        <v>189180</v>
      </c>
      <c r="M66" s="23"/>
      <c r="N66" s="79"/>
      <c r="O66" s="79"/>
      <c r="P66" s="79"/>
      <c r="Q66" s="79"/>
      <c r="R66" s="79"/>
      <c r="S66" s="79"/>
      <c r="T66" s="79"/>
      <c r="U66" s="79"/>
      <c r="V66" s="79"/>
      <c r="W66" s="79"/>
    </row>
    <row r="67" ht="20.25" customHeight="1" spans="1:23">
      <c r="A67" s="62" t="s">
        <v>70</v>
      </c>
      <c r="B67" s="62" t="s">
        <v>323</v>
      </c>
      <c r="C67" s="62" t="s">
        <v>324</v>
      </c>
      <c r="D67" s="62" t="s">
        <v>140</v>
      </c>
      <c r="E67" s="62" t="s">
        <v>141</v>
      </c>
      <c r="F67" s="62" t="s">
        <v>325</v>
      </c>
      <c r="G67" s="62" t="s">
        <v>326</v>
      </c>
      <c r="H67" s="79">
        <v>495432</v>
      </c>
      <c r="I67" s="79">
        <v>495432</v>
      </c>
      <c r="J67" s="23"/>
      <c r="K67" s="23"/>
      <c r="L67" s="79">
        <v>495432</v>
      </c>
      <c r="M67" s="23"/>
      <c r="N67" s="79"/>
      <c r="O67" s="79"/>
      <c r="P67" s="79"/>
      <c r="Q67" s="79"/>
      <c r="R67" s="79"/>
      <c r="S67" s="79"/>
      <c r="T67" s="79"/>
      <c r="U67" s="79"/>
      <c r="V67" s="79"/>
      <c r="W67" s="79"/>
    </row>
    <row r="68" ht="20.25" customHeight="1" spans="1:23">
      <c r="A68" s="62" t="s">
        <v>70</v>
      </c>
      <c r="B68" s="62" t="s">
        <v>327</v>
      </c>
      <c r="C68" s="62" t="s">
        <v>328</v>
      </c>
      <c r="D68" s="62" t="s">
        <v>106</v>
      </c>
      <c r="E68" s="62" t="s">
        <v>107</v>
      </c>
      <c r="F68" s="62" t="s">
        <v>286</v>
      </c>
      <c r="G68" s="62" t="s">
        <v>287</v>
      </c>
      <c r="H68" s="79">
        <v>9600</v>
      </c>
      <c r="I68" s="79">
        <v>9600</v>
      </c>
      <c r="J68" s="23"/>
      <c r="K68" s="23"/>
      <c r="L68" s="79">
        <v>9600</v>
      </c>
      <c r="M68" s="23"/>
      <c r="N68" s="79"/>
      <c r="O68" s="79"/>
      <c r="P68" s="79"/>
      <c r="Q68" s="79"/>
      <c r="R68" s="79"/>
      <c r="S68" s="79"/>
      <c r="T68" s="79"/>
      <c r="U68" s="79"/>
      <c r="V68" s="79"/>
      <c r="W68" s="79"/>
    </row>
    <row r="69" ht="20.25" customHeight="1" spans="1:23">
      <c r="A69" s="62" t="s">
        <v>73</v>
      </c>
      <c r="B69" s="62" t="s">
        <v>329</v>
      </c>
      <c r="C69" s="62" t="s">
        <v>291</v>
      </c>
      <c r="D69" s="62" t="s">
        <v>138</v>
      </c>
      <c r="E69" s="62" t="s">
        <v>139</v>
      </c>
      <c r="F69" s="62" t="s">
        <v>292</v>
      </c>
      <c r="G69" s="62" t="s">
        <v>293</v>
      </c>
      <c r="H69" s="79">
        <v>21850</v>
      </c>
      <c r="I69" s="79">
        <v>21850</v>
      </c>
      <c r="J69" s="23"/>
      <c r="K69" s="23"/>
      <c r="L69" s="79">
        <v>21850</v>
      </c>
      <c r="M69" s="23"/>
      <c r="N69" s="79"/>
      <c r="O69" s="79"/>
      <c r="P69" s="79"/>
      <c r="Q69" s="79"/>
      <c r="R69" s="79"/>
      <c r="S69" s="79"/>
      <c r="T69" s="79"/>
      <c r="U69" s="79"/>
      <c r="V69" s="79"/>
      <c r="W69" s="79"/>
    </row>
    <row r="70" ht="20.25" customHeight="1" spans="1:23">
      <c r="A70" s="62" t="s">
        <v>73</v>
      </c>
      <c r="B70" s="62" t="s">
        <v>329</v>
      </c>
      <c r="C70" s="62" t="s">
        <v>291</v>
      </c>
      <c r="D70" s="62" t="s">
        <v>138</v>
      </c>
      <c r="E70" s="62" t="s">
        <v>139</v>
      </c>
      <c r="F70" s="62" t="s">
        <v>294</v>
      </c>
      <c r="G70" s="62" t="s">
        <v>295</v>
      </c>
      <c r="H70" s="79">
        <v>3800</v>
      </c>
      <c r="I70" s="79">
        <v>3800</v>
      </c>
      <c r="J70" s="23"/>
      <c r="K70" s="23"/>
      <c r="L70" s="79">
        <v>3800</v>
      </c>
      <c r="M70" s="23"/>
      <c r="N70" s="79"/>
      <c r="O70" s="79"/>
      <c r="P70" s="79"/>
      <c r="Q70" s="79"/>
      <c r="R70" s="79"/>
      <c r="S70" s="79"/>
      <c r="T70" s="79"/>
      <c r="U70" s="79"/>
      <c r="V70" s="79"/>
      <c r="W70" s="79"/>
    </row>
    <row r="71" ht="20.25" customHeight="1" spans="1:23">
      <c r="A71" s="62" t="s">
        <v>73</v>
      </c>
      <c r="B71" s="62" t="s">
        <v>329</v>
      </c>
      <c r="C71" s="62" t="s">
        <v>291</v>
      </c>
      <c r="D71" s="62" t="s">
        <v>138</v>
      </c>
      <c r="E71" s="62" t="s">
        <v>139</v>
      </c>
      <c r="F71" s="62" t="s">
        <v>294</v>
      </c>
      <c r="G71" s="62" t="s">
        <v>295</v>
      </c>
      <c r="H71" s="79">
        <v>3490</v>
      </c>
      <c r="I71" s="79">
        <v>3490</v>
      </c>
      <c r="J71" s="23"/>
      <c r="K71" s="23"/>
      <c r="L71" s="79">
        <v>3490</v>
      </c>
      <c r="M71" s="23"/>
      <c r="N71" s="79"/>
      <c r="O71" s="79"/>
      <c r="P71" s="79"/>
      <c r="Q71" s="79"/>
      <c r="R71" s="79"/>
      <c r="S71" s="79"/>
      <c r="T71" s="79"/>
      <c r="U71" s="79"/>
      <c r="V71" s="79"/>
      <c r="W71" s="79"/>
    </row>
    <row r="72" ht="20.25" customHeight="1" spans="1:23">
      <c r="A72" s="62" t="s">
        <v>73</v>
      </c>
      <c r="B72" s="62" t="s">
        <v>329</v>
      </c>
      <c r="C72" s="62" t="s">
        <v>291</v>
      </c>
      <c r="D72" s="62" t="s">
        <v>138</v>
      </c>
      <c r="E72" s="62" t="s">
        <v>139</v>
      </c>
      <c r="F72" s="62" t="s">
        <v>330</v>
      </c>
      <c r="G72" s="62" t="s">
        <v>331</v>
      </c>
      <c r="H72" s="79">
        <v>5390</v>
      </c>
      <c r="I72" s="79">
        <v>5390</v>
      </c>
      <c r="J72" s="23"/>
      <c r="K72" s="23"/>
      <c r="L72" s="79">
        <v>5390</v>
      </c>
      <c r="M72" s="23"/>
      <c r="N72" s="79"/>
      <c r="O72" s="79"/>
      <c r="P72" s="79"/>
      <c r="Q72" s="79"/>
      <c r="R72" s="79"/>
      <c r="S72" s="79"/>
      <c r="T72" s="79"/>
      <c r="U72" s="79"/>
      <c r="V72" s="79"/>
      <c r="W72" s="79"/>
    </row>
    <row r="73" ht="20.25" customHeight="1" spans="1:23">
      <c r="A73" s="62" t="s">
        <v>73</v>
      </c>
      <c r="B73" s="62" t="s">
        <v>329</v>
      </c>
      <c r="C73" s="62" t="s">
        <v>291</v>
      </c>
      <c r="D73" s="62" t="s">
        <v>138</v>
      </c>
      <c r="E73" s="62" t="s">
        <v>139</v>
      </c>
      <c r="F73" s="62" t="s">
        <v>296</v>
      </c>
      <c r="G73" s="62" t="s">
        <v>297</v>
      </c>
      <c r="H73" s="79">
        <v>9810</v>
      </c>
      <c r="I73" s="79">
        <v>9810</v>
      </c>
      <c r="J73" s="23"/>
      <c r="K73" s="23"/>
      <c r="L73" s="79">
        <v>9810</v>
      </c>
      <c r="M73" s="23"/>
      <c r="N73" s="79"/>
      <c r="O73" s="79"/>
      <c r="P73" s="79"/>
      <c r="Q73" s="79"/>
      <c r="R73" s="79"/>
      <c r="S73" s="79"/>
      <c r="T73" s="79"/>
      <c r="U73" s="79"/>
      <c r="V73" s="79"/>
      <c r="W73" s="79"/>
    </row>
    <row r="74" ht="20.25" customHeight="1" spans="1:23">
      <c r="A74" s="62" t="s">
        <v>73</v>
      </c>
      <c r="B74" s="62" t="s">
        <v>329</v>
      </c>
      <c r="C74" s="62" t="s">
        <v>291</v>
      </c>
      <c r="D74" s="62" t="s">
        <v>138</v>
      </c>
      <c r="E74" s="62" t="s">
        <v>139</v>
      </c>
      <c r="F74" s="62" t="s">
        <v>298</v>
      </c>
      <c r="G74" s="62" t="s">
        <v>299</v>
      </c>
      <c r="H74" s="79">
        <v>14250</v>
      </c>
      <c r="I74" s="79">
        <v>14250</v>
      </c>
      <c r="J74" s="23"/>
      <c r="K74" s="23"/>
      <c r="L74" s="79">
        <v>14250</v>
      </c>
      <c r="M74" s="23"/>
      <c r="N74" s="79"/>
      <c r="O74" s="79"/>
      <c r="P74" s="79"/>
      <c r="Q74" s="79"/>
      <c r="R74" s="79"/>
      <c r="S74" s="79"/>
      <c r="T74" s="79"/>
      <c r="U74" s="79"/>
      <c r="V74" s="79"/>
      <c r="W74" s="79"/>
    </row>
    <row r="75" ht="20.25" customHeight="1" spans="1:23">
      <c r="A75" s="62" t="s">
        <v>73</v>
      </c>
      <c r="B75" s="62" t="s">
        <v>329</v>
      </c>
      <c r="C75" s="62" t="s">
        <v>291</v>
      </c>
      <c r="D75" s="62" t="s">
        <v>138</v>
      </c>
      <c r="E75" s="62" t="s">
        <v>139</v>
      </c>
      <c r="F75" s="62" t="s">
        <v>300</v>
      </c>
      <c r="G75" s="62" t="s">
        <v>301</v>
      </c>
      <c r="H75" s="79">
        <v>15200</v>
      </c>
      <c r="I75" s="79">
        <v>15200</v>
      </c>
      <c r="J75" s="23"/>
      <c r="K75" s="23"/>
      <c r="L75" s="79">
        <v>15200</v>
      </c>
      <c r="M75" s="23"/>
      <c r="N75" s="79"/>
      <c r="O75" s="79"/>
      <c r="P75" s="79"/>
      <c r="Q75" s="79"/>
      <c r="R75" s="79"/>
      <c r="S75" s="79"/>
      <c r="T75" s="79"/>
      <c r="U75" s="79"/>
      <c r="V75" s="79"/>
      <c r="W75" s="79"/>
    </row>
    <row r="76" ht="20.25" customHeight="1" spans="1:23">
      <c r="A76" s="62" t="s">
        <v>73</v>
      </c>
      <c r="B76" s="62" t="s">
        <v>329</v>
      </c>
      <c r="C76" s="62" t="s">
        <v>291</v>
      </c>
      <c r="D76" s="62" t="s">
        <v>138</v>
      </c>
      <c r="E76" s="62" t="s">
        <v>139</v>
      </c>
      <c r="F76" s="62" t="s">
        <v>302</v>
      </c>
      <c r="G76" s="62" t="s">
        <v>303</v>
      </c>
      <c r="H76" s="79">
        <v>5700</v>
      </c>
      <c r="I76" s="79">
        <v>5700</v>
      </c>
      <c r="J76" s="23"/>
      <c r="K76" s="23"/>
      <c r="L76" s="79">
        <v>5700</v>
      </c>
      <c r="M76" s="23"/>
      <c r="N76" s="79"/>
      <c r="O76" s="79"/>
      <c r="P76" s="79"/>
      <c r="Q76" s="79"/>
      <c r="R76" s="79"/>
      <c r="S76" s="79"/>
      <c r="T76" s="79"/>
      <c r="U76" s="79"/>
      <c r="V76" s="79"/>
      <c r="W76" s="79"/>
    </row>
    <row r="77" ht="20.25" customHeight="1" spans="1:23">
      <c r="A77" s="62" t="s">
        <v>73</v>
      </c>
      <c r="B77" s="62" t="s">
        <v>329</v>
      </c>
      <c r="C77" s="62" t="s">
        <v>291</v>
      </c>
      <c r="D77" s="62" t="s">
        <v>138</v>
      </c>
      <c r="E77" s="62" t="s">
        <v>139</v>
      </c>
      <c r="F77" s="62" t="s">
        <v>304</v>
      </c>
      <c r="G77" s="62" t="s">
        <v>305</v>
      </c>
      <c r="H77" s="79">
        <v>24000</v>
      </c>
      <c r="I77" s="79">
        <v>24000</v>
      </c>
      <c r="J77" s="23"/>
      <c r="K77" s="23"/>
      <c r="L77" s="79">
        <v>24000</v>
      </c>
      <c r="M77" s="23"/>
      <c r="N77" s="79"/>
      <c r="O77" s="79"/>
      <c r="P77" s="79"/>
      <c r="Q77" s="79"/>
      <c r="R77" s="79"/>
      <c r="S77" s="79"/>
      <c r="T77" s="79"/>
      <c r="U77" s="79"/>
      <c r="V77" s="79"/>
      <c r="W77" s="79"/>
    </row>
    <row r="78" ht="20.25" customHeight="1" spans="1:23">
      <c r="A78" s="62" t="s">
        <v>73</v>
      </c>
      <c r="B78" s="62" t="s">
        <v>329</v>
      </c>
      <c r="C78" s="62" t="s">
        <v>291</v>
      </c>
      <c r="D78" s="62" t="s">
        <v>138</v>
      </c>
      <c r="E78" s="62" t="s">
        <v>139</v>
      </c>
      <c r="F78" s="62" t="s">
        <v>304</v>
      </c>
      <c r="G78" s="62" t="s">
        <v>305</v>
      </c>
      <c r="H78" s="79">
        <v>6000</v>
      </c>
      <c r="I78" s="79">
        <v>6000</v>
      </c>
      <c r="J78" s="23"/>
      <c r="K78" s="23"/>
      <c r="L78" s="79">
        <v>6000</v>
      </c>
      <c r="M78" s="23"/>
      <c r="N78" s="79"/>
      <c r="O78" s="79"/>
      <c r="P78" s="79"/>
      <c r="Q78" s="79"/>
      <c r="R78" s="79"/>
      <c r="S78" s="79"/>
      <c r="T78" s="79"/>
      <c r="U78" s="79"/>
      <c r="V78" s="79"/>
      <c r="W78" s="79"/>
    </row>
    <row r="79" ht="20.25" customHeight="1" spans="1:23">
      <c r="A79" s="62" t="s">
        <v>73</v>
      </c>
      <c r="B79" s="62" t="s">
        <v>329</v>
      </c>
      <c r="C79" s="62" t="s">
        <v>291</v>
      </c>
      <c r="D79" s="62" t="s">
        <v>138</v>
      </c>
      <c r="E79" s="62" t="s">
        <v>139</v>
      </c>
      <c r="F79" s="62" t="s">
        <v>304</v>
      </c>
      <c r="G79" s="62" t="s">
        <v>305</v>
      </c>
      <c r="H79" s="79">
        <v>4200</v>
      </c>
      <c r="I79" s="79">
        <v>4200</v>
      </c>
      <c r="J79" s="23"/>
      <c r="K79" s="23"/>
      <c r="L79" s="79">
        <v>4200</v>
      </c>
      <c r="M79" s="23"/>
      <c r="N79" s="79"/>
      <c r="O79" s="79"/>
      <c r="P79" s="79"/>
      <c r="Q79" s="79"/>
      <c r="R79" s="79"/>
      <c r="S79" s="79"/>
      <c r="T79" s="79"/>
      <c r="U79" s="79"/>
      <c r="V79" s="79"/>
      <c r="W79" s="79"/>
    </row>
    <row r="80" ht="20.25" customHeight="1" spans="1:23">
      <c r="A80" s="62" t="s">
        <v>73</v>
      </c>
      <c r="B80" s="62" t="s">
        <v>332</v>
      </c>
      <c r="C80" s="62" t="s">
        <v>263</v>
      </c>
      <c r="D80" s="62" t="s">
        <v>138</v>
      </c>
      <c r="E80" s="62" t="s">
        <v>139</v>
      </c>
      <c r="F80" s="62" t="s">
        <v>256</v>
      </c>
      <c r="G80" s="62" t="s">
        <v>257</v>
      </c>
      <c r="H80" s="79">
        <v>469356</v>
      </c>
      <c r="I80" s="79">
        <v>469356</v>
      </c>
      <c r="J80" s="23"/>
      <c r="K80" s="23"/>
      <c r="L80" s="79">
        <v>469356</v>
      </c>
      <c r="M80" s="23"/>
      <c r="N80" s="79"/>
      <c r="O80" s="79"/>
      <c r="P80" s="79"/>
      <c r="Q80" s="79"/>
      <c r="R80" s="79"/>
      <c r="S80" s="79"/>
      <c r="T80" s="79"/>
      <c r="U80" s="79"/>
      <c r="V80" s="79"/>
      <c r="W80" s="79"/>
    </row>
    <row r="81" ht="20.25" customHeight="1" spans="1:23">
      <c r="A81" s="62" t="s">
        <v>73</v>
      </c>
      <c r="B81" s="62" t="s">
        <v>332</v>
      </c>
      <c r="C81" s="62" t="s">
        <v>263</v>
      </c>
      <c r="D81" s="62" t="s">
        <v>138</v>
      </c>
      <c r="E81" s="62" t="s">
        <v>139</v>
      </c>
      <c r="F81" s="62" t="s">
        <v>260</v>
      </c>
      <c r="G81" s="62" t="s">
        <v>261</v>
      </c>
      <c r="H81" s="79">
        <v>39113</v>
      </c>
      <c r="I81" s="79">
        <v>39113</v>
      </c>
      <c r="J81" s="23"/>
      <c r="K81" s="23"/>
      <c r="L81" s="79">
        <v>39113</v>
      </c>
      <c r="M81" s="23"/>
      <c r="N81" s="79"/>
      <c r="O81" s="79"/>
      <c r="P81" s="79"/>
      <c r="Q81" s="79"/>
      <c r="R81" s="79"/>
      <c r="S81" s="79"/>
      <c r="T81" s="79"/>
      <c r="U81" s="79"/>
      <c r="V81" s="79"/>
      <c r="W81" s="79"/>
    </row>
    <row r="82" ht="20.25" customHeight="1" spans="1:23">
      <c r="A82" s="62" t="s">
        <v>73</v>
      </c>
      <c r="B82" s="62" t="s">
        <v>332</v>
      </c>
      <c r="C82" s="62" t="s">
        <v>263</v>
      </c>
      <c r="D82" s="62" t="s">
        <v>138</v>
      </c>
      <c r="E82" s="62" t="s">
        <v>139</v>
      </c>
      <c r="F82" s="62" t="s">
        <v>264</v>
      </c>
      <c r="G82" s="62" t="s">
        <v>265</v>
      </c>
      <c r="H82" s="79">
        <v>290256</v>
      </c>
      <c r="I82" s="79">
        <v>290256</v>
      </c>
      <c r="J82" s="23"/>
      <c r="K82" s="23"/>
      <c r="L82" s="79">
        <v>290256</v>
      </c>
      <c r="M82" s="23"/>
      <c r="N82" s="79"/>
      <c r="O82" s="79"/>
      <c r="P82" s="79"/>
      <c r="Q82" s="79"/>
      <c r="R82" s="79"/>
      <c r="S82" s="79"/>
      <c r="T82" s="79"/>
      <c r="U82" s="79"/>
      <c r="V82" s="79"/>
      <c r="W82" s="79"/>
    </row>
    <row r="83" ht="20.25" customHeight="1" spans="1:23">
      <c r="A83" s="62" t="s">
        <v>73</v>
      </c>
      <c r="B83" s="62" t="s">
        <v>332</v>
      </c>
      <c r="C83" s="62" t="s">
        <v>263</v>
      </c>
      <c r="D83" s="62" t="s">
        <v>138</v>
      </c>
      <c r="E83" s="62" t="s">
        <v>139</v>
      </c>
      <c r="F83" s="62" t="s">
        <v>264</v>
      </c>
      <c r="G83" s="62" t="s">
        <v>265</v>
      </c>
      <c r="H83" s="79">
        <v>178920</v>
      </c>
      <c r="I83" s="79">
        <v>178920</v>
      </c>
      <c r="J83" s="23"/>
      <c r="K83" s="23"/>
      <c r="L83" s="79">
        <v>178920</v>
      </c>
      <c r="M83" s="23"/>
      <c r="N83" s="79"/>
      <c r="O83" s="79"/>
      <c r="P83" s="79"/>
      <c r="Q83" s="79"/>
      <c r="R83" s="79"/>
      <c r="S83" s="79"/>
      <c r="T83" s="79"/>
      <c r="U83" s="79"/>
      <c r="V83" s="79"/>
      <c r="W83" s="79"/>
    </row>
    <row r="84" ht="20.25" customHeight="1" spans="1:23">
      <c r="A84" s="62" t="s">
        <v>73</v>
      </c>
      <c r="B84" s="62" t="s">
        <v>333</v>
      </c>
      <c r="C84" s="62" t="s">
        <v>267</v>
      </c>
      <c r="D84" s="62" t="s">
        <v>126</v>
      </c>
      <c r="E84" s="62" t="s">
        <v>127</v>
      </c>
      <c r="F84" s="62" t="s">
        <v>268</v>
      </c>
      <c r="G84" s="62" t="s">
        <v>269</v>
      </c>
      <c r="H84" s="79">
        <v>173400</v>
      </c>
      <c r="I84" s="79">
        <v>173400</v>
      </c>
      <c r="J84" s="23"/>
      <c r="K84" s="23"/>
      <c r="L84" s="79">
        <v>173400</v>
      </c>
      <c r="M84" s="23"/>
      <c r="N84" s="79"/>
      <c r="O84" s="79"/>
      <c r="P84" s="79"/>
      <c r="Q84" s="79"/>
      <c r="R84" s="79"/>
      <c r="S84" s="79"/>
      <c r="T84" s="79"/>
      <c r="U84" s="79"/>
      <c r="V84" s="79"/>
      <c r="W84" s="79"/>
    </row>
    <row r="85" ht="20.25" customHeight="1" spans="1:23">
      <c r="A85" s="62" t="s">
        <v>73</v>
      </c>
      <c r="B85" s="62" t="s">
        <v>333</v>
      </c>
      <c r="C85" s="62" t="s">
        <v>267</v>
      </c>
      <c r="D85" s="62" t="s">
        <v>172</v>
      </c>
      <c r="E85" s="62" t="s">
        <v>173</v>
      </c>
      <c r="F85" s="62" t="s">
        <v>272</v>
      </c>
      <c r="G85" s="62" t="s">
        <v>273</v>
      </c>
      <c r="H85" s="79">
        <v>97360</v>
      </c>
      <c r="I85" s="79">
        <v>97360</v>
      </c>
      <c r="J85" s="23"/>
      <c r="K85" s="23"/>
      <c r="L85" s="79">
        <v>97360</v>
      </c>
      <c r="M85" s="23"/>
      <c r="N85" s="79"/>
      <c r="O85" s="79"/>
      <c r="P85" s="79"/>
      <c r="Q85" s="79"/>
      <c r="R85" s="79"/>
      <c r="S85" s="79"/>
      <c r="T85" s="79"/>
      <c r="U85" s="79"/>
      <c r="V85" s="79"/>
      <c r="W85" s="79"/>
    </row>
    <row r="86" ht="20.25" customHeight="1" spans="1:23">
      <c r="A86" s="62" t="s">
        <v>73</v>
      </c>
      <c r="B86" s="62" t="s">
        <v>333</v>
      </c>
      <c r="C86" s="62" t="s">
        <v>267</v>
      </c>
      <c r="D86" s="62" t="s">
        <v>174</v>
      </c>
      <c r="E86" s="62" t="s">
        <v>175</v>
      </c>
      <c r="F86" s="62" t="s">
        <v>274</v>
      </c>
      <c r="G86" s="62" t="s">
        <v>275</v>
      </c>
      <c r="H86" s="79">
        <v>54190</v>
      </c>
      <c r="I86" s="79">
        <v>54190</v>
      </c>
      <c r="J86" s="23"/>
      <c r="K86" s="23"/>
      <c r="L86" s="79">
        <v>54190</v>
      </c>
      <c r="M86" s="23"/>
      <c r="N86" s="79"/>
      <c r="O86" s="79"/>
      <c r="P86" s="79"/>
      <c r="Q86" s="79"/>
      <c r="R86" s="79"/>
      <c r="S86" s="79"/>
      <c r="T86" s="79"/>
      <c r="U86" s="79"/>
      <c r="V86" s="79"/>
      <c r="W86" s="79"/>
    </row>
    <row r="87" ht="20.25" customHeight="1" spans="1:23">
      <c r="A87" s="62" t="s">
        <v>73</v>
      </c>
      <c r="B87" s="62" t="s">
        <v>333</v>
      </c>
      <c r="C87" s="62" t="s">
        <v>267</v>
      </c>
      <c r="D87" s="62" t="s">
        <v>174</v>
      </c>
      <c r="E87" s="62" t="s">
        <v>175</v>
      </c>
      <c r="F87" s="62" t="s">
        <v>274</v>
      </c>
      <c r="G87" s="62" t="s">
        <v>275</v>
      </c>
      <c r="H87" s="79">
        <v>24360</v>
      </c>
      <c r="I87" s="79">
        <v>24360</v>
      </c>
      <c r="J87" s="23"/>
      <c r="K87" s="23"/>
      <c r="L87" s="79">
        <v>24360</v>
      </c>
      <c r="M87" s="23"/>
      <c r="N87" s="79"/>
      <c r="O87" s="79"/>
      <c r="P87" s="79"/>
      <c r="Q87" s="79"/>
      <c r="R87" s="79"/>
      <c r="S87" s="79"/>
      <c r="T87" s="79"/>
      <c r="U87" s="79"/>
      <c r="V87" s="79"/>
      <c r="W87" s="79"/>
    </row>
    <row r="88" ht="20.25" customHeight="1" spans="1:23">
      <c r="A88" s="62" t="s">
        <v>73</v>
      </c>
      <c r="B88" s="62" t="s">
        <v>333</v>
      </c>
      <c r="C88" s="62" t="s">
        <v>267</v>
      </c>
      <c r="D88" s="62" t="s">
        <v>138</v>
      </c>
      <c r="E88" s="62" t="s">
        <v>139</v>
      </c>
      <c r="F88" s="62" t="s">
        <v>276</v>
      </c>
      <c r="G88" s="62" t="s">
        <v>277</v>
      </c>
      <c r="H88" s="79">
        <v>7590</v>
      </c>
      <c r="I88" s="79">
        <v>7590</v>
      </c>
      <c r="J88" s="23"/>
      <c r="K88" s="23"/>
      <c r="L88" s="79">
        <v>7590</v>
      </c>
      <c r="M88" s="23"/>
      <c r="N88" s="79"/>
      <c r="O88" s="79"/>
      <c r="P88" s="79"/>
      <c r="Q88" s="79"/>
      <c r="R88" s="79"/>
      <c r="S88" s="79"/>
      <c r="T88" s="79"/>
      <c r="U88" s="79"/>
      <c r="V88" s="79"/>
      <c r="W88" s="79"/>
    </row>
    <row r="89" ht="20.25" customHeight="1" spans="1:23">
      <c r="A89" s="62" t="s">
        <v>73</v>
      </c>
      <c r="B89" s="62" t="s">
        <v>333</v>
      </c>
      <c r="C89" s="62" t="s">
        <v>267</v>
      </c>
      <c r="D89" s="62" t="s">
        <v>176</v>
      </c>
      <c r="E89" s="62" t="s">
        <v>177</v>
      </c>
      <c r="F89" s="62" t="s">
        <v>276</v>
      </c>
      <c r="G89" s="62" t="s">
        <v>277</v>
      </c>
      <c r="H89" s="79">
        <v>4980</v>
      </c>
      <c r="I89" s="79">
        <v>4980</v>
      </c>
      <c r="J89" s="23"/>
      <c r="K89" s="23"/>
      <c r="L89" s="79">
        <v>4980</v>
      </c>
      <c r="M89" s="23"/>
      <c r="N89" s="79"/>
      <c r="O89" s="79"/>
      <c r="P89" s="79"/>
      <c r="Q89" s="79"/>
      <c r="R89" s="79"/>
      <c r="S89" s="79"/>
      <c r="T89" s="79"/>
      <c r="U89" s="79"/>
      <c r="V89" s="79"/>
      <c r="W89" s="79"/>
    </row>
    <row r="90" ht="20.25" customHeight="1" spans="1:23">
      <c r="A90" s="62" t="s">
        <v>73</v>
      </c>
      <c r="B90" s="62" t="s">
        <v>333</v>
      </c>
      <c r="C90" s="62" t="s">
        <v>267</v>
      </c>
      <c r="D90" s="62" t="s">
        <v>176</v>
      </c>
      <c r="E90" s="62" t="s">
        <v>177</v>
      </c>
      <c r="F90" s="62" t="s">
        <v>276</v>
      </c>
      <c r="G90" s="62" t="s">
        <v>277</v>
      </c>
      <c r="H90" s="79">
        <v>3486</v>
      </c>
      <c r="I90" s="79">
        <v>3486</v>
      </c>
      <c r="J90" s="23"/>
      <c r="K90" s="23"/>
      <c r="L90" s="79">
        <v>3486</v>
      </c>
      <c r="M90" s="23"/>
      <c r="N90" s="79"/>
      <c r="O90" s="79"/>
      <c r="P90" s="79"/>
      <c r="Q90" s="79"/>
      <c r="R90" s="79"/>
      <c r="S90" s="79"/>
      <c r="T90" s="79"/>
      <c r="U90" s="79"/>
      <c r="V90" s="79"/>
      <c r="W90" s="79"/>
    </row>
    <row r="91" ht="20.25" customHeight="1" spans="1:23">
      <c r="A91" s="62" t="s">
        <v>73</v>
      </c>
      <c r="B91" s="62" t="s">
        <v>333</v>
      </c>
      <c r="C91" s="62" t="s">
        <v>267</v>
      </c>
      <c r="D91" s="62" t="s">
        <v>176</v>
      </c>
      <c r="E91" s="62" t="s">
        <v>177</v>
      </c>
      <c r="F91" s="62" t="s">
        <v>276</v>
      </c>
      <c r="G91" s="62" t="s">
        <v>277</v>
      </c>
      <c r="H91" s="79">
        <v>2440</v>
      </c>
      <c r="I91" s="79">
        <v>2440</v>
      </c>
      <c r="J91" s="23"/>
      <c r="K91" s="23"/>
      <c r="L91" s="79">
        <v>2440</v>
      </c>
      <c r="M91" s="23"/>
      <c r="N91" s="79"/>
      <c r="O91" s="79"/>
      <c r="P91" s="79"/>
      <c r="Q91" s="79"/>
      <c r="R91" s="79"/>
      <c r="S91" s="79"/>
      <c r="T91" s="79"/>
      <c r="U91" s="79"/>
      <c r="V91" s="79"/>
      <c r="W91" s="79"/>
    </row>
    <row r="92" ht="20.25" customHeight="1" spans="1:23">
      <c r="A92" s="62" t="s">
        <v>73</v>
      </c>
      <c r="B92" s="62" t="s">
        <v>334</v>
      </c>
      <c r="C92" s="62" t="s">
        <v>183</v>
      </c>
      <c r="D92" s="62" t="s">
        <v>182</v>
      </c>
      <c r="E92" s="62" t="s">
        <v>183</v>
      </c>
      <c r="F92" s="62" t="s">
        <v>279</v>
      </c>
      <c r="G92" s="62" t="s">
        <v>183</v>
      </c>
      <c r="H92" s="79">
        <v>172044</v>
      </c>
      <c r="I92" s="79">
        <v>172044</v>
      </c>
      <c r="J92" s="23"/>
      <c r="K92" s="23"/>
      <c r="L92" s="79">
        <v>172044</v>
      </c>
      <c r="M92" s="23"/>
      <c r="N92" s="79"/>
      <c r="O92" s="79"/>
      <c r="P92" s="79"/>
      <c r="Q92" s="79"/>
      <c r="R92" s="79"/>
      <c r="S92" s="79"/>
      <c r="T92" s="79"/>
      <c r="U92" s="79"/>
      <c r="V92" s="79"/>
      <c r="W92" s="79"/>
    </row>
    <row r="93" ht="20.25" customHeight="1" spans="1:23">
      <c r="A93" s="62" t="s">
        <v>73</v>
      </c>
      <c r="B93" s="62" t="s">
        <v>335</v>
      </c>
      <c r="C93" s="62" t="s">
        <v>309</v>
      </c>
      <c r="D93" s="62" t="s">
        <v>138</v>
      </c>
      <c r="E93" s="62" t="s">
        <v>139</v>
      </c>
      <c r="F93" s="62" t="s">
        <v>310</v>
      </c>
      <c r="G93" s="62" t="s">
        <v>309</v>
      </c>
      <c r="H93" s="79">
        <v>9460</v>
      </c>
      <c r="I93" s="79">
        <v>9460</v>
      </c>
      <c r="J93" s="23"/>
      <c r="K93" s="23"/>
      <c r="L93" s="79">
        <v>9460</v>
      </c>
      <c r="M93" s="23"/>
      <c r="N93" s="79"/>
      <c r="O93" s="79"/>
      <c r="P93" s="79"/>
      <c r="Q93" s="79"/>
      <c r="R93" s="79"/>
      <c r="S93" s="79"/>
      <c r="T93" s="79"/>
      <c r="U93" s="79"/>
      <c r="V93" s="79"/>
      <c r="W93" s="79"/>
    </row>
    <row r="94" ht="20.25" customHeight="1" spans="1:23">
      <c r="A94" s="62" t="s">
        <v>73</v>
      </c>
      <c r="B94" s="62" t="s">
        <v>336</v>
      </c>
      <c r="C94" s="62" t="s">
        <v>318</v>
      </c>
      <c r="D94" s="62" t="s">
        <v>138</v>
      </c>
      <c r="E94" s="62" t="s">
        <v>139</v>
      </c>
      <c r="F94" s="62" t="s">
        <v>260</v>
      </c>
      <c r="G94" s="62" t="s">
        <v>261</v>
      </c>
      <c r="H94" s="79">
        <v>144000</v>
      </c>
      <c r="I94" s="79">
        <v>144000</v>
      </c>
      <c r="J94" s="23"/>
      <c r="K94" s="23"/>
      <c r="L94" s="79">
        <v>144000</v>
      </c>
      <c r="M94" s="23"/>
      <c r="N94" s="79"/>
      <c r="O94" s="79"/>
      <c r="P94" s="79"/>
      <c r="Q94" s="79"/>
      <c r="R94" s="79"/>
      <c r="S94" s="79"/>
      <c r="T94" s="79"/>
      <c r="U94" s="79"/>
      <c r="V94" s="79"/>
      <c r="W94" s="79"/>
    </row>
    <row r="95" ht="20.25" customHeight="1" spans="1:23">
      <c r="A95" s="62" t="s">
        <v>73</v>
      </c>
      <c r="B95" s="62" t="s">
        <v>336</v>
      </c>
      <c r="C95" s="62" t="s">
        <v>318</v>
      </c>
      <c r="D95" s="62" t="s">
        <v>138</v>
      </c>
      <c r="E95" s="62" t="s">
        <v>139</v>
      </c>
      <c r="F95" s="62" t="s">
        <v>260</v>
      </c>
      <c r="G95" s="62" t="s">
        <v>261</v>
      </c>
      <c r="H95" s="79">
        <v>132000</v>
      </c>
      <c r="I95" s="79">
        <v>132000</v>
      </c>
      <c r="J95" s="23"/>
      <c r="K95" s="23"/>
      <c r="L95" s="79">
        <v>132000</v>
      </c>
      <c r="M95" s="23"/>
      <c r="N95" s="79"/>
      <c r="O95" s="79"/>
      <c r="P95" s="79"/>
      <c r="Q95" s="79"/>
      <c r="R95" s="79"/>
      <c r="S95" s="79"/>
      <c r="T95" s="79"/>
      <c r="U95" s="79"/>
      <c r="V95" s="79"/>
      <c r="W95" s="79"/>
    </row>
    <row r="96" ht="20.25" customHeight="1" spans="1:23">
      <c r="A96" s="62" t="s">
        <v>73</v>
      </c>
      <c r="B96" s="62" t="s">
        <v>336</v>
      </c>
      <c r="C96" s="62" t="s">
        <v>318</v>
      </c>
      <c r="D96" s="62" t="s">
        <v>138</v>
      </c>
      <c r="E96" s="62" t="s">
        <v>139</v>
      </c>
      <c r="F96" s="62" t="s">
        <v>264</v>
      </c>
      <c r="G96" s="62" t="s">
        <v>265</v>
      </c>
      <c r="H96" s="79">
        <v>180000</v>
      </c>
      <c r="I96" s="79">
        <v>180000</v>
      </c>
      <c r="J96" s="23"/>
      <c r="K96" s="23"/>
      <c r="L96" s="79">
        <v>180000</v>
      </c>
      <c r="M96" s="23"/>
      <c r="N96" s="79"/>
      <c r="O96" s="79"/>
      <c r="P96" s="79"/>
      <c r="Q96" s="79"/>
      <c r="R96" s="79"/>
      <c r="S96" s="79"/>
      <c r="T96" s="79"/>
      <c r="U96" s="79"/>
      <c r="V96" s="79"/>
      <c r="W96" s="79"/>
    </row>
    <row r="97" ht="20.25" customHeight="1" spans="1:23">
      <c r="A97" s="62" t="s">
        <v>73</v>
      </c>
      <c r="B97" s="62" t="s">
        <v>337</v>
      </c>
      <c r="C97" s="62" t="s">
        <v>338</v>
      </c>
      <c r="D97" s="62" t="s">
        <v>138</v>
      </c>
      <c r="E97" s="62" t="s">
        <v>139</v>
      </c>
      <c r="F97" s="62" t="s">
        <v>276</v>
      </c>
      <c r="G97" s="62" t="s">
        <v>277</v>
      </c>
      <c r="H97" s="79">
        <v>20182</v>
      </c>
      <c r="I97" s="79">
        <v>20182</v>
      </c>
      <c r="J97" s="23"/>
      <c r="K97" s="23"/>
      <c r="L97" s="79">
        <v>20182</v>
      </c>
      <c r="M97" s="23"/>
      <c r="N97" s="79"/>
      <c r="O97" s="79"/>
      <c r="P97" s="79"/>
      <c r="Q97" s="79"/>
      <c r="R97" s="79"/>
      <c r="S97" s="79"/>
      <c r="T97" s="79"/>
      <c r="U97" s="79"/>
      <c r="V97" s="79"/>
      <c r="W97" s="79"/>
    </row>
    <row r="98" ht="20.25" customHeight="1" spans="1:23">
      <c r="A98" s="62" t="s">
        <v>73</v>
      </c>
      <c r="B98" s="62" t="s">
        <v>339</v>
      </c>
      <c r="C98" s="62" t="s">
        <v>320</v>
      </c>
      <c r="D98" s="62" t="s">
        <v>138</v>
      </c>
      <c r="E98" s="62" t="s">
        <v>139</v>
      </c>
      <c r="F98" s="62" t="s">
        <v>304</v>
      </c>
      <c r="G98" s="62" t="s">
        <v>305</v>
      </c>
      <c r="H98" s="79">
        <v>16800</v>
      </c>
      <c r="I98" s="79">
        <v>16800</v>
      </c>
      <c r="J98" s="23"/>
      <c r="K98" s="23"/>
      <c r="L98" s="79">
        <v>16800</v>
      </c>
      <c r="M98" s="23"/>
      <c r="N98" s="79"/>
      <c r="O98" s="79"/>
      <c r="P98" s="79"/>
      <c r="Q98" s="79"/>
      <c r="R98" s="79"/>
      <c r="S98" s="79"/>
      <c r="T98" s="79"/>
      <c r="U98" s="79"/>
      <c r="V98" s="79"/>
      <c r="W98" s="79"/>
    </row>
    <row r="99" ht="20.25" customHeight="1" spans="1:23">
      <c r="A99" s="62" t="s">
        <v>73</v>
      </c>
      <c r="B99" s="62" t="s">
        <v>340</v>
      </c>
      <c r="C99" s="62" t="s">
        <v>312</v>
      </c>
      <c r="D99" s="62" t="s">
        <v>122</v>
      </c>
      <c r="E99" s="62" t="s">
        <v>123</v>
      </c>
      <c r="F99" s="62" t="s">
        <v>315</v>
      </c>
      <c r="G99" s="62" t="s">
        <v>316</v>
      </c>
      <c r="H99" s="79">
        <v>142800</v>
      </c>
      <c r="I99" s="79">
        <v>142800</v>
      </c>
      <c r="J99" s="23"/>
      <c r="K99" s="23"/>
      <c r="L99" s="79">
        <v>142800</v>
      </c>
      <c r="M99" s="23"/>
      <c r="N99" s="79"/>
      <c r="O99" s="79"/>
      <c r="P99" s="79"/>
      <c r="Q99" s="79"/>
      <c r="R99" s="79"/>
      <c r="S99" s="79"/>
      <c r="T99" s="79"/>
      <c r="U99" s="79"/>
      <c r="V99" s="79"/>
      <c r="W99" s="79"/>
    </row>
    <row r="100" ht="20.25" customHeight="1" spans="1:23">
      <c r="A100" s="62" t="s">
        <v>73</v>
      </c>
      <c r="B100" s="62" t="s">
        <v>341</v>
      </c>
      <c r="C100" s="62" t="s">
        <v>328</v>
      </c>
      <c r="D100" s="62" t="s">
        <v>138</v>
      </c>
      <c r="E100" s="62" t="s">
        <v>139</v>
      </c>
      <c r="F100" s="62" t="s">
        <v>286</v>
      </c>
      <c r="G100" s="62" t="s">
        <v>287</v>
      </c>
      <c r="H100" s="79">
        <v>4800</v>
      </c>
      <c r="I100" s="79">
        <v>4800</v>
      </c>
      <c r="J100" s="23"/>
      <c r="K100" s="23"/>
      <c r="L100" s="79">
        <v>4800</v>
      </c>
      <c r="M100" s="23"/>
      <c r="N100" s="79"/>
      <c r="O100" s="79"/>
      <c r="P100" s="79"/>
      <c r="Q100" s="79"/>
      <c r="R100" s="79"/>
      <c r="S100" s="79"/>
      <c r="T100" s="79"/>
      <c r="U100" s="79"/>
      <c r="V100" s="79"/>
      <c r="W100" s="79"/>
    </row>
    <row r="101" ht="20.25" customHeight="1" spans="1:23">
      <c r="A101" s="62" t="s">
        <v>75</v>
      </c>
      <c r="B101" s="62" t="s">
        <v>342</v>
      </c>
      <c r="C101" s="62" t="s">
        <v>318</v>
      </c>
      <c r="D101" s="62" t="s">
        <v>138</v>
      </c>
      <c r="E101" s="62" t="s">
        <v>139</v>
      </c>
      <c r="F101" s="62" t="s">
        <v>260</v>
      </c>
      <c r="G101" s="62" t="s">
        <v>261</v>
      </c>
      <c r="H101" s="79">
        <v>87950</v>
      </c>
      <c r="I101" s="79">
        <v>87950</v>
      </c>
      <c r="J101" s="23"/>
      <c r="K101" s="23"/>
      <c r="L101" s="79">
        <v>87950</v>
      </c>
      <c r="M101" s="23"/>
      <c r="N101" s="79"/>
      <c r="O101" s="79"/>
      <c r="P101" s="79"/>
      <c r="Q101" s="79"/>
      <c r="R101" s="79"/>
      <c r="S101" s="79"/>
      <c r="T101" s="79"/>
      <c r="U101" s="79"/>
      <c r="V101" s="79"/>
      <c r="W101" s="79"/>
    </row>
    <row r="102" ht="20.25" customHeight="1" spans="1:23">
      <c r="A102" s="62" t="s">
        <v>75</v>
      </c>
      <c r="B102" s="62" t="s">
        <v>342</v>
      </c>
      <c r="C102" s="62" t="s">
        <v>318</v>
      </c>
      <c r="D102" s="62" t="s">
        <v>138</v>
      </c>
      <c r="E102" s="62" t="s">
        <v>139</v>
      </c>
      <c r="F102" s="62" t="s">
        <v>260</v>
      </c>
      <c r="G102" s="62" t="s">
        <v>261</v>
      </c>
      <c r="H102" s="79">
        <v>86400</v>
      </c>
      <c r="I102" s="79">
        <v>86400</v>
      </c>
      <c r="J102" s="23"/>
      <c r="K102" s="23"/>
      <c r="L102" s="79">
        <v>86400</v>
      </c>
      <c r="M102" s="23"/>
      <c r="N102" s="79"/>
      <c r="O102" s="79"/>
      <c r="P102" s="79"/>
      <c r="Q102" s="79"/>
      <c r="R102" s="79"/>
      <c r="S102" s="79"/>
      <c r="T102" s="79"/>
      <c r="U102" s="79"/>
      <c r="V102" s="79"/>
      <c r="W102" s="79"/>
    </row>
    <row r="103" ht="20.25" customHeight="1" spans="1:23">
      <c r="A103" s="62" t="s">
        <v>75</v>
      </c>
      <c r="B103" s="62" t="s">
        <v>342</v>
      </c>
      <c r="C103" s="62" t="s">
        <v>318</v>
      </c>
      <c r="D103" s="62" t="s">
        <v>138</v>
      </c>
      <c r="E103" s="62" t="s">
        <v>139</v>
      </c>
      <c r="F103" s="62" t="s">
        <v>264</v>
      </c>
      <c r="G103" s="62" t="s">
        <v>265</v>
      </c>
      <c r="H103" s="79">
        <v>108000</v>
      </c>
      <c r="I103" s="79">
        <v>108000</v>
      </c>
      <c r="J103" s="23"/>
      <c r="K103" s="23"/>
      <c r="L103" s="79">
        <v>108000</v>
      </c>
      <c r="M103" s="23"/>
      <c r="N103" s="79"/>
      <c r="O103" s="79"/>
      <c r="P103" s="79"/>
      <c r="Q103" s="79"/>
      <c r="R103" s="79"/>
      <c r="S103" s="79"/>
      <c r="T103" s="79"/>
      <c r="U103" s="79"/>
      <c r="V103" s="79"/>
      <c r="W103" s="79"/>
    </row>
    <row r="104" ht="20.25" customHeight="1" spans="1:23">
      <c r="A104" s="62" t="s">
        <v>75</v>
      </c>
      <c r="B104" s="62" t="s">
        <v>343</v>
      </c>
      <c r="C104" s="62" t="s">
        <v>263</v>
      </c>
      <c r="D104" s="62" t="s">
        <v>138</v>
      </c>
      <c r="E104" s="62" t="s">
        <v>139</v>
      </c>
      <c r="F104" s="62" t="s">
        <v>256</v>
      </c>
      <c r="G104" s="62" t="s">
        <v>257</v>
      </c>
      <c r="H104" s="79">
        <v>247008</v>
      </c>
      <c r="I104" s="79">
        <v>247008</v>
      </c>
      <c r="J104" s="23"/>
      <c r="K104" s="23"/>
      <c r="L104" s="79">
        <v>247008</v>
      </c>
      <c r="M104" s="23"/>
      <c r="N104" s="79"/>
      <c r="O104" s="79"/>
      <c r="P104" s="79"/>
      <c r="Q104" s="79"/>
      <c r="R104" s="79"/>
      <c r="S104" s="79"/>
      <c r="T104" s="79"/>
      <c r="U104" s="79"/>
      <c r="V104" s="79"/>
      <c r="W104" s="79"/>
    </row>
    <row r="105" ht="20.25" customHeight="1" spans="1:23">
      <c r="A105" s="62" t="s">
        <v>75</v>
      </c>
      <c r="B105" s="62" t="s">
        <v>343</v>
      </c>
      <c r="C105" s="62" t="s">
        <v>263</v>
      </c>
      <c r="D105" s="62" t="s">
        <v>138</v>
      </c>
      <c r="E105" s="62" t="s">
        <v>139</v>
      </c>
      <c r="F105" s="62" t="s">
        <v>258</v>
      </c>
      <c r="G105" s="62" t="s">
        <v>259</v>
      </c>
      <c r="H105" s="79">
        <v>96</v>
      </c>
      <c r="I105" s="79">
        <v>96</v>
      </c>
      <c r="J105" s="23"/>
      <c r="K105" s="23"/>
      <c r="L105" s="79">
        <v>96</v>
      </c>
      <c r="M105" s="23"/>
      <c r="N105" s="79"/>
      <c r="O105" s="79"/>
      <c r="P105" s="79"/>
      <c r="Q105" s="79"/>
      <c r="R105" s="79"/>
      <c r="S105" s="79"/>
      <c r="T105" s="79"/>
      <c r="U105" s="79"/>
      <c r="V105" s="79"/>
      <c r="W105" s="79"/>
    </row>
    <row r="106" ht="20.25" customHeight="1" spans="1:23">
      <c r="A106" s="62" t="s">
        <v>75</v>
      </c>
      <c r="B106" s="62" t="s">
        <v>343</v>
      </c>
      <c r="C106" s="62" t="s">
        <v>263</v>
      </c>
      <c r="D106" s="62" t="s">
        <v>138</v>
      </c>
      <c r="E106" s="62" t="s">
        <v>139</v>
      </c>
      <c r="F106" s="62" t="s">
        <v>260</v>
      </c>
      <c r="G106" s="62" t="s">
        <v>261</v>
      </c>
      <c r="H106" s="79">
        <v>20584</v>
      </c>
      <c r="I106" s="79">
        <v>20584</v>
      </c>
      <c r="J106" s="23"/>
      <c r="K106" s="23"/>
      <c r="L106" s="79">
        <v>20584</v>
      </c>
      <c r="M106" s="23"/>
      <c r="N106" s="79"/>
      <c r="O106" s="79"/>
      <c r="P106" s="79"/>
      <c r="Q106" s="79"/>
      <c r="R106" s="79"/>
      <c r="S106" s="79"/>
      <c r="T106" s="79"/>
      <c r="U106" s="79"/>
      <c r="V106" s="79"/>
      <c r="W106" s="79"/>
    </row>
    <row r="107" ht="20.25" customHeight="1" spans="1:23">
      <c r="A107" s="62" t="s">
        <v>75</v>
      </c>
      <c r="B107" s="62" t="s">
        <v>343</v>
      </c>
      <c r="C107" s="62" t="s">
        <v>263</v>
      </c>
      <c r="D107" s="62" t="s">
        <v>138</v>
      </c>
      <c r="E107" s="62" t="s">
        <v>139</v>
      </c>
      <c r="F107" s="62" t="s">
        <v>264</v>
      </c>
      <c r="G107" s="62" t="s">
        <v>265</v>
      </c>
      <c r="H107" s="79">
        <v>169344</v>
      </c>
      <c r="I107" s="79">
        <v>169344</v>
      </c>
      <c r="J107" s="23"/>
      <c r="K107" s="23"/>
      <c r="L107" s="79">
        <v>169344</v>
      </c>
      <c r="M107" s="23"/>
      <c r="N107" s="79"/>
      <c r="O107" s="79"/>
      <c r="P107" s="79"/>
      <c r="Q107" s="79"/>
      <c r="R107" s="79"/>
      <c r="S107" s="79"/>
      <c r="T107" s="79"/>
      <c r="U107" s="79"/>
      <c r="V107" s="79"/>
      <c r="W107" s="79"/>
    </row>
    <row r="108" ht="20.25" customHeight="1" spans="1:23">
      <c r="A108" s="62" t="s">
        <v>75</v>
      </c>
      <c r="B108" s="62" t="s">
        <v>343</v>
      </c>
      <c r="C108" s="62" t="s">
        <v>263</v>
      </c>
      <c r="D108" s="62" t="s">
        <v>138</v>
      </c>
      <c r="E108" s="62" t="s">
        <v>139</v>
      </c>
      <c r="F108" s="62" t="s">
        <v>264</v>
      </c>
      <c r="G108" s="62" t="s">
        <v>265</v>
      </c>
      <c r="H108" s="79">
        <v>106140</v>
      </c>
      <c r="I108" s="79">
        <v>106140</v>
      </c>
      <c r="J108" s="23"/>
      <c r="K108" s="23"/>
      <c r="L108" s="79">
        <v>106140</v>
      </c>
      <c r="M108" s="23"/>
      <c r="N108" s="79"/>
      <c r="O108" s="79"/>
      <c r="P108" s="79"/>
      <c r="Q108" s="79"/>
      <c r="R108" s="79"/>
      <c r="S108" s="79"/>
      <c r="T108" s="79"/>
      <c r="U108" s="79"/>
      <c r="V108" s="79"/>
      <c r="W108" s="79"/>
    </row>
    <row r="109" ht="20.25" customHeight="1" spans="1:23">
      <c r="A109" s="62" t="s">
        <v>75</v>
      </c>
      <c r="B109" s="62" t="s">
        <v>344</v>
      </c>
      <c r="C109" s="62" t="s">
        <v>267</v>
      </c>
      <c r="D109" s="62" t="s">
        <v>126</v>
      </c>
      <c r="E109" s="62" t="s">
        <v>127</v>
      </c>
      <c r="F109" s="62" t="s">
        <v>268</v>
      </c>
      <c r="G109" s="62" t="s">
        <v>269</v>
      </c>
      <c r="H109" s="79">
        <v>104040</v>
      </c>
      <c r="I109" s="79">
        <v>104040</v>
      </c>
      <c r="J109" s="23"/>
      <c r="K109" s="23"/>
      <c r="L109" s="79">
        <v>104040</v>
      </c>
      <c r="M109" s="23"/>
      <c r="N109" s="79"/>
      <c r="O109" s="79"/>
      <c r="P109" s="79"/>
      <c r="Q109" s="79"/>
      <c r="R109" s="79"/>
      <c r="S109" s="79"/>
      <c r="T109" s="79"/>
      <c r="U109" s="79"/>
      <c r="V109" s="79"/>
      <c r="W109" s="79"/>
    </row>
    <row r="110" ht="20.25" customHeight="1" spans="1:23">
      <c r="A110" s="62" t="s">
        <v>75</v>
      </c>
      <c r="B110" s="62" t="s">
        <v>344</v>
      </c>
      <c r="C110" s="62" t="s">
        <v>267</v>
      </c>
      <c r="D110" s="62" t="s">
        <v>172</v>
      </c>
      <c r="E110" s="62" t="s">
        <v>173</v>
      </c>
      <c r="F110" s="62" t="s">
        <v>272</v>
      </c>
      <c r="G110" s="62" t="s">
        <v>273</v>
      </c>
      <c r="H110" s="79">
        <v>58416</v>
      </c>
      <c r="I110" s="79">
        <v>58416</v>
      </c>
      <c r="J110" s="23"/>
      <c r="K110" s="23"/>
      <c r="L110" s="79">
        <v>58416</v>
      </c>
      <c r="M110" s="23"/>
      <c r="N110" s="79"/>
      <c r="O110" s="79"/>
      <c r="P110" s="79"/>
      <c r="Q110" s="79"/>
      <c r="R110" s="79"/>
      <c r="S110" s="79"/>
      <c r="T110" s="79"/>
      <c r="U110" s="79"/>
      <c r="V110" s="79"/>
      <c r="W110" s="79"/>
    </row>
    <row r="111" ht="20.25" customHeight="1" spans="1:23">
      <c r="A111" s="62" t="s">
        <v>75</v>
      </c>
      <c r="B111" s="62" t="s">
        <v>344</v>
      </c>
      <c r="C111" s="62" t="s">
        <v>267</v>
      </c>
      <c r="D111" s="62" t="s">
        <v>174</v>
      </c>
      <c r="E111" s="62" t="s">
        <v>175</v>
      </c>
      <c r="F111" s="62" t="s">
        <v>274</v>
      </c>
      <c r="G111" s="62" t="s">
        <v>275</v>
      </c>
      <c r="H111" s="79">
        <v>32514</v>
      </c>
      <c r="I111" s="79">
        <v>32514</v>
      </c>
      <c r="J111" s="23"/>
      <c r="K111" s="23"/>
      <c r="L111" s="79">
        <v>32514</v>
      </c>
      <c r="M111" s="23"/>
      <c r="N111" s="79"/>
      <c r="O111" s="79"/>
      <c r="P111" s="79"/>
      <c r="Q111" s="79"/>
      <c r="R111" s="79"/>
      <c r="S111" s="79"/>
      <c r="T111" s="79"/>
      <c r="U111" s="79"/>
      <c r="V111" s="79"/>
      <c r="W111" s="79"/>
    </row>
    <row r="112" ht="20.25" customHeight="1" spans="1:23">
      <c r="A112" s="62" t="s">
        <v>75</v>
      </c>
      <c r="B112" s="62" t="s">
        <v>344</v>
      </c>
      <c r="C112" s="62" t="s">
        <v>267</v>
      </c>
      <c r="D112" s="62" t="s">
        <v>174</v>
      </c>
      <c r="E112" s="62" t="s">
        <v>175</v>
      </c>
      <c r="F112" s="62" t="s">
        <v>274</v>
      </c>
      <c r="G112" s="62" t="s">
        <v>275</v>
      </c>
      <c r="H112" s="79">
        <v>17400</v>
      </c>
      <c r="I112" s="79">
        <v>17400</v>
      </c>
      <c r="J112" s="23"/>
      <c r="K112" s="23"/>
      <c r="L112" s="79">
        <v>17400</v>
      </c>
      <c r="M112" s="23"/>
      <c r="N112" s="79"/>
      <c r="O112" s="79"/>
      <c r="P112" s="79"/>
      <c r="Q112" s="79"/>
      <c r="R112" s="79"/>
      <c r="S112" s="79"/>
      <c r="T112" s="79"/>
      <c r="U112" s="79"/>
      <c r="V112" s="79"/>
      <c r="W112" s="79"/>
    </row>
    <row r="113" ht="20.25" customHeight="1" spans="1:23">
      <c r="A113" s="62" t="s">
        <v>75</v>
      </c>
      <c r="B113" s="62" t="s">
        <v>344</v>
      </c>
      <c r="C113" s="62" t="s">
        <v>267</v>
      </c>
      <c r="D113" s="62" t="s">
        <v>138</v>
      </c>
      <c r="E113" s="62" t="s">
        <v>139</v>
      </c>
      <c r="F113" s="62" t="s">
        <v>276</v>
      </c>
      <c r="G113" s="62" t="s">
        <v>277</v>
      </c>
      <c r="H113" s="79">
        <v>4554</v>
      </c>
      <c r="I113" s="79">
        <v>4554</v>
      </c>
      <c r="J113" s="23"/>
      <c r="K113" s="23"/>
      <c r="L113" s="79">
        <v>4554</v>
      </c>
      <c r="M113" s="23"/>
      <c r="N113" s="79"/>
      <c r="O113" s="79"/>
      <c r="P113" s="79"/>
      <c r="Q113" s="79"/>
      <c r="R113" s="79"/>
      <c r="S113" s="79"/>
      <c r="T113" s="79"/>
      <c r="U113" s="79"/>
      <c r="V113" s="79"/>
      <c r="W113" s="79"/>
    </row>
    <row r="114" ht="20.25" customHeight="1" spans="1:23">
      <c r="A114" s="62" t="s">
        <v>75</v>
      </c>
      <c r="B114" s="62" t="s">
        <v>344</v>
      </c>
      <c r="C114" s="62" t="s">
        <v>267</v>
      </c>
      <c r="D114" s="62" t="s">
        <v>176</v>
      </c>
      <c r="E114" s="62" t="s">
        <v>177</v>
      </c>
      <c r="F114" s="62" t="s">
        <v>276</v>
      </c>
      <c r="G114" s="62" t="s">
        <v>277</v>
      </c>
      <c r="H114" s="79">
        <v>2490</v>
      </c>
      <c r="I114" s="79">
        <v>2490</v>
      </c>
      <c r="J114" s="23"/>
      <c r="K114" s="23"/>
      <c r="L114" s="79">
        <v>2490</v>
      </c>
      <c r="M114" s="23"/>
      <c r="N114" s="79"/>
      <c r="O114" s="79"/>
      <c r="P114" s="79"/>
      <c r="Q114" s="79"/>
      <c r="R114" s="79"/>
      <c r="S114" s="79"/>
      <c r="T114" s="79"/>
      <c r="U114" s="79"/>
      <c r="V114" s="79"/>
      <c r="W114" s="79"/>
    </row>
    <row r="115" ht="20.25" customHeight="1" spans="1:23">
      <c r="A115" s="62" t="s">
        <v>75</v>
      </c>
      <c r="B115" s="62" t="s">
        <v>344</v>
      </c>
      <c r="C115" s="62" t="s">
        <v>267</v>
      </c>
      <c r="D115" s="62" t="s">
        <v>176</v>
      </c>
      <c r="E115" s="62" t="s">
        <v>177</v>
      </c>
      <c r="F115" s="62" t="s">
        <v>276</v>
      </c>
      <c r="G115" s="62" t="s">
        <v>277</v>
      </c>
      <c r="H115" s="79">
        <v>1464</v>
      </c>
      <c r="I115" s="79">
        <v>1464</v>
      </c>
      <c r="J115" s="23"/>
      <c r="K115" s="23"/>
      <c r="L115" s="79">
        <v>1464</v>
      </c>
      <c r="M115" s="23"/>
      <c r="N115" s="79"/>
      <c r="O115" s="79"/>
      <c r="P115" s="79"/>
      <c r="Q115" s="79"/>
      <c r="R115" s="79"/>
      <c r="S115" s="79"/>
      <c r="T115" s="79"/>
      <c r="U115" s="79"/>
      <c r="V115" s="79"/>
      <c r="W115" s="79"/>
    </row>
    <row r="116" ht="20.25" customHeight="1" spans="1:23">
      <c r="A116" s="62" t="s">
        <v>75</v>
      </c>
      <c r="B116" s="62" t="s">
        <v>344</v>
      </c>
      <c r="C116" s="62" t="s">
        <v>267</v>
      </c>
      <c r="D116" s="62" t="s">
        <v>176</v>
      </c>
      <c r="E116" s="62" t="s">
        <v>177</v>
      </c>
      <c r="F116" s="62" t="s">
        <v>276</v>
      </c>
      <c r="G116" s="62" t="s">
        <v>277</v>
      </c>
      <c r="H116" s="79">
        <v>2988</v>
      </c>
      <c r="I116" s="79">
        <v>2988</v>
      </c>
      <c r="J116" s="23"/>
      <c r="K116" s="23"/>
      <c r="L116" s="79">
        <v>2988</v>
      </c>
      <c r="M116" s="23"/>
      <c r="N116" s="79"/>
      <c r="O116" s="79"/>
      <c r="P116" s="79"/>
      <c r="Q116" s="79"/>
      <c r="R116" s="79"/>
      <c r="S116" s="79"/>
      <c r="T116" s="79"/>
      <c r="U116" s="79"/>
      <c r="V116" s="79"/>
      <c r="W116" s="79"/>
    </row>
    <row r="117" ht="20.25" customHeight="1" spans="1:23">
      <c r="A117" s="62" t="s">
        <v>75</v>
      </c>
      <c r="B117" s="62" t="s">
        <v>345</v>
      </c>
      <c r="C117" s="62" t="s">
        <v>324</v>
      </c>
      <c r="D117" s="62" t="s">
        <v>134</v>
      </c>
      <c r="E117" s="62" t="s">
        <v>135</v>
      </c>
      <c r="F117" s="62" t="s">
        <v>325</v>
      </c>
      <c r="G117" s="62" t="s">
        <v>326</v>
      </c>
      <c r="H117" s="79">
        <v>135960</v>
      </c>
      <c r="I117" s="79">
        <v>135960</v>
      </c>
      <c r="J117" s="23"/>
      <c r="K117" s="23"/>
      <c r="L117" s="79">
        <v>135960</v>
      </c>
      <c r="M117" s="23"/>
      <c r="N117" s="79"/>
      <c r="O117" s="79"/>
      <c r="P117" s="79"/>
      <c r="Q117" s="79"/>
      <c r="R117" s="79"/>
      <c r="S117" s="79"/>
      <c r="T117" s="79"/>
      <c r="U117" s="79"/>
      <c r="V117" s="79"/>
      <c r="W117" s="79"/>
    </row>
    <row r="118" ht="20.25" customHeight="1" spans="1:23">
      <c r="A118" s="62" t="s">
        <v>75</v>
      </c>
      <c r="B118" s="62" t="s">
        <v>345</v>
      </c>
      <c r="C118" s="62" t="s">
        <v>324</v>
      </c>
      <c r="D118" s="62" t="s">
        <v>134</v>
      </c>
      <c r="E118" s="62" t="s">
        <v>135</v>
      </c>
      <c r="F118" s="62" t="s">
        <v>325</v>
      </c>
      <c r="G118" s="62" t="s">
        <v>326</v>
      </c>
      <c r="H118" s="79">
        <v>63000</v>
      </c>
      <c r="I118" s="79">
        <v>63000</v>
      </c>
      <c r="J118" s="23"/>
      <c r="K118" s="23"/>
      <c r="L118" s="79">
        <v>63000</v>
      </c>
      <c r="M118" s="23"/>
      <c r="N118" s="79"/>
      <c r="O118" s="79"/>
      <c r="P118" s="79"/>
      <c r="Q118" s="79"/>
      <c r="R118" s="79"/>
      <c r="S118" s="79"/>
      <c r="T118" s="79"/>
      <c r="U118" s="79"/>
      <c r="V118" s="79"/>
      <c r="W118" s="79"/>
    </row>
    <row r="119" ht="20.25" customHeight="1" spans="1:23">
      <c r="A119" s="62" t="s">
        <v>75</v>
      </c>
      <c r="B119" s="62" t="s">
        <v>346</v>
      </c>
      <c r="C119" s="62" t="s">
        <v>338</v>
      </c>
      <c r="D119" s="62" t="s">
        <v>138</v>
      </c>
      <c r="E119" s="62" t="s">
        <v>139</v>
      </c>
      <c r="F119" s="62" t="s">
        <v>276</v>
      </c>
      <c r="G119" s="62" t="s">
        <v>277</v>
      </c>
      <c r="H119" s="79">
        <v>9938</v>
      </c>
      <c r="I119" s="79">
        <v>9938</v>
      </c>
      <c r="J119" s="23"/>
      <c r="K119" s="23"/>
      <c r="L119" s="79">
        <v>9938</v>
      </c>
      <c r="M119" s="23"/>
      <c r="N119" s="79"/>
      <c r="O119" s="79"/>
      <c r="P119" s="79"/>
      <c r="Q119" s="79"/>
      <c r="R119" s="79"/>
      <c r="S119" s="79"/>
      <c r="T119" s="79"/>
      <c r="U119" s="79"/>
      <c r="V119" s="79"/>
      <c r="W119" s="79"/>
    </row>
    <row r="120" ht="20.25" customHeight="1" spans="1:23">
      <c r="A120" s="62" t="s">
        <v>75</v>
      </c>
      <c r="B120" s="62" t="s">
        <v>347</v>
      </c>
      <c r="C120" s="62" t="s">
        <v>183</v>
      </c>
      <c r="D120" s="62" t="s">
        <v>182</v>
      </c>
      <c r="E120" s="62" t="s">
        <v>183</v>
      </c>
      <c r="F120" s="62" t="s">
        <v>279</v>
      </c>
      <c r="G120" s="62" t="s">
        <v>183</v>
      </c>
      <c r="H120" s="79">
        <v>95832</v>
      </c>
      <c r="I120" s="79">
        <v>95832</v>
      </c>
      <c r="J120" s="23"/>
      <c r="K120" s="23"/>
      <c r="L120" s="79">
        <v>95832</v>
      </c>
      <c r="M120" s="23"/>
      <c r="N120" s="79"/>
      <c r="O120" s="79"/>
      <c r="P120" s="79"/>
      <c r="Q120" s="79"/>
      <c r="R120" s="79"/>
      <c r="S120" s="79"/>
      <c r="T120" s="79"/>
      <c r="U120" s="79"/>
      <c r="V120" s="79"/>
      <c r="W120" s="79"/>
    </row>
    <row r="121" ht="20.25" customHeight="1" spans="1:23">
      <c r="A121" s="62" t="s">
        <v>75</v>
      </c>
      <c r="B121" s="62" t="s">
        <v>348</v>
      </c>
      <c r="C121" s="62" t="s">
        <v>312</v>
      </c>
      <c r="D121" s="62" t="s">
        <v>122</v>
      </c>
      <c r="E121" s="62" t="s">
        <v>123</v>
      </c>
      <c r="F121" s="62" t="s">
        <v>315</v>
      </c>
      <c r="G121" s="62" t="s">
        <v>316</v>
      </c>
      <c r="H121" s="79">
        <v>102000</v>
      </c>
      <c r="I121" s="79">
        <v>102000</v>
      </c>
      <c r="J121" s="23"/>
      <c r="K121" s="23"/>
      <c r="L121" s="79">
        <v>102000</v>
      </c>
      <c r="M121" s="23"/>
      <c r="N121" s="79"/>
      <c r="O121" s="79"/>
      <c r="P121" s="79"/>
      <c r="Q121" s="79"/>
      <c r="R121" s="79"/>
      <c r="S121" s="79"/>
      <c r="T121" s="79"/>
      <c r="U121" s="79"/>
      <c r="V121" s="79"/>
      <c r="W121" s="79"/>
    </row>
    <row r="122" ht="20.25" customHeight="1" spans="1:23">
      <c r="A122" s="62" t="s">
        <v>75</v>
      </c>
      <c r="B122" s="62" t="s">
        <v>349</v>
      </c>
      <c r="C122" s="62" t="s">
        <v>309</v>
      </c>
      <c r="D122" s="62" t="s">
        <v>138</v>
      </c>
      <c r="E122" s="62" t="s">
        <v>139</v>
      </c>
      <c r="F122" s="62" t="s">
        <v>310</v>
      </c>
      <c r="G122" s="62" t="s">
        <v>309</v>
      </c>
      <c r="H122" s="79">
        <v>5676</v>
      </c>
      <c r="I122" s="79">
        <v>5676</v>
      </c>
      <c r="J122" s="23"/>
      <c r="K122" s="23"/>
      <c r="L122" s="79">
        <v>5676</v>
      </c>
      <c r="M122" s="23"/>
      <c r="N122" s="79"/>
      <c r="O122" s="79"/>
      <c r="P122" s="79"/>
      <c r="Q122" s="79"/>
      <c r="R122" s="79"/>
      <c r="S122" s="79"/>
      <c r="T122" s="79"/>
      <c r="U122" s="79"/>
      <c r="V122" s="79"/>
      <c r="W122" s="79"/>
    </row>
    <row r="123" ht="20.25" customHeight="1" spans="1:23">
      <c r="A123" s="62" t="s">
        <v>75</v>
      </c>
      <c r="B123" s="62" t="s">
        <v>350</v>
      </c>
      <c r="C123" s="62" t="s">
        <v>320</v>
      </c>
      <c r="D123" s="62" t="s">
        <v>138</v>
      </c>
      <c r="E123" s="62" t="s">
        <v>139</v>
      </c>
      <c r="F123" s="62" t="s">
        <v>304</v>
      </c>
      <c r="G123" s="62" t="s">
        <v>305</v>
      </c>
      <c r="H123" s="79">
        <v>12000</v>
      </c>
      <c r="I123" s="79">
        <v>12000</v>
      </c>
      <c r="J123" s="23"/>
      <c r="K123" s="23"/>
      <c r="L123" s="79">
        <v>12000</v>
      </c>
      <c r="M123" s="23"/>
      <c r="N123" s="79"/>
      <c r="O123" s="79"/>
      <c r="P123" s="79"/>
      <c r="Q123" s="79"/>
      <c r="R123" s="79"/>
      <c r="S123" s="79"/>
      <c r="T123" s="79"/>
      <c r="U123" s="79"/>
      <c r="V123" s="79"/>
      <c r="W123" s="79"/>
    </row>
    <row r="124" ht="20.25" customHeight="1" spans="1:23">
      <c r="A124" s="62" t="s">
        <v>75</v>
      </c>
      <c r="B124" s="62" t="s">
        <v>351</v>
      </c>
      <c r="C124" s="62" t="s">
        <v>328</v>
      </c>
      <c r="D124" s="62" t="s">
        <v>138</v>
      </c>
      <c r="E124" s="62" t="s">
        <v>139</v>
      </c>
      <c r="F124" s="62" t="s">
        <v>286</v>
      </c>
      <c r="G124" s="62" t="s">
        <v>287</v>
      </c>
      <c r="H124" s="79">
        <v>4800</v>
      </c>
      <c r="I124" s="79">
        <v>4800</v>
      </c>
      <c r="J124" s="23"/>
      <c r="K124" s="23"/>
      <c r="L124" s="79">
        <v>4800</v>
      </c>
      <c r="M124" s="23"/>
      <c r="N124" s="79"/>
      <c r="O124" s="79"/>
      <c r="P124" s="79"/>
      <c r="Q124" s="79"/>
      <c r="R124" s="79"/>
      <c r="S124" s="79"/>
      <c r="T124" s="79"/>
      <c r="U124" s="79"/>
      <c r="V124" s="79"/>
      <c r="W124" s="79"/>
    </row>
    <row r="125" ht="20.25" customHeight="1" spans="1:23">
      <c r="A125" s="62" t="s">
        <v>75</v>
      </c>
      <c r="B125" s="62" t="s">
        <v>352</v>
      </c>
      <c r="C125" s="62" t="s">
        <v>291</v>
      </c>
      <c r="D125" s="62" t="s">
        <v>138</v>
      </c>
      <c r="E125" s="62" t="s">
        <v>139</v>
      </c>
      <c r="F125" s="62" t="s">
        <v>292</v>
      </c>
      <c r="G125" s="62" t="s">
        <v>293</v>
      </c>
      <c r="H125" s="79">
        <v>13110</v>
      </c>
      <c r="I125" s="79">
        <v>13110</v>
      </c>
      <c r="J125" s="23"/>
      <c r="K125" s="23"/>
      <c r="L125" s="79">
        <v>13110</v>
      </c>
      <c r="M125" s="23"/>
      <c r="N125" s="79"/>
      <c r="O125" s="79"/>
      <c r="P125" s="79"/>
      <c r="Q125" s="79"/>
      <c r="R125" s="79"/>
      <c r="S125" s="79"/>
      <c r="T125" s="79"/>
      <c r="U125" s="79"/>
      <c r="V125" s="79"/>
      <c r="W125" s="79"/>
    </row>
    <row r="126" ht="20.25" customHeight="1" spans="1:23">
      <c r="A126" s="62" t="s">
        <v>75</v>
      </c>
      <c r="B126" s="62" t="s">
        <v>352</v>
      </c>
      <c r="C126" s="62" t="s">
        <v>291</v>
      </c>
      <c r="D126" s="62" t="s">
        <v>138</v>
      </c>
      <c r="E126" s="62" t="s">
        <v>139</v>
      </c>
      <c r="F126" s="62" t="s">
        <v>294</v>
      </c>
      <c r="G126" s="62" t="s">
        <v>295</v>
      </c>
      <c r="H126" s="79">
        <v>2094</v>
      </c>
      <c r="I126" s="79">
        <v>2094</v>
      </c>
      <c r="J126" s="23"/>
      <c r="K126" s="23"/>
      <c r="L126" s="79">
        <v>2094</v>
      </c>
      <c r="M126" s="23"/>
      <c r="N126" s="79"/>
      <c r="O126" s="79"/>
      <c r="P126" s="79"/>
      <c r="Q126" s="79"/>
      <c r="R126" s="79"/>
      <c r="S126" s="79"/>
      <c r="T126" s="79"/>
      <c r="U126" s="79"/>
      <c r="V126" s="79"/>
      <c r="W126" s="79"/>
    </row>
    <row r="127" ht="20.25" customHeight="1" spans="1:23">
      <c r="A127" s="62" t="s">
        <v>75</v>
      </c>
      <c r="B127" s="62" t="s">
        <v>352</v>
      </c>
      <c r="C127" s="62" t="s">
        <v>291</v>
      </c>
      <c r="D127" s="62" t="s">
        <v>138</v>
      </c>
      <c r="E127" s="62" t="s">
        <v>139</v>
      </c>
      <c r="F127" s="62" t="s">
        <v>294</v>
      </c>
      <c r="G127" s="62" t="s">
        <v>295</v>
      </c>
      <c r="H127" s="79">
        <v>2280</v>
      </c>
      <c r="I127" s="79">
        <v>2280</v>
      </c>
      <c r="J127" s="23"/>
      <c r="K127" s="23"/>
      <c r="L127" s="79">
        <v>2280</v>
      </c>
      <c r="M127" s="23"/>
      <c r="N127" s="79"/>
      <c r="O127" s="79"/>
      <c r="P127" s="79"/>
      <c r="Q127" s="79"/>
      <c r="R127" s="79"/>
      <c r="S127" s="79"/>
      <c r="T127" s="79"/>
      <c r="U127" s="79"/>
      <c r="V127" s="79"/>
      <c r="W127" s="79"/>
    </row>
    <row r="128" ht="20.25" customHeight="1" spans="1:23">
      <c r="A128" s="62" t="s">
        <v>75</v>
      </c>
      <c r="B128" s="62" t="s">
        <v>352</v>
      </c>
      <c r="C128" s="62" t="s">
        <v>291</v>
      </c>
      <c r="D128" s="62" t="s">
        <v>138</v>
      </c>
      <c r="E128" s="62" t="s">
        <v>139</v>
      </c>
      <c r="F128" s="62" t="s">
        <v>330</v>
      </c>
      <c r="G128" s="62" t="s">
        <v>331</v>
      </c>
      <c r="H128" s="79">
        <v>3234</v>
      </c>
      <c r="I128" s="79">
        <v>3234</v>
      </c>
      <c r="J128" s="23"/>
      <c r="K128" s="23"/>
      <c r="L128" s="79">
        <v>3234</v>
      </c>
      <c r="M128" s="23"/>
      <c r="N128" s="79"/>
      <c r="O128" s="79"/>
      <c r="P128" s="79"/>
      <c r="Q128" s="79"/>
      <c r="R128" s="79"/>
      <c r="S128" s="79"/>
      <c r="T128" s="79"/>
      <c r="U128" s="79"/>
      <c r="V128" s="79"/>
      <c r="W128" s="79"/>
    </row>
    <row r="129" ht="20.25" customHeight="1" spans="1:23">
      <c r="A129" s="62" t="s">
        <v>75</v>
      </c>
      <c r="B129" s="62" t="s">
        <v>352</v>
      </c>
      <c r="C129" s="62" t="s">
        <v>291</v>
      </c>
      <c r="D129" s="62" t="s">
        <v>138</v>
      </c>
      <c r="E129" s="62" t="s">
        <v>139</v>
      </c>
      <c r="F129" s="62" t="s">
        <v>296</v>
      </c>
      <c r="G129" s="62" t="s">
        <v>297</v>
      </c>
      <c r="H129" s="79">
        <v>5886</v>
      </c>
      <c r="I129" s="79">
        <v>5886</v>
      </c>
      <c r="J129" s="23"/>
      <c r="K129" s="23"/>
      <c r="L129" s="79">
        <v>5886</v>
      </c>
      <c r="M129" s="23"/>
      <c r="N129" s="79"/>
      <c r="O129" s="79"/>
      <c r="P129" s="79"/>
      <c r="Q129" s="79"/>
      <c r="R129" s="79"/>
      <c r="S129" s="79"/>
      <c r="T129" s="79"/>
      <c r="U129" s="79"/>
      <c r="V129" s="79"/>
      <c r="W129" s="79"/>
    </row>
    <row r="130" ht="20.25" customHeight="1" spans="1:23">
      <c r="A130" s="62" t="s">
        <v>75</v>
      </c>
      <c r="B130" s="62" t="s">
        <v>352</v>
      </c>
      <c r="C130" s="62" t="s">
        <v>291</v>
      </c>
      <c r="D130" s="62" t="s">
        <v>138</v>
      </c>
      <c r="E130" s="62" t="s">
        <v>139</v>
      </c>
      <c r="F130" s="62" t="s">
        <v>298</v>
      </c>
      <c r="G130" s="62" t="s">
        <v>299</v>
      </c>
      <c r="H130" s="79">
        <v>8550</v>
      </c>
      <c r="I130" s="79">
        <v>8550</v>
      </c>
      <c r="J130" s="23"/>
      <c r="K130" s="23"/>
      <c r="L130" s="79">
        <v>8550</v>
      </c>
      <c r="M130" s="23"/>
      <c r="N130" s="79"/>
      <c r="O130" s="79"/>
      <c r="P130" s="79"/>
      <c r="Q130" s="79"/>
      <c r="R130" s="79"/>
      <c r="S130" s="79"/>
      <c r="T130" s="79"/>
      <c r="U130" s="79"/>
      <c r="V130" s="79"/>
      <c r="W130" s="79"/>
    </row>
    <row r="131" ht="20.25" customHeight="1" spans="1:23">
      <c r="A131" s="62" t="s">
        <v>75</v>
      </c>
      <c r="B131" s="62" t="s">
        <v>352</v>
      </c>
      <c r="C131" s="62" t="s">
        <v>291</v>
      </c>
      <c r="D131" s="62" t="s">
        <v>138</v>
      </c>
      <c r="E131" s="62" t="s">
        <v>139</v>
      </c>
      <c r="F131" s="62" t="s">
        <v>300</v>
      </c>
      <c r="G131" s="62" t="s">
        <v>301</v>
      </c>
      <c r="H131" s="79">
        <v>9120</v>
      </c>
      <c r="I131" s="79">
        <v>9120</v>
      </c>
      <c r="J131" s="23"/>
      <c r="K131" s="23"/>
      <c r="L131" s="79">
        <v>9120</v>
      </c>
      <c r="M131" s="23"/>
      <c r="N131" s="79"/>
      <c r="O131" s="79"/>
      <c r="P131" s="79"/>
      <c r="Q131" s="79"/>
      <c r="R131" s="79"/>
      <c r="S131" s="79"/>
      <c r="T131" s="79"/>
      <c r="U131" s="79"/>
      <c r="V131" s="79"/>
      <c r="W131" s="79"/>
    </row>
    <row r="132" ht="20.25" customHeight="1" spans="1:23">
      <c r="A132" s="62" t="s">
        <v>75</v>
      </c>
      <c r="B132" s="62" t="s">
        <v>352</v>
      </c>
      <c r="C132" s="62" t="s">
        <v>291</v>
      </c>
      <c r="D132" s="62" t="s">
        <v>138</v>
      </c>
      <c r="E132" s="62" t="s">
        <v>139</v>
      </c>
      <c r="F132" s="62" t="s">
        <v>302</v>
      </c>
      <c r="G132" s="62" t="s">
        <v>303</v>
      </c>
      <c r="H132" s="79">
        <v>3420</v>
      </c>
      <c r="I132" s="79">
        <v>3420</v>
      </c>
      <c r="J132" s="23"/>
      <c r="K132" s="23"/>
      <c r="L132" s="79">
        <v>3420</v>
      </c>
      <c r="M132" s="23"/>
      <c r="N132" s="79"/>
      <c r="O132" s="79"/>
      <c r="P132" s="79"/>
      <c r="Q132" s="79"/>
      <c r="R132" s="79"/>
      <c r="S132" s="79"/>
      <c r="T132" s="79"/>
      <c r="U132" s="79"/>
      <c r="V132" s="79"/>
      <c r="W132" s="79"/>
    </row>
    <row r="133" ht="20.25" customHeight="1" spans="1:23">
      <c r="A133" s="62" t="s">
        <v>75</v>
      </c>
      <c r="B133" s="62" t="s">
        <v>352</v>
      </c>
      <c r="C133" s="62" t="s">
        <v>291</v>
      </c>
      <c r="D133" s="62" t="s">
        <v>138</v>
      </c>
      <c r="E133" s="62" t="s">
        <v>139</v>
      </c>
      <c r="F133" s="62" t="s">
        <v>304</v>
      </c>
      <c r="G133" s="62" t="s">
        <v>305</v>
      </c>
      <c r="H133" s="79">
        <v>14400</v>
      </c>
      <c r="I133" s="79">
        <v>14400</v>
      </c>
      <c r="J133" s="23"/>
      <c r="K133" s="23"/>
      <c r="L133" s="79">
        <v>14400</v>
      </c>
      <c r="M133" s="23"/>
      <c r="N133" s="79"/>
      <c r="O133" s="79"/>
      <c r="P133" s="79"/>
      <c r="Q133" s="79"/>
      <c r="R133" s="79"/>
      <c r="S133" s="79"/>
      <c r="T133" s="79"/>
      <c r="U133" s="79"/>
      <c r="V133" s="79"/>
      <c r="W133" s="79"/>
    </row>
    <row r="134" ht="20.25" customHeight="1" spans="1:23">
      <c r="A134" s="62" t="s">
        <v>75</v>
      </c>
      <c r="B134" s="62" t="s">
        <v>352</v>
      </c>
      <c r="C134" s="62" t="s">
        <v>291</v>
      </c>
      <c r="D134" s="62" t="s">
        <v>138</v>
      </c>
      <c r="E134" s="62" t="s">
        <v>139</v>
      </c>
      <c r="F134" s="62" t="s">
        <v>304</v>
      </c>
      <c r="G134" s="62" t="s">
        <v>305</v>
      </c>
      <c r="H134" s="79">
        <v>3000</v>
      </c>
      <c r="I134" s="79">
        <v>3000</v>
      </c>
      <c r="J134" s="23"/>
      <c r="K134" s="23"/>
      <c r="L134" s="79">
        <v>3000</v>
      </c>
      <c r="M134" s="23"/>
      <c r="N134" s="79"/>
      <c r="O134" s="79"/>
      <c r="P134" s="79"/>
      <c r="Q134" s="79"/>
      <c r="R134" s="79"/>
      <c r="S134" s="79"/>
      <c r="T134" s="79"/>
      <c r="U134" s="79"/>
      <c r="V134" s="79"/>
      <c r="W134" s="79"/>
    </row>
    <row r="135" ht="20.25" customHeight="1" spans="1:23">
      <c r="A135" s="62" t="s">
        <v>75</v>
      </c>
      <c r="B135" s="62" t="s">
        <v>352</v>
      </c>
      <c r="C135" s="62" t="s">
        <v>291</v>
      </c>
      <c r="D135" s="62" t="s">
        <v>138</v>
      </c>
      <c r="E135" s="62" t="s">
        <v>139</v>
      </c>
      <c r="F135" s="62" t="s">
        <v>304</v>
      </c>
      <c r="G135" s="62" t="s">
        <v>305</v>
      </c>
      <c r="H135" s="79">
        <v>3600</v>
      </c>
      <c r="I135" s="79">
        <v>3600</v>
      </c>
      <c r="J135" s="23"/>
      <c r="K135" s="23"/>
      <c r="L135" s="79">
        <v>3600</v>
      </c>
      <c r="M135" s="23"/>
      <c r="N135" s="79"/>
      <c r="O135" s="79"/>
      <c r="P135" s="79"/>
      <c r="Q135" s="79"/>
      <c r="R135" s="79"/>
      <c r="S135" s="79"/>
      <c r="T135" s="79"/>
      <c r="U135" s="79"/>
      <c r="V135" s="79"/>
      <c r="W135" s="79"/>
    </row>
    <row r="136" ht="17.25" customHeight="1" spans="1:23">
      <c r="A136" s="33"/>
      <c r="B136" s="150"/>
      <c r="C136" s="150"/>
      <c r="D136" s="150"/>
      <c r="E136" s="150"/>
      <c r="F136" s="150"/>
      <c r="G136" s="151"/>
      <c r="H136" s="79">
        <v>10743251</v>
      </c>
      <c r="I136" s="79">
        <v>10743251</v>
      </c>
      <c r="J136" s="79"/>
      <c r="K136" s="79"/>
      <c r="L136" s="79">
        <v>10743251</v>
      </c>
      <c r="M136" s="79"/>
      <c r="N136" s="79"/>
      <c r="O136" s="79"/>
      <c r="P136" s="79"/>
      <c r="Q136" s="79"/>
      <c r="R136" s="79"/>
      <c r="S136" s="79"/>
      <c r="T136" s="79"/>
      <c r="U136" s="79"/>
      <c r="V136" s="79"/>
      <c r="W136" s="79"/>
    </row>
  </sheetData>
  <mergeCells count="30">
    <mergeCell ref="A2:W2"/>
    <mergeCell ref="A3:G3"/>
    <mergeCell ref="H4:W4"/>
    <mergeCell ref="I5:M5"/>
    <mergeCell ref="N5:P5"/>
    <mergeCell ref="R5:W5"/>
    <mergeCell ref="A136:G136"/>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rintOptions horizontalCentered="1"/>
  <pageMargins left="0.37" right="0.37" top="0.56" bottom="0.56" header="0.48" footer="0.48"/>
  <pageSetup paperSize="9" scale="56"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68"/>
  <sheetViews>
    <sheetView showZeros="0" workbookViewId="0">
      <selection activeCell="A67" sqref="$A67:$XFD67"/>
    </sheetView>
  </sheetViews>
  <sheetFormatPr defaultColWidth="9.14166666666667" defaultRowHeight="14.25" customHeight="1"/>
  <cols>
    <col min="1" max="1" width="10.2833333333333" customWidth="1"/>
    <col min="2" max="2" width="28.5" customWidth="1"/>
    <col min="3" max="3" width="67.25" customWidth="1"/>
    <col min="4" max="4" width="23.85" customWidth="1"/>
    <col min="5" max="5" width="11.1416666666667" customWidth="1"/>
    <col min="6" max="6" width="17.7083333333333" customWidth="1"/>
    <col min="7" max="7" width="9.85" customWidth="1"/>
    <col min="8" max="8" width="17.7083333333333" customWidth="1"/>
    <col min="9" max="13" width="20" customWidth="1"/>
    <col min="14" max="14" width="12.2833333333333" customWidth="1"/>
    <col min="15" max="15" width="12.7083333333333" customWidth="1"/>
    <col min="16" max="16" width="11.1416666666667" customWidth="1"/>
    <col min="17" max="21" width="19.85" customWidth="1"/>
    <col min="22" max="22" width="20" customWidth="1"/>
    <col min="23" max="23" width="19.85" customWidth="1"/>
  </cols>
  <sheetData>
    <row r="1" ht="13.5" customHeight="1" spans="2:23">
      <c r="B1" s="136"/>
      <c r="E1" s="1"/>
      <c r="F1" s="1"/>
      <c r="G1" s="1"/>
      <c r="H1" s="1"/>
      <c r="U1" s="136"/>
      <c r="W1" s="141" t="s">
        <v>353</v>
      </c>
    </row>
    <row r="2" ht="46.5" customHeight="1" spans="1:23">
      <c r="A2" s="3" t="str">
        <f>"2026"&amp;"年部门项目支出预算表"</f>
        <v>2026年部门项目支出预算表</v>
      </c>
      <c r="B2" s="3"/>
      <c r="C2" s="3"/>
      <c r="D2" s="3"/>
      <c r="E2" s="3"/>
      <c r="F2" s="3"/>
      <c r="G2" s="3"/>
      <c r="H2" s="3"/>
      <c r="I2" s="3"/>
      <c r="J2" s="3"/>
      <c r="K2" s="3"/>
      <c r="L2" s="3"/>
      <c r="M2" s="3"/>
      <c r="N2" s="3"/>
      <c r="O2" s="3"/>
      <c r="P2" s="3"/>
      <c r="Q2" s="3"/>
      <c r="R2" s="3"/>
      <c r="S2" s="3"/>
      <c r="T2" s="3"/>
      <c r="U2" s="3"/>
      <c r="V2" s="3"/>
      <c r="W2" s="3"/>
    </row>
    <row r="3" ht="13.5" customHeight="1" spans="1:23">
      <c r="A3" s="4" t="str">
        <f>"单位名称："&amp;"昆明市盘龙区民政局"</f>
        <v>单位名称：昆明市盘龙区民政局</v>
      </c>
      <c r="B3" s="5"/>
      <c r="C3" s="5"/>
      <c r="D3" s="5"/>
      <c r="E3" s="5"/>
      <c r="F3" s="5"/>
      <c r="G3" s="5"/>
      <c r="H3" s="5"/>
      <c r="I3" s="6"/>
      <c r="J3" s="6"/>
      <c r="K3" s="6"/>
      <c r="L3" s="6"/>
      <c r="M3" s="6"/>
      <c r="N3" s="6"/>
      <c r="O3" s="6"/>
      <c r="P3" s="6"/>
      <c r="Q3" s="6"/>
      <c r="U3" s="136"/>
      <c r="W3" s="114" t="s">
        <v>1</v>
      </c>
    </row>
    <row r="4" ht="21.75" customHeight="1" spans="1:23">
      <c r="A4" s="8" t="s">
        <v>354</v>
      </c>
      <c r="B4" s="9" t="s">
        <v>238</v>
      </c>
      <c r="C4" s="8" t="s">
        <v>239</v>
      </c>
      <c r="D4" s="8" t="s">
        <v>355</v>
      </c>
      <c r="E4" s="9" t="s">
        <v>240</v>
      </c>
      <c r="F4" s="9" t="s">
        <v>241</v>
      </c>
      <c r="G4" s="9" t="s">
        <v>242</v>
      </c>
      <c r="H4" s="9" t="s">
        <v>243</v>
      </c>
      <c r="I4" s="27" t="s">
        <v>55</v>
      </c>
      <c r="J4" s="10" t="s">
        <v>356</v>
      </c>
      <c r="K4" s="11"/>
      <c r="L4" s="11"/>
      <c r="M4" s="12"/>
      <c r="N4" s="10" t="s">
        <v>246</v>
      </c>
      <c r="O4" s="11"/>
      <c r="P4" s="12"/>
      <c r="Q4" s="9" t="s">
        <v>61</v>
      </c>
      <c r="R4" s="10" t="s">
        <v>62</v>
      </c>
      <c r="S4" s="11"/>
      <c r="T4" s="11"/>
      <c r="U4" s="11"/>
      <c r="V4" s="11"/>
      <c r="W4" s="12"/>
    </row>
    <row r="5" ht="21.75" customHeight="1" spans="1:23">
      <c r="A5" s="13"/>
      <c r="B5" s="28"/>
      <c r="C5" s="13"/>
      <c r="D5" s="13"/>
      <c r="E5" s="14"/>
      <c r="F5" s="14"/>
      <c r="G5" s="14"/>
      <c r="H5" s="14"/>
      <c r="I5" s="28"/>
      <c r="J5" s="137" t="s">
        <v>58</v>
      </c>
      <c r="K5" s="138"/>
      <c r="L5" s="9" t="s">
        <v>59</v>
      </c>
      <c r="M5" s="9" t="s">
        <v>60</v>
      </c>
      <c r="N5" s="9" t="s">
        <v>58</v>
      </c>
      <c r="O5" s="9" t="s">
        <v>59</v>
      </c>
      <c r="P5" s="9" t="s">
        <v>60</v>
      </c>
      <c r="Q5" s="14"/>
      <c r="R5" s="9" t="s">
        <v>57</v>
      </c>
      <c r="S5" s="9" t="s">
        <v>64</v>
      </c>
      <c r="T5" s="9" t="s">
        <v>252</v>
      </c>
      <c r="U5" s="9" t="s">
        <v>66</v>
      </c>
      <c r="V5" s="9" t="s">
        <v>67</v>
      </c>
      <c r="W5" s="9" t="s">
        <v>68</v>
      </c>
    </row>
    <row r="6" ht="21" customHeight="1" spans="1:23">
      <c r="A6" s="28"/>
      <c r="B6" s="28"/>
      <c r="C6" s="28"/>
      <c r="D6" s="28"/>
      <c r="E6" s="28"/>
      <c r="F6" s="28"/>
      <c r="G6" s="28"/>
      <c r="H6" s="28"/>
      <c r="I6" s="28"/>
      <c r="J6" s="139" t="s">
        <v>57</v>
      </c>
      <c r="K6" s="140"/>
      <c r="L6" s="28"/>
      <c r="M6" s="28"/>
      <c r="N6" s="28"/>
      <c r="O6" s="28"/>
      <c r="P6" s="28"/>
      <c r="Q6" s="28"/>
      <c r="R6" s="28"/>
      <c r="S6" s="28"/>
      <c r="T6" s="28"/>
      <c r="U6" s="28"/>
      <c r="V6" s="28"/>
      <c r="W6" s="28"/>
    </row>
    <row r="7" ht="39.75" customHeight="1" spans="1:23">
      <c r="A7" s="16"/>
      <c r="B7" s="18"/>
      <c r="C7" s="16"/>
      <c r="D7" s="16"/>
      <c r="E7" s="17"/>
      <c r="F7" s="17"/>
      <c r="G7" s="17"/>
      <c r="H7" s="17"/>
      <c r="I7" s="18"/>
      <c r="J7" s="68" t="s">
        <v>57</v>
      </c>
      <c r="K7" s="68" t="s">
        <v>357</v>
      </c>
      <c r="L7" s="17"/>
      <c r="M7" s="17"/>
      <c r="N7" s="17"/>
      <c r="O7" s="17"/>
      <c r="P7" s="17"/>
      <c r="Q7" s="17"/>
      <c r="R7" s="17"/>
      <c r="S7" s="17"/>
      <c r="T7" s="17"/>
      <c r="U7" s="18"/>
      <c r="V7" s="17"/>
      <c r="W7" s="17"/>
    </row>
    <row r="8" ht="15" customHeight="1" spans="1:23">
      <c r="A8" s="19">
        <v>1</v>
      </c>
      <c r="B8" s="19">
        <v>2</v>
      </c>
      <c r="C8" s="19">
        <v>3</v>
      </c>
      <c r="D8" s="19">
        <v>4</v>
      </c>
      <c r="E8" s="19">
        <v>5</v>
      </c>
      <c r="F8" s="19">
        <v>6</v>
      </c>
      <c r="G8" s="19">
        <v>7</v>
      </c>
      <c r="H8" s="19">
        <v>8</v>
      </c>
      <c r="I8" s="19">
        <v>9</v>
      </c>
      <c r="J8" s="19">
        <v>10</v>
      </c>
      <c r="K8" s="19">
        <v>11</v>
      </c>
      <c r="L8" s="35">
        <v>12</v>
      </c>
      <c r="M8" s="35">
        <v>13</v>
      </c>
      <c r="N8" s="35">
        <v>14</v>
      </c>
      <c r="O8" s="35">
        <v>15</v>
      </c>
      <c r="P8" s="35">
        <v>16</v>
      </c>
      <c r="Q8" s="35">
        <v>17</v>
      </c>
      <c r="R8" s="35">
        <v>18</v>
      </c>
      <c r="S8" s="35">
        <v>19</v>
      </c>
      <c r="T8" s="35">
        <v>20</v>
      </c>
      <c r="U8" s="19">
        <v>21</v>
      </c>
      <c r="V8" s="35">
        <v>22</v>
      </c>
      <c r="W8" s="19">
        <v>23</v>
      </c>
    </row>
    <row r="9" ht="21.75" customHeight="1" spans="1:23">
      <c r="A9" s="70" t="s">
        <v>358</v>
      </c>
      <c r="B9" s="70" t="s">
        <v>359</v>
      </c>
      <c r="C9" s="70" t="s">
        <v>360</v>
      </c>
      <c r="D9" s="70" t="s">
        <v>70</v>
      </c>
      <c r="E9" s="70" t="s">
        <v>124</v>
      </c>
      <c r="F9" s="70" t="s">
        <v>125</v>
      </c>
      <c r="G9" s="70" t="s">
        <v>292</v>
      </c>
      <c r="H9" s="70" t="s">
        <v>293</v>
      </c>
      <c r="I9" s="79">
        <v>11640</v>
      </c>
      <c r="J9" s="79">
        <v>11640</v>
      </c>
      <c r="K9" s="79">
        <v>11640</v>
      </c>
      <c r="L9" s="79"/>
      <c r="M9" s="79"/>
      <c r="N9" s="79"/>
      <c r="O9" s="79"/>
      <c r="P9" s="79"/>
      <c r="Q9" s="79"/>
      <c r="R9" s="79"/>
      <c r="S9" s="79"/>
      <c r="T9" s="79"/>
      <c r="U9" s="79"/>
      <c r="V9" s="79"/>
      <c r="W9" s="79"/>
    </row>
    <row r="10" ht="21.75" customHeight="1" spans="1:23">
      <c r="A10" s="70" t="s">
        <v>361</v>
      </c>
      <c r="B10" s="70" t="s">
        <v>362</v>
      </c>
      <c r="C10" s="70" t="s">
        <v>363</v>
      </c>
      <c r="D10" s="70" t="s">
        <v>70</v>
      </c>
      <c r="E10" s="70" t="s">
        <v>136</v>
      </c>
      <c r="F10" s="70" t="s">
        <v>137</v>
      </c>
      <c r="G10" s="70" t="s">
        <v>292</v>
      </c>
      <c r="H10" s="70" t="s">
        <v>293</v>
      </c>
      <c r="I10" s="79">
        <v>595000</v>
      </c>
      <c r="J10" s="79">
        <v>595000</v>
      </c>
      <c r="K10" s="79">
        <v>595000</v>
      </c>
      <c r="L10" s="79"/>
      <c r="M10" s="79"/>
      <c r="N10" s="79"/>
      <c r="O10" s="79"/>
      <c r="P10" s="79"/>
      <c r="Q10" s="79"/>
      <c r="R10" s="79"/>
      <c r="S10" s="79"/>
      <c r="T10" s="79"/>
      <c r="U10" s="79"/>
      <c r="V10" s="79"/>
      <c r="W10" s="79"/>
    </row>
    <row r="11" ht="21.75" customHeight="1" spans="1:23">
      <c r="A11" s="70" t="s">
        <v>361</v>
      </c>
      <c r="B11" s="70" t="s">
        <v>362</v>
      </c>
      <c r="C11" s="70" t="s">
        <v>363</v>
      </c>
      <c r="D11" s="70" t="s">
        <v>70</v>
      </c>
      <c r="E11" s="70" t="s">
        <v>136</v>
      </c>
      <c r="F11" s="70" t="s">
        <v>137</v>
      </c>
      <c r="G11" s="70" t="s">
        <v>315</v>
      </c>
      <c r="H11" s="70" t="s">
        <v>316</v>
      </c>
      <c r="I11" s="79">
        <v>1260800</v>
      </c>
      <c r="J11" s="79">
        <v>1260800</v>
      </c>
      <c r="K11" s="79">
        <v>1260800</v>
      </c>
      <c r="L11" s="79"/>
      <c r="M11" s="79"/>
      <c r="N11" s="79"/>
      <c r="O11" s="79"/>
      <c r="P11" s="79"/>
      <c r="Q11" s="79"/>
      <c r="R11" s="79"/>
      <c r="S11" s="79"/>
      <c r="T11" s="79"/>
      <c r="U11" s="79"/>
      <c r="V11" s="79"/>
      <c r="W11" s="79"/>
    </row>
    <row r="12" ht="21.75" customHeight="1" spans="1:23">
      <c r="A12" s="70" t="s">
        <v>361</v>
      </c>
      <c r="B12" s="70" t="s">
        <v>364</v>
      </c>
      <c r="C12" s="70" t="s">
        <v>365</v>
      </c>
      <c r="D12" s="70" t="s">
        <v>70</v>
      </c>
      <c r="E12" s="70" t="s">
        <v>140</v>
      </c>
      <c r="F12" s="70" t="s">
        <v>141</v>
      </c>
      <c r="G12" s="70" t="s">
        <v>300</v>
      </c>
      <c r="H12" s="70" t="s">
        <v>301</v>
      </c>
      <c r="I12" s="79">
        <v>372446</v>
      </c>
      <c r="J12" s="79">
        <v>372446</v>
      </c>
      <c r="K12" s="79">
        <v>372446</v>
      </c>
      <c r="L12" s="79"/>
      <c r="M12" s="79"/>
      <c r="N12" s="79"/>
      <c r="O12" s="79"/>
      <c r="P12" s="79"/>
      <c r="Q12" s="79"/>
      <c r="R12" s="79"/>
      <c r="S12" s="79"/>
      <c r="T12" s="79"/>
      <c r="U12" s="79"/>
      <c r="V12" s="79"/>
      <c r="W12" s="79"/>
    </row>
    <row r="13" ht="21.75" customHeight="1" spans="1:23">
      <c r="A13" s="70" t="s">
        <v>361</v>
      </c>
      <c r="B13" s="70" t="s">
        <v>364</v>
      </c>
      <c r="C13" s="70" t="s">
        <v>365</v>
      </c>
      <c r="D13" s="70" t="s">
        <v>70</v>
      </c>
      <c r="E13" s="70" t="s">
        <v>140</v>
      </c>
      <c r="F13" s="70" t="s">
        <v>141</v>
      </c>
      <c r="G13" s="70" t="s">
        <v>366</v>
      </c>
      <c r="H13" s="70" t="s">
        <v>367</v>
      </c>
      <c r="I13" s="79">
        <v>710600</v>
      </c>
      <c r="J13" s="79">
        <v>710600</v>
      </c>
      <c r="K13" s="79">
        <v>710600</v>
      </c>
      <c r="L13" s="79"/>
      <c r="M13" s="79"/>
      <c r="N13" s="79"/>
      <c r="O13" s="79"/>
      <c r="P13" s="79"/>
      <c r="Q13" s="79"/>
      <c r="R13" s="79"/>
      <c r="S13" s="79"/>
      <c r="T13" s="79"/>
      <c r="U13" s="79"/>
      <c r="V13" s="79"/>
      <c r="W13" s="79"/>
    </row>
    <row r="14" ht="21.75" customHeight="1" spans="1:23">
      <c r="A14" s="70" t="s">
        <v>361</v>
      </c>
      <c r="B14" s="70" t="s">
        <v>368</v>
      </c>
      <c r="C14" s="70" t="s">
        <v>369</v>
      </c>
      <c r="D14" s="70" t="s">
        <v>70</v>
      </c>
      <c r="E14" s="70" t="s">
        <v>150</v>
      </c>
      <c r="F14" s="70" t="s">
        <v>151</v>
      </c>
      <c r="G14" s="70" t="s">
        <v>315</v>
      </c>
      <c r="H14" s="70" t="s">
        <v>316</v>
      </c>
      <c r="I14" s="79">
        <v>6277500</v>
      </c>
      <c r="J14" s="79">
        <v>6277500</v>
      </c>
      <c r="K14" s="79">
        <v>6277500</v>
      </c>
      <c r="L14" s="79"/>
      <c r="M14" s="79"/>
      <c r="N14" s="79"/>
      <c r="O14" s="79"/>
      <c r="P14" s="79"/>
      <c r="Q14" s="79"/>
      <c r="R14" s="79"/>
      <c r="S14" s="79"/>
      <c r="T14" s="79"/>
      <c r="U14" s="79"/>
      <c r="V14" s="79"/>
      <c r="W14" s="79"/>
    </row>
    <row r="15" ht="21.75" customHeight="1" spans="1:23">
      <c r="A15" s="70" t="s">
        <v>361</v>
      </c>
      <c r="B15" s="70" t="s">
        <v>370</v>
      </c>
      <c r="C15" s="70" t="s">
        <v>371</v>
      </c>
      <c r="D15" s="70" t="s">
        <v>70</v>
      </c>
      <c r="E15" s="70" t="s">
        <v>132</v>
      </c>
      <c r="F15" s="70" t="s">
        <v>133</v>
      </c>
      <c r="G15" s="70" t="s">
        <v>366</v>
      </c>
      <c r="H15" s="70" t="s">
        <v>367</v>
      </c>
      <c r="I15" s="79">
        <v>400096</v>
      </c>
      <c r="J15" s="79">
        <v>400096</v>
      </c>
      <c r="K15" s="79">
        <v>400096</v>
      </c>
      <c r="L15" s="79"/>
      <c r="M15" s="79"/>
      <c r="N15" s="79"/>
      <c r="O15" s="79"/>
      <c r="P15" s="79"/>
      <c r="Q15" s="79"/>
      <c r="R15" s="79"/>
      <c r="S15" s="79"/>
      <c r="T15" s="79"/>
      <c r="U15" s="79"/>
      <c r="V15" s="79"/>
      <c r="W15" s="79"/>
    </row>
    <row r="16" ht="21.75" customHeight="1" spans="1:23">
      <c r="A16" s="70" t="s">
        <v>361</v>
      </c>
      <c r="B16" s="70" t="s">
        <v>372</v>
      </c>
      <c r="C16" s="70" t="s">
        <v>373</v>
      </c>
      <c r="D16" s="70" t="s">
        <v>70</v>
      </c>
      <c r="E16" s="70" t="s">
        <v>112</v>
      </c>
      <c r="F16" s="70" t="s">
        <v>113</v>
      </c>
      <c r="G16" s="70" t="s">
        <v>300</v>
      </c>
      <c r="H16" s="70" t="s">
        <v>301</v>
      </c>
      <c r="I16" s="79">
        <v>35000</v>
      </c>
      <c r="J16" s="79">
        <v>35000</v>
      </c>
      <c r="K16" s="79">
        <v>35000</v>
      </c>
      <c r="L16" s="79"/>
      <c r="M16" s="79"/>
      <c r="N16" s="79"/>
      <c r="O16" s="79"/>
      <c r="P16" s="79"/>
      <c r="Q16" s="79"/>
      <c r="R16" s="79"/>
      <c r="S16" s="79"/>
      <c r="T16" s="79"/>
      <c r="U16" s="79"/>
      <c r="V16" s="79"/>
      <c r="W16" s="79"/>
    </row>
    <row r="17" ht="21.75" customHeight="1" spans="1:23">
      <c r="A17" s="70" t="s">
        <v>361</v>
      </c>
      <c r="B17" s="70" t="s">
        <v>374</v>
      </c>
      <c r="C17" s="70" t="s">
        <v>375</v>
      </c>
      <c r="D17" s="70" t="s">
        <v>70</v>
      </c>
      <c r="E17" s="70" t="s">
        <v>160</v>
      </c>
      <c r="F17" s="70" t="s">
        <v>161</v>
      </c>
      <c r="G17" s="70" t="s">
        <v>315</v>
      </c>
      <c r="H17" s="70" t="s">
        <v>316</v>
      </c>
      <c r="I17" s="79">
        <v>662000</v>
      </c>
      <c r="J17" s="79">
        <v>662000</v>
      </c>
      <c r="K17" s="79">
        <v>662000</v>
      </c>
      <c r="L17" s="79"/>
      <c r="M17" s="79"/>
      <c r="N17" s="79"/>
      <c r="O17" s="79"/>
      <c r="P17" s="79"/>
      <c r="Q17" s="79"/>
      <c r="R17" s="79"/>
      <c r="S17" s="79"/>
      <c r="T17" s="79"/>
      <c r="U17" s="79"/>
      <c r="V17" s="79"/>
      <c r="W17" s="79"/>
    </row>
    <row r="18" ht="21.75" customHeight="1" spans="1:23">
      <c r="A18" s="70" t="s">
        <v>361</v>
      </c>
      <c r="B18" s="70" t="s">
        <v>376</v>
      </c>
      <c r="C18" s="70" t="s">
        <v>377</v>
      </c>
      <c r="D18" s="70" t="s">
        <v>70</v>
      </c>
      <c r="E18" s="70" t="s">
        <v>154</v>
      </c>
      <c r="F18" s="70" t="s">
        <v>155</v>
      </c>
      <c r="G18" s="70" t="s">
        <v>315</v>
      </c>
      <c r="H18" s="70" t="s">
        <v>316</v>
      </c>
      <c r="I18" s="79">
        <v>2000000</v>
      </c>
      <c r="J18" s="79">
        <v>2000000</v>
      </c>
      <c r="K18" s="79">
        <v>2000000</v>
      </c>
      <c r="L18" s="79"/>
      <c r="M18" s="79"/>
      <c r="N18" s="79"/>
      <c r="O18" s="79"/>
      <c r="P18" s="79"/>
      <c r="Q18" s="79"/>
      <c r="R18" s="79"/>
      <c r="S18" s="79"/>
      <c r="T18" s="79"/>
      <c r="U18" s="79"/>
      <c r="V18" s="79"/>
      <c r="W18" s="79"/>
    </row>
    <row r="19" ht="21.75" customHeight="1" spans="1:23">
      <c r="A19" s="70" t="s">
        <v>361</v>
      </c>
      <c r="B19" s="70" t="s">
        <v>378</v>
      </c>
      <c r="C19" s="70" t="s">
        <v>379</v>
      </c>
      <c r="D19" s="70" t="s">
        <v>70</v>
      </c>
      <c r="E19" s="70" t="s">
        <v>110</v>
      </c>
      <c r="F19" s="70" t="s">
        <v>111</v>
      </c>
      <c r="G19" s="70" t="s">
        <v>366</v>
      </c>
      <c r="H19" s="70" t="s">
        <v>367</v>
      </c>
      <c r="I19" s="79">
        <v>87955</v>
      </c>
      <c r="J19" s="79">
        <v>87955</v>
      </c>
      <c r="K19" s="79">
        <v>87955</v>
      </c>
      <c r="L19" s="79"/>
      <c r="M19" s="79"/>
      <c r="N19" s="79"/>
      <c r="O19" s="79"/>
      <c r="P19" s="79"/>
      <c r="Q19" s="79"/>
      <c r="R19" s="79"/>
      <c r="S19" s="79"/>
      <c r="T19" s="79"/>
      <c r="U19" s="79"/>
      <c r="V19" s="79"/>
      <c r="W19" s="79"/>
    </row>
    <row r="20" ht="21.75" customHeight="1" spans="1:23">
      <c r="A20" s="70" t="s">
        <v>361</v>
      </c>
      <c r="B20" s="70" t="s">
        <v>380</v>
      </c>
      <c r="C20" s="70" t="s">
        <v>381</v>
      </c>
      <c r="D20" s="70" t="s">
        <v>70</v>
      </c>
      <c r="E20" s="70" t="s">
        <v>156</v>
      </c>
      <c r="F20" s="70" t="s">
        <v>157</v>
      </c>
      <c r="G20" s="70" t="s">
        <v>315</v>
      </c>
      <c r="H20" s="70" t="s">
        <v>316</v>
      </c>
      <c r="I20" s="79">
        <v>1104000</v>
      </c>
      <c r="J20" s="79">
        <v>1104000</v>
      </c>
      <c r="K20" s="79">
        <v>1104000</v>
      </c>
      <c r="L20" s="79"/>
      <c r="M20" s="79"/>
      <c r="N20" s="79"/>
      <c r="O20" s="79"/>
      <c r="P20" s="79"/>
      <c r="Q20" s="79"/>
      <c r="R20" s="79"/>
      <c r="S20" s="79"/>
      <c r="T20" s="79"/>
      <c r="U20" s="79"/>
      <c r="V20" s="79"/>
      <c r="W20" s="79"/>
    </row>
    <row r="21" ht="21.75" customHeight="1" spans="1:23">
      <c r="A21" s="70" t="s">
        <v>361</v>
      </c>
      <c r="B21" s="70" t="s">
        <v>382</v>
      </c>
      <c r="C21" s="70" t="s">
        <v>383</v>
      </c>
      <c r="D21" s="70" t="s">
        <v>70</v>
      </c>
      <c r="E21" s="70" t="s">
        <v>164</v>
      </c>
      <c r="F21" s="70" t="s">
        <v>165</v>
      </c>
      <c r="G21" s="70" t="s">
        <v>315</v>
      </c>
      <c r="H21" s="70" t="s">
        <v>316</v>
      </c>
      <c r="I21" s="79">
        <v>167896.8</v>
      </c>
      <c r="J21" s="79">
        <v>167896.8</v>
      </c>
      <c r="K21" s="79">
        <v>167896.8</v>
      </c>
      <c r="L21" s="79"/>
      <c r="M21" s="79"/>
      <c r="N21" s="79"/>
      <c r="O21" s="79"/>
      <c r="P21" s="79"/>
      <c r="Q21" s="79"/>
      <c r="R21" s="79"/>
      <c r="S21" s="79"/>
      <c r="T21" s="79"/>
      <c r="U21" s="79"/>
      <c r="V21" s="79"/>
      <c r="W21" s="79"/>
    </row>
    <row r="22" ht="21.75" customHeight="1" spans="1:23">
      <c r="A22" s="70" t="s">
        <v>361</v>
      </c>
      <c r="B22" s="70" t="s">
        <v>384</v>
      </c>
      <c r="C22" s="70" t="s">
        <v>385</v>
      </c>
      <c r="D22" s="70" t="s">
        <v>70</v>
      </c>
      <c r="E22" s="70" t="s">
        <v>116</v>
      </c>
      <c r="F22" s="70" t="s">
        <v>117</v>
      </c>
      <c r="G22" s="70" t="s">
        <v>292</v>
      </c>
      <c r="H22" s="70" t="s">
        <v>293</v>
      </c>
      <c r="I22" s="79">
        <v>60000</v>
      </c>
      <c r="J22" s="79">
        <v>60000</v>
      </c>
      <c r="K22" s="79">
        <v>60000</v>
      </c>
      <c r="L22" s="79"/>
      <c r="M22" s="79"/>
      <c r="N22" s="79"/>
      <c r="O22" s="79"/>
      <c r="P22" s="79"/>
      <c r="Q22" s="79"/>
      <c r="R22" s="79"/>
      <c r="S22" s="79"/>
      <c r="T22" s="79"/>
      <c r="U22" s="79"/>
      <c r="V22" s="79"/>
      <c r="W22" s="79"/>
    </row>
    <row r="23" ht="21.75" customHeight="1" spans="1:23">
      <c r="A23" s="70" t="s">
        <v>361</v>
      </c>
      <c r="B23" s="70" t="s">
        <v>386</v>
      </c>
      <c r="C23" s="70" t="s">
        <v>387</v>
      </c>
      <c r="D23" s="70" t="s">
        <v>70</v>
      </c>
      <c r="E23" s="70" t="s">
        <v>187</v>
      </c>
      <c r="F23" s="70" t="s">
        <v>188</v>
      </c>
      <c r="G23" s="70" t="s">
        <v>300</v>
      </c>
      <c r="H23" s="70" t="s">
        <v>301</v>
      </c>
      <c r="I23" s="79">
        <v>408062.42</v>
      </c>
      <c r="J23" s="79"/>
      <c r="K23" s="79"/>
      <c r="L23" s="79"/>
      <c r="M23" s="79"/>
      <c r="N23" s="79"/>
      <c r="O23" s="79">
        <v>408062.42</v>
      </c>
      <c r="P23" s="79"/>
      <c r="Q23" s="79"/>
      <c r="R23" s="79"/>
      <c r="S23" s="79"/>
      <c r="T23" s="79"/>
      <c r="U23" s="79"/>
      <c r="V23" s="79"/>
      <c r="W23" s="79"/>
    </row>
    <row r="24" ht="21.75" customHeight="1" spans="1:23">
      <c r="A24" s="70" t="s">
        <v>361</v>
      </c>
      <c r="B24" s="70" t="s">
        <v>388</v>
      </c>
      <c r="C24" s="70" t="s">
        <v>389</v>
      </c>
      <c r="D24" s="70" t="s">
        <v>70</v>
      </c>
      <c r="E24" s="70" t="s">
        <v>134</v>
      </c>
      <c r="F24" s="70" t="s">
        <v>135</v>
      </c>
      <c r="G24" s="70" t="s">
        <v>315</v>
      </c>
      <c r="H24" s="70" t="s">
        <v>316</v>
      </c>
      <c r="I24" s="79">
        <v>21240000</v>
      </c>
      <c r="J24" s="79">
        <v>21240000</v>
      </c>
      <c r="K24" s="79">
        <v>21240000</v>
      </c>
      <c r="L24" s="79"/>
      <c r="M24" s="79"/>
      <c r="N24" s="79"/>
      <c r="O24" s="79"/>
      <c r="P24" s="79"/>
      <c r="Q24" s="79"/>
      <c r="R24" s="79"/>
      <c r="S24" s="79"/>
      <c r="T24" s="79"/>
      <c r="U24" s="79"/>
      <c r="V24" s="79"/>
      <c r="W24" s="79"/>
    </row>
    <row r="25" ht="21.75" customHeight="1" spans="1:23">
      <c r="A25" s="70" t="s">
        <v>361</v>
      </c>
      <c r="B25" s="70" t="s">
        <v>390</v>
      </c>
      <c r="C25" s="70" t="s">
        <v>391</v>
      </c>
      <c r="D25" s="70" t="s">
        <v>70</v>
      </c>
      <c r="E25" s="70" t="s">
        <v>146</v>
      </c>
      <c r="F25" s="70" t="s">
        <v>147</v>
      </c>
      <c r="G25" s="70" t="s">
        <v>315</v>
      </c>
      <c r="H25" s="70" t="s">
        <v>316</v>
      </c>
      <c r="I25" s="79">
        <v>2327261.15</v>
      </c>
      <c r="J25" s="79">
        <v>2327261.15</v>
      </c>
      <c r="K25" s="79">
        <v>2327261.15</v>
      </c>
      <c r="L25" s="79"/>
      <c r="M25" s="79"/>
      <c r="N25" s="79"/>
      <c r="O25" s="79"/>
      <c r="P25" s="79"/>
      <c r="Q25" s="79"/>
      <c r="R25" s="79"/>
      <c r="S25" s="79"/>
      <c r="T25" s="79"/>
      <c r="U25" s="79"/>
      <c r="V25" s="79"/>
      <c r="W25" s="79"/>
    </row>
    <row r="26" ht="21.75" customHeight="1" spans="1:23">
      <c r="A26" s="70" t="s">
        <v>361</v>
      </c>
      <c r="B26" s="70" t="s">
        <v>390</v>
      </c>
      <c r="C26" s="70" t="s">
        <v>391</v>
      </c>
      <c r="D26" s="70" t="s">
        <v>70</v>
      </c>
      <c r="E26" s="70" t="s">
        <v>146</v>
      </c>
      <c r="F26" s="70" t="s">
        <v>147</v>
      </c>
      <c r="G26" s="70" t="s">
        <v>315</v>
      </c>
      <c r="H26" s="70" t="s">
        <v>316</v>
      </c>
      <c r="I26" s="79">
        <v>5592815.7</v>
      </c>
      <c r="J26" s="79">
        <v>5592815.7</v>
      </c>
      <c r="K26" s="79">
        <v>5592815.7</v>
      </c>
      <c r="L26" s="79"/>
      <c r="M26" s="79"/>
      <c r="N26" s="79"/>
      <c r="O26" s="79"/>
      <c r="P26" s="79"/>
      <c r="Q26" s="79"/>
      <c r="R26" s="79"/>
      <c r="S26" s="79"/>
      <c r="T26" s="79"/>
      <c r="U26" s="79"/>
      <c r="V26" s="79"/>
      <c r="W26" s="79"/>
    </row>
    <row r="27" ht="21.75" customHeight="1" spans="1:23">
      <c r="A27" s="70" t="s">
        <v>361</v>
      </c>
      <c r="B27" s="70" t="s">
        <v>392</v>
      </c>
      <c r="C27" s="70" t="s">
        <v>393</v>
      </c>
      <c r="D27" s="70" t="s">
        <v>70</v>
      </c>
      <c r="E27" s="70" t="s">
        <v>134</v>
      </c>
      <c r="F27" s="70" t="s">
        <v>135</v>
      </c>
      <c r="G27" s="70" t="s">
        <v>315</v>
      </c>
      <c r="H27" s="70" t="s">
        <v>316</v>
      </c>
      <c r="I27" s="79">
        <v>130080</v>
      </c>
      <c r="J27" s="79">
        <v>130080</v>
      </c>
      <c r="K27" s="79">
        <v>130080</v>
      </c>
      <c r="L27" s="79"/>
      <c r="M27" s="79"/>
      <c r="N27" s="79"/>
      <c r="O27" s="79"/>
      <c r="P27" s="79"/>
      <c r="Q27" s="79"/>
      <c r="R27" s="79"/>
      <c r="S27" s="79"/>
      <c r="T27" s="79"/>
      <c r="U27" s="79"/>
      <c r="V27" s="79"/>
      <c r="W27" s="79"/>
    </row>
    <row r="28" ht="21.75" customHeight="1" spans="1:23">
      <c r="A28" s="70" t="s">
        <v>361</v>
      </c>
      <c r="B28" s="70" t="s">
        <v>394</v>
      </c>
      <c r="C28" s="70" t="s">
        <v>395</v>
      </c>
      <c r="D28" s="70" t="s">
        <v>70</v>
      </c>
      <c r="E28" s="70" t="s">
        <v>187</v>
      </c>
      <c r="F28" s="70" t="s">
        <v>188</v>
      </c>
      <c r="G28" s="70" t="s">
        <v>396</v>
      </c>
      <c r="H28" s="70" t="s">
        <v>397</v>
      </c>
      <c r="I28" s="79">
        <v>0.12</v>
      </c>
      <c r="J28" s="79"/>
      <c r="K28" s="79"/>
      <c r="L28" s="79"/>
      <c r="M28" s="79"/>
      <c r="N28" s="79"/>
      <c r="O28" s="79">
        <v>0.12</v>
      </c>
      <c r="P28" s="79"/>
      <c r="Q28" s="79"/>
      <c r="R28" s="79"/>
      <c r="S28" s="79"/>
      <c r="T28" s="79"/>
      <c r="U28" s="79"/>
      <c r="V28" s="79"/>
      <c r="W28" s="79"/>
    </row>
    <row r="29" ht="21.75" customHeight="1" spans="1:23">
      <c r="A29" s="70" t="s">
        <v>361</v>
      </c>
      <c r="B29" s="70" t="s">
        <v>398</v>
      </c>
      <c r="C29" s="70" t="s">
        <v>399</v>
      </c>
      <c r="D29" s="70" t="s">
        <v>70</v>
      </c>
      <c r="E29" s="70" t="s">
        <v>116</v>
      </c>
      <c r="F29" s="70" t="s">
        <v>117</v>
      </c>
      <c r="G29" s="70" t="s">
        <v>366</v>
      </c>
      <c r="H29" s="70" t="s">
        <v>367</v>
      </c>
      <c r="I29" s="79">
        <v>266400</v>
      </c>
      <c r="J29" s="79"/>
      <c r="K29" s="79"/>
      <c r="L29" s="79"/>
      <c r="M29" s="79"/>
      <c r="N29" s="79">
        <v>266400</v>
      </c>
      <c r="O29" s="79"/>
      <c r="P29" s="79"/>
      <c r="Q29" s="79"/>
      <c r="R29" s="79"/>
      <c r="S29" s="79"/>
      <c r="T29" s="79"/>
      <c r="U29" s="79"/>
      <c r="V29" s="79"/>
      <c r="W29" s="79"/>
    </row>
    <row r="30" ht="21.75" customHeight="1" spans="1:23">
      <c r="A30" s="70" t="s">
        <v>361</v>
      </c>
      <c r="B30" s="70" t="s">
        <v>400</v>
      </c>
      <c r="C30" s="70" t="s">
        <v>401</v>
      </c>
      <c r="D30" s="70" t="s">
        <v>70</v>
      </c>
      <c r="E30" s="70" t="s">
        <v>140</v>
      </c>
      <c r="F30" s="70" t="s">
        <v>141</v>
      </c>
      <c r="G30" s="70" t="s">
        <v>315</v>
      </c>
      <c r="H30" s="70" t="s">
        <v>316</v>
      </c>
      <c r="I30" s="79">
        <v>488000</v>
      </c>
      <c r="J30" s="79">
        <v>488000</v>
      </c>
      <c r="K30" s="79">
        <v>488000</v>
      </c>
      <c r="L30" s="79"/>
      <c r="M30" s="79"/>
      <c r="N30" s="79"/>
      <c r="O30" s="79"/>
      <c r="P30" s="79"/>
      <c r="Q30" s="79"/>
      <c r="R30" s="79"/>
      <c r="S30" s="79"/>
      <c r="T30" s="79"/>
      <c r="U30" s="79"/>
      <c r="V30" s="79"/>
      <c r="W30" s="79"/>
    </row>
    <row r="31" ht="21.75" customHeight="1" spans="1:23">
      <c r="A31" s="70" t="s">
        <v>361</v>
      </c>
      <c r="B31" s="70" t="s">
        <v>402</v>
      </c>
      <c r="C31" s="70" t="s">
        <v>403</v>
      </c>
      <c r="D31" s="70" t="s">
        <v>70</v>
      </c>
      <c r="E31" s="70" t="s">
        <v>132</v>
      </c>
      <c r="F31" s="70" t="s">
        <v>133</v>
      </c>
      <c r="G31" s="70" t="s">
        <v>315</v>
      </c>
      <c r="H31" s="70" t="s">
        <v>316</v>
      </c>
      <c r="I31" s="79">
        <v>1782912</v>
      </c>
      <c r="J31" s="79">
        <v>1782912</v>
      </c>
      <c r="K31" s="79">
        <v>1782912</v>
      </c>
      <c r="L31" s="79"/>
      <c r="M31" s="79"/>
      <c r="N31" s="79"/>
      <c r="O31" s="79"/>
      <c r="P31" s="79"/>
      <c r="Q31" s="79"/>
      <c r="R31" s="79"/>
      <c r="S31" s="79"/>
      <c r="T31" s="79"/>
      <c r="U31" s="79"/>
      <c r="V31" s="79"/>
      <c r="W31" s="79"/>
    </row>
    <row r="32" ht="21.75" customHeight="1" spans="1:23">
      <c r="A32" s="70" t="s">
        <v>361</v>
      </c>
      <c r="B32" s="70" t="s">
        <v>404</v>
      </c>
      <c r="C32" s="70" t="s">
        <v>405</v>
      </c>
      <c r="D32" s="70" t="s">
        <v>70</v>
      </c>
      <c r="E32" s="70" t="s">
        <v>150</v>
      </c>
      <c r="F32" s="70" t="s">
        <v>151</v>
      </c>
      <c r="G32" s="70" t="s">
        <v>315</v>
      </c>
      <c r="H32" s="70" t="s">
        <v>316</v>
      </c>
      <c r="I32" s="79">
        <v>15551593.92</v>
      </c>
      <c r="J32" s="79">
        <v>15551593.92</v>
      </c>
      <c r="K32" s="79">
        <v>15551593.92</v>
      </c>
      <c r="L32" s="79"/>
      <c r="M32" s="79"/>
      <c r="N32" s="79"/>
      <c r="O32" s="79"/>
      <c r="P32" s="79"/>
      <c r="Q32" s="79"/>
      <c r="R32" s="79"/>
      <c r="S32" s="79"/>
      <c r="T32" s="79"/>
      <c r="U32" s="79"/>
      <c r="V32" s="79"/>
      <c r="W32" s="79"/>
    </row>
    <row r="33" ht="21.75" customHeight="1" spans="1:23">
      <c r="A33" s="70" t="s">
        <v>361</v>
      </c>
      <c r="B33" s="70" t="s">
        <v>406</v>
      </c>
      <c r="C33" s="70" t="s">
        <v>407</v>
      </c>
      <c r="D33" s="70" t="s">
        <v>70</v>
      </c>
      <c r="E33" s="70" t="s">
        <v>160</v>
      </c>
      <c r="F33" s="70" t="s">
        <v>161</v>
      </c>
      <c r="G33" s="70" t="s">
        <v>315</v>
      </c>
      <c r="H33" s="70" t="s">
        <v>316</v>
      </c>
      <c r="I33" s="79">
        <v>5691765.59</v>
      </c>
      <c r="J33" s="79">
        <v>5691765.59</v>
      </c>
      <c r="K33" s="79">
        <v>5691765.59</v>
      </c>
      <c r="L33" s="79"/>
      <c r="M33" s="79"/>
      <c r="N33" s="79"/>
      <c r="O33" s="79"/>
      <c r="P33" s="79"/>
      <c r="Q33" s="79"/>
      <c r="R33" s="79"/>
      <c r="S33" s="79"/>
      <c r="T33" s="79"/>
      <c r="U33" s="79"/>
      <c r="V33" s="79"/>
      <c r="W33" s="79"/>
    </row>
    <row r="34" ht="21.75" customHeight="1" spans="1:23">
      <c r="A34" s="70" t="s">
        <v>361</v>
      </c>
      <c r="B34" s="70" t="s">
        <v>408</v>
      </c>
      <c r="C34" s="70" t="s">
        <v>409</v>
      </c>
      <c r="D34" s="70" t="s">
        <v>70</v>
      </c>
      <c r="E34" s="70" t="s">
        <v>116</v>
      </c>
      <c r="F34" s="70" t="s">
        <v>117</v>
      </c>
      <c r="G34" s="70" t="s">
        <v>366</v>
      </c>
      <c r="H34" s="70" t="s">
        <v>367</v>
      </c>
      <c r="I34" s="79">
        <v>100400</v>
      </c>
      <c r="J34" s="79"/>
      <c r="K34" s="79"/>
      <c r="L34" s="79"/>
      <c r="M34" s="79"/>
      <c r="N34" s="79">
        <v>100400</v>
      </c>
      <c r="O34" s="79"/>
      <c r="P34" s="79"/>
      <c r="Q34" s="79"/>
      <c r="R34" s="79"/>
      <c r="S34" s="79"/>
      <c r="T34" s="79"/>
      <c r="U34" s="79"/>
      <c r="V34" s="79"/>
      <c r="W34" s="79"/>
    </row>
    <row r="35" ht="21.75" customHeight="1" spans="1:23">
      <c r="A35" s="70" t="s">
        <v>361</v>
      </c>
      <c r="B35" s="70" t="s">
        <v>408</v>
      </c>
      <c r="C35" s="70" t="s">
        <v>409</v>
      </c>
      <c r="D35" s="70" t="s">
        <v>70</v>
      </c>
      <c r="E35" s="70" t="s">
        <v>116</v>
      </c>
      <c r="F35" s="70" t="s">
        <v>117</v>
      </c>
      <c r="G35" s="70" t="s">
        <v>366</v>
      </c>
      <c r="H35" s="70" t="s">
        <v>367</v>
      </c>
      <c r="I35" s="79">
        <v>1739600</v>
      </c>
      <c r="J35" s="79"/>
      <c r="K35" s="79"/>
      <c r="L35" s="79"/>
      <c r="M35" s="79"/>
      <c r="N35" s="79">
        <v>1739600</v>
      </c>
      <c r="O35" s="79"/>
      <c r="P35" s="79"/>
      <c r="Q35" s="79"/>
      <c r="R35" s="79"/>
      <c r="S35" s="79"/>
      <c r="T35" s="79"/>
      <c r="U35" s="79"/>
      <c r="V35" s="79"/>
      <c r="W35" s="79"/>
    </row>
    <row r="36" ht="21.75" customHeight="1" spans="1:23">
      <c r="A36" s="70" t="s">
        <v>361</v>
      </c>
      <c r="B36" s="70" t="s">
        <v>408</v>
      </c>
      <c r="C36" s="70" t="s">
        <v>409</v>
      </c>
      <c r="D36" s="70" t="s">
        <v>70</v>
      </c>
      <c r="E36" s="70" t="s">
        <v>116</v>
      </c>
      <c r="F36" s="70" t="s">
        <v>117</v>
      </c>
      <c r="G36" s="70" t="s">
        <v>366</v>
      </c>
      <c r="H36" s="70" t="s">
        <v>367</v>
      </c>
      <c r="I36" s="79">
        <v>200000</v>
      </c>
      <c r="J36" s="79"/>
      <c r="K36" s="79"/>
      <c r="L36" s="79"/>
      <c r="M36" s="79"/>
      <c r="N36" s="79">
        <v>200000</v>
      </c>
      <c r="O36" s="79"/>
      <c r="P36" s="79"/>
      <c r="Q36" s="79"/>
      <c r="R36" s="79"/>
      <c r="S36" s="79"/>
      <c r="T36" s="79"/>
      <c r="U36" s="79"/>
      <c r="V36" s="79"/>
      <c r="W36" s="79"/>
    </row>
    <row r="37" ht="21.75" customHeight="1" spans="1:23">
      <c r="A37" s="70" t="s">
        <v>361</v>
      </c>
      <c r="B37" s="70" t="s">
        <v>410</v>
      </c>
      <c r="C37" s="70" t="s">
        <v>411</v>
      </c>
      <c r="D37" s="70" t="s">
        <v>70</v>
      </c>
      <c r="E37" s="70" t="s">
        <v>134</v>
      </c>
      <c r="F37" s="70" t="s">
        <v>135</v>
      </c>
      <c r="G37" s="70" t="s">
        <v>315</v>
      </c>
      <c r="H37" s="70" t="s">
        <v>316</v>
      </c>
      <c r="I37" s="79">
        <v>845346.51</v>
      </c>
      <c r="J37" s="79"/>
      <c r="K37" s="79"/>
      <c r="L37" s="79"/>
      <c r="M37" s="79"/>
      <c r="N37" s="79">
        <v>845346.51</v>
      </c>
      <c r="O37" s="79"/>
      <c r="P37" s="79"/>
      <c r="Q37" s="79"/>
      <c r="R37" s="79"/>
      <c r="S37" s="79"/>
      <c r="T37" s="79"/>
      <c r="U37" s="79"/>
      <c r="V37" s="79"/>
      <c r="W37" s="79"/>
    </row>
    <row r="38" ht="21.75" customHeight="1" spans="1:23">
      <c r="A38" s="70" t="s">
        <v>361</v>
      </c>
      <c r="B38" s="70" t="s">
        <v>412</v>
      </c>
      <c r="C38" s="70" t="s">
        <v>413</v>
      </c>
      <c r="D38" s="70" t="s">
        <v>70</v>
      </c>
      <c r="E38" s="70" t="s">
        <v>140</v>
      </c>
      <c r="F38" s="70" t="s">
        <v>141</v>
      </c>
      <c r="G38" s="70" t="s">
        <v>300</v>
      </c>
      <c r="H38" s="70" t="s">
        <v>301</v>
      </c>
      <c r="I38" s="79">
        <v>568350</v>
      </c>
      <c r="J38" s="79"/>
      <c r="K38" s="79"/>
      <c r="L38" s="79"/>
      <c r="M38" s="79"/>
      <c r="N38" s="79">
        <v>568350</v>
      </c>
      <c r="O38" s="79"/>
      <c r="P38" s="79"/>
      <c r="Q38" s="79"/>
      <c r="R38" s="79"/>
      <c r="S38" s="79"/>
      <c r="T38" s="79"/>
      <c r="U38" s="79"/>
      <c r="V38" s="79"/>
      <c r="W38" s="79"/>
    </row>
    <row r="39" ht="21.75" customHeight="1" spans="1:23">
      <c r="A39" s="70" t="s">
        <v>361</v>
      </c>
      <c r="B39" s="70" t="s">
        <v>414</v>
      </c>
      <c r="C39" s="70" t="s">
        <v>415</v>
      </c>
      <c r="D39" s="70" t="s">
        <v>70</v>
      </c>
      <c r="E39" s="70" t="s">
        <v>134</v>
      </c>
      <c r="F39" s="70" t="s">
        <v>135</v>
      </c>
      <c r="G39" s="70" t="s">
        <v>315</v>
      </c>
      <c r="H39" s="70" t="s">
        <v>316</v>
      </c>
      <c r="I39" s="79">
        <v>30325</v>
      </c>
      <c r="J39" s="79"/>
      <c r="K39" s="79"/>
      <c r="L39" s="79"/>
      <c r="M39" s="79"/>
      <c r="N39" s="79">
        <v>30325</v>
      </c>
      <c r="O39" s="79"/>
      <c r="P39" s="79"/>
      <c r="Q39" s="79"/>
      <c r="R39" s="79"/>
      <c r="S39" s="79"/>
      <c r="T39" s="79"/>
      <c r="U39" s="79"/>
      <c r="V39" s="79"/>
      <c r="W39" s="79"/>
    </row>
    <row r="40" ht="21.75" customHeight="1" spans="1:23">
      <c r="A40" s="70" t="s">
        <v>361</v>
      </c>
      <c r="B40" s="70" t="s">
        <v>416</v>
      </c>
      <c r="C40" s="70" t="s">
        <v>417</v>
      </c>
      <c r="D40" s="70" t="s">
        <v>70</v>
      </c>
      <c r="E40" s="70" t="s">
        <v>187</v>
      </c>
      <c r="F40" s="70" t="s">
        <v>188</v>
      </c>
      <c r="G40" s="70" t="s">
        <v>315</v>
      </c>
      <c r="H40" s="70" t="s">
        <v>316</v>
      </c>
      <c r="I40" s="79">
        <v>7000</v>
      </c>
      <c r="J40" s="79"/>
      <c r="K40" s="79"/>
      <c r="L40" s="79"/>
      <c r="M40" s="79"/>
      <c r="N40" s="79"/>
      <c r="O40" s="79">
        <v>7000</v>
      </c>
      <c r="P40" s="79"/>
      <c r="Q40" s="79"/>
      <c r="R40" s="79"/>
      <c r="S40" s="79"/>
      <c r="T40" s="79"/>
      <c r="U40" s="79"/>
      <c r="V40" s="79"/>
      <c r="W40" s="79"/>
    </row>
    <row r="41" ht="21.75" customHeight="1" spans="1:23">
      <c r="A41" s="70" t="s">
        <v>361</v>
      </c>
      <c r="B41" s="70" t="s">
        <v>418</v>
      </c>
      <c r="C41" s="70" t="s">
        <v>419</v>
      </c>
      <c r="D41" s="70" t="s">
        <v>70</v>
      </c>
      <c r="E41" s="70" t="s">
        <v>187</v>
      </c>
      <c r="F41" s="70" t="s">
        <v>188</v>
      </c>
      <c r="G41" s="70" t="s">
        <v>366</v>
      </c>
      <c r="H41" s="70" t="s">
        <v>367</v>
      </c>
      <c r="I41" s="79">
        <v>400000</v>
      </c>
      <c r="J41" s="79"/>
      <c r="K41" s="79"/>
      <c r="L41" s="79"/>
      <c r="M41" s="79"/>
      <c r="N41" s="79"/>
      <c r="O41" s="79">
        <v>400000</v>
      </c>
      <c r="P41" s="79"/>
      <c r="Q41" s="79"/>
      <c r="R41" s="79"/>
      <c r="S41" s="79"/>
      <c r="T41" s="79"/>
      <c r="U41" s="79"/>
      <c r="V41" s="79"/>
      <c r="W41" s="79"/>
    </row>
    <row r="42" ht="21.75" customHeight="1" spans="1:23">
      <c r="A42" s="70" t="s">
        <v>361</v>
      </c>
      <c r="B42" s="70" t="s">
        <v>420</v>
      </c>
      <c r="C42" s="70" t="s">
        <v>421</v>
      </c>
      <c r="D42" s="70" t="s">
        <v>70</v>
      </c>
      <c r="E42" s="70" t="s">
        <v>187</v>
      </c>
      <c r="F42" s="70" t="s">
        <v>188</v>
      </c>
      <c r="G42" s="70" t="s">
        <v>300</v>
      </c>
      <c r="H42" s="70" t="s">
        <v>301</v>
      </c>
      <c r="I42" s="79">
        <v>300000</v>
      </c>
      <c r="J42" s="79"/>
      <c r="K42" s="79"/>
      <c r="L42" s="79"/>
      <c r="M42" s="79"/>
      <c r="N42" s="79"/>
      <c r="O42" s="79">
        <v>300000</v>
      </c>
      <c r="P42" s="79"/>
      <c r="Q42" s="79"/>
      <c r="R42" s="79"/>
      <c r="S42" s="79"/>
      <c r="T42" s="79"/>
      <c r="U42" s="79"/>
      <c r="V42" s="79"/>
      <c r="W42" s="79"/>
    </row>
    <row r="43" ht="21.75" customHeight="1" spans="1:23">
      <c r="A43" s="70" t="s">
        <v>361</v>
      </c>
      <c r="B43" s="70" t="s">
        <v>422</v>
      </c>
      <c r="C43" s="70" t="s">
        <v>423</v>
      </c>
      <c r="D43" s="70" t="s">
        <v>70</v>
      </c>
      <c r="E43" s="70" t="s">
        <v>187</v>
      </c>
      <c r="F43" s="70" t="s">
        <v>188</v>
      </c>
      <c r="G43" s="70" t="s">
        <v>366</v>
      </c>
      <c r="H43" s="70" t="s">
        <v>367</v>
      </c>
      <c r="I43" s="79">
        <v>20000</v>
      </c>
      <c r="J43" s="79"/>
      <c r="K43" s="79"/>
      <c r="L43" s="79"/>
      <c r="M43" s="79"/>
      <c r="N43" s="79"/>
      <c r="O43" s="79">
        <v>20000</v>
      </c>
      <c r="P43" s="79"/>
      <c r="Q43" s="79"/>
      <c r="R43" s="79"/>
      <c r="S43" s="79"/>
      <c r="T43" s="79"/>
      <c r="U43" s="79"/>
      <c r="V43" s="79"/>
      <c r="W43" s="79"/>
    </row>
    <row r="44" ht="21.75" customHeight="1" spans="1:23">
      <c r="A44" s="70" t="s">
        <v>361</v>
      </c>
      <c r="B44" s="70" t="s">
        <v>424</v>
      </c>
      <c r="C44" s="70" t="s">
        <v>425</v>
      </c>
      <c r="D44" s="70" t="s">
        <v>70</v>
      </c>
      <c r="E44" s="70" t="s">
        <v>187</v>
      </c>
      <c r="F44" s="70" t="s">
        <v>188</v>
      </c>
      <c r="G44" s="70" t="s">
        <v>366</v>
      </c>
      <c r="H44" s="70" t="s">
        <v>367</v>
      </c>
      <c r="I44" s="79">
        <v>70800</v>
      </c>
      <c r="J44" s="79"/>
      <c r="K44" s="79"/>
      <c r="L44" s="79"/>
      <c r="M44" s="79"/>
      <c r="N44" s="79"/>
      <c r="O44" s="79">
        <v>70800</v>
      </c>
      <c r="P44" s="79"/>
      <c r="Q44" s="79"/>
      <c r="R44" s="79"/>
      <c r="S44" s="79"/>
      <c r="T44" s="79"/>
      <c r="U44" s="79"/>
      <c r="V44" s="79"/>
      <c r="W44" s="79"/>
    </row>
    <row r="45" ht="21.75" customHeight="1" spans="1:23">
      <c r="A45" s="70" t="s">
        <v>361</v>
      </c>
      <c r="B45" s="70" t="s">
        <v>426</v>
      </c>
      <c r="C45" s="70" t="s">
        <v>427</v>
      </c>
      <c r="D45" s="70" t="s">
        <v>70</v>
      </c>
      <c r="E45" s="70" t="s">
        <v>187</v>
      </c>
      <c r="F45" s="70" t="s">
        <v>188</v>
      </c>
      <c r="G45" s="70" t="s">
        <v>366</v>
      </c>
      <c r="H45" s="70" t="s">
        <v>367</v>
      </c>
      <c r="I45" s="79">
        <v>2000000</v>
      </c>
      <c r="J45" s="79"/>
      <c r="K45" s="79"/>
      <c r="L45" s="79"/>
      <c r="M45" s="79"/>
      <c r="N45" s="79"/>
      <c r="O45" s="79">
        <v>2000000</v>
      </c>
      <c r="P45" s="79"/>
      <c r="Q45" s="79"/>
      <c r="R45" s="79"/>
      <c r="S45" s="79"/>
      <c r="T45" s="79"/>
      <c r="U45" s="79"/>
      <c r="V45" s="79"/>
      <c r="W45" s="79"/>
    </row>
    <row r="46" ht="21.75" customHeight="1" spans="1:23">
      <c r="A46" s="70" t="s">
        <v>361</v>
      </c>
      <c r="B46" s="70" t="s">
        <v>428</v>
      </c>
      <c r="C46" s="70" t="s">
        <v>429</v>
      </c>
      <c r="D46" s="70" t="s">
        <v>70</v>
      </c>
      <c r="E46" s="70" t="s">
        <v>187</v>
      </c>
      <c r="F46" s="70" t="s">
        <v>188</v>
      </c>
      <c r="G46" s="70" t="s">
        <v>366</v>
      </c>
      <c r="H46" s="70" t="s">
        <v>367</v>
      </c>
      <c r="I46" s="79">
        <v>70000</v>
      </c>
      <c r="J46" s="79"/>
      <c r="K46" s="79"/>
      <c r="L46" s="79"/>
      <c r="M46" s="79"/>
      <c r="N46" s="79"/>
      <c r="O46" s="79">
        <v>70000</v>
      </c>
      <c r="P46" s="79"/>
      <c r="Q46" s="79"/>
      <c r="R46" s="79"/>
      <c r="S46" s="79"/>
      <c r="T46" s="79"/>
      <c r="U46" s="79"/>
      <c r="V46" s="79"/>
      <c r="W46" s="79"/>
    </row>
    <row r="47" ht="21.75" customHeight="1" spans="1:23">
      <c r="A47" s="70" t="s">
        <v>361</v>
      </c>
      <c r="B47" s="70" t="s">
        <v>430</v>
      </c>
      <c r="C47" s="70" t="s">
        <v>431</v>
      </c>
      <c r="D47" s="70" t="s">
        <v>70</v>
      </c>
      <c r="E47" s="70" t="s">
        <v>187</v>
      </c>
      <c r="F47" s="70" t="s">
        <v>188</v>
      </c>
      <c r="G47" s="70" t="s">
        <v>300</v>
      </c>
      <c r="H47" s="70" t="s">
        <v>301</v>
      </c>
      <c r="I47" s="79">
        <v>100000</v>
      </c>
      <c r="J47" s="79"/>
      <c r="K47" s="79"/>
      <c r="L47" s="79"/>
      <c r="M47" s="79"/>
      <c r="N47" s="79"/>
      <c r="O47" s="79">
        <v>100000</v>
      </c>
      <c r="P47" s="79"/>
      <c r="Q47" s="79"/>
      <c r="R47" s="79"/>
      <c r="S47" s="79"/>
      <c r="T47" s="79"/>
      <c r="U47" s="79"/>
      <c r="V47" s="79"/>
      <c r="W47" s="79"/>
    </row>
    <row r="48" ht="21.75" customHeight="1" spans="1:23">
      <c r="A48" s="70" t="s">
        <v>361</v>
      </c>
      <c r="B48" s="70" t="s">
        <v>432</v>
      </c>
      <c r="C48" s="70" t="s">
        <v>433</v>
      </c>
      <c r="D48" s="70" t="s">
        <v>70</v>
      </c>
      <c r="E48" s="70" t="s">
        <v>187</v>
      </c>
      <c r="F48" s="70" t="s">
        <v>188</v>
      </c>
      <c r="G48" s="70" t="s">
        <v>300</v>
      </c>
      <c r="H48" s="70" t="s">
        <v>301</v>
      </c>
      <c r="I48" s="79">
        <v>149500</v>
      </c>
      <c r="J48" s="79"/>
      <c r="K48" s="79"/>
      <c r="L48" s="79"/>
      <c r="M48" s="79"/>
      <c r="N48" s="79"/>
      <c r="O48" s="79">
        <v>149500</v>
      </c>
      <c r="P48" s="79"/>
      <c r="Q48" s="79"/>
      <c r="R48" s="79"/>
      <c r="S48" s="79"/>
      <c r="T48" s="79"/>
      <c r="U48" s="79"/>
      <c r="V48" s="79"/>
      <c r="W48" s="79"/>
    </row>
    <row r="49" ht="21.75" customHeight="1" spans="1:23">
      <c r="A49" s="70" t="s">
        <v>361</v>
      </c>
      <c r="B49" s="70" t="s">
        <v>434</v>
      </c>
      <c r="C49" s="70" t="s">
        <v>435</v>
      </c>
      <c r="D49" s="70" t="s">
        <v>73</v>
      </c>
      <c r="E49" s="70" t="s">
        <v>142</v>
      </c>
      <c r="F49" s="70" t="s">
        <v>143</v>
      </c>
      <c r="G49" s="70" t="s">
        <v>292</v>
      </c>
      <c r="H49" s="70" t="s">
        <v>293</v>
      </c>
      <c r="I49" s="79">
        <v>30000</v>
      </c>
      <c r="J49" s="79"/>
      <c r="K49" s="79"/>
      <c r="L49" s="79"/>
      <c r="M49" s="79"/>
      <c r="N49" s="79"/>
      <c r="O49" s="79"/>
      <c r="P49" s="79"/>
      <c r="Q49" s="79"/>
      <c r="R49" s="79">
        <v>30000</v>
      </c>
      <c r="S49" s="79">
        <v>30000</v>
      </c>
      <c r="T49" s="79"/>
      <c r="U49" s="79"/>
      <c r="V49" s="79"/>
      <c r="W49" s="79"/>
    </row>
    <row r="50" ht="21.75" customHeight="1" spans="1:23">
      <c r="A50" s="70" t="s">
        <v>361</v>
      </c>
      <c r="B50" s="70" t="s">
        <v>434</v>
      </c>
      <c r="C50" s="70" t="s">
        <v>435</v>
      </c>
      <c r="D50" s="70" t="s">
        <v>73</v>
      </c>
      <c r="E50" s="70" t="s">
        <v>142</v>
      </c>
      <c r="F50" s="70" t="s">
        <v>143</v>
      </c>
      <c r="G50" s="70" t="s">
        <v>294</v>
      </c>
      <c r="H50" s="70" t="s">
        <v>295</v>
      </c>
      <c r="I50" s="79">
        <v>50000</v>
      </c>
      <c r="J50" s="79"/>
      <c r="K50" s="79"/>
      <c r="L50" s="79"/>
      <c r="M50" s="79"/>
      <c r="N50" s="79"/>
      <c r="O50" s="79"/>
      <c r="P50" s="79"/>
      <c r="Q50" s="79"/>
      <c r="R50" s="79">
        <v>50000</v>
      </c>
      <c r="S50" s="79">
        <v>50000</v>
      </c>
      <c r="T50" s="79"/>
      <c r="U50" s="79"/>
      <c r="V50" s="79"/>
      <c r="W50" s="79"/>
    </row>
    <row r="51" ht="21.75" customHeight="1" spans="1:23">
      <c r="A51" s="70" t="s">
        <v>361</v>
      </c>
      <c r="B51" s="70" t="s">
        <v>434</v>
      </c>
      <c r="C51" s="70" t="s">
        <v>435</v>
      </c>
      <c r="D51" s="70" t="s">
        <v>73</v>
      </c>
      <c r="E51" s="70" t="s">
        <v>142</v>
      </c>
      <c r="F51" s="70" t="s">
        <v>143</v>
      </c>
      <c r="G51" s="70" t="s">
        <v>330</v>
      </c>
      <c r="H51" s="70" t="s">
        <v>331</v>
      </c>
      <c r="I51" s="79">
        <v>80000</v>
      </c>
      <c r="J51" s="79"/>
      <c r="K51" s="79"/>
      <c r="L51" s="79"/>
      <c r="M51" s="79"/>
      <c r="N51" s="79"/>
      <c r="O51" s="79"/>
      <c r="P51" s="79"/>
      <c r="Q51" s="79"/>
      <c r="R51" s="79">
        <v>80000</v>
      </c>
      <c r="S51" s="79">
        <v>80000</v>
      </c>
      <c r="T51" s="79"/>
      <c r="U51" s="79"/>
      <c r="V51" s="79"/>
      <c r="W51" s="79"/>
    </row>
    <row r="52" ht="21.75" customHeight="1" spans="1:23">
      <c r="A52" s="70" t="s">
        <v>361</v>
      </c>
      <c r="B52" s="70" t="s">
        <v>434</v>
      </c>
      <c r="C52" s="70" t="s">
        <v>435</v>
      </c>
      <c r="D52" s="70" t="s">
        <v>73</v>
      </c>
      <c r="E52" s="70" t="s">
        <v>142</v>
      </c>
      <c r="F52" s="70" t="s">
        <v>143</v>
      </c>
      <c r="G52" s="70" t="s">
        <v>300</v>
      </c>
      <c r="H52" s="70" t="s">
        <v>301</v>
      </c>
      <c r="I52" s="79">
        <v>158000</v>
      </c>
      <c r="J52" s="79"/>
      <c r="K52" s="79"/>
      <c r="L52" s="79"/>
      <c r="M52" s="79"/>
      <c r="N52" s="79"/>
      <c r="O52" s="79"/>
      <c r="P52" s="79"/>
      <c r="Q52" s="79"/>
      <c r="R52" s="79">
        <v>158000</v>
      </c>
      <c r="S52" s="79">
        <v>158000</v>
      </c>
      <c r="T52" s="79"/>
      <c r="U52" s="79"/>
      <c r="V52" s="79"/>
      <c r="W52" s="79"/>
    </row>
    <row r="53" ht="21.75" customHeight="1" spans="1:23">
      <c r="A53" s="70" t="s">
        <v>361</v>
      </c>
      <c r="B53" s="70" t="s">
        <v>434</v>
      </c>
      <c r="C53" s="70" t="s">
        <v>435</v>
      </c>
      <c r="D53" s="70" t="s">
        <v>73</v>
      </c>
      <c r="E53" s="70" t="s">
        <v>142</v>
      </c>
      <c r="F53" s="70" t="s">
        <v>143</v>
      </c>
      <c r="G53" s="70" t="s">
        <v>436</v>
      </c>
      <c r="H53" s="70" t="s">
        <v>437</v>
      </c>
      <c r="I53" s="79">
        <v>1016400</v>
      </c>
      <c r="J53" s="79"/>
      <c r="K53" s="79"/>
      <c r="L53" s="79"/>
      <c r="M53" s="79"/>
      <c r="N53" s="79"/>
      <c r="O53" s="79"/>
      <c r="P53" s="79"/>
      <c r="Q53" s="79"/>
      <c r="R53" s="79">
        <v>1016400</v>
      </c>
      <c r="S53" s="79">
        <v>1016400</v>
      </c>
      <c r="T53" s="79"/>
      <c r="U53" s="79"/>
      <c r="V53" s="79"/>
      <c r="W53" s="79"/>
    </row>
    <row r="54" ht="21.75" customHeight="1" spans="1:23">
      <c r="A54" s="70" t="s">
        <v>361</v>
      </c>
      <c r="B54" s="70" t="s">
        <v>434</v>
      </c>
      <c r="C54" s="70" t="s">
        <v>435</v>
      </c>
      <c r="D54" s="70" t="s">
        <v>73</v>
      </c>
      <c r="E54" s="70" t="s">
        <v>142</v>
      </c>
      <c r="F54" s="70" t="s">
        <v>143</v>
      </c>
      <c r="G54" s="70" t="s">
        <v>366</v>
      </c>
      <c r="H54" s="70" t="s">
        <v>367</v>
      </c>
      <c r="I54" s="79">
        <v>1222000</v>
      </c>
      <c r="J54" s="79"/>
      <c r="K54" s="79"/>
      <c r="L54" s="79"/>
      <c r="M54" s="79"/>
      <c r="N54" s="79"/>
      <c r="O54" s="79"/>
      <c r="P54" s="79"/>
      <c r="Q54" s="79"/>
      <c r="R54" s="79">
        <v>1222000</v>
      </c>
      <c r="S54" s="79">
        <v>1222000</v>
      </c>
      <c r="T54" s="79"/>
      <c r="U54" s="79"/>
      <c r="V54" s="79"/>
      <c r="W54" s="79"/>
    </row>
    <row r="55" ht="21.75" customHeight="1" spans="1:23">
      <c r="A55" s="70" t="s">
        <v>361</v>
      </c>
      <c r="B55" s="70" t="s">
        <v>438</v>
      </c>
      <c r="C55" s="70" t="s">
        <v>439</v>
      </c>
      <c r="D55" s="70" t="s">
        <v>73</v>
      </c>
      <c r="E55" s="70" t="s">
        <v>187</v>
      </c>
      <c r="F55" s="70" t="s">
        <v>188</v>
      </c>
      <c r="G55" s="70" t="s">
        <v>300</v>
      </c>
      <c r="H55" s="70" t="s">
        <v>301</v>
      </c>
      <c r="I55" s="79">
        <v>1531700</v>
      </c>
      <c r="J55" s="79"/>
      <c r="K55" s="79"/>
      <c r="L55" s="79"/>
      <c r="M55" s="79"/>
      <c r="N55" s="79"/>
      <c r="O55" s="79">
        <v>1531700</v>
      </c>
      <c r="P55" s="79"/>
      <c r="Q55" s="79"/>
      <c r="R55" s="79"/>
      <c r="S55" s="79"/>
      <c r="T55" s="79"/>
      <c r="U55" s="79"/>
      <c r="V55" s="79"/>
      <c r="W55" s="79"/>
    </row>
    <row r="56" ht="21.75" customHeight="1" spans="1:23">
      <c r="A56" s="70" t="s">
        <v>361</v>
      </c>
      <c r="B56" s="70" t="s">
        <v>438</v>
      </c>
      <c r="C56" s="70" t="s">
        <v>439</v>
      </c>
      <c r="D56" s="70" t="s">
        <v>73</v>
      </c>
      <c r="E56" s="70" t="s">
        <v>187</v>
      </c>
      <c r="F56" s="70" t="s">
        <v>188</v>
      </c>
      <c r="G56" s="70" t="s">
        <v>300</v>
      </c>
      <c r="H56" s="70" t="s">
        <v>301</v>
      </c>
      <c r="I56" s="79">
        <v>532000</v>
      </c>
      <c r="J56" s="79"/>
      <c r="K56" s="79"/>
      <c r="L56" s="79"/>
      <c r="M56" s="79"/>
      <c r="N56" s="79"/>
      <c r="O56" s="79">
        <v>532000</v>
      </c>
      <c r="P56" s="79"/>
      <c r="Q56" s="79"/>
      <c r="R56" s="79"/>
      <c r="S56" s="79"/>
      <c r="T56" s="79"/>
      <c r="U56" s="79"/>
      <c r="V56" s="79"/>
      <c r="W56" s="79"/>
    </row>
    <row r="57" ht="21.75" customHeight="1" spans="1:23">
      <c r="A57" s="70" t="s">
        <v>361</v>
      </c>
      <c r="B57" s="70" t="s">
        <v>438</v>
      </c>
      <c r="C57" s="70" t="s">
        <v>439</v>
      </c>
      <c r="D57" s="70" t="s">
        <v>73</v>
      </c>
      <c r="E57" s="70" t="s">
        <v>187</v>
      </c>
      <c r="F57" s="70" t="s">
        <v>188</v>
      </c>
      <c r="G57" s="70" t="s">
        <v>300</v>
      </c>
      <c r="H57" s="70" t="s">
        <v>301</v>
      </c>
      <c r="I57" s="79">
        <v>58000</v>
      </c>
      <c r="J57" s="79"/>
      <c r="K57" s="79"/>
      <c r="L57" s="79"/>
      <c r="M57" s="79"/>
      <c r="N57" s="79"/>
      <c r="O57" s="79">
        <v>58000</v>
      </c>
      <c r="P57" s="79"/>
      <c r="Q57" s="79"/>
      <c r="R57" s="79"/>
      <c r="S57" s="79"/>
      <c r="T57" s="79"/>
      <c r="U57" s="79"/>
      <c r="V57" s="79"/>
      <c r="W57" s="79"/>
    </row>
    <row r="58" ht="21.75" customHeight="1" spans="1:23">
      <c r="A58" s="70" t="s">
        <v>361</v>
      </c>
      <c r="B58" s="70" t="s">
        <v>440</v>
      </c>
      <c r="C58" s="70" t="s">
        <v>441</v>
      </c>
      <c r="D58" s="70" t="s">
        <v>73</v>
      </c>
      <c r="E58" s="70" t="s">
        <v>140</v>
      </c>
      <c r="F58" s="70" t="s">
        <v>141</v>
      </c>
      <c r="G58" s="70" t="s">
        <v>436</v>
      </c>
      <c r="H58" s="70" t="s">
        <v>437</v>
      </c>
      <c r="I58" s="79">
        <v>40286.02</v>
      </c>
      <c r="J58" s="79"/>
      <c r="K58" s="79"/>
      <c r="L58" s="79"/>
      <c r="M58" s="79"/>
      <c r="N58" s="79">
        <v>40286.02</v>
      </c>
      <c r="O58" s="79"/>
      <c r="P58" s="79"/>
      <c r="Q58" s="79"/>
      <c r="R58" s="79"/>
      <c r="S58" s="79"/>
      <c r="T58" s="79"/>
      <c r="U58" s="79"/>
      <c r="V58" s="79"/>
      <c r="W58" s="79"/>
    </row>
    <row r="59" ht="21.75" customHeight="1" spans="1:23">
      <c r="A59" s="70" t="s">
        <v>361</v>
      </c>
      <c r="B59" s="70" t="s">
        <v>442</v>
      </c>
      <c r="C59" s="70" t="s">
        <v>443</v>
      </c>
      <c r="D59" s="70" t="s">
        <v>75</v>
      </c>
      <c r="E59" s="70" t="s">
        <v>114</v>
      </c>
      <c r="F59" s="70" t="s">
        <v>115</v>
      </c>
      <c r="G59" s="70" t="s">
        <v>292</v>
      </c>
      <c r="H59" s="70" t="s">
        <v>293</v>
      </c>
      <c r="I59" s="79">
        <v>53000</v>
      </c>
      <c r="J59" s="79"/>
      <c r="K59" s="79"/>
      <c r="L59" s="79"/>
      <c r="M59" s="79"/>
      <c r="N59" s="79"/>
      <c r="O59" s="79"/>
      <c r="P59" s="79"/>
      <c r="Q59" s="79"/>
      <c r="R59" s="79">
        <v>53000</v>
      </c>
      <c r="S59" s="79">
        <v>53000</v>
      </c>
      <c r="T59" s="79"/>
      <c r="U59" s="79"/>
      <c r="V59" s="79"/>
      <c r="W59" s="79"/>
    </row>
    <row r="60" ht="21.75" customHeight="1" spans="1:23">
      <c r="A60" s="70" t="s">
        <v>361</v>
      </c>
      <c r="B60" s="70" t="s">
        <v>442</v>
      </c>
      <c r="C60" s="70" t="s">
        <v>443</v>
      </c>
      <c r="D60" s="70" t="s">
        <v>75</v>
      </c>
      <c r="E60" s="70" t="s">
        <v>114</v>
      </c>
      <c r="F60" s="70" t="s">
        <v>115</v>
      </c>
      <c r="G60" s="70" t="s">
        <v>294</v>
      </c>
      <c r="H60" s="70" t="s">
        <v>295</v>
      </c>
      <c r="I60" s="79">
        <v>10000</v>
      </c>
      <c r="J60" s="79"/>
      <c r="K60" s="79"/>
      <c r="L60" s="79"/>
      <c r="M60" s="79"/>
      <c r="N60" s="79"/>
      <c r="O60" s="79"/>
      <c r="P60" s="79"/>
      <c r="Q60" s="79"/>
      <c r="R60" s="79">
        <v>10000</v>
      </c>
      <c r="S60" s="79">
        <v>10000</v>
      </c>
      <c r="T60" s="79"/>
      <c r="U60" s="79"/>
      <c r="V60" s="79"/>
      <c r="W60" s="79"/>
    </row>
    <row r="61" ht="21.75" customHeight="1" spans="1:23">
      <c r="A61" s="70" t="s">
        <v>361</v>
      </c>
      <c r="B61" s="70" t="s">
        <v>442</v>
      </c>
      <c r="C61" s="70" t="s">
        <v>443</v>
      </c>
      <c r="D61" s="70" t="s">
        <v>75</v>
      </c>
      <c r="E61" s="70" t="s">
        <v>114</v>
      </c>
      <c r="F61" s="70" t="s">
        <v>115</v>
      </c>
      <c r="G61" s="70" t="s">
        <v>330</v>
      </c>
      <c r="H61" s="70" t="s">
        <v>331</v>
      </c>
      <c r="I61" s="79">
        <v>30000</v>
      </c>
      <c r="J61" s="79"/>
      <c r="K61" s="79"/>
      <c r="L61" s="79"/>
      <c r="M61" s="79"/>
      <c r="N61" s="79"/>
      <c r="O61" s="79"/>
      <c r="P61" s="79"/>
      <c r="Q61" s="79"/>
      <c r="R61" s="79">
        <v>30000</v>
      </c>
      <c r="S61" s="79">
        <v>30000</v>
      </c>
      <c r="T61" s="79"/>
      <c r="U61" s="79"/>
      <c r="V61" s="79"/>
      <c r="W61" s="79"/>
    </row>
    <row r="62" ht="21.75" customHeight="1" spans="1:23">
      <c r="A62" s="70" t="s">
        <v>361</v>
      </c>
      <c r="B62" s="70" t="s">
        <v>442</v>
      </c>
      <c r="C62" s="70" t="s">
        <v>443</v>
      </c>
      <c r="D62" s="70" t="s">
        <v>75</v>
      </c>
      <c r="E62" s="70" t="s">
        <v>114</v>
      </c>
      <c r="F62" s="70" t="s">
        <v>115</v>
      </c>
      <c r="G62" s="70" t="s">
        <v>300</v>
      </c>
      <c r="H62" s="70" t="s">
        <v>301</v>
      </c>
      <c r="I62" s="79">
        <v>40000</v>
      </c>
      <c r="J62" s="79"/>
      <c r="K62" s="79"/>
      <c r="L62" s="79"/>
      <c r="M62" s="79"/>
      <c r="N62" s="79"/>
      <c r="O62" s="79"/>
      <c r="P62" s="79"/>
      <c r="Q62" s="79"/>
      <c r="R62" s="79">
        <v>40000</v>
      </c>
      <c r="S62" s="79">
        <v>40000</v>
      </c>
      <c r="T62" s="79"/>
      <c r="U62" s="79"/>
      <c r="V62" s="79"/>
      <c r="W62" s="79"/>
    </row>
    <row r="63" ht="21.75" customHeight="1" spans="1:23">
      <c r="A63" s="70" t="s">
        <v>361</v>
      </c>
      <c r="B63" s="70" t="s">
        <v>442</v>
      </c>
      <c r="C63" s="70" t="s">
        <v>443</v>
      </c>
      <c r="D63" s="70" t="s">
        <v>75</v>
      </c>
      <c r="E63" s="70" t="s">
        <v>114</v>
      </c>
      <c r="F63" s="70" t="s">
        <v>115</v>
      </c>
      <c r="G63" s="70" t="s">
        <v>366</v>
      </c>
      <c r="H63" s="70" t="s">
        <v>367</v>
      </c>
      <c r="I63" s="79">
        <v>77000</v>
      </c>
      <c r="J63" s="79"/>
      <c r="K63" s="79"/>
      <c r="L63" s="79"/>
      <c r="M63" s="79"/>
      <c r="N63" s="79"/>
      <c r="O63" s="79"/>
      <c r="P63" s="79"/>
      <c r="Q63" s="79"/>
      <c r="R63" s="79">
        <v>77000</v>
      </c>
      <c r="S63" s="79">
        <v>77000</v>
      </c>
      <c r="T63" s="79"/>
      <c r="U63" s="79"/>
      <c r="V63" s="79"/>
      <c r="W63" s="79"/>
    </row>
    <row r="64" ht="21.75" customHeight="1" spans="1:23">
      <c r="A64" s="70" t="s">
        <v>361</v>
      </c>
      <c r="B64" s="70" t="s">
        <v>444</v>
      </c>
      <c r="C64" s="70" t="s">
        <v>445</v>
      </c>
      <c r="D64" s="70" t="s">
        <v>75</v>
      </c>
      <c r="E64" s="70" t="s">
        <v>114</v>
      </c>
      <c r="F64" s="70" t="s">
        <v>115</v>
      </c>
      <c r="G64" s="70" t="s">
        <v>294</v>
      </c>
      <c r="H64" s="70" t="s">
        <v>295</v>
      </c>
      <c r="I64" s="79">
        <v>5000</v>
      </c>
      <c r="J64" s="79">
        <v>5000</v>
      </c>
      <c r="K64" s="79">
        <v>5000</v>
      </c>
      <c r="L64" s="79"/>
      <c r="M64" s="79"/>
      <c r="N64" s="79"/>
      <c r="O64" s="79"/>
      <c r="P64" s="79"/>
      <c r="Q64" s="79"/>
      <c r="R64" s="79"/>
      <c r="S64" s="79"/>
      <c r="T64" s="79"/>
      <c r="U64" s="79"/>
      <c r="V64" s="79"/>
      <c r="W64" s="79"/>
    </row>
    <row r="65" ht="21.75" customHeight="1" spans="1:23">
      <c r="A65" s="70" t="s">
        <v>361</v>
      </c>
      <c r="B65" s="70" t="s">
        <v>444</v>
      </c>
      <c r="C65" s="70" t="s">
        <v>445</v>
      </c>
      <c r="D65" s="70" t="s">
        <v>75</v>
      </c>
      <c r="E65" s="70" t="s">
        <v>114</v>
      </c>
      <c r="F65" s="70" t="s">
        <v>115</v>
      </c>
      <c r="G65" s="70" t="s">
        <v>330</v>
      </c>
      <c r="H65" s="70" t="s">
        <v>331</v>
      </c>
      <c r="I65" s="79">
        <v>15000</v>
      </c>
      <c r="J65" s="79">
        <v>15000</v>
      </c>
      <c r="K65" s="79">
        <v>15000</v>
      </c>
      <c r="L65" s="79"/>
      <c r="M65" s="79"/>
      <c r="N65" s="79"/>
      <c r="O65" s="79"/>
      <c r="P65" s="79"/>
      <c r="Q65" s="79"/>
      <c r="R65" s="79"/>
      <c r="S65" s="79"/>
      <c r="T65" s="79"/>
      <c r="U65" s="79"/>
      <c r="V65" s="79"/>
      <c r="W65" s="79"/>
    </row>
    <row r="66" ht="21.75" customHeight="1" spans="1:23">
      <c r="A66" s="70" t="s">
        <v>361</v>
      </c>
      <c r="B66" s="70" t="s">
        <v>444</v>
      </c>
      <c r="C66" s="70" t="s">
        <v>445</v>
      </c>
      <c r="D66" s="70" t="s">
        <v>75</v>
      </c>
      <c r="E66" s="70" t="s">
        <v>114</v>
      </c>
      <c r="F66" s="70" t="s">
        <v>115</v>
      </c>
      <c r="G66" s="70" t="s">
        <v>366</v>
      </c>
      <c r="H66" s="70" t="s">
        <v>367</v>
      </c>
      <c r="I66" s="79">
        <v>150000</v>
      </c>
      <c r="J66" s="79">
        <v>150000</v>
      </c>
      <c r="K66" s="79">
        <v>150000</v>
      </c>
      <c r="L66" s="79"/>
      <c r="M66" s="79"/>
      <c r="N66" s="79"/>
      <c r="O66" s="79"/>
      <c r="P66" s="79"/>
      <c r="Q66" s="79"/>
      <c r="R66" s="79"/>
      <c r="S66" s="79"/>
      <c r="T66" s="79"/>
      <c r="U66" s="79"/>
      <c r="V66" s="79"/>
      <c r="W66" s="79"/>
    </row>
    <row r="67" ht="59" customHeight="1" spans="1:23">
      <c r="A67" s="70" t="s">
        <v>361</v>
      </c>
      <c r="B67" s="70" t="s">
        <v>446</v>
      </c>
      <c r="C67" s="70" t="s">
        <v>447</v>
      </c>
      <c r="D67" s="70" t="s">
        <v>75</v>
      </c>
      <c r="E67" s="70" t="s">
        <v>187</v>
      </c>
      <c r="F67" s="70" t="s">
        <v>188</v>
      </c>
      <c r="G67" s="70" t="s">
        <v>292</v>
      </c>
      <c r="H67" s="70" t="s">
        <v>293</v>
      </c>
      <c r="I67" s="79">
        <v>65000</v>
      </c>
      <c r="J67" s="79"/>
      <c r="K67" s="79"/>
      <c r="L67" s="79"/>
      <c r="M67" s="79"/>
      <c r="N67" s="79"/>
      <c r="O67" s="79">
        <v>65000</v>
      </c>
      <c r="P67" s="79"/>
      <c r="Q67" s="79"/>
      <c r="R67" s="79"/>
      <c r="S67" s="79"/>
      <c r="T67" s="79"/>
      <c r="U67" s="79"/>
      <c r="V67" s="79"/>
      <c r="W67" s="79"/>
    </row>
    <row r="68" ht="18.75" customHeight="1" spans="1:23">
      <c r="A68" s="32" t="s">
        <v>227</v>
      </c>
      <c r="B68" s="33"/>
      <c r="C68" s="33"/>
      <c r="D68" s="33"/>
      <c r="E68" s="33"/>
      <c r="F68" s="33"/>
      <c r="G68" s="33"/>
      <c r="H68" s="34"/>
      <c r="I68" s="79">
        <v>78988532.23</v>
      </c>
      <c r="J68" s="79">
        <v>66719362.16</v>
      </c>
      <c r="K68" s="79">
        <v>66719362.16</v>
      </c>
      <c r="L68" s="79"/>
      <c r="M68" s="79"/>
      <c r="N68" s="79">
        <v>3790707.53</v>
      </c>
      <c r="O68" s="79">
        <v>5712062.54</v>
      </c>
      <c r="P68" s="79"/>
      <c r="Q68" s="79"/>
      <c r="R68" s="79">
        <v>2766400</v>
      </c>
      <c r="S68" s="79">
        <v>2766400</v>
      </c>
      <c r="T68" s="79"/>
      <c r="U68" s="79"/>
      <c r="V68" s="79"/>
      <c r="W68" s="79"/>
    </row>
  </sheetData>
  <autoFilter ref="A7:W68">
    <extLst/>
  </autoFilter>
  <mergeCells count="28">
    <mergeCell ref="A2:W2"/>
    <mergeCell ref="A3:H3"/>
    <mergeCell ref="J4:M4"/>
    <mergeCell ref="N4:P4"/>
    <mergeCell ref="R4:W4"/>
    <mergeCell ref="A68:H68"/>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7" right="0.37" top="0.56" bottom="0.56" header="0.48" footer="0.48"/>
  <pageSetup paperSize="9" scale="56"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189"/>
  <sheetViews>
    <sheetView showZeros="0" tabSelected="1" topLeftCell="A18" workbookViewId="0">
      <selection activeCell="B25" sqref="B25:B31"/>
    </sheetView>
  </sheetViews>
  <sheetFormatPr defaultColWidth="9.14166666666667" defaultRowHeight="12" customHeight="1"/>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ht="18" customHeight="1" spans="10:10">
      <c r="J1" s="2" t="s">
        <v>448</v>
      </c>
    </row>
    <row r="2" ht="39.75" customHeight="1" spans="1:10">
      <c r="A2" s="66" t="str">
        <f>"2026"&amp;"年部门项目支出绩效目标表"</f>
        <v>2026年部门项目支出绩效目标表</v>
      </c>
      <c r="B2" s="3"/>
      <c r="C2" s="3"/>
      <c r="D2" s="3"/>
      <c r="E2" s="3"/>
      <c r="F2" s="67"/>
      <c r="G2" s="3"/>
      <c r="H2" s="67"/>
      <c r="I2" s="67"/>
      <c r="J2" s="3"/>
    </row>
    <row r="3" ht="17.25" customHeight="1" spans="1:1">
      <c r="A3" s="4" t="str">
        <f>"单位名称："&amp;"昆明市盘龙区民政局"</f>
        <v>单位名称：昆明市盘龙区民政局</v>
      </c>
    </row>
    <row r="4" ht="44.25" customHeight="1" spans="1:10">
      <c r="A4" s="68" t="s">
        <v>449</v>
      </c>
      <c r="B4" s="68" t="s">
        <v>450</v>
      </c>
      <c r="C4" s="68" t="s">
        <v>451</v>
      </c>
      <c r="D4" s="68" t="s">
        <v>452</v>
      </c>
      <c r="E4" s="68" t="s">
        <v>453</v>
      </c>
      <c r="F4" s="69" t="s">
        <v>454</v>
      </c>
      <c r="G4" s="68" t="s">
        <v>455</v>
      </c>
      <c r="H4" s="69" t="s">
        <v>456</v>
      </c>
      <c r="I4" s="69" t="s">
        <v>457</v>
      </c>
      <c r="J4" s="68" t="s">
        <v>458</v>
      </c>
    </row>
    <row r="5" ht="18.75" customHeight="1" spans="1:10">
      <c r="A5" s="131">
        <v>1</v>
      </c>
      <c r="B5" s="131">
        <v>2</v>
      </c>
      <c r="C5" s="131">
        <v>3</v>
      </c>
      <c r="D5" s="131">
        <v>4</v>
      </c>
      <c r="E5" s="131">
        <v>5</v>
      </c>
      <c r="F5" s="35">
        <v>6</v>
      </c>
      <c r="G5" s="131">
        <v>7</v>
      </c>
      <c r="H5" s="35">
        <v>8</v>
      </c>
      <c r="I5" s="35">
        <v>9</v>
      </c>
      <c r="J5" s="131">
        <v>10</v>
      </c>
    </row>
    <row r="6" ht="42" customHeight="1" spans="1:10">
      <c r="A6" s="29" t="s">
        <v>70</v>
      </c>
      <c r="B6" s="70"/>
      <c r="C6" s="70"/>
      <c r="D6" s="70"/>
      <c r="E6" s="52"/>
      <c r="F6" s="71"/>
      <c r="G6" s="52"/>
      <c r="H6" s="71"/>
      <c r="I6" s="71"/>
      <c r="J6" s="52"/>
    </row>
    <row r="7" ht="42" customHeight="1" spans="1:10">
      <c r="A7" s="132" t="s">
        <v>70</v>
      </c>
      <c r="B7" s="20"/>
      <c r="C7" s="20"/>
      <c r="D7" s="20"/>
      <c r="E7" s="29"/>
      <c r="F7" s="20"/>
      <c r="G7" s="29"/>
      <c r="H7" s="20"/>
      <c r="I7" s="20"/>
      <c r="J7" s="29"/>
    </row>
    <row r="8" ht="42" customHeight="1" spans="1:10">
      <c r="A8" s="133" t="s">
        <v>381</v>
      </c>
      <c r="B8" s="134" t="s">
        <v>459</v>
      </c>
      <c r="C8" s="20" t="s">
        <v>460</v>
      </c>
      <c r="D8" s="20" t="s">
        <v>461</v>
      </c>
      <c r="E8" s="29" t="s">
        <v>462</v>
      </c>
      <c r="F8" s="20" t="s">
        <v>463</v>
      </c>
      <c r="G8" s="29" t="s">
        <v>464</v>
      </c>
      <c r="H8" s="20" t="s">
        <v>465</v>
      </c>
      <c r="I8" s="20" t="s">
        <v>466</v>
      </c>
      <c r="J8" s="29" t="s">
        <v>467</v>
      </c>
    </row>
    <row r="9" ht="42" customHeight="1" spans="1:10">
      <c r="A9" s="133" t="s">
        <v>381</v>
      </c>
      <c r="B9" s="134"/>
      <c r="C9" s="20" t="s">
        <v>460</v>
      </c>
      <c r="D9" s="20" t="s">
        <v>461</v>
      </c>
      <c r="E9" s="29" t="s">
        <v>468</v>
      </c>
      <c r="F9" s="20" t="s">
        <v>463</v>
      </c>
      <c r="G9" s="29" t="s">
        <v>464</v>
      </c>
      <c r="H9" s="20" t="s">
        <v>469</v>
      </c>
      <c r="I9" s="20" t="s">
        <v>466</v>
      </c>
      <c r="J9" s="29" t="s">
        <v>470</v>
      </c>
    </row>
    <row r="10" ht="42" customHeight="1" spans="1:10">
      <c r="A10" s="133" t="s">
        <v>381</v>
      </c>
      <c r="B10" s="134"/>
      <c r="C10" s="20" t="s">
        <v>460</v>
      </c>
      <c r="D10" s="20" t="s">
        <v>471</v>
      </c>
      <c r="E10" s="29" t="s">
        <v>472</v>
      </c>
      <c r="F10" s="20" t="s">
        <v>463</v>
      </c>
      <c r="G10" s="29" t="s">
        <v>473</v>
      </c>
      <c r="H10" s="20" t="s">
        <v>474</v>
      </c>
      <c r="I10" s="20" t="s">
        <v>466</v>
      </c>
      <c r="J10" s="29" t="s">
        <v>475</v>
      </c>
    </row>
    <row r="11" ht="42" customHeight="1" spans="1:10">
      <c r="A11" s="133" t="s">
        <v>381</v>
      </c>
      <c r="B11" s="134"/>
      <c r="C11" s="20" t="s">
        <v>460</v>
      </c>
      <c r="D11" s="20" t="s">
        <v>471</v>
      </c>
      <c r="E11" s="29" t="s">
        <v>476</v>
      </c>
      <c r="F11" s="20" t="s">
        <v>477</v>
      </c>
      <c r="G11" s="29" t="s">
        <v>478</v>
      </c>
      <c r="H11" s="20" t="s">
        <v>474</v>
      </c>
      <c r="I11" s="20" t="s">
        <v>466</v>
      </c>
      <c r="J11" s="29" t="s">
        <v>479</v>
      </c>
    </row>
    <row r="12" ht="42" customHeight="1" spans="1:10">
      <c r="A12" s="133" t="s">
        <v>381</v>
      </c>
      <c r="B12" s="134"/>
      <c r="C12" s="20" t="s">
        <v>460</v>
      </c>
      <c r="D12" s="20" t="s">
        <v>480</v>
      </c>
      <c r="E12" s="29" t="s">
        <v>481</v>
      </c>
      <c r="F12" s="20" t="s">
        <v>463</v>
      </c>
      <c r="G12" s="29" t="s">
        <v>482</v>
      </c>
      <c r="H12" s="20" t="s">
        <v>483</v>
      </c>
      <c r="I12" s="20" t="s">
        <v>466</v>
      </c>
      <c r="J12" s="29" t="s">
        <v>484</v>
      </c>
    </row>
    <row r="13" ht="42" customHeight="1" spans="1:10">
      <c r="A13" s="133" t="s">
        <v>381</v>
      </c>
      <c r="B13" s="134"/>
      <c r="C13" s="20" t="s">
        <v>485</v>
      </c>
      <c r="D13" s="20" t="s">
        <v>486</v>
      </c>
      <c r="E13" s="29" t="s">
        <v>487</v>
      </c>
      <c r="F13" s="20" t="s">
        <v>463</v>
      </c>
      <c r="G13" s="29" t="s">
        <v>488</v>
      </c>
      <c r="H13" s="20" t="s">
        <v>489</v>
      </c>
      <c r="I13" s="20" t="s">
        <v>490</v>
      </c>
      <c r="J13" s="29" t="s">
        <v>491</v>
      </c>
    </row>
    <row r="14" ht="42" customHeight="1" spans="1:10">
      <c r="A14" s="133" t="s">
        <v>381</v>
      </c>
      <c r="B14" s="134"/>
      <c r="C14" s="20" t="s">
        <v>492</v>
      </c>
      <c r="D14" s="20" t="s">
        <v>493</v>
      </c>
      <c r="E14" s="29" t="s">
        <v>494</v>
      </c>
      <c r="F14" s="20" t="s">
        <v>477</v>
      </c>
      <c r="G14" s="29" t="s">
        <v>495</v>
      </c>
      <c r="H14" s="20" t="s">
        <v>474</v>
      </c>
      <c r="I14" s="20" t="s">
        <v>466</v>
      </c>
      <c r="J14" s="29" t="s">
        <v>496</v>
      </c>
    </row>
    <row r="15" ht="42" customHeight="1" spans="1:10">
      <c r="A15" s="133" t="s">
        <v>381</v>
      </c>
      <c r="B15" s="135"/>
      <c r="C15" s="20" t="s">
        <v>497</v>
      </c>
      <c r="D15" s="20" t="s">
        <v>498</v>
      </c>
      <c r="E15" s="29" t="s">
        <v>498</v>
      </c>
      <c r="F15" s="20" t="s">
        <v>499</v>
      </c>
      <c r="G15" s="29" t="s">
        <v>500</v>
      </c>
      <c r="H15" s="20" t="s">
        <v>501</v>
      </c>
      <c r="I15" s="20" t="s">
        <v>466</v>
      </c>
      <c r="J15" s="29" t="s">
        <v>502</v>
      </c>
    </row>
    <row r="16" ht="42" customHeight="1" spans="1:10">
      <c r="A16" s="133" t="s">
        <v>385</v>
      </c>
      <c r="B16" s="20" t="s">
        <v>503</v>
      </c>
      <c r="C16" s="20" t="s">
        <v>460</v>
      </c>
      <c r="D16" s="20" t="s">
        <v>461</v>
      </c>
      <c r="E16" s="29" t="s">
        <v>504</v>
      </c>
      <c r="F16" s="20" t="s">
        <v>477</v>
      </c>
      <c r="G16" s="29" t="s">
        <v>505</v>
      </c>
      <c r="H16" s="20" t="s">
        <v>506</v>
      </c>
      <c r="I16" s="20" t="s">
        <v>466</v>
      </c>
      <c r="J16" s="29" t="s">
        <v>507</v>
      </c>
    </row>
    <row r="17" ht="42" customHeight="1" spans="1:10">
      <c r="A17" s="133" t="s">
        <v>385</v>
      </c>
      <c r="B17" s="20"/>
      <c r="C17" s="20" t="s">
        <v>460</v>
      </c>
      <c r="D17" s="20" t="s">
        <v>461</v>
      </c>
      <c r="E17" s="29" t="s">
        <v>508</v>
      </c>
      <c r="F17" s="20" t="s">
        <v>477</v>
      </c>
      <c r="G17" s="29" t="s">
        <v>91</v>
      </c>
      <c r="H17" s="20" t="s">
        <v>509</v>
      </c>
      <c r="I17" s="20" t="s">
        <v>466</v>
      </c>
      <c r="J17" s="29" t="s">
        <v>508</v>
      </c>
    </row>
    <row r="18" ht="42" customHeight="1" spans="1:10">
      <c r="A18" s="133" t="s">
        <v>385</v>
      </c>
      <c r="B18" s="20"/>
      <c r="C18" s="20" t="s">
        <v>460</v>
      </c>
      <c r="D18" s="20" t="s">
        <v>471</v>
      </c>
      <c r="E18" s="29" t="s">
        <v>510</v>
      </c>
      <c r="F18" s="20" t="s">
        <v>463</v>
      </c>
      <c r="G18" s="29" t="s">
        <v>473</v>
      </c>
      <c r="H18" s="20" t="s">
        <v>474</v>
      </c>
      <c r="I18" s="20" t="s">
        <v>466</v>
      </c>
      <c r="J18" s="29" t="s">
        <v>510</v>
      </c>
    </row>
    <row r="19" ht="42" customHeight="1" spans="1:10">
      <c r="A19" s="133" t="s">
        <v>385</v>
      </c>
      <c r="B19" s="20"/>
      <c r="C19" s="20" t="s">
        <v>460</v>
      </c>
      <c r="D19" s="20" t="s">
        <v>480</v>
      </c>
      <c r="E19" s="29" t="s">
        <v>511</v>
      </c>
      <c r="F19" s="20" t="s">
        <v>463</v>
      </c>
      <c r="G19" s="29" t="s">
        <v>512</v>
      </c>
      <c r="H19" s="20" t="s">
        <v>513</v>
      </c>
      <c r="I19" s="20" t="s">
        <v>466</v>
      </c>
      <c r="J19" s="29" t="s">
        <v>514</v>
      </c>
    </row>
    <row r="20" ht="42" customHeight="1" spans="1:10">
      <c r="A20" s="133" t="s">
        <v>385</v>
      </c>
      <c r="B20" s="20"/>
      <c r="C20" s="20" t="s">
        <v>485</v>
      </c>
      <c r="D20" s="20" t="s">
        <v>486</v>
      </c>
      <c r="E20" s="29" t="s">
        <v>515</v>
      </c>
      <c r="F20" s="20" t="s">
        <v>463</v>
      </c>
      <c r="G20" s="29" t="s">
        <v>473</v>
      </c>
      <c r="H20" s="20" t="s">
        <v>474</v>
      </c>
      <c r="I20" s="20" t="s">
        <v>466</v>
      </c>
      <c r="J20" s="29" t="s">
        <v>516</v>
      </c>
    </row>
    <row r="21" ht="42" customHeight="1" spans="1:10">
      <c r="A21" s="133" t="s">
        <v>385</v>
      </c>
      <c r="B21" s="20"/>
      <c r="C21" s="20" t="s">
        <v>485</v>
      </c>
      <c r="D21" s="20" t="s">
        <v>486</v>
      </c>
      <c r="E21" s="29" t="s">
        <v>517</v>
      </c>
      <c r="F21" s="20" t="s">
        <v>477</v>
      </c>
      <c r="G21" s="29" t="s">
        <v>518</v>
      </c>
      <c r="H21" s="20" t="s">
        <v>474</v>
      </c>
      <c r="I21" s="20" t="s">
        <v>466</v>
      </c>
      <c r="J21" s="29" t="s">
        <v>519</v>
      </c>
    </row>
    <row r="22" ht="42" customHeight="1" spans="1:10">
      <c r="A22" s="133" t="s">
        <v>385</v>
      </c>
      <c r="B22" s="20"/>
      <c r="C22" s="20" t="s">
        <v>485</v>
      </c>
      <c r="D22" s="20" t="s">
        <v>486</v>
      </c>
      <c r="E22" s="29" t="s">
        <v>520</v>
      </c>
      <c r="F22" s="20" t="s">
        <v>477</v>
      </c>
      <c r="G22" s="29" t="s">
        <v>518</v>
      </c>
      <c r="H22" s="20" t="s">
        <v>474</v>
      </c>
      <c r="I22" s="20" t="s">
        <v>466</v>
      </c>
      <c r="J22" s="29" t="s">
        <v>519</v>
      </c>
    </row>
    <row r="23" ht="42" customHeight="1" spans="1:10">
      <c r="A23" s="133" t="s">
        <v>385</v>
      </c>
      <c r="B23" s="20"/>
      <c r="C23" s="20" t="s">
        <v>492</v>
      </c>
      <c r="D23" s="20" t="s">
        <v>493</v>
      </c>
      <c r="E23" s="29" t="s">
        <v>494</v>
      </c>
      <c r="F23" s="20" t="s">
        <v>477</v>
      </c>
      <c r="G23" s="29" t="s">
        <v>495</v>
      </c>
      <c r="H23" s="20" t="s">
        <v>474</v>
      </c>
      <c r="I23" s="20" t="s">
        <v>466</v>
      </c>
      <c r="J23" s="29" t="s">
        <v>521</v>
      </c>
    </row>
    <row r="24" ht="42" customHeight="1" spans="1:10">
      <c r="A24" s="133" t="s">
        <v>385</v>
      </c>
      <c r="B24" s="20"/>
      <c r="C24" s="20" t="s">
        <v>497</v>
      </c>
      <c r="D24" s="20" t="s">
        <v>498</v>
      </c>
      <c r="E24" s="29" t="s">
        <v>498</v>
      </c>
      <c r="F24" s="20" t="s">
        <v>499</v>
      </c>
      <c r="G24" s="29" t="s">
        <v>500</v>
      </c>
      <c r="H24" s="20" t="s">
        <v>501</v>
      </c>
      <c r="I24" s="20" t="s">
        <v>466</v>
      </c>
      <c r="J24" s="29" t="s">
        <v>522</v>
      </c>
    </row>
    <row r="25" ht="42" customHeight="1" spans="1:10">
      <c r="A25" s="133" t="s">
        <v>375</v>
      </c>
      <c r="B25" s="20" t="s">
        <v>523</v>
      </c>
      <c r="C25" s="20" t="s">
        <v>460</v>
      </c>
      <c r="D25" s="20" t="s">
        <v>461</v>
      </c>
      <c r="E25" s="29" t="s">
        <v>524</v>
      </c>
      <c r="F25" s="20" t="s">
        <v>463</v>
      </c>
      <c r="G25" s="29" t="s">
        <v>525</v>
      </c>
      <c r="H25" s="20" t="s">
        <v>526</v>
      </c>
      <c r="I25" s="20" t="s">
        <v>466</v>
      </c>
      <c r="J25" s="29" t="s">
        <v>527</v>
      </c>
    </row>
    <row r="26" ht="42" customHeight="1" spans="1:10">
      <c r="A26" s="133" t="s">
        <v>375</v>
      </c>
      <c r="B26" s="20"/>
      <c r="C26" s="20" t="s">
        <v>460</v>
      </c>
      <c r="D26" s="20" t="s">
        <v>471</v>
      </c>
      <c r="E26" s="29" t="s">
        <v>528</v>
      </c>
      <c r="F26" s="20" t="s">
        <v>463</v>
      </c>
      <c r="G26" s="29" t="s">
        <v>473</v>
      </c>
      <c r="H26" s="20" t="s">
        <v>474</v>
      </c>
      <c r="I26" s="20" t="s">
        <v>466</v>
      </c>
      <c r="J26" s="29" t="s">
        <v>529</v>
      </c>
    </row>
    <row r="27" ht="42" customHeight="1" spans="1:10">
      <c r="A27" s="133" t="s">
        <v>375</v>
      </c>
      <c r="B27" s="20"/>
      <c r="C27" s="20" t="s">
        <v>460</v>
      </c>
      <c r="D27" s="20" t="s">
        <v>471</v>
      </c>
      <c r="E27" s="29" t="s">
        <v>530</v>
      </c>
      <c r="F27" s="20" t="s">
        <v>463</v>
      </c>
      <c r="G27" s="29" t="s">
        <v>473</v>
      </c>
      <c r="H27" s="20" t="s">
        <v>474</v>
      </c>
      <c r="I27" s="20" t="s">
        <v>466</v>
      </c>
      <c r="J27" s="29" t="s">
        <v>531</v>
      </c>
    </row>
    <row r="28" ht="42" customHeight="1" spans="1:10">
      <c r="A28" s="133" t="s">
        <v>375</v>
      </c>
      <c r="B28" s="20"/>
      <c r="C28" s="20" t="s">
        <v>460</v>
      </c>
      <c r="D28" s="20" t="s">
        <v>480</v>
      </c>
      <c r="E28" s="29" t="s">
        <v>511</v>
      </c>
      <c r="F28" s="20" t="s">
        <v>463</v>
      </c>
      <c r="G28" s="29" t="s">
        <v>482</v>
      </c>
      <c r="H28" s="20" t="s">
        <v>483</v>
      </c>
      <c r="I28" s="20" t="s">
        <v>466</v>
      </c>
      <c r="J28" s="29" t="s">
        <v>532</v>
      </c>
    </row>
    <row r="29" ht="42" customHeight="1" spans="1:10">
      <c r="A29" s="133" t="s">
        <v>375</v>
      </c>
      <c r="B29" s="20"/>
      <c r="C29" s="20" t="s">
        <v>485</v>
      </c>
      <c r="D29" s="20" t="s">
        <v>486</v>
      </c>
      <c r="E29" s="29" t="s">
        <v>533</v>
      </c>
      <c r="F29" s="20" t="s">
        <v>463</v>
      </c>
      <c r="G29" s="29" t="s">
        <v>534</v>
      </c>
      <c r="H29" s="20" t="s">
        <v>489</v>
      </c>
      <c r="I29" s="20" t="s">
        <v>490</v>
      </c>
      <c r="J29" s="29" t="s">
        <v>535</v>
      </c>
    </row>
    <row r="30" ht="42" customHeight="1" spans="1:10">
      <c r="A30" s="133" t="s">
        <v>375</v>
      </c>
      <c r="B30" s="20"/>
      <c r="C30" s="20" t="s">
        <v>492</v>
      </c>
      <c r="D30" s="20" t="s">
        <v>493</v>
      </c>
      <c r="E30" s="29" t="s">
        <v>494</v>
      </c>
      <c r="F30" s="20" t="s">
        <v>477</v>
      </c>
      <c r="G30" s="29" t="s">
        <v>495</v>
      </c>
      <c r="H30" s="20" t="s">
        <v>474</v>
      </c>
      <c r="I30" s="20" t="s">
        <v>466</v>
      </c>
      <c r="J30" s="29" t="s">
        <v>536</v>
      </c>
    </row>
    <row r="31" ht="42" customHeight="1" spans="1:10">
      <c r="A31" s="133" t="s">
        <v>375</v>
      </c>
      <c r="B31" s="20"/>
      <c r="C31" s="20" t="s">
        <v>497</v>
      </c>
      <c r="D31" s="20" t="s">
        <v>498</v>
      </c>
      <c r="E31" s="29" t="s">
        <v>498</v>
      </c>
      <c r="F31" s="20" t="s">
        <v>499</v>
      </c>
      <c r="G31" s="29" t="s">
        <v>500</v>
      </c>
      <c r="H31" s="20" t="s">
        <v>501</v>
      </c>
      <c r="I31" s="20" t="s">
        <v>466</v>
      </c>
      <c r="J31" s="29" t="s">
        <v>537</v>
      </c>
    </row>
    <row r="32" ht="42" customHeight="1" spans="1:10">
      <c r="A32" s="133" t="s">
        <v>371</v>
      </c>
      <c r="B32" s="134" t="s">
        <v>538</v>
      </c>
      <c r="C32" s="20" t="s">
        <v>460</v>
      </c>
      <c r="D32" s="20" t="s">
        <v>461</v>
      </c>
      <c r="E32" s="29" t="s">
        <v>539</v>
      </c>
      <c r="F32" s="20" t="s">
        <v>477</v>
      </c>
      <c r="G32" s="29" t="s">
        <v>540</v>
      </c>
      <c r="H32" s="20" t="s">
        <v>541</v>
      </c>
      <c r="I32" s="20" t="s">
        <v>466</v>
      </c>
      <c r="J32" s="29" t="s">
        <v>542</v>
      </c>
    </row>
    <row r="33" ht="42" customHeight="1" spans="1:10">
      <c r="A33" s="133" t="s">
        <v>371</v>
      </c>
      <c r="B33" s="134"/>
      <c r="C33" s="20" t="s">
        <v>460</v>
      </c>
      <c r="D33" s="20" t="s">
        <v>471</v>
      </c>
      <c r="E33" s="29" t="s">
        <v>543</v>
      </c>
      <c r="F33" s="20" t="s">
        <v>463</v>
      </c>
      <c r="G33" s="29" t="s">
        <v>473</v>
      </c>
      <c r="H33" s="20" t="s">
        <v>474</v>
      </c>
      <c r="I33" s="20" t="s">
        <v>466</v>
      </c>
      <c r="J33" s="29" t="s">
        <v>544</v>
      </c>
    </row>
    <row r="34" ht="42" customHeight="1" spans="1:10">
      <c r="A34" s="133" t="s">
        <v>371</v>
      </c>
      <c r="B34" s="134"/>
      <c r="C34" s="20" t="s">
        <v>460</v>
      </c>
      <c r="D34" s="20" t="s">
        <v>480</v>
      </c>
      <c r="E34" s="29" t="s">
        <v>511</v>
      </c>
      <c r="F34" s="20" t="s">
        <v>463</v>
      </c>
      <c r="G34" s="29" t="s">
        <v>512</v>
      </c>
      <c r="H34" s="20" t="s">
        <v>513</v>
      </c>
      <c r="I34" s="20" t="s">
        <v>466</v>
      </c>
      <c r="J34" s="29" t="s">
        <v>532</v>
      </c>
    </row>
    <row r="35" ht="42" customHeight="1" spans="1:10">
      <c r="A35" s="133" t="s">
        <v>371</v>
      </c>
      <c r="B35" s="134"/>
      <c r="C35" s="20" t="s">
        <v>485</v>
      </c>
      <c r="D35" s="20" t="s">
        <v>486</v>
      </c>
      <c r="E35" s="29" t="s">
        <v>545</v>
      </c>
      <c r="F35" s="20" t="s">
        <v>463</v>
      </c>
      <c r="G35" s="29" t="s">
        <v>534</v>
      </c>
      <c r="H35" s="20" t="s">
        <v>489</v>
      </c>
      <c r="I35" s="20" t="s">
        <v>466</v>
      </c>
      <c r="J35" s="29" t="s">
        <v>546</v>
      </c>
    </row>
    <row r="36" ht="42" customHeight="1" spans="1:10">
      <c r="A36" s="133" t="s">
        <v>371</v>
      </c>
      <c r="B36" s="134"/>
      <c r="C36" s="20" t="s">
        <v>485</v>
      </c>
      <c r="D36" s="20" t="s">
        <v>547</v>
      </c>
      <c r="E36" s="29" t="s">
        <v>548</v>
      </c>
      <c r="F36" s="20" t="s">
        <v>463</v>
      </c>
      <c r="G36" s="29" t="s">
        <v>549</v>
      </c>
      <c r="H36" s="20" t="s">
        <v>489</v>
      </c>
      <c r="I36" s="20" t="s">
        <v>466</v>
      </c>
      <c r="J36" s="29" t="s">
        <v>550</v>
      </c>
    </row>
    <row r="37" ht="42" customHeight="1" spans="1:10">
      <c r="A37" s="133" t="s">
        <v>371</v>
      </c>
      <c r="B37" s="134"/>
      <c r="C37" s="20" t="s">
        <v>492</v>
      </c>
      <c r="D37" s="20" t="s">
        <v>493</v>
      </c>
      <c r="E37" s="29" t="s">
        <v>494</v>
      </c>
      <c r="F37" s="20" t="s">
        <v>477</v>
      </c>
      <c r="G37" s="29" t="s">
        <v>495</v>
      </c>
      <c r="H37" s="20" t="s">
        <v>474</v>
      </c>
      <c r="I37" s="20" t="s">
        <v>466</v>
      </c>
      <c r="J37" s="29" t="s">
        <v>551</v>
      </c>
    </row>
    <row r="38" ht="42" customHeight="1" spans="1:10">
      <c r="A38" s="133" t="s">
        <v>371</v>
      </c>
      <c r="B38" s="135"/>
      <c r="C38" s="20" t="s">
        <v>497</v>
      </c>
      <c r="D38" s="20" t="s">
        <v>498</v>
      </c>
      <c r="E38" s="29" t="s">
        <v>498</v>
      </c>
      <c r="F38" s="20" t="s">
        <v>499</v>
      </c>
      <c r="G38" s="29" t="s">
        <v>500</v>
      </c>
      <c r="H38" s="20" t="s">
        <v>501</v>
      </c>
      <c r="I38" s="20" t="s">
        <v>466</v>
      </c>
      <c r="J38" s="29" t="s">
        <v>552</v>
      </c>
    </row>
    <row r="39" ht="42" customHeight="1" spans="1:10">
      <c r="A39" s="133" t="s">
        <v>391</v>
      </c>
      <c r="B39" s="134" t="s">
        <v>553</v>
      </c>
      <c r="C39" s="20" t="s">
        <v>460</v>
      </c>
      <c r="D39" s="20" t="s">
        <v>461</v>
      </c>
      <c r="E39" s="29" t="s">
        <v>554</v>
      </c>
      <c r="F39" s="20" t="s">
        <v>477</v>
      </c>
      <c r="G39" s="29" t="s">
        <v>555</v>
      </c>
      <c r="H39" s="20" t="s">
        <v>526</v>
      </c>
      <c r="I39" s="20" t="s">
        <v>466</v>
      </c>
      <c r="J39" s="29" t="s">
        <v>556</v>
      </c>
    </row>
    <row r="40" ht="42" customHeight="1" spans="1:10">
      <c r="A40" s="133" t="s">
        <v>391</v>
      </c>
      <c r="B40" s="134"/>
      <c r="C40" s="20" t="s">
        <v>460</v>
      </c>
      <c r="D40" s="20" t="s">
        <v>461</v>
      </c>
      <c r="E40" s="29" t="s">
        <v>557</v>
      </c>
      <c r="F40" s="20" t="s">
        <v>477</v>
      </c>
      <c r="G40" s="29" t="s">
        <v>558</v>
      </c>
      <c r="H40" s="20" t="s">
        <v>526</v>
      </c>
      <c r="I40" s="20" t="s">
        <v>466</v>
      </c>
      <c r="J40" s="29" t="s">
        <v>559</v>
      </c>
    </row>
    <row r="41" ht="42" customHeight="1" spans="1:10">
      <c r="A41" s="133" t="s">
        <v>391</v>
      </c>
      <c r="B41" s="134"/>
      <c r="C41" s="20" t="s">
        <v>460</v>
      </c>
      <c r="D41" s="20" t="s">
        <v>461</v>
      </c>
      <c r="E41" s="29" t="s">
        <v>560</v>
      </c>
      <c r="F41" s="20" t="s">
        <v>477</v>
      </c>
      <c r="G41" s="29" t="s">
        <v>561</v>
      </c>
      <c r="H41" s="20" t="s">
        <v>526</v>
      </c>
      <c r="I41" s="20" t="s">
        <v>466</v>
      </c>
      <c r="J41" s="29" t="s">
        <v>562</v>
      </c>
    </row>
    <row r="42" ht="42" customHeight="1" spans="1:10">
      <c r="A42" s="133" t="s">
        <v>391</v>
      </c>
      <c r="B42" s="134"/>
      <c r="C42" s="20" t="s">
        <v>460</v>
      </c>
      <c r="D42" s="20" t="s">
        <v>471</v>
      </c>
      <c r="E42" s="29" t="s">
        <v>530</v>
      </c>
      <c r="F42" s="20" t="s">
        <v>463</v>
      </c>
      <c r="G42" s="29" t="s">
        <v>473</v>
      </c>
      <c r="H42" s="20" t="s">
        <v>474</v>
      </c>
      <c r="I42" s="20" t="s">
        <v>466</v>
      </c>
      <c r="J42" s="29" t="s">
        <v>563</v>
      </c>
    </row>
    <row r="43" ht="42" customHeight="1" spans="1:10">
      <c r="A43" s="133" t="s">
        <v>391</v>
      </c>
      <c r="B43" s="134"/>
      <c r="C43" s="20" t="s">
        <v>460</v>
      </c>
      <c r="D43" s="20" t="s">
        <v>480</v>
      </c>
      <c r="E43" s="29" t="s">
        <v>564</v>
      </c>
      <c r="F43" s="20" t="s">
        <v>463</v>
      </c>
      <c r="G43" s="29" t="s">
        <v>565</v>
      </c>
      <c r="H43" s="20" t="s">
        <v>483</v>
      </c>
      <c r="I43" s="20" t="s">
        <v>466</v>
      </c>
      <c r="J43" s="29" t="s">
        <v>566</v>
      </c>
    </row>
    <row r="44" ht="42" customHeight="1" spans="1:10">
      <c r="A44" s="133" t="s">
        <v>391</v>
      </c>
      <c r="B44" s="134"/>
      <c r="C44" s="20" t="s">
        <v>460</v>
      </c>
      <c r="D44" s="20" t="s">
        <v>480</v>
      </c>
      <c r="E44" s="29" t="s">
        <v>481</v>
      </c>
      <c r="F44" s="20" t="s">
        <v>463</v>
      </c>
      <c r="G44" s="29" t="s">
        <v>482</v>
      </c>
      <c r="H44" s="20" t="s">
        <v>483</v>
      </c>
      <c r="I44" s="20" t="s">
        <v>466</v>
      </c>
      <c r="J44" s="29" t="s">
        <v>567</v>
      </c>
    </row>
    <row r="45" ht="42" customHeight="1" spans="1:10">
      <c r="A45" s="133" t="s">
        <v>391</v>
      </c>
      <c r="B45" s="134"/>
      <c r="C45" s="20" t="s">
        <v>485</v>
      </c>
      <c r="D45" s="20" t="s">
        <v>486</v>
      </c>
      <c r="E45" s="29" t="s">
        <v>568</v>
      </c>
      <c r="F45" s="20" t="s">
        <v>463</v>
      </c>
      <c r="G45" s="29" t="s">
        <v>569</v>
      </c>
      <c r="H45" s="20" t="s">
        <v>489</v>
      </c>
      <c r="I45" s="20" t="s">
        <v>466</v>
      </c>
      <c r="J45" s="29" t="s">
        <v>570</v>
      </c>
    </row>
    <row r="46" ht="42" customHeight="1" spans="1:10">
      <c r="A46" s="133" t="s">
        <v>391</v>
      </c>
      <c r="B46" s="134"/>
      <c r="C46" s="20" t="s">
        <v>485</v>
      </c>
      <c r="D46" s="20" t="s">
        <v>486</v>
      </c>
      <c r="E46" s="29" t="s">
        <v>571</v>
      </c>
      <c r="F46" s="20" t="s">
        <v>463</v>
      </c>
      <c r="G46" s="29" t="s">
        <v>572</v>
      </c>
      <c r="H46" s="20" t="s">
        <v>489</v>
      </c>
      <c r="I46" s="20" t="s">
        <v>466</v>
      </c>
      <c r="J46" s="29" t="s">
        <v>573</v>
      </c>
    </row>
    <row r="47" ht="42" customHeight="1" spans="1:10">
      <c r="A47" s="133" t="s">
        <v>391</v>
      </c>
      <c r="B47" s="134"/>
      <c r="C47" s="20" t="s">
        <v>492</v>
      </c>
      <c r="D47" s="20" t="s">
        <v>493</v>
      </c>
      <c r="E47" s="29" t="s">
        <v>574</v>
      </c>
      <c r="F47" s="20" t="s">
        <v>477</v>
      </c>
      <c r="G47" s="29" t="s">
        <v>518</v>
      </c>
      <c r="H47" s="20" t="s">
        <v>474</v>
      </c>
      <c r="I47" s="20" t="s">
        <v>466</v>
      </c>
      <c r="J47" s="29" t="s">
        <v>575</v>
      </c>
    </row>
    <row r="48" ht="42" customHeight="1" spans="1:10">
      <c r="A48" s="133" t="s">
        <v>391</v>
      </c>
      <c r="B48" s="135"/>
      <c r="C48" s="20" t="s">
        <v>497</v>
      </c>
      <c r="D48" s="20" t="s">
        <v>498</v>
      </c>
      <c r="E48" s="29" t="s">
        <v>498</v>
      </c>
      <c r="F48" s="20" t="s">
        <v>499</v>
      </c>
      <c r="G48" s="29" t="s">
        <v>500</v>
      </c>
      <c r="H48" s="20" t="s">
        <v>501</v>
      </c>
      <c r="I48" s="20" t="s">
        <v>466</v>
      </c>
      <c r="J48" s="29" t="s">
        <v>552</v>
      </c>
    </row>
    <row r="49" ht="42" customHeight="1" spans="1:10">
      <c r="A49" s="133" t="s">
        <v>383</v>
      </c>
      <c r="B49" s="134" t="s">
        <v>576</v>
      </c>
      <c r="C49" s="20" t="s">
        <v>460</v>
      </c>
      <c r="D49" s="20" t="s">
        <v>461</v>
      </c>
      <c r="E49" s="29" t="s">
        <v>577</v>
      </c>
      <c r="F49" s="20" t="s">
        <v>499</v>
      </c>
      <c r="G49" s="29" t="s">
        <v>578</v>
      </c>
      <c r="H49" s="20" t="s">
        <v>526</v>
      </c>
      <c r="I49" s="20" t="s">
        <v>466</v>
      </c>
      <c r="J49" s="29" t="s">
        <v>579</v>
      </c>
    </row>
    <row r="50" ht="42" customHeight="1" spans="1:10">
      <c r="A50" s="133" t="s">
        <v>383</v>
      </c>
      <c r="B50" s="134"/>
      <c r="C50" s="20" t="s">
        <v>460</v>
      </c>
      <c r="D50" s="20" t="s">
        <v>461</v>
      </c>
      <c r="E50" s="29" t="s">
        <v>580</v>
      </c>
      <c r="F50" s="20" t="s">
        <v>499</v>
      </c>
      <c r="G50" s="29" t="s">
        <v>581</v>
      </c>
      <c r="H50" s="20" t="s">
        <v>526</v>
      </c>
      <c r="I50" s="20" t="s">
        <v>466</v>
      </c>
      <c r="J50" s="29" t="s">
        <v>582</v>
      </c>
    </row>
    <row r="51" ht="42" customHeight="1" spans="1:10">
      <c r="A51" s="133" t="s">
        <v>383</v>
      </c>
      <c r="B51" s="134"/>
      <c r="C51" s="20" t="s">
        <v>460</v>
      </c>
      <c r="D51" s="20" t="s">
        <v>461</v>
      </c>
      <c r="E51" s="29" t="s">
        <v>583</v>
      </c>
      <c r="F51" s="20" t="s">
        <v>499</v>
      </c>
      <c r="G51" s="29" t="s">
        <v>584</v>
      </c>
      <c r="H51" s="20" t="s">
        <v>526</v>
      </c>
      <c r="I51" s="20" t="s">
        <v>466</v>
      </c>
      <c r="J51" s="29" t="s">
        <v>585</v>
      </c>
    </row>
    <row r="52" ht="42" customHeight="1" spans="1:10">
      <c r="A52" s="133" t="s">
        <v>383</v>
      </c>
      <c r="B52" s="134"/>
      <c r="C52" s="20" t="s">
        <v>460</v>
      </c>
      <c r="D52" s="20" t="s">
        <v>461</v>
      </c>
      <c r="E52" s="29" t="s">
        <v>586</v>
      </c>
      <c r="F52" s="20" t="s">
        <v>477</v>
      </c>
      <c r="G52" s="29" t="s">
        <v>587</v>
      </c>
      <c r="H52" s="20" t="s">
        <v>526</v>
      </c>
      <c r="I52" s="20" t="s">
        <v>466</v>
      </c>
      <c r="J52" s="29" t="s">
        <v>588</v>
      </c>
    </row>
    <row r="53" ht="42" customHeight="1" spans="1:10">
      <c r="A53" s="133" t="s">
        <v>383</v>
      </c>
      <c r="B53" s="134"/>
      <c r="C53" s="20" t="s">
        <v>460</v>
      </c>
      <c r="D53" s="20" t="s">
        <v>471</v>
      </c>
      <c r="E53" s="29" t="s">
        <v>589</v>
      </c>
      <c r="F53" s="20" t="s">
        <v>463</v>
      </c>
      <c r="G53" s="29" t="s">
        <v>473</v>
      </c>
      <c r="H53" s="20" t="s">
        <v>474</v>
      </c>
      <c r="I53" s="20" t="s">
        <v>466</v>
      </c>
      <c r="J53" s="29" t="s">
        <v>590</v>
      </c>
    </row>
    <row r="54" ht="42" customHeight="1" spans="1:10">
      <c r="A54" s="133" t="s">
        <v>383</v>
      </c>
      <c r="B54" s="134"/>
      <c r="C54" s="20" t="s">
        <v>460</v>
      </c>
      <c r="D54" s="20" t="s">
        <v>480</v>
      </c>
      <c r="E54" s="29" t="s">
        <v>511</v>
      </c>
      <c r="F54" s="20" t="s">
        <v>463</v>
      </c>
      <c r="G54" s="29" t="s">
        <v>482</v>
      </c>
      <c r="H54" s="20" t="s">
        <v>483</v>
      </c>
      <c r="I54" s="20" t="s">
        <v>466</v>
      </c>
      <c r="J54" s="29" t="s">
        <v>511</v>
      </c>
    </row>
    <row r="55" ht="42" customHeight="1" spans="1:10">
      <c r="A55" s="133" t="s">
        <v>383</v>
      </c>
      <c r="B55" s="134"/>
      <c r="C55" s="20" t="s">
        <v>485</v>
      </c>
      <c r="D55" s="20" t="s">
        <v>486</v>
      </c>
      <c r="E55" s="29" t="s">
        <v>591</v>
      </c>
      <c r="F55" s="20" t="s">
        <v>463</v>
      </c>
      <c r="G55" s="29" t="s">
        <v>534</v>
      </c>
      <c r="H55" s="20" t="s">
        <v>489</v>
      </c>
      <c r="I55" s="20" t="s">
        <v>490</v>
      </c>
      <c r="J55" s="29" t="s">
        <v>592</v>
      </c>
    </row>
    <row r="56" ht="42" customHeight="1" spans="1:10">
      <c r="A56" s="133" t="s">
        <v>383</v>
      </c>
      <c r="B56" s="134"/>
      <c r="C56" s="20" t="s">
        <v>485</v>
      </c>
      <c r="D56" s="20" t="s">
        <v>486</v>
      </c>
      <c r="E56" s="29" t="s">
        <v>593</v>
      </c>
      <c r="F56" s="20" t="s">
        <v>463</v>
      </c>
      <c r="G56" s="29" t="s">
        <v>534</v>
      </c>
      <c r="H56" s="20" t="s">
        <v>489</v>
      </c>
      <c r="I56" s="20" t="s">
        <v>490</v>
      </c>
      <c r="J56" s="29" t="s">
        <v>594</v>
      </c>
    </row>
    <row r="57" ht="42" customHeight="1" spans="1:10">
      <c r="A57" s="133" t="s">
        <v>383</v>
      </c>
      <c r="B57" s="134"/>
      <c r="C57" s="20" t="s">
        <v>492</v>
      </c>
      <c r="D57" s="20" t="s">
        <v>493</v>
      </c>
      <c r="E57" s="29" t="s">
        <v>494</v>
      </c>
      <c r="F57" s="20" t="s">
        <v>477</v>
      </c>
      <c r="G57" s="29" t="s">
        <v>495</v>
      </c>
      <c r="H57" s="20" t="s">
        <v>474</v>
      </c>
      <c r="I57" s="20" t="s">
        <v>466</v>
      </c>
      <c r="J57" s="29" t="s">
        <v>536</v>
      </c>
    </row>
    <row r="58" ht="42" customHeight="1" spans="1:10">
      <c r="A58" s="133" t="s">
        <v>383</v>
      </c>
      <c r="B58" s="135"/>
      <c r="C58" s="20" t="s">
        <v>497</v>
      </c>
      <c r="D58" s="20" t="s">
        <v>498</v>
      </c>
      <c r="E58" s="29" t="s">
        <v>498</v>
      </c>
      <c r="F58" s="20" t="s">
        <v>499</v>
      </c>
      <c r="G58" s="29" t="s">
        <v>500</v>
      </c>
      <c r="H58" s="20" t="s">
        <v>501</v>
      </c>
      <c r="I58" s="20" t="s">
        <v>466</v>
      </c>
      <c r="J58" s="29" t="s">
        <v>595</v>
      </c>
    </row>
    <row r="59" ht="42" customHeight="1" spans="1:10">
      <c r="A59" s="133" t="s">
        <v>405</v>
      </c>
      <c r="B59" s="134" t="s">
        <v>596</v>
      </c>
      <c r="C59" s="20" t="s">
        <v>460</v>
      </c>
      <c r="D59" s="20" t="s">
        <v>461</v>
      </c>
      <c r="E59" s="29" t="s">
        <v>597</v>
      </c>
      <c r="F59" s="20" t="s">
        <v>477</v>
      </c>
      <c r="G59" s="29" t="s">
        <v>598</v>
      </c>
      <c r="H59" s="20" t="s">
        <v>526</v>
      </c>
      <c r="I59" s="20" t="s">
        <v>466</v>
      </c>
      <c r="J59" s="29" t="s">
        <v>599</v>
      </c>
    </row>
    <row r="60" ht="42" customHeight="1" spans="1:10">
      <c r="A60" s="133" t="s">
        <v>405</v>
      </c>
      <c r="B60" s="134"/>
      <c r="C60" s="20" t="s">
        <v>460</v>
      </c>
      <c r="D60" s="20" t="s">
        <v>471</v>
      </c>
      <c r="E60" s="29" t="s">
        <v>589</v>
      </c>
      <c r="F60" s="20" t="s">
        <v>463</v>
      </c>
      <c r="G60" s="29" t="s">
        <v>473</v>
      </c>
      <c r="H60" s="20" t="s">
        <v>474</v>
      </c>
      <c r="I60" s="20" t="s">
        <v>466</v>
      </c>
      <c r="J60" s="29" t="s">
        <v>544</v>
      </c>
    </row>
    <row r="61" ht="42" customHeight="1" spans="1:10">
      <c r="A61" s="133" t="s">
        <v>405</v>
      </c>
      <c r="B61" s="134"/>
      <c r="C61" s="20" t="s">
        <v>460</v>
      </c>
      <c r="D61" s="20" t="s">
        <v>471</v>
      </c>
      <c r="E61" s="29" t="s">
        <v>600</v>
      </c>
      <c r="F61" s="20" t="s">
        <v>477</v>
      </c>
      <c r="G61" s="29" t="s">
        <v>495</v>
      </c>
      <c r="H61" s="20" t="s">
        <v>474</v>
      </c>
      <c r="I61" s="20" t="s">
        <v>466</v>
      </c>
      <c r="J61" s="29" t="s">
        <v>601</v>
      </c>
    </row>
    <row r="62" ht="42" customHeight="1" spans="1:10">
      <c r="A62" s="133" t="s">
        <v>405</v>
      </c>
      <c r="B62" s="134"/>
      <c r="C62" s="20" t="s">
        <v>460</v>
      </c>
      <c r="D62" s="20" t="s">
        <v>480</v>
      </c>
      <c r="E62" s="29" t="s">
        <v>602</v>
      </c>
      <c r="F62" s="20" t="s">
        <v>463</v>
      </c>
      <c r="G62" s="29" t="s">
        <v>603</v>
      </c>
      <c r="H62" s="20" t="s">
        <v>513</v>
      </c>
      <c r="I62" s="20" t="s">
        <v>466</v>
      </c>
      <c r="J62" s="29" t="s">
        <v>604</v>
      </c>
    </row>
    <row r="63" ht="42" customHeight="1" spans="1:10">
      <c r="A63" s="133" t="s">
        <v>405</v>
      </c>
      <c r="B63" s="134"/>
      <c r="C63" s="20" t="s">
        <v>485</v>
      </c>
      <c r="D63" s="20" t="s">
        <v>486</v>
      </c>
      <c r="E63" s="29" t="s">
        <v>605</v>
      </c>
      <c r="F63" s="20" t="s">
        <v>477</v>
      </c>
      <c r="G63" s="29" t="s">
        <v>495</v>
      </c>
      <c r="H63" s="20" t="s">
        <v>474</v>
      </c>
      <c r="I63" s="20" t="s">
        <v>490</v>
      </c>
      <c r="J63" s="29" t="s">
        <v>606</v>
      </c>
    </row>
    <row r="64" ht="42" customHeight="1" spans="1:10">
      <c r="A64" s="133" t="s">
        <v>405</v>
      </c>
      <c r="B64" s="134"/>
      <c r="C64" s="20" t="s">
        <v>492</v>
      </c>
      <c r="D64" s="20" t="s">
        <v>493</v>
      </c>
      <c r="E64" s="29" t="s">
        <v>607</v>
      </c>
      <c r="F64" s="20" t="s">
        <v>477</v>
      </c>
      <c r="G64" s="29" t="s">
        <v>518</v>
      </c>
      <c r="H64" s="20" t="s">
        <v>474</v>
      </c>
      <c r="I64" s="20" t="s">
        <v>466</v>
      </c>
      <c r="J64" s="29" t="s">
        <v>608</v>
      </c>
    </row>
    <row r="65" ht="42" customHeight="1" spans="1:10">
      <c r="A65" s="133" t="s">
        <v>405</v>
      </c>
      <c r="B65" s="135"/>
      <c r="C65" s="20" t="s">
        <v>497</v>
      </c>
      <c r="D65" s="20" t="s">
        <v>498</v>
      </c>
      <c r="E65" s="29" t="s">
        <v>498</v>
      </c>
      <c r="F65" s="20" t="s">
        <v>499</v>
      </c>
      <c r="G65" s="29" t="s">
        <v>609</v>
      </c>
      <c r="H65" s="20" t="s">
        <v>501</v>
      </c>
      <c r="I65" s="20" t="s">
        <v>466</v>
      </c>
      <c r="J65" s="29" t="s">
        <v>595</v>
      </c>
    </row>
    <row r="66" ht="42" customHeight="1" spans="1:10">
      <c r="A66" s="133" t="s">
        <v>363</v>
      </c>
      <c r="B66" s="134" t="s">
        <v>610</v>
      </c>
      <c r="C66" s="20" t="s">
        <v>460</v>
      </c>
      <c r="D66" s="20" t="s">
        <v>461</v>
      </c>
      <c r="E66" s="29" t="s">
        <v>611</v>
      </c>
      <c r="F66" s="20" t="s">
        <v>463</v>
      </c>
      <c r="G66" s="29" t="s">
        <v>473</v>
      </c>
      <c r="H66" s="20" t="s">
        <v>474</v>
      </c>
      <c r="I66" s="20" t="s">
        <v>466</v>
      </c>
      <c r="J66" s="29" t="s">
        <v>612</v>
      </c>
    </row>
    <row r="67" ht="42" customHeight="1" spans="1:10">
      <c r="A67" s="133" t="s">
        <v>363</v>
      </c>
      <c r="B67" s="134"/>
      <c r="C67" s="20" t="s">
        <v>460</v>
      </c>
      <c r="D67" s="20" t="s">
        <v>471</v>
      </c>
      <c r="E67" s="29" t="s">
        <v>613</v>
      </c>
      <c r="F67" s="20" t="s">
        <v>463</v>
      </c>
      <c r="G67" s="29" t="s">
        <v>473</v>
      </c>
      <c r="H67" s="20" t="s">
        <v>474</v>
      </c>
      <c r="I67" s="20" t="s">
        <v>466</v>
      </c>
      <c r="J67" s="29" t="s">
        <v>614</v>
      </c>
    </row>
    <row r="68" ht="42" customHeight="1" spans="1:10">
      <c r="A68" s="133" t="s">
        <v>363</v>
      </c>
      <c r="B68" s="134"/>
      <c r="C68" s="20" t="s">
        <v>460</v>
      </c>
      <c r="D68" s="20" t="s">
        <v>480</v>
      </c>
      <c r="E68" s="29" t="s">
        <v>511</v>
      </c>
      <c r="F68" s="20" t="s">
        <v>463</v>
      </c>
      <c r="G68" s="29" t="s">
        <v>482</v>
      </c>
      <c r="H68" s="20" t="s">
        <v>483</v>
      </c>
      <c r="I68" s="20" t="s">
        <v>466</v>
      </c>
      <c r="J68" s="29" t="s">
        <v>532</v>
      </c>
    </row>
    <row r="69" ht="42" customHeight="1" spans="1:10">
      <c r="A69" s="133" t="s">
        <v>363</v>
      </c>
      <c r="B69" s="134"/>
      <c r="C69" s="20" t="s">
        <v>485</v>
      </c>
      <c r="D69" s="20" t="s">
        <v>486</v>
      </c>
      <c r="E69" s="29" t="s">
        <v>615</v>
      </c>
      <c r="F69" s="20" t="s">
        <v>463</v>
      </c>
      <c r="G69" s="29" t="s">
        <v>473</v>
      </c>
      <c r="H69" s="20" t="s">
        <v>474</v>
      </c>
      <c r="I69" s="20" t="s">
        <v>466</v>
      </c>
      <c r="J69" s="29" t="s">
        <v>616</v>
      </c>
    </row>
    <row r="70" ht="42" customHeight="1" spans="1:10">
      <c r="A70" s="133" t="s">
        <v>363</v>
      </c>
      <c r="B70" s="134"/>
      <c r="C70" s="20" t="s">
        <v>485</v>
      </c>
      <c r="D70" s="20" t="s">
        <v>617</v>
      </c>
      <c r="E70" s="29" t="s">
        <v>618</v>
      </c>
      <c r="F70" s="20" t="s">
        <v>463</v>
      </c>
      <c r="G70" s="29" t="s">
        <v>473</v>
      </c>
      <c r="H70" s="20" t="s">
        <v>474</v>
      </c>
      <c r="I70" s="20" t="s">
        <v>466</v>
      </c>
      <c r="J70" s="29" t="s">
        <v>619</v>
      </c>
    </row>
    <row r="71" ht="42" customHeight="1" spans="1:10">
      <c r="A71" s="133" t="s">
        <v>363</v>
      </c>
      <c r="B71" s="134"/>
      <c r="C71" s="20" t="s">
        <v>492</v>
      </c>
      <c r="D71" s="20" t="s">
        <v>493</v>
      </c>
      <c r="E71" s="29" t="s">
        <v>494</v>
      </c>
      <c r="F71" s="20" t="s">
        <v>477</v>
      </c>
      <c r="G71" s="29" t="s">
        <v>495</v>
      </c>
      <c r="H71" s="20" t="s">
        <v>474</v>
      </c>
      <c r="I71" s="20" t="s">
        <v>466</v>
      </c>
      <c r="J71" s="29" t="s">
        <v>620</v>
      </c>
    </row>
    <row r="72" ht="42" customHeight="1" spans="1:10">
      <c r="A72" s="133" t="s">
        <v>363</v>
      </c>
      <c r="B72" s="135"/>
      <c r="C72" s="20" t="s">
        <v>497</v>
      </c>
      <c r="D72" s="20" t="s">
        <v>498</v>
      </c>
      <c r="E72" s="29" t="s">
        <v>498</v>
      </c>
      <c r="F72" s="20" t="s">
        <v>499</v>
      </c>
      <c r="G72" s="29" t="s">
        <v>609</v>
      </c>
      <c r="H72" s="20" t="s">
        <v>501</v>
      </c>
      <c r="I72" s="20" t="s">
        <v>466</v>
      </c>
      <c r="J72" s="29" t="s">
        <v>595</v>
      </c>
    </row>
    <row r="73" ht="42" customHeight="1" spans="1:10">
      <c r="A73" s="133" t="s">
        <v>389</v>
      </c>
      <c r="B73" s="134" t="s">
        <v>621</v>
      </c>
      <c r="C73" s="20" t="s">
        <v>460</v>
      </c>
      <c r="D73" s="20" t="s">
        <v>461</v>
      </c>
      <c r="E73" s="29" t="s">
        <v>622</v>
      </c>
      <c r="F73" s="20" t="s">
        <v>463</v>
      </c>
      <c r="G73" s="29" t="s">
        <v>473</v>
      </c>
      <c r="H73" s="20" t="s">
        <v>474</v>
      </c>
      <c r="I73" s="20" t="s">
        <v>466</v>
      </c>
      <c r="J73" s="29" t="s">
        <v>623</v>
      </c>
    </row>
    <row r="74" ht="42" customHeight="1" spans="1:10">
      <c r="A74" s="133" t="s">
        <v>389</v>
      </c>
      <c r="B74" s="134"/>
      <c r="C74" s="20" t="s">
        <v>460</v>
      </c>
      <c r="D74" s="20" t="s">
        <v>471</v>
      </c>
      <c r="E74" s="29" t="s">
        <v>530</v>
      </c>
      <c r="F74" s="20" t="s">
        <v>463</v>
      </c>
      <c r="G74" s="29" t="s">
        <v>473</v>
      </c>
      <c r="H74" s="20" t="s">
        <v>474</v>
      </c>
      <c r="I74" s="20" t="s">
        <v>466</v>
      </c>
      <c r="J74" s="29" t="s">
        <v>544</v>
      </c>
    </row>
    <row r="75" ht="42" customHeight="1" spans="1:10">
      <c r="A75" s="133" t="s">
        <v>389</v>
      </c>
      <c r="B75" s="134"/>
      <c r="C75" s="20" t="s">
        <v>460</v>
      </c>
      <c r="D75" s="20" t="s">
        <v>480</v>
      </c>
      <c r="E75" s="29" t="s">
        <v>624</v>
      </c>
      <c r="F75" s="20" t="s">
        <v>463</v>
      </c>
      <c r="G75" s="29" t="s">
        <v>603</v>
      </c>
      <c r="H75" s="20" t="s">
        <v>513</v>
      </c>
      <c r="I75" s="20" t="s">
        <v>466</v>
      </c>
      <c r="J75" s="29" t="s">
        <v>625</v>
      </c>
    </row>
    <row r="76" ht="42" customHeight="1" spans="1:10">
      <c r="A76" s="133" t="s">
        <v>389</v>
      </c>
      <c r="B76" s="134"/>
      <c r="C76" s="20" t="s">
        <v>485</v>
      </c>
      <c r="D76" s="20" t="s">
        <v>486</v>
      </c>
      <c r="E76" s="29" t="s">
        <v>626</v>
      </c>
      <c r="F76" s="20" t="s">
        <v>463</v>
      </c>
      <c r="G76" s="29" t="s">
        <v>627</v>
      </c>
      <c r="H76" s="20" t="s">
        <v>489</v>
      </c>
      <c r="I76" s="20" t="s">
        <v>490</v>
      </c>
      <c r="J76" s="29" t="s">
        <v>626</v>
      </c>
    </row>
    <row r="77" ht="42" customHeight="1" spans="1:10">
      <c r="A77" s="133" t="s">
        <v>389</v>
      </c>
      <c r="B77" s="134"/>
      <c r="C77" s="20" t="s">
        <v>492</v>
      </c>
      <c r="D77" s="20" t="s">
        <v>493</v>
      </c>
      <c r="E77" s="29" t="s">
        <v>493</v>
      </c>
      <c r="F77" s="20" t="s">
        <v>477</v>
      </c>
      <c r="G77" s="29" t="s">
        <v>628</v>
      </c>
      <c r="H77" s="20" t="s">
        <v>474</v>
      </c>
      <c r="I77" s="20" t="s">
        <v>466</v>
      </c>
      <c r="J77" s="29" t="s">
        <v>629</v>
      </c>
    </row>
    <row r="78" ht="42" customHeight="1" spans="1:10">
      <c r="A78" s="133" t="s">
        <v>389</v>
      </c>
      <c r="B78" s="135"/>
      <c r="C78" s="20" t="s">
        <v>497</v>
      </c>
      <c r="D78" s="20" t="s">
        <v>498</v>
      </c>
      <c r="E78" s="29" t="s">
        <v>498</v>
      </c>
      <c r="F78" s="20" t="s">
        <v>499</v>
      </c>
      <c r="G78" s="29" t="s">
        <v>500</v>
      </c>
      <c r="H78" s="20" t="s">
        <v>501</v>
      </c>
      <c r="I78" s="20" t="s">
        <v>466</v>
      </c>
      <c r="J78" s="29" t="s">
        <v>552</v>
      </c>
    </row>
    <row r="79" ht="42" customHeight="1" spans="1:10">
      <c r="A79" s="133" t="s">
        <v>403</v>
      </c>
      <c r="B79" s="134" t="s">
        <v>630</v>
      </c>
      <c r="C79" s="20" t="s">
        <v>460</v>
      </c>
      <c r="D79" s="20" t="s">
        <v>461</v>
      </c>
      <c r="E79" s="29" t="s">
        <v>539</v>
      </c>
      <c r="F79" s="20" t="s">
        <v>477</v>
      </c>
      <c r="G79" s="29" t="s">
        <v>540</v>
      </c>
      <c r="H79" s="20" t="s">
        <v>526</v>
      </c>
      <c r="I79" s="20" t="s">
        <v>466</v>
      </c>
      <c r="J79" s="29" t="s">
        <v>631</v>
      </c>
    </row>
    <row r="80" ht="42" customHeight="1" spans="1:10">
      <c r="A80" s="133" t="s">
        <v>403</v>
      </c>
      <c r="B80" s="134"/>
      <c r="C80" s="20" t="s">
        <v>460</v>
      </c>
      <c r="D80" s="20" t="s">
        <v>471</v>
      </c>
      <c r="E80" s="29" t="s">
        <v>543</v>
      </c>
      <c r="F80" s="20" t="s">
        <v>463</v>
      </c>
      <c r="G80" s="29" t="s">
        <v>473</v>
      </c>
      <c r="H80" s="20" t="s">
        <v>474</v>
      </c>
      <c r="I80" s="20" t="s">
        <v>466</v>
      </c>
      <c r="J80" s="29" t="s">
        <v>623</v>
      </c>
    </row>
    <row r="81" ht="42" customHeight="1" spans="1:10">
      <c r="A81" s="133" t="s">
        <v>403</v>
      </c>
      <c r="B81" s="134"/>
      <c r="C81" s="20" t="s">
        <v>460</v>
      </c>
      <c r="D81" s="20" t="s">
        <v>480</v>
      </c>
      <c r="E81" s="29" t="s">
        <v>511</v>
      </c>
      <c r="F81" s="20" t="s">
        <v>463</v>
      </c>
      <c r="G81" s="29" t="s">
        <v>482</v>
      </c>
      <c r="H81" s="20" t="s">
        <v>483</v>
      </c>
      <c r="I81" s="20" t="s">
        <v>466</v>
      </c>
      <c r="J81" s="29" t="s">
        <v>632</v>
      </c>
    </row>
    <row r="82" ht="42" customHeight="1" spans="1:10">
      <c r="A82" s="133" t="s">
        <v>403</v>
      </c>
      <c r="B82" s="134"/>
      <c r="C82" s="20" t="s">
        <v>485</v>
      </c>
      <c r="D82" s="20" t="s">
        <v>486</v>
      </c>
      <c r="E82" s="29" t="s">
        <v>545</v>
      </c>
      <c r="F82" s="20" t="s">
        <v>463</v>
      </c>
      <c r="G82" s="29" t="s">
        <v>534</v>
      </c>
      <c r="H82" s="20" t="s">
        <v>489</v>
      </c>
      <c r="I82" s="20" t="s">
        <v>490</v>
      </c>
      <c r="J82" s="29" t="s">
        <v>633</v>
      </c>
    </row>
    <row r="83" ht="42" customHeight="1" spans="1:10">
      <c r="A83" s="133" t="s">
        <v>403</v>
      </c>
      <c r="B83" s="134"/>
      <c r="C83" s="20" t="s">
        <v>485</v>
      </c>
      <c r="D83" s="20" t="s">
        <v>547</v>
      </c>
      <c r="E83" s="29" t="s">
        <v>548</v>
      </c>
      <c r="F83" s="20" t="s">
        <v>463</v>
      </c>
      <c r="G83" s="29" t="s">
        <v>549</v>
      </c>
      <c r="H83" s="20" t="s">
        <v>489</v>
      </c>
      <c r="I83" s="20" t="s">
        <v>490</v>
      </c>
      <c r="J83" s="29" t="s">
        <v>634</v>
      </c>
    </row>
    <row r="84" ht="42" customHeight="1" spans="1:10">
      <c r="A84" s="133" t="s">
        <v>403</v>
      </c>
      <c r="B84" s="134"/>
      <c r="C84" s="20" t="s">
        <v>492</v>
      </c>
      <c r="D84" s="20" t="s">
        <v>493</v>
      </c>
      <c r="E84" s="29" t="s">
        <v>494</v>
      </c>
      <c r="F84" s="20" t="s">
        <v>477</v>
      </c>
      <c r="G84" s="29" t="s">
        <v>495</v>
      </c>
      <c r="H84" s="20" t="s">
        <v>474</v>
      </c>
      <c r="I84" s="20" t="s">
        <v>466</v>
      </c>
      <c r="J84" s="29" t="s">
        <v>635</v>
      </c>
    </row>
    <row r="85" ht="42" customHeight="1" spans="1:10">
      <c r="A85" s="133" t="s">
        <v>403</v>
      </c>
      <c r="B85" s="135"/>
      <c r="C85" s="20" t="s">
        <v>497</v>
      </c>
      <c r="D85" s="20" t="s">
        <v>498</v>
      </c>
      <c r="E85" s="29" t="s">
        <v>498</v>
      </c>
      <c r="F85" s="20" t="s">
        <v>499</v>
      </c>
      <c r="G85" s="29" t="s">
        <v>500</v>
      </c>
      <c r="H85" s="20" t="s">
        <v>501</v>
      </c>
      <c r="I85" s="20" t="s">
        <v>466</v>
      </c>
      <c r="J85" s="29" t="s">
        <v>595</v>
      </c>
    </row>
    <row r="86" ht="42" customHeight="1" spans="1:10">
      <c r="A86" s="133" t="s">
        <v>407</v>
      </c>
      <c r="B86" s="20" t="s">
        <v>636</v>
      </c>
      <c r="C86" s="20" t="s">
        <v>460</v>
      </c>
      <c r="D86" s="20" t="s">
        <v>461</v>
      </c>
      <c r="E86" s="29" t="s">
        <v>637</v>
      </c>
      <c r="F86" s="20" t="s">
        <v>477</v>
      </c>
      <c r="G86" s="29" t="s">
        <v>638</v>
      </c>
      <c r="H86" s="20" t="s">
        <v>541</v>
      </c>
      <c r="I86" s="20" t="s">
        <v>466</v>
      </c>
      <c r="J86" s="29" t="s">
        <v>639</v>
      </c>
    </row>
    <row r="87" ht="42" customHeight="1" spans="1:10">
      <c r="A87" s="133" t="s">
        <v>407</v>
      </c>
      <c r="B87" s="20"/>
      <c r="C87" s="20" t="s">
        <v>460</v>
      </c>
      <c r="D87" s="20" t="s">
        <v>461</v>
      </c>
      <c r="E87" s="29" t="s">
        <v>640</v>
      </c>
      <c r="F87" s="20" t="s">
        <v>477</v>
      </c>
      <c r="G87" s="29" t="s">
        <v>641</v>
      </c>
      <c r="H87" s="20" t="s">
        <v>541</v>
      </c>
      <c r="I87" s="20" t="s">
        <v>466</v>
      </c>
      <c r="J87" s="29" t="s">
        <v>642</v>
      </c>
    </row>
    <row r="88" ht="42" customHeight="1" spans="1:10">
      <c r="A88" s="133" t="s">
        <v>407</v>
      </c>
      <c r="B88" s="20"/>
      <c r="C88" s="20" t="s">
        <v>460</v>
      </c>
      <c r="D88" s="20" t="s">
        <v>471</v>
      </c>
      <c r="E88" s="29" t="s">
        <v>528</v>
      </c>
      <c r="F88" s="20" t="s">
        <v>463</v>
      </c>
      <c r="G88" s="29" t="s">
        <v>643</v>
      </c>
      <c r="H88" s="20" t="s">
        <v>474</v>
      </c>
      <c r="I88" s="20" t="s">
        <v>466</v>
      </c>
      <c r="J88" s="29" t="s">
        <v>644</v>
      </c>
    </row>
    <row r="89" ht="42" customHeight="1" spans="1:10">
      <c r="A89" s="133" t="s">
        <v>407</v>
      </c>
      <c r="B89" s="20"/>
      <c r="C89" s="20" t="s">
        <v>460</v>
      </c>
      <c r="D89" s="20" t="s">
        <v>480</v>
      </c>
      <c r="E89" s="29" t="s">
        <v>511</v>
      </c>
      <c r="F89" s="20" t="s">
        <v>463</v>
      </c>
      <c r="G89" s="29" t="s">
        <v>482</v>
      </c>
      <c r="H89" s="20" t="s">
        <v>483</v>
      </c>
      <c r="I89" s="20" t="s">
        <v>466</v>
      </c>
      <c r="J89" s="29" t="s">
        <v>632</v>
      </c>
    </row>
    <row r="90" ht="42" customHeight="1" spans="1:10">
      <c r="A90" s="133" t="s">
        <v>407</v>
      </c>
      <c r="B90" s="20"/>
      <c r="C90" s="20" t="s">
        <v>485</v>
      </c>
      <c r="D90" s="20" t="s">
        <v>486</v>
      </c>
      <c r="E90" s="29" t="s">
        <v>645</v>
      </c>
      <c r="F90" s="20" t="s">
        <v>463</v>
      </c>
      <c r="G90" s="29" t="s">
        <v>534</v>
      </c>
      <c r="H90" s="20" t="s">
        <v>489</v>
      </c>
      <c r="I90" s="20" t="s">
        <v>490</v>
      </c>
      <c r="J90" s="29" t="s">
        <v>646</v>
      </c>
    </row>
    <row r="91" ht="42" customHeight="1" spans="1:10">
      <c r="A91" s="133" t="s">
        <v>407</v>
      </c>
      <c r="B91" s="20"/>
      <c r="C91" s="20" t="s">
        <v>485</v>
      </c>
      <c r="D91" s="20" t="s">
        <v>547</v>
      </c>
      <c r="E91" s="29" t="s">
        <v>647</v>
      </c>
      <c r="F91" s="20" t="s">
        <v>463</v>
      </c>
      <c r="G91" s="29" t="s">
        <v>549</v>
      </c>
      <c r="H91" s="20" t="s">
        <v>489</v>
      </c>
      <c r="I91" s="20" t="s">
        <v>490</v>
      </c>
      <c r="J91" s="29" t="s">
        <v>648</v>
      </c>
    </row>
    <row r="92" ht="42" customHeight="1" spans="1:10">
      <c r="A92" s="133" t="s">
        <v>407</v>
      </c>
      <c r="B92" s="20"/>
      <c r="C92" s="20" t="s">
        <v>492</v>
      </c>
      <c r="D92" s="20" t="s">
        <v>493</v>
      </c>
      <c r="E92" s="29" t="s">
        <v>494</v>
      </c>
      <c r="F92" s="20" t="s">
        <v>477</v>
      </c>
      <c r="G92" s="29" t="s">
        <v>649</v>
      </c>
      <c r="H92" s="20" t="s">
        <v>474</v>
      </c>
      <c r="I92" s="20" t="s">
        <v>466</v>
      </c>
      <c r="J92" s="29" t="s">
        <v>650</v>
      </c>
    </row>
    <row r="93" ht="42" customHeight="1" spans="1:10">
      <c r="A93" s="133" t="s">
        <v>407</v>
      </c>
      <c r="B93" s="20"/>
      <c r="C93" s="20" t="s">
        <v>497</v>
      </c>
      <c r="D93" s="20" t="s">
        <v>498</v>
      </c>
      <c r="E93" s="29" t="s">
        <v>498</v>
      </c>
      <c r="F93" s="20" t="s">
        <v>499</v>
      </c>
      <c r="G93" s="29" t="s">
        <v>500</v>
      </c>
      <c r="H93" s="20" t="s">
        <v>501</v>
      </c>
      <c r="I93" s="20" t="s">
        <v>466</v>
      </c>
      <c r="J93" s="29" t="s">
        <v>537</v>
      </c>
    </row>
    <row r="94" ht="42" customHeight="1" spans="1:10">
      <c r="A94" s="133" t="s">
        <v>377</v>
      </c>
      <c r="B94" s="20" t="s">
        <v>636</v>
      </c>
      <c r="C94" s="20" t="s">
        <v>460</v>
      </c>
      <c r="D94" s="20" t="s">
        <v>461</v>
      </c>
      <c r="E94" s="29" t="s">
        <v>651</v>
      </c>
      <c r="F94" s="20" t="s">
        <v>463</v>
      </c>
      <c r="G94" s="29" t="s">
        <v>473</v>
      </c>
      <c r="H94" s="20" t="s">
        <v>474</v>
      </c>
      <c r="I94" s="20" t="s">
        <v>466</v>
      </c>
      <c r="J94" s="29" t="s">
        <v>652</v>
      </c>
    </row>
    <row r="95" ht="42" customHeight="1" spans="1:10">
      <c r="A95" s="133" t="s">
        <v>377</v>
      </c>
      <c r="B95" s="20"/>
      <c r="C95" s="20" t="s">
        <v>460</v>
      </c>
      <c r="D95" s="20" t="s">
        <v>471</v>
      </c>
      <c r="E95" s="29" t="s">
        <v>530</v>
      </c>
      <c r="F95" s="20" t="s">
        <v>463</v>
      </c>
      <c r="G95" s="29" t="s">
        <v>473</v>
      </c>
      <c r="H95" s="20" t="s">
        <v>474</v>
      </c>
      <c r="I95" s="20" t="s">
        <v>466</v>
      </c>
      <c r="J95" s="29" t="s">
        <v>652</v>
      </c>
    </row>
    <row r="96" ht="42" customHeight="1" spans="1:10">
      <c r="A96" s="133" t="s">
        <v>377</v>
      </c>
      <c r="B96" s="20"/>
      <c r="C96" s="20" t="s">
        <v>460</v>
      </c>
      <c r="D96" s="20" t="s">
        <v>480</v>
      </c>
      <c r="E96" s="29" t="s">
        <v>511</v>
      </c>
      <c r="F96" s="20" t="s">
        <v>463</v>
      </c>
      <c r="G96" s="29" t="s">
        <v>482</v>
      </c>
      <c r="H96" s="20" t="s">
        <v>483</v>
      </c>
      <c r="I96" s="20" t="s">
        <v>466</v>
      </c>
      <c r="J96" s="29" t="s">
        <v>532</v>
      </c>
    </row>
    <row r="97" ht="42" customHeight="1" spans="1:10">
      <c r="A97" s="133" t="s">
        <v>377</v>
      </c>
      <c r="B97" s="20"/>
      <c r="C97" s="20" t="s">
        <v>485</v>
      </c>
      <c r="D97" s="20" t="s">
        <v>486</v>
      </c>
      <c r="E97" s="29" t="s">
        <v>653</v>
      </c>
      <c r="F97" s="20" t="s">
        <v>477</v>
      </c>
      <c r="G97" s="29" t="s">
        <v>495</v>
      </c>
      <c r="H97" s="20" t="s">
        <v>474</v>
      </c>
      <c r="I97" s="20" t="s">
        <v>466</v>
      </c>
      <c r="J97" s="29" t="s">
        <v>654</v>
      </c>
    </row>
    <row r="98" ht="42" customHeight="1" spans="1:10">
      <c r="A98" s="133" t="s">
        <v>377</v>
      </c>
      <c r="B98" s="20"/>
      <c r="C98" s="20" t="s">
        <v>492</v>
      </c>
      <c r="D98" s="20" t="s">
        <v>493</v>
      </c>
      <c r="E98" s="29" t="s">
        <v>494</v>
      </c>
      <c r="F98" s="20" t="s">
        <v>477</v>
      </c>
      <c r="G98" s="29" t="s">
        <v>495</v>
      </c>
      <c r="H98" s="20" t="s">
        <v>474</v>
      </c>
      <c r="I98" s="20" t="s">
        <v>466</v>
      </c>
      <c r="J98" s="29" t="s">
        <v>536</v>
      </c>
    </row>
    <row r="99" ht="42" customHeight="1" spans="1:10">
      <c r="A99" s="133" t="s">
        <v>377</v>
      </c>
      <c r="B99" s="20"/>
      <c r="C99" s="20" t="s">
        <v>497</v>
      </c>
      <c r="D99" s="20" t="s">
        <v>498</v>
      </c>
      <c r="E99" s="29" t="s">
        <v>498</v>
      </c>
      <c r="F99" s="20" t="s">
        <v>499</v>
      </c>
      <c r="G99" s="29" t="s">
        <v>500</v>
      </c>
      <c r="H99" s="20" t="s">
        <v>501</v>
      </c>
      <c r="I99" s="20" t="s">
        <v>466</v>
      </c>
      <c r="J99" s="29" t="s">
        <v>500</v>
      </c>
    </row>
    <row r="100" ht="42" customHeight="1" spans="1:10">
      <c r="A100" s="133" t="s">
        <v>379</v>
      </c>
      <c r="B100" s="134" t="s">
        <v>655</v>
      </c>
      <c r="C100" s="20" t="s">
        <v>460</v>
      </c>
      <c r="D100" s="20" t="s">
        <v>461</v>
      </c>
      <c r="E100" s="29" t="s">
        <v>656</v>
      </c>
      <c r="F100" s="20" t="s">
        <v>463</v>
      </c>
      <c r="G100" s="29" t="s">
        <v>89</v>
      </c>
      <c r="H100" s="20" t="s">
        <v>474</v>
      </c>
      <c r="I100" s="20" t="s">
        <v>466</v>
      </c>
      <c r="J100" s="29" t="s">
        <v>657</v>
      </c>
    </row>
    <row r="101" ht="42" customHeight="1" spans="1:10">
      <c r="A101" s="133" t="s">
        <v>379</v>
      </c>
      <c r="B101" s="134"/>
      <c r="C101" s="20" t="s">
        <v>460</v>
      </c>
      <c r="D101" s="20" t="s">
        <v>471</v>
      </c>
      <c r="E101" s="29" t="s">
        <v>658</v>
      </c>
      <c r="F101" s="20" t="s">
        <v>463</v>
      </c>
      <c r="G101" s="29" t="s">
        <v>473</v>
      </c>
      <c r="H101" s="20" t="s">
        <v>474</v>
      </c>
      <c r="I101" s="20" t="s">
        <v>466</v>
      </c>
      <c r="J101" s="29" t="s">
        <v>659</v>
      </c>
    </row>
    <row r="102" ht="42" customHeight="1" spans="1:10">
      <c r="A102" s="133" t="s">
        <v>379</v>
      </c>
      <c r="B102" s="134"/>
      <c r="C102" s="20" t="s">
        <v>460</v>
      </c>
      <c r="D102" s="20" t="s">
        <v>480</v>
      </c>
      <c r="E102" s="29" t="s">
        <v>511</v>
      </c>
      <c r="F102" s="20" t="s">
        <v>463</v>
      </c>
      <c r="G102" s="29" t="s">
        <v>512</v>
      </c>
      <c r="H102" s="20" t="s">
        <v>513</v>
      </c>
      <c r="I102" s="20" t="s">
        <v>466</v>
      </c>
      <c r="J102" s="29" t="s">
        <v>660</v>
      </c>
    </row>
    <row r="103" ht="42" customHeight="1" spans="1:10">
      <c r="A103" s="133" t="s">
        <v>379</v>
      </c>
      <c r="B103" s="134"/>
      <c r="C103" s="20" t="s">
        <v>485</v>
      </c>
      <c r="D103" s="20" t="s">
        <v>486</v>
      </c>
      <c r="E103" s="29" t="s">
        <v>661</v>
      </c>
      <c r="F103" s="20" t="s">
        <v>463</v>
      </c>
      <c r="G103" s="29" t="s">
        <v>662</v>
      </c>
      <c r="H103" s="20" t="s">
        <v>489</v>
      </c>
      <c r="I103" s="20" t="s">
        <v>490</v>
      </c>
      <c r="J103" s="29" t="s">
        <v>663</v>
      </c>
    </row>
    <row r="104" ht="42" customHeight="1" spans="1:10">
      <c r="A104" s="133" t="s">
        <v>379</v>
      </c>
      <c r="B104" s="134"/>
      <c r="C104" s="20" t="s">
        <v>485</v>
      </c>
      <c r="D104" s="20" t="s">
        <v>547</v>
      </c>
      <c r="E104" s="29" t="s">
        <v>664</v>
      </c>
      <c r="F104" s="20" t="s">
        <v>463</v>
      </c>
      <c r="G104" s="29" t="s">
        <v>665</v>
      </c>
      <c r="H104" s="20" t="s">
        <v>489</v>
      </c>
      <c r="I104" s="20" t="s">
        <v>490</v>
      </c>
      <c r="J104" s="29" t="s">
        <v>666</v>
      </c>
    </row>
    <row r="105" ht="42" customHeight="1" spans="1:10">
      <c r="A105" s="133" t="s">
        <v>379</v>
      </c>
      <c r="B105" s="134"/>
      <c r="C105" s="20" t="s">
        <v>492</v>
      </c>
      <c r="D105" s="20" t="s">
        <v>493</v>
      </c>
      <c r="E105" s="29" t="s">
        <v>667</v>
      </c>
      <c r="F105" s="20" t="s">
        <v>477</v>
      </c>
      <c r="G105" s="29" t="s">
        <v>495</v>
      </c>
      <c r="H105" s="20" t="s">
        <v>474</v>
      </c>
      <c r="I105" s="20" t="s">
        <v>466</v>
      </c>
      <c r="J105" s="29" t="s">
        <v>668</v>
      </c>
    </row>
    <row r="106" ht="42" customHeight="1" spans="1:10">
      <c r="A106" s="133" t="s">
        <v>379</v>
      </c>
      <c r="B106" s="135"/>
      <c r="C106" s="20" t="s">
        <v>497</v>
      </c>
      <c r="D106" s="20" t="s">
        <v>498</v>
      </c>
      <c r="E106" s="29" t="s">
        <v>498</v>
      </c>
      <c r="F106" s="20" t="s">
        <v>499</v>
      </c>
      <c r="G106" s="29" t="s">
        <v>500</v>
      </c>
      <c r="H106" s="20" t="s">
        <v>501</v>
      </c>
      <c r="I106" s="20" t="s">
        <v>466</v>
      </c>
      <c r="J106" s="29" t="s">
        <v>669</v>
      </c>
    </row>
    <row r="107" ht="42" customHeight="1" spans="1:10">
      <c r="A107" s="133" t="s">
        <v>373</v>
      </c>
      <c r="B107" s="134" t="s">
        <v>670</v>
      </c>
      <c r="C107" s="20" t="s">
        <v>460</v>
      </c>
      <c r="D107" s="20" t="s">
        <v>461</v>
      </c>
      <c r="E107" s="29" t="s">
        <v>671</v>
      </c>
      <c r="F107" s="20" t="s">
        <v>477</v>
      </c>
      <c r="G107" s="29" t="s">
        <v>672</v>
      </c>
      <c r="H107" s="20" t="s">
        <v>673</v>
      </c>
      <c r="I107" s="20" t="s">
        <v>466</v>
      </c>
      <c r="J107" s="29" t="s">
        <v>674</v>
      </c>
    </row>
    <row r="108" ht="42" customHeight="1" spans="1:10">
      <c r="A108" s="133" t="s">
        <v>373</v>
      </c>
      <c r="B108" s="134"/>
      <c r="C108" s="20" t="s">
        <v>460</v>
      </c>
      <c r="D108" s="20" t="s">
        <v>461</v>
      </c>
      <c r="E108" s="29" t="s">
        <v>675</v>
      </c>
      <c r="F108" s="20" t="s">
        <v>477</v>
      </c>
      <c r="G108" s="29" t="s">
        <v>473</v>
      </c>
      <c r="H108" s="20" t="s">
        <v>673</v>
      </c>
      <c r="I108" s="20" t="s">
        <v>466</v>
      </c>
      <c r="J108" s="29" t="s">
        <v>676</v>
      </c>
    </row>
    <row r="109" ht="42" customHeight="1" spans="1:10">
      <c r="A109" s="133" t="s">
        <v>373</v>
      </c>
      <c r="B109" s="134"/>
      <c r="C109" s="20" t="s">
        <v>460</v>
      </c>
      <c r="D109" s="20" t="s">
        <v>461</v>
      </c>
      <c r="E109" s="29" t="s">
        <v>677</v>
      </c>
      <c r="F109" s="20" t="s">
        <v>477</v>
      </c>
      <c r="G109" s="29" t="s">
        <v>678</v>
      </c>
      <c r="H109" s="20" t="s">
        <v>673</v>
      </c>
      <c r="I109" s="20" t="s">
        <v>466</v>
      </c>
      <c r="J109" s="29" t="s">
        <v>674</v>
      </c>
    </row>
    <row r="110" ht="42" customHeight="1" spans="1:10">
      <c r="A110" s="133" t="s">
        <v>373</v>
      </c>
      <c r="B110" s="134"/>
      <c r="C110" s="20" t="s">
        <v>460</v>
      </c>
      <c r="D110" s="20" t="s">
        <v>471</v>
      </c>
      <c r="E110" s="29" t="s">
        <v>679</v>
      </c>
      <c r="F110" s="20" t="s">
        <v>463</v>
      </c>
      <c r="G110" s="29" t="s">
        <v>473</v>
      </c>
      <c r="H110" s="20" t="s">
        <v>474</v>
      </c>
      <c r="I110" s="20" t="s">
        <v>466</v>
      </c>
      <c r="J110" s="29" t="s">
        <v>676</v>
      </c>
    </row>
    <row r="111" ht="42" customHeight="1" spans="1:10">
      <c r="A111" s="133" t="s">
        <v>373</v>
      </c>
      <c r="B111" s="134"/>
      <c r="C111" s="20" t="s">
        <v>460</v>
      </c>
      <c r="D111" s="20" t="s">
        <v>480</v>
      </c>
      <c r="E111" s="29" t="s">
        <v>680</v>
      </c>
      <c r="F111" s="20" t="s">
        <v>477</v>
      </c>
      <c r="G111" s="29" t="s">
        <v>518</v>
      </c>
      <c r="H111" s="20" t="s">
        <v>474</v>
      </c>
      <c r="I111" s="20" t="s">
        <v>466</v>
      </c>
      <c r="J111" s="29" t="s">
        <v>681</v>
      </c>
    </row>
    <row r="112" ht="42" customHeight="1" spans="1:10">
      <c r="A112" s="133" t="s">
        <v>373</v>
      </c>
      <c r="B112" s="134"/>
      <c r="C112" s="20" t="s">
        <v>485</v>
      </c>
      <c r="D112" s="20" t="s">
        <v>486</v>
      </c>
      <c r="E112" s="29" t="s">
        <v>682</v>
      </c>
      <c r="F112" s="20" t="s">
        <v>463</v>
      </c>
      <c r="G112" s="29" t="s">
        <v>627</v>
      </c>
      <c r="H112" s="20" t="s">
        <v>489</v>
      </c>
      <c r="I112" s="20" t="s">
        <v>490</v>
      </c>
      <c r="J112" s="29" t="s">
        <v>683</v>
      </c>
    </row>
    <row r="113" ht="42" customHeight="1" spans="1:10">
      <c r="A113" s="133" t="s">
        <v>373</v>
      </c>
      <c r="B113" s="134"/>
      <c r="C113" s="20" t="s">
        <v>492</v>
      </c>
      <c r="D113" s="20" t="s">
        <v>493</v>
      </c>
      <c r="E113" s="29" t="s">
        <v>684</v>
      </c>
      <c r="F113" s="20" t="s">
        <v>477</v>
      </c>
      <c r="G113" s="29" t="s">
        <v>495</v>
      </c>
      <c r="H113" s="20" t="s">
        <v>474</v>
      </c>
      <c r="I113" s="20" t="s">
        <v>466</v>
      </c>
      <c r="J113" s="29" t="s">
        <v>684</v>
      </c>
    </row>
    <row r="114" ht="42" customHeight="1" spans="1:10">
      <c r="A114" s="133" t="s">
        <v>373</v>
      </c>
      <c r="B114" s="135"/>
      <c r="C114" s="20" t="s">
        <v>497</v>
      </c>
      <c r="D114" s="20" t="s">
        <v>498</v>
      </c>
      <c r="E114" s="29" t="s">
        <v>498</v>
      </c>
      <c r="F114" s="20" t="s">
        <v>499</v>
      </c>
      <c r="G114" s="29" t="s">
        <v>500</v>
      </c>
      <c r="H114" s="20" t="s">
        <v>501</v>
      </c>
      <c r="I114" s="20" t="s">
        <v>466</v>
      </c>
      <c r="J114" s="29" t="s">
        <v>595</v>
      </c>
    </row>
    <row r="115" ht="42" customHeight="1" spans="1:10">
      <c r="A115" s="133" t="s">
        <v>360</v>
      </c>
      <c r="B115" s="134" t="s">
        <v>685</v>
      </c>
      <c r="C115" s="20" t="s">
        <v>460</v>
      </c>
      <c r="D115" s="20" t="s">
        <v>461</v>
      </c>
      <c r="E115" s="29" t="s">
        <v>686</v>
      </c>
      <c r="F115" s="20" t="s">
        <v>463</v>
      </c>
      <c r="G115" s="29" t="s">
        <v>687</v>
      </c>
      <c r="H115" s="20" t="s">
        <v>526</v>
      </c>
      <c r="I115" s="20" t="s">
        <v>466</v>
      </c>
      <c r="J115" s="29" t="s">
        <v>688</v>
      </c>
    </row>
    <row r="116" ht="42" customHeight="1" spans="1:10">
      <c r="A116" s="133" t="s">
        <v>360</v>
      </c>
      <c r="B116" s="134"/>
      <c r="C116" s="20" t="s">
        <v>460</v>
      </c>
      <c r="D116" s="20" t="s">
        <v>461</v>
      </c>
      <c r="E116" s="29" t="s">
        <v>689</v>
      </c>
      <c r="F116" s="20" t="s">
        <v>477</v>
      </c>
      <c r="G116" s="29" t="s">
        <v>690</v>
      </c>
      <c r="H116" s="20" t="s">
        <v>526</v>
      </c>
      <c r="I116" s="20" t="s">
        <v>466</v>
      </c>
      <c r="J116" s="29" t="s">
        <v>691</v>
      </c>
    </row>
    <row r="117" ht="42" customHeight="1" spans="1:10">
      <c r="A117" s="133" t="s">
        <v>360</v>
      </c>
      <c r="B117" s="134"/>
      <c r="C117" s="20" t="s">
        <v>460</v>
      </c>
      <c r="D117" s="20" t="s">
        <v>471</v>
      </c>
      <c r="E117" s="29" t="s">
        <v>692</v>
      </c>
      <c r="F117" s="20" t="s">
        <v>463</v>
      </c>
      <c r="G117" s="29" t="s">
        <v>473</v>
      </c>
      <c r="H117" s="20" t="s">
        <v>474</v>
      </c>
      <c r="I117" s="20" t="s">
        <v>466</v>
      </c>
      <c r="J117" s="29" t="s">
        <v>693</v>
      </c>
    </row>
    <row r="118" ht="42" customHeight="1" spans="1:10">
      <c r="A118" s="133" t="s">
        <v>360</v>
      </c>
      <c r="B118" s="134"/>
      <c r="C118" s="20" t="s">
        <v>460</v>
      </c>
      <c r="D118" s="20" t="s">
        <v>480</v>
      </c>
      <c r="E118" s="29" t="s">
        <v>694</v>
      </c>
      <c r="F118" s="20" t="s">
        <v>463</v>
      </c>
      <c r="G118" s="29" t="s">
        <v>473</v>
      </c>
      <c r="H118" s="20" t="s">
        <v>474</v>
      </c>
      <c r="I118" s="20" t="s">
        <v>466</v>
      </c>
      <c r="J118" s="29" t="s">
        <v>695</v>
      </c>
    </row>
    <row r="119" ht="42" customHeight="1" spans="1:10">
      <c r="A119" s="133" t="s">
        <v>360</v>
      </c>
      <c r="B119" s="134"/>
      <c r="C119" s="20" t="s">
        <v>485</v>
      </c>
      <c r="D119" s="20" t="s">
        <v>486</v>
      </c>
      <c r="E119" s="29" t="s">
        <v>696</v>
      </c>
      <c r="F119" s="20" t="s">
        <v>463</v>
      </c>
      <c r="G119" s="29" t="s">
        <v>627</v>
      </c>
      <c r="H119" s="20" t="s">
        <v>697</v>
      </c>
      <c r="I119" s="20" t="s">
        <v>490</v>
      </c>
      <c r="J119" s="29" t="s">
        <v>691</v>
      </c>
    </row>
    <row r="120" ht="42" customHeight="1" spans="1:10">
      <c r="A120" s="133" t="s">
        <v>360</v>
      </c>
      <c r="B120" s="134"/>
      <c r="C120" s="20" t="s">
        <v>492</v>
      </c>
      <c r="D120" s="20" t="s">
        <v>493</v>
      </c>
      <c r="E120" s="29" t="s">
        <v>494</v>
      </c>
      <c r="F120" s="20" t="s">
        <v>477</v>
      </c>
      <c r="G120" s="29" t="s">
        <v>495</v>
      </c>
      <c r="H120" s="20" t="s">
        <v>474</v>
      </c>
      <c r="I120" s="20" t="s">
        <v>466</v>
      </c>
      <c r="J120" s="29" t="s">
        <v>698</v>
      </c>
    </row>
    <row r="121" ht="42" customHeight="1" spans="1:10">
      <c r="A121" s="133" t="s">
        <v>360</v>
      </c>
      <c r="B121" s="135"/>
      <c r="C121" s="20" t="s">
        <v>497</v>
      </c>
      <c r="D121" s="20" t="s">
        <v>498</v>
      </c>
      <c r="E121" s="29" t="s">
        <v>498</v>
      </c>
      <c r="F121" s="20" t="s">
        <v>499</v>
      </c>
      <c r="G121" s="29" t="s">
        <v>500</v>
      </c>
      <c r="H121" s="20" t="s">
        <v>501</v>
      </c>
      <c r="I121" s="20" t="s">
        <v>466</v>
      </c>
      <c r="J121" s="29" t="s">
        <v>595</v>
      </c>
    </row>
    <row r="122" ht="42" customHeight="1" spans="1:10">
      <c r="A122" s="133" t="s">
        <v>393</v>
      </c>
      <c r="B122" s="134" t="s">
        <v>699</v>
      </c>
      <c r="C122" s="20" t="s">
        <v>460</v>
      </c>
      <c r="D122" s="20" t="s">
        <v>461</v>
      </c>
      <c r="E122" s="29" t="s">
        <v>700</v>
      </c>
      <c r="F122" s="20" t="s">
        <v>477</v>
      </c>
      <c r="G122" s="29" t="s">
        <v>701</v>
      </c>
      <c r="H122" s="20" t="s">
        <v>526</v>
      </c>
      <c r="I122" s="20" t="s">
        <v>466</v>
      </c>
      <c r="J122" s="29" t="s">
        <v>702</v>
      </c>
    </row>
    <row r="123" ht="42" customHeight="1" spans="1:10">
      <c r="A123" s="133" t="s">
        <v>393</v>
      </c>
      <c r="B123" s="134"/>
      <c r="C123" s="20" t="s">
        <v>460</v>
      </c>
      <c r="D123" s="20" t="s">
        <v>461</v>
      </c>
      <c r="E123" s="29" t="s">
        <v>703</v>
      </c>
      <c r="F123" s="20" t="s">
        <v>477</v>
      </c>
      <c r="G123" s="29" t="s">
        <v>704</v>
      </c>
      <c r="H123" s="20" t="s">
        <v>526</v>
      </c>
      <c r="I123" s="20" t="s">
        <v>466</v>
      </c>
      <c r="J123" s="29" t="s">
        <v>702</v>
      </c>
    </row>
    <row r="124" ht="42" customHeight="1" spans="1:10">
      <c r="A124" s="133" t="s">
        <v>393</v>
      </c>
      <c r="B124" s="134"/>
      <c r="C124" s="20" t="s">
        <v>460</v>
      </c>
      <c r="D124" s="20" t="s">
        <v>471</v>
      </c>
      <c r="E124" s="29" t="s">
        <v>705</v>
      </c>
      <c r="F124" s="20" t="s">
        <v>463</v>
      </c>
      <c r="G124" s="29" t="s">
        <v>643</v>
      </c>
      <c r="H124" s="20" t="s">
        <v>474</v>
      </c>
      <c r="I124" s="20" t="s">
        <v>466</v>
      </c>
      <c r="J124" s="29" t="s">
        <v>706</v>
      </c>
    </row>
    <row r="125" ht="42" customHeight="1" spans="1:10">
      <c r="A125" s="133" t="s">
        <v>393</v>
      </c>
      <c r="B125" s="134"/>
      <c r="C125" s="20" t="s">
        <v>460</v>
      </c>
      <c r="D125" s="20" t="s">
        <v>480</v>
      </c>
      <c r="E125" s="29" t="s">
        <v>707</v>
      </c>
      <c r="F125" s="20" t="s">
        <v>463</v>
      </c>
      <c r="G125" s="29" t="s">
        <v>708</v>
      </c>
      <c r="H125" s="20" t="s">
        <v>483</v>
      </c>
      <c r="I125" s="20" t="s">
        <v>466</v>
      </c>
      <c r="J125" s="29" t="s">
        <v>709</v>
      </c>
    </row>
    <row r="126" ht="42" customHeight="1" spans="1:10">
      <c r="A126" s="133" t="s">
        <v>393</v>
      </c>
      <c r="B126" s="134"/>
      <c r="C126" s="20" t="s">
        <v>485</v>
      </c>
      <c r="D126" s="20" t="s">
        <v>486</v>
      </c>
      <c r="E126" s="29" t="s">
        <v>710</v>
      </c>
      <c r="F126" s="20" t="s">
        <v>477</v>
      </c>
      <c r="G126" s="29" t="s">
        <v>711</v>
      </c>
      <c r="H126" s="20" t="s">
        <v>474</v>
      </c>
      <c r="I126" s="20" t="s">
        <v>466</v>
      </c>
      <c r="J126" s="29" t="s">
        <v>712</v>
      </c>
    </row>
    <row r="127" ht="42" customHeight="1" spans="1:10">
      <c r="A127" s="133" t="s">
        <v>393</v>
      </c>
      <c r="B127" s="134"/>
      <c r="C127" s="20" t="s">
        <v>485</v>
      </c>
      <c r="D127" s="20" t="s">
        <v>547</v>
      </c>
      <c r="E127" s="29" t="s">
        <v>713</v>
      </c>
      <c r="F127" s="20" t="s">
        <v>477</v>
      </c>
      <c r="G127" s="29" t="s">
        <v>714</v>
      </c>
      <c r="H127" s="20" t="s">
        <v>474</v>
      </c>
      <c r="I127" s="20" t="s">
        <v>466</v>
      </c>
      <c r="J127" s="29" t="s">
        <v>715</v>
      </c>
    </row>
    <row r="128" ht="42" customHeight="1" spans="1:10">
      <c r="A128" s="133" t="s">
        <v>393</v>
      </c>
      <c r="B128" s="134"/>
      <c r="C128" s="20" t="s">
        <v>492</v>
      </c>
      <c r="D128" s="20" t="s">
        <v>493</v>
      </c>
      <c r="E128" s="29" t="s">
        <v>716</v>
      </c>
      <c r="F128" s="20" t="s">
        <v>463</v>
      </c>
      <c r="G128" s="29" t="s">
        <v>714</v>
      </c>
      <c r="H128" s="20" t="s">
        <v>474</v>
      </c>
      <c r="I128" s="20" t="s">
        <v>466</v>
      </c>
      <c r="J128" s="29" t="s">
        <v>717</v>
      </c>
    </row>
    <row r="129" ht="42" customHeight="1" spans="1:10">
      <c r="A129" s="133" t="s">
        <v>393</v>
      </c>
      <c r="B129" s="135"/>
      <c r="C129" s="20" t="s">
        <v>497</v>
      </c>
      <c r="D129" s="20" t="s">
        <v>498</v>
      </c>
      <c r="E129" s="29" t="s">
        <v>498</v>
      </c>
      <c r="F129" s="20" t="s">
        <v>499</v>
      </c>
      <c r="G129" s="29" t="s">
        <v>500</v>
      </c>
      <c r="H129" s="20" t="s">
        <v>501</v>
      </c>
      <c r="I129" s="20" t="s">
        <v>466</v>
      </c>
      <c r="J129" s="29" t="s">
        <v>552</v>
      </c>
    </row>
    <row r="130" ht="42" customHeight="1" spans="1:10">
      <c r="A130" s="133" t="s">
        <v>365</v>
      </c>
      <c r="B130" s="134" t="s">
        <v>718</v>
      </c>
      <c r="C130" s="20" t="s">
        <v>460</v>
      </c>
      <c r="D130" s="20" t="s">
        <v>461</v>
      </c>
      <c r="E130" s="29" t="s">
        <v>719</v>
      </c>
      <c r="F130" s="20" t="s">
        <v>477</v>
      </c>
      <c r="G130" s="29" t="s">
        <v>720</v>
      </c>
      <c r="H130" s="20" t="s">
        <v>721</v>
      </c>
      <c r="I130" s="20" t="s">
        <v>466</v>
      </c>
      <c r="J130" s="29" t="s">
        <v>722</v>
      </c>
    </row>
    <row r="131" ht="42" customHeight="1" spans="1:10">
      <c r="A131" s="133" t="s">
        <v>365</v>
      </c>
      <c r="B131" s="134"/>
      <c r="C131" s="20" t="s">
        <v>460</v>
      </c>
      <c r="D131" s="20" t="s">
        <v>461</v>
      </c>
      <c r="E131" s="29" t="s">
        <v>723</v>
      </c>
      <c r="F131" s="20" t="s">
        <v>477</v>
      </c>
      <c r="G131" s="29" t="s">
        <v>91</v>
      </c>
      <c r="H131" s="20" t="s">
        <v>724</v>
      </c>
      <c r="I131" s="20" t="s">
        <v>466</v>
      </c>
      <c r="J131" s="29" t="s">
        <v>725</v>
      </c>
    </row>
    <row r="132" ht="42" customHeight="1" spans="1:10">
      <c r="A132" s="133" t="s">
        <v>365</v>
      </c>
      <c r="B132" s="134"/>
      <c r="C132" s="20" t="s">
        <v>460</v>
      </c>
      <c r="D132" s="20" t="s">
        <v>461</v>
      </c>
      <c r="E132" s="29" t="s">
        <v>726</v>
      </c>
      <c r="F132" s="20" t="s">
        <v>477</v>
      </c>
      <c r="G132" s="29" t="s">
        <v>727</v>
      </c>
      <c r="H132" s="20" t="s">
        <v>724</v>
      </c>
      <c r="I132" s="20" t="s">
        <v>466</v>
      </c>
      <c r="J132" s="29" t="s">
        <v>728</v>
      </c>
    </row>
    <row r="133" ht="42" customHeight="1" spans="1:10">
      <c r="A133" s="133" t="s">
        <v>365</v>
      </c>
      <c r="B133" s="134"/>
      <c r="C133" s="20" t="s">
        <v>460</v>
      </c>
      <c r="D133" s="20" t="s">
        <v>461</v>
      </c>
      <c r="E133" s="29" t="s">
        <v>729</v>
      </c>
      <c r="F133" s="20" t="s">
        <v>477</v>
      </c>
      <c r="G133" s="29" t="s">
        <v>730</v>
      </c>
      <c r="H133" s="20" t="s">
        <v>724</v>
      </c>
      <c r="I133" s="20" t="s">
        <v>466</v>
      </c>
      <c r="J133" s="29" t="s">
        <v>731</v>
      </c>
    </row>
    <row r="134" ht="42" customHeight="1" spans="1:10">
      <c r="A134" s="133" t="s">
        <v>365</v>
      </c>
      <c r="B134" s="134"/>
      <c r="C134" s="20" t="s">
        <v>460</v>
      </c>
      <c r="D134" s="20" t="s">
        <v>461</v>
      </c>
      <c r="E134" s="29" t="s">
        <v>732</v>
      </c>
      <c r="F134" s="20" t="s">
        <v>477</v>
      </c>
      <c r="G134" s="29" t="s">
        <v>733</v>
      </c>
      <c r="H134" s="20" t="s">
        <v>734</v>
      </c>
      <c r="I134" s="20" t="s">
        <v>466</v>
      </c>
      <c r="J134" s="29" t="s">
        <v>735</v>
      </c>
    </row>
    <row r="135" ht="42" customHeight="1" spans="1:10">
      <c r="A135" s="133" t="s">
        <v>365</v>
      </c>
      <c r="B135" s="134"/>
      <c r="C135" s="20" t="s">
        <v>460</v>
      </c>
      <c r="D135" s="20" t="s">
        <v>461</v>
      </c>
      <c r="E135" s="29" t="s">
        <v>736</v>
      </c>
      <c r="F135" s="20" t="s">
        <v>477</v>
      </c>
      <c r="G135" s="29" t="s">
        <v>737</v>
      </c>
      <c r="H135" s="20" t="s">
        <v>724</v>
      </c>
      <c r="I135" s="20" t="s">
        <v>466</v>
      </c>
      <c r="J135" s="29" t="s">
        <v>738</v>
      </c>
    </row>
    <row r="136" ht="42" customHeight="1" spans="1:10">
      <c r="A136" s="133" t="s">
        <v>365</v>
      </c>
      <c r="B136" s="134"/>
      <c r="C136" s="20" t="s">
        <v>460</v>
      </c>
      <c r="D136" s="20" t="s">
        <v>471</v>
      </c>
      <c r="E136" s="29" t="s">
        <v>739</v>
      </c>
      <c r="F136" s="20" t="s">
        <v>463</v>
      </c>
      <c r="G136" s="29" t="s">
        <v>473</v>
      </c>
      <c r="H136" s="20" t="s">
        <v>474</v>
      </c>
      <c r="I136" s="20" t="s">
        <v>466</v>
      </c>
      <c r="J136" s="29" t="s">
        <v>739</v>
      </c>
    </row>
    <row r="137" ht="42" customHeight="1" spans="1:10">
      <c r="A137" s="133" t="s">
        <v>365</v>
      </c>
      <c r="B137" s="134"/>
      <c r="C137" s="20" t="s">
        <v>460</v>
      </c>
      <c r="D137" s="20" t="s">
        <v>471</v>
      </c>
      <c r="E137" s="29" t="s">
        <v>740</v>
      </c>
      <c r="F137" s="20" t="s">
        <v>463</v>
      </c>
      <c r="G137" s="29" t="s">
        <v>473</v>
      </c>
      <c r="H137" s="20" t="s">
        <v>474</v>
      </c>
      <c r="I137" s="20" t="s">
        <v>466</v>
      </c>
      <c r="J137" s="29" t="s">
        <v>740</v>
      </c>
    </row>
    <row r="138" ht="42" customHeight="1" spans="1:10">
      <c r="A138" s="133" t="s">
        <v>365</v>
      </c>
      <c r="B138" s="134"/>
      <c r="C138" s="20" t="s">
        <v>460</v>
      </c>
      <c r="D138" s="20" t="s">
        <v>471</v>
      </c>
      <c r="E138" s="29" t="s">
        <v>741</v>
      </c>
      <c r="F138" s="20" t="s">
        <v>463</v>
      </c>
      <c r="G138" s="29" t="s">
        <v>473</v>
      </c>
      <c r="H138" s="20" t="s">
        <v>474</v>
      </c>
      <c r="I138" s="20" t="s">
        <v>466</v>
      </c>
      <c r="J138" s="29" t="s">
        <v>741</v>
      </c>
    </row>
    <row r="139" ht="42" customHeight="1" spans="1:10">
      <c r="A139" s="133" t="s">
        <v>365</v>
      </c>
      <c r="B139" s="134"/>
      <c r="C139" s="20" t="s">
        <v>460</v>
      </c>
      <c r="D139" s="20" t="s">
        <v>471</v>
      </c>
      <c r="E139" s="29" t="s">
        <v>742</v>
      </c>
      <c r="F139" s="20" t="s">
        <v>463</v>
      </c>
      <c r="G139" s="29" t="s">
        <v>473</v>
      </c>
      <c r="H139" s="20" t="s">
        <v>474</v>
      </c>
      <c r="I139" s="20" t="s">
        <v>466</v>
      </c>
      <c r="J139" s="29" t="s">
        <v>742</v>
      </c>
    </row>
    <row r="140" ht="42" customHeight="1" spans="1:10">
      <c r="A140" s="133" t="s">
        <v>365</v>
      </c>
      <c r="B140" s="134"/>
      <c r="C140" s="20" t="s">
        <v>460</v>
      </c>
      <c r="D140" s="20" t="s">
        <v>480</v>
      </c>
      <c r="E140" s="29" t="s">
        <v>511</v>
      </c>
      <c r="F140" s="20" t="s">
        <v>463</v>
      </c>
      <c r="G140" s="29" t="s">
        <v>482</v>
      </c>
      <c r="H140" s="20" t="s">
        <v>483</v>
      </c>
      <c r="I140" s="20" t="s">
        <v>466</v>
      </c>
      <c r="J140" s="29" t="s">
        <v>532</v>
      </c>
    </row>
    <row r="141" ht="42" customHeight="1" spans="1:10">
      <c r="A141" s="133" t="s">
        <v>365</v>
      </c>
      <c r="B141" s="134"/>
      <c r="C141" s="20" t="s">
        <v>485</v>
      </c>
      <c r="D141" s="20" t="s">
        <v>486</v>
      </c>
      <c r="E141" s="29" t="s">
        <v>743</v>
      </c>
      <c r="F141" s="20" t="s">
        <v>477</v>
      </c>
      <c r="G141" s="29" t="s">
        <v>744</v>
      </c>
      <c r="H141" s="20" t="s">
        <v>474</v>
      </c>
      <c r="I141" s="20" t="s">
        <v>466</v>
      </c>
      <c r="J141" s="29" t="s">
        <v>745</v>
      </c>
    </row>
    <row r="142" ht="42" customHeight="1" spans="1:10">
      <c r="A142" s="133" t="s">
        <v>365</v>
      </c>
      <c r="B142" s="134"/>
      <c r="C142" s="20" t="s">
        <v>492</v>
      </c>
      <c r="D142" s="20" t="s">
        <v>493</v>
      </c>
      <c r="E142" s="29" t="s">
        <v>494</v>
      </c>
      <c r="F142" s="20" t="s">
        <v>477</v>
      </c>
      <c r="G142" s="29" t="s">
        <v>495</v>
      </c>
      <c r="H142" s="20" t="s">
        <v>474</v>
      </c>
      <c r="I142" s="20" t="s">
        <v>466</v>
      </c>
      <c r="J142" s="29" t="s">
        <v>620</v>
      </c>
    </row>
    <row r="143" ht="42" customHeight="1" spans="1:10">
      <c r="A143" s="133" t="s">
        <v>365</v>
      </c>
      <c r="B143" s="135"/>
      <c r="C143" s="20" t="s">
        <v>497</v>
      </c>
      <c r="D143" s="20" t="s">
        <v>498</v>
      </c>
      <c r="E143" s="29" t="s">
        <v>498</v>
      </c>
      <c r="F143" s="20" t="s">
        <v>499</v>
      </c>
      <c r="G143" s="29" t="s">
        <v>609</v>
      </c>
      <c r="H143" s="20" t="s">
        <v>501</v>
      </c>
      <c r="I143" s="20" t="s">
        <v>466</v>
      </c>
      <c r="J143" s="29" t="s">
        <v>746</v>
      </c>
    </row>
    <row r="144" ht="42" customHeight="1" spans="1:10">
      <c r="A144" s="133" t="s">
        <v>401</v>
      </c>
      <c r="B144" s="134" t="s">
        <v>747</v>
      </c>
      <c r="C144" s="20" t="s">
        <v>460</v>
      </c>
      <c r="D144" s="20" t="s">
        <v>461</v>
      </c>
      <c r="E144" s="29" t="s">
        <v>748</v>
      </c>
      <c r="F144" s="20" t="s">
        <v>463</v>
      </c>
      <c r="G144" s="29" t="s">
        <v>92</v>
      </c>
      <c r="H144" s="20" t="s">
        <v>509</v>
      </c>
      <c r="I144" s="20" t="s">
        <v>466</v>
      </c>
      <c r="J144" s="29" t="s">
        <v>748</v>
      </c>
    </row>
    <row r="145" ht="42" customHeight="1" spans="1:10">
      <c r="A145" s="133" t="s">
        <v>401</v>
      </c>
      <c r="B145" s="134"/>
      <c r="C145" s="20" t="s">
        <v>460</v>
      </c>
      <c r="D145" s="20" t="s">
        <v>461</v>
      </c>
      <c r="E145" s="29" t="s">
        <v>749</v>
      </c>
      <c r="F145" s="20" t="s">
        <v>463</v>
      </c>
      <c r="G145" s="29" t="s">
        <v>750</v>
      </c>
      <c r="H145" s="20" t="s">
        <v>526</v>
      </c>
      <c r="I145" s="20" t="s">
        <v>466</v>
      </c>
      <c r="J145" s="29" t="s">
        <v>751</v>
      </c>
    </row>
    <row r="146" ht="42" customHeight="1" spans="1:10">
      <c r="A146" s="133" t="s">
        <v>401</v>
      </c>
      <c r="B146" s="134"/>
      <c r="C146" s="20" t="s">
        <v>460</v>
      </c>
      <c r="D146" s="20" t="s">
        <v>471</v>
      </c>
      <c r="E146" s="29" t="s">
        <v>752</v>
      </c>
      <c r="F146" s="20" t="s">
        <v>463</v>
      </c>
      <c r="G146" s="29" t="s">
        <v>473</v>
      </c>
      <c r="H146" s="20" t="s">
        <v>474</v>
      </c>
      <c r="I146" s="20" t="s">
        <v>466</v>
      </c>
      <c r="J146" s="29" t="s">
        <v>752</v>
      </c>
    </row>
    <row r="147" ht="42" customHeight="1" spans="1:10">
      <c r="A147" s="133" t="s">
        <v>401</v>
      </c>
      <c r="B147" s="134"/>
      <c r="C147" s="20" t="s">
        <v>460</v>
      </c>
      <c r="D147" s="20" t="s">
        <v>471</v>
      </c>
      <c r="E147" s="29" t="s">
        <v>753</v>
      </c>
      <c r="F147" s="20" t="s">
        <v>463</v>
      </c>
      <c r="G147" s="29" t="s">
        <v>473</v>
      </c>
      <c r="H147" s="20" t="s">
        <v>474</v>
      </c>
      <c r="I147" s="20" t="s">
        <v>466</v>
      </c>
      <c r="J147" s="29" t="s">
        <v>753</v>
      </c>
    </row>
    <row r="148" ht="42" customHeight="1" spans="1:10">
      <c r="A148" s="133" t="s">
        <v>401</v>
      </c>
      <c r="B148" s="134"/>
      <c r="C148" s="20" t="s">
        <v>460</v>
      </c>
      <c r="D148" s="20" t="s">
        <v>480</v>
      </c>
      <c r="E148" s="29" t="s">
        <v>754</v>
      </c>
      <c r="F148" s="20" t="s">
        <v>463</v>
      </c>
      <c r="G148" s="29" t="s">
        <v>482</v>
      </c>
      <c r="H148" s="20" t="s">
        <v>483</v>
      </c>
      <c r="I148" s="20" t="s">
        <v>490</v>
      </c>
      <c r="J148" s="29" t="s">
        <v>754</v>
      </c>
    </row>
    <row r="149" ht="42" customHeight="1" spans="1:10">
      <c r="A149" s="133" t="s">
        <v>401</v>
      </c>
      <c r="B149" s="134"/>
      <c r="C149" s="20" t="s">
        <v>485</v>
      </c>
      <c r="D149" s="20" t="s">
        <v>486</v>
      </c>
      <c r="E149" s="29" t="s">
        <v>755</v>
      </c>
      <c r="F149" s="20" t="s">
        <v>463</v>
      </c>
      <c r="G149" s="29" t="s">
        <v>474</v>
      </c>
      <c r="H149" s="20" t="s">
        <v>489</v>
      </c>
      <c r="I149" s="20" t="s">
        <v>466</v>
      </c>
      <c r="J149" s="29" t="s">
        <v>756</v>
      </c>
    </row>
    <row r="150" ht="42" customHeight="1" spans="1:10">
      <c r="A150" s="133" t="s">
        <v>401</v>
      </c>
      <c r="B150" s="134"/>
      <c r="C150" s="20" t="s">
        <v>492</v>
      </c>
      <c r="D150" s="20" t="s">
        <v>493</v>
      </c>
      <c r="E150" s="29" t="s">
        <v>757</v>
      </c>
      <c r="F150" s="20" t="s">
        <v>477</v>
      </c>
      <c r="G150" s="29" t="s">
        <v>495</v>
      </c>
      <c r="H150" s="20" t="s">
        <v>474</v>
      </c>
      <c r="I150" s="20" t="s">
        <v>466</v>
      </c>
      <c r="J150" s="29" t="s">
        <v>758</v>
      </c>
    </row>
    <row r="151" ht="42" customHeight="1" spans="1:10">
      <c r="A151" s="133" t="s">
        <v>401</v>
      </c>
      <c r="B151" s="135"/>
      <c r="C151" s="20" t="s">
        <v>497</v>
      </c>
      <c r="D151" s="20" t="s">
        <v>498</v>
      </c>
      <c r="E151" s="29" t="s">
        <v>498</v>
      </c>
      <c r="F151" s="20" t="s">
        <v>499</v>
      </c>
      <c r="G151" s="29" t="s">
        <v>500</v>
      </c>
      <c r="H151" s="20" t="s">
        <v>501</v>
      </c>
      <c r="I151" s="20" t="s">
        <v>466</v>
      </c>
      <c r="J151" s="29" t="s">
        <v>759</v>
      </c>
    </row>
    <row r="152" ht="42" customHeight="1" spans="1:10">
      <c r="A152" s="133" t="s">
        <v>369</v>
      </c>
      <c r="B152" s="134" t="s">
        <v>596</v>
      </c>
      <c r="C152" s="20" t="s">
        <v>460</v>
      </c>
      <c r="D152" s="20" t="s">
        <v>461</v>
      </c>
      <c r="E152" s="29" t="s">
        <v>760</v>
      </c>
      <c r="F152" s="20" t="s">
        <v>477</v>
      </c>
      <c r="G152" s="29" t="s">
        <v>598</v>
      </c>
      <c r="H152" s="20" t="s">
        <v>526</v>
      </c>
      <c r="I152" s="20" t="s">
        <v>466</v>
      </c>
      <c r="J152" s="29" t="s">
        <v>599</v>
      </c>
    </row>
    <row r="153" ht="42" customHeight="1" spans="1:10">
      <c r="A153" s="133" t="s">
        <v>369</v>
      </c>
      <c r="B153" s="134"/>
      <c r="C153" s="20" t="s">
        <v>460</v>
      </c>
      <c r="D153" s="20" t="s">
        <v>471</v>
      </c>
      <c r="E153" s="29" t="s">
        <v>589</v>
      </c>
      <c r="F153" s="20" t="s">
        <v>463</v>
      </c>
      <c r="G153" s="29" t="s">
        <v>473</v>
      </c>
      <c r="H153" s="20" t="s">
        <v>474</v>
      </c>
      <c r="I153" s="20" t="s">
        <v>466</v>
      </c>
      <c r="J153" s="29" t="s">
        <v>688</v>
      </c>
    </row>
    <row r="154" ht="42" customHeight="1" spans="1:10">
      <c r="A154" s="133" t="s">
        <v>369</v>
      </c>
      <c r="B154" s="134"/>
      <c r="C154" s="20" t="s">
        <v>460</v>
      </c>
      <c r="D154" s="20" t="s">
        <v>471</v>
      </c>
      <c r="E154" s="29" t="s">
        <v>600</v>
      </c>
      <c r="F154" s="20" t="s">
        <v>463</v>
      </c>
      <c r="G154" s="29" t="s">
        <v>473</v>
      </c>
      <c r="H154" s="20" t="s">
        <v>474</v>
      </c>
      <c r="I154" s="20" t="s">
        <v>466</v>
      </c>
      <c r="J154" s="29" t="s">
        <v>601</v>
      </c>
    </row>
    <row r="155" ht="42" customHeight="1" spans="1:10">
      <c r="A155" s="133" t="s">
        <v>369</v>
      </c>
      <c r="B155" s="134"/>
      <c r="C155" s="20" t="s">
        <v>460</v>
      </c>
      <c r="D155" s="20" t="s">
        <v>480</v>
      </c>
      <c r="E155" s="29" t="s">
        <v>602</v>
      </c>
      <c r="F155" s="20" t="s">
        <v>463</v>
      </c>
      <c r="G155" s="29" t="s">
        <v>603</v>
      </c>
      <c r="H155" s="20" t="s">
        <v>483</v>
      </c>
      <c r="I155" s="20" t="s">
        <v>466</v>
      </c>
      <c r="J155" s="29" t="s">
        <v>761</v>
      </c>
    </row>
    <row r="156" ht="42" customHeight="1" spans="1:10">
      <c r="A156" s="133" t="s">
        <v>369</v>
      </c>
      <c r="B156" s="134"/>
      <c r="C156" s="20" t="s">
        <v>485</v>
      </c>
      <c r="D156" s="20" t="s">
        <v>486</v>
      </c>
      <c r="E156" s="29" t="s">
        <v>605</v>
      </c>
      <c r="F156" s="20" t="s">
        <v>463</v>
      </c>
      <c r="G156" s="29" t="s">
        <v>473</v>
      </c>
      <c r="H156" s="20" t="s">
        <v>474</v>
      </c>
      <c r="I156" s="20" t="s">
        <v>466</v>
      </c>
      <c r="J156" s="29" t="s">
        <v>762</v>
      </c>
    </row>
    <row r="157" ht="42" customHeight="1" spans="1:10">
      <c r="A157" s="133" t="s">
        <v>369</v>
      </c>
      <c r="B157" s="134"/>
      <c r="C157" s="20" t="s">
        <v>492</v>
      </c>
      <c r="D157" s="20" t="s">
        <v>493</v>
      </c>
      <c r="E157" s="29" t="s">
        <v>607</v>
      </c>
      <c r="F157" s="20" t="s">
        <v>477</v>
      </c>
      <c r="G157" s="29" t="s">
        <v>518</v>
      </c>
      <c r="H157" s="20" t="s">
        <v>474</v>
      </c>
      <c r="I157" s="20" t="s">
        <v>466</v>
      </c>
      <c r="J157" s="29" t="s">
        <v>763</v>
      </c>
    </row>
    <row r="158" ht="42" customHeight="1" spans="1:10">
      <c r="A158" s="133" t="s">
        <v>369</v>
      </c>
      <c r="B158" s="135"/>
      <c r="C158" s="20" t="s">
        <v>497</v>
      </c>
      <c r="D158" s="20" t="s">
        <v>498</v>
      </c>
      <c r="E158" s="29" t="s">
        <v>498</v>
      </c>
      <c r="F158" s="20" t="s">
        <v>499</v>
      </c>
      <c r="G158" s="29" t="s">
        <v>609</v>
      </c>
      <c r="H158" s="20" t="s">
        <v>501</v>
      </c>
      <c r="I158" s="20" t="s">
        <v>466</v>
      </c>
      <c r="J158" s="29" t="s">
        <v>759</v>
      </c>
    </row>
    <row r="159" ht="42" customHeight="1" spans="1:10">
      <c r="A159" s="132" t="s">
        <v>73</v>
      </c>
      <c r="B159" s="23"/>
      <c r="C159" s="23"/>
      <c r="D159" s="23"/>
      <c r="E159" s="23"/>
      <c r="F159" s="23"/>
      <c r="G159" s="23"/>
      <c r="H159" s="23"/>
      <c r="I159" s="23"/>
      <c r="J159" s="23"/>
    </row>
    <row r="160" ht="42" customHeight="1" spans="1:10">
      <c r="A160" s="133" t="s">
        <v>435</v>
      </c>
      <c r="B160" s="20" t="s">
        <v>764</v>
      </c>
      <c r="C160" s="20" t="s">
        <v>460</v>
      </c>
      <c r="D160" s="20" t="s">
        <v>461</v>
      </c>
      <c r="E160" s="29" t="s">
        <v>765</v>
      </c>
      <c r="F160" s="20" t="s">
        <v>477</v>
      </c>
      <c r="G160" s="29" t="s">
        <v>473</v>
      </c>
      <c r="H160" s="20" t="s">
        <v>526</v>
      </c>
      <c r="I160" s="20" t="s">
        <v>466</v>
      </c>
      <c r="J160" s="29" t="s">
        <v>766</v>
      </c>
    </row>
    <row r="161" ht="42" customHeight="1" spans="1:10">
      <c r="A161" s="133" t="s">
        <v>435</v>
      </c>
      <c r="B161" s="20" t="s">
        <v>767</v>
      </c>
      <c r="C161" s="20" t="s">
        <v>460</v>
      </c>
      <c r="D161" s="20" t="s">
        <v>461</v>
      </c>
      <c r="E161" s="29" t="s">
        <v>768</v>
      </c>
      <c r="F161" s="20" t="s">
        <v>463</v>
      </c>
      <c r="G161" s="29" t="s">
        <v>769</v>
      </c>
      <c r="H161" s="20" t="s">
        <v>526</v>
      </c>
      <c r="I161" s="20" t="s">
        <v>466</v>
      </c>
      <c r="J161" s="29" t="s">
        <v>770</v>
      </c>
    </row>
    <row r="162" ht="42" customHeight="1" spans="1:10">
      <c r="A162" s="133" t="s">
        <v>435</v>
      </c>
      <c r="B162" s="20" t="s">
        <v>767</v>
      </c>
      <c r="C162" s="20" t="s">
        <v>460</v>
      </c>
      <c r="D162" s="20" t="s">
        <v>471</v>
      </c>
      <c r="E162" s="29" t="s">
        <v>771</v>
      </c>
      <c r="F162" s="20" t="s">
        <v>463</v>
      </c>
      <c r="G162" s="29" t="s">
        <v>473</v>
      </c>
      <c r="H162" s="20" t="s">
        <v>474</v>
      </c>
      <c r="I162" s="20" t="s">
        <v>466</v>
      </c>
      <c r="J162" s="29" t="s">
        <v>772</v>
      </c>
    </row>
    <row r="163" ht="42" customHeight="1" spans="1:10">
      <c r="A163" s="133" t="s">
        <v>435</v>
      </c>
      <c r="B163" s="20" t="s">
        <v>767</v>
      </c>
      <c r="C163" s="20" t="s">
        <v>460</v>
      </c>
      <c r="D163" s="20" t="s">
        <v>471</v>
      </c>
      <c r="E163" s="29" t="s">
        <v>773</v>
      </c>
      <c r="F163" s="20" t="s">
        <v>463</v>
      </c>
      <c r="G163" s="29" t="s">
        <v>473</v>
      </c>
      <c r="H163" s="20" t="s">
        <v>474</v>
      </c>
      <c r="I163" s="20" t="s">
        <v>466</v>
      </c>
      <c r="J163" s="29" t="s">
        <v>774</v>
      </c>
    </row>
    <row r="164" ht="42" customHeight="1" spans="1:10">
      <c r="A164" s="133" t="s">
        <v>435</v>
      </c>
      <c r="B164" s="20" t="s">
        <v>767</v>
      </c>
      <c r="C164" s="20" t="s">
        <v>460</v>
      </c>
      <c r="D164" s="20" t="s">
        <v>480</v>
      </c>
      <c r="E164" s="29" t="s">
        <v>511</v>
      </c>
      <c r="F164" s="20" t="s">
        <v>463</v>
      </c>
      <c r="G164" s="29" t="s">
        <v>512</v>
      </c>
      <c r="H164" s="20" t="s">
        <v>513</v>
      </c>
      <c r="I164" s="20" t="s">
        <v>466</v>
      </c>
      <c r="J164" s="29" t="s">
        <v>514</v>
      </c>
    </row>
    <row r="165" ht="80" customHeight="1" spans="1:10">
      <c r="A165" s="133" t="s">
        <v>435</v>
      </c>
      <c r="B165" s="20" t="s">
        <v>767</v>
      </c>
      <c r="C165" s="20" t="s">
        <v>485</v>
      </c>
      <c r="D165" s="20" t="s">
        <v>486</v>
      </c>
      <c r="E165" s="29" t="s">
        <v>775</v>
      </c>
      <c r="F165" s="20" t="s">
        <v>463</v>
      </c>
      <c r="G165" s="29" t="s">
        <v>627</v>
      </c>
      <c r="H165" s="20" t="s">
        <v>489</v>
      </c>
      <c r="I165" s="20" t="s">
        <v>490</v>
      </c>
      <c r="J165" s="29" t="s">
        <v>776</v>
      </c>
    </row>
    <row r="166" ht="42" customHeight="1" spans="1:10">
      <c r="A166" s="133" t="s">
        <v>435</v>
      </c>
      <c r="B166" s="20" t="s">
        <v>767</v>
      </c>
      <c r="C166" s="20" t="s">
        <v>492</v>
      </c>
      <c r="D166" s="20" t="s">
        <v>493</v>
      </c>
      <c r="E166" s="29" t="s">
        <v>777</v>
      </c>
      <c r="F166" s="20" t="s">
        <v>477</v>
      </c>
      <c r="G166" s="29" t="s">
        <v>744</v>
      </c>
      <c r="H166" s="20" t="s">
        <v>474</v>
      </c>
      <c r="I166" s="20" t="s">
        <v>466</v>
      </c>
      <c r="J166" s="29" t="s">
        <v>778</v>
      </c>
    </row>
    <row r="167" ht="42" customHeight="1" spans="1:10">
      <c r="A167" s="133" t="s">
        <v>435</v>
      </c>
      <c r="B167" s="20" t="s">
        <v>767</v>
      </c>
      <c r="C167" s="20" t="s">
        <v>497</v>
      </c>
      <c r="D167" s="20" t="s">
        <v>498</v>
      </c>
      <c r="E167" s="29" t="s">
        <v>779</v>
      </c>
      <c r="F167" s="20" t="s">
        <v>499</v>
      </c>
      <c r="G167" s="29" t="s">
        <v>500</v>
      </c>
      <c r="H167" s="20" t="s">
        <v>501</v>
      </c>
      <c r="I167" s="20" t="s">
        <v>466</v>
      </c>
      <c r="J167" s="29" t="s">
        <v>780</v>
      </c>
    </row>
    <row r="168" ht="42" customHeight="1" spans="1:10">
      <c r="A168" s="132" t="s">
        <v>75</v>
      </c>
      <c r="B168" s="23"/>
      <c r="C168" s="23"/>
      <c r="D168" s="23"/>
      <c r="E168" s="23"/>
      <c r="F168" s="23"/>
      <c r="G168" s="23"/>
      <c r="H168" s="23"/>
      <c r="I168" s="23"/>
      <c r="J168" s="23"/>
    </row>
    <row r="169" ht="42" customHeight="1" spans="1:10">
      <c r="A169" s="133" t="s">
        <v>445</v>
      </c>
      <c r="B169" s="20" t="s">
        <v>781</v>
      </c>
      <c r="C169" s="20" t="s">
        <v>460</v>
      </c>
      <c r="D169" s="20" t="s">
        <v>461</v>
      </c>
      <c r="E169" s="29" t="s">
        <v>782</v>
      </c>
      <c r="F169" s="20" t="s">
        <v>477</v>
      </c>
      <c r="G169" s="29" t="s">
        <v>90</v>
      </c>
      <c r="H169" s="20" t="s">
        <v>509</v>
      </c>
      <c r="I169" s="20" t="s">
        <v>466</v>
      </c>
      <c r="J169" s="29" t="s">
        <v>783</v>
      </c>
    </row>
    <row r="170" ht="42" customHeight="1" spans="1:10">
      <c r="A170" s="133" t="s">
        <v>445</v>
      </c>
      <c r="B170" s="20" t="s">
        <v>784</v>
      </c>
      <c r="C170" s="20" t="s">
        <v>460</v>
      </c>
      <c r="D170" s="20" t="s">
        <v>461</v>
      </c>
      <c r="E170" s="29" t="s">
        <v>785</v>
      </c>
      <c r="F170" s="20" t="s">
        <v>499</v>
      </c>
      <c r="G170" s="29" t="s">
        <v>98</v>
      </c>
      <c r="H170" s="20" t="s">
        <v>509</v>
      </c>
      <c r="I170" s="20" t="s">
        <v>466</v>
      </c>
      <c r="J170" s="29" t="s">
        <v>786</v>
      </c>
    </row>
    <row r="171" ht="42" customHeight="1" spans="1:10">
      <c r="A171" s="133" t="s">
        <v>445</v>
      </c>
      <c r="B171" s="20" t="s">
        <v>784</v>
      </c>
      <c r="C171" s="20" t="s">
        <v>460</v>
      </c>
      <c r="D171" s="20" t="s">
        <v>461</v>
      </c>
      <c r="E171" s="29" t="s">
        <v>787</v>
      </c>
      <c r="F171" s="20" t="s">
        <v>477</v>
      </c>
      <c r="G171" s="29" t="s">
        <v>690</v>
      </c>
      <c r="H171" s="20" t="s">
        <v>509</v>
      </c>
      <c r="I171" s="20" t="s">
        <v>466</v>
      </c>
      <c r="J171" s="29" t="s">
        <v>788</v>
      </c>
    </row>
    <row r="172" ht="42" customHeight="1" spans="1:10">
      <c r="A172" s="133" t="s">
        <v>445</v>
      </c>
      <c r="B172" s="20" t="s">
        <v>784</v>
      </c>
      <c r="C172" s="20" t="s">
        <v>460</v>
      </c>
      <c r="D172" s="20" t="s">
        <v>471</v>
      </c>
      <c r="E172" s="29" t="s">
        <v>789</v>
      </c>
      <c r="F172" s="20" t="s">
        <v>463</v>
      </c>
      <c r="G172" s="29" t="s">
        <v>473</v>
      </c>
      <c r="H172" s="20" t="s">
        <v>474</v>
      </c>
      <c r="I172" s="20" t="s">
        <v>466</v>
      </c>
      <c r="J172" s="29" t="s">
        <v>790</v>
      </c>
    </row>
    <row r="173" ht="42" customHeight="1" spans="1:10">
      <c r="A173" s="133" t="s">
        <v>445</v>
      </c>
      <c r="B173" s="20" t="s">
        <v>784</v>
      </c>
      <c r="C173" s="20" t="s">
        <v>460</v>
      </c>
      <c r="D173" s="20" t="s">
        <v>471</v>
      </c>
      <c r="E173" s="29" t="s">
        <v>791</v>
      </c>
      <c r="F173" s="20" t="s">
        <v>463</v>
      </c>
      <c r="G173" s="29" t="s">
        <v>473</v>
      </c>
      <c r="H173" s="20" t="s">
        <v>474</v>
      </c>
      <c r="I173" s="20" t="s">
        <v>466</v>
      </c>
      <c r="J173" s="29" t="s">
        <v>792</v>
      </c>
    </row>
    <row r="174" ht="42" customHeight="1" spans="1:10">
      <c r="A174" s="133" t="s">
        <v>445</v>
      </c>
      <c r="B174" s="20" t="s">
        <v>784</v>
      </c>
      <c r="C174" s="20" t="s">
        <v>460</v>
      </c>
      <c r="D174" s="20" t="s">
        <v>480</v>
      </c>
      <c r="E174" s="29" t="s">
        <v>793</v>
      </c>
      <c r="F174" s="20" t="s">
        <v>463</v>
      </c>
      <c r="G174" s="29" t="s">
        <v>482</v>
      </c>
      <c r="H174" s="20" t="s">
        <v>483</v>
      </c>
      <c r="I174" s="20" t="s">
        <v>466</v>
      </c>
      <c r="J174" s="29" t="s">
        <v>794</v>
      </c>
    </row>
    <row r="175" ht="81" customHeight="1" spans="1:10">
      <c r="A175" s="133" t="s">
        <v>445</v>
      </c>
      <c r="B175" s="20" t="s">
        <v>784</v>
      </c>
      <c r="C175" s="20" t="s">
        <v>485</v>
      </c>
      <c r="D175" s="20" t="s">
        <v>486</v>
      </c>
      <c r="E175" s="29" t="s">
        <v>795</v>
      </c>
      <c r="F175" s="20" t="s">
        <v>463</v>
      </c>
      <c r="G175" s="29" t="s">
        <v>796</v>
      </c>
      <c r="H175" s="20" t="s">
        <v>489</v>
      </c>
      <c r="I175" s="20" t="s">
        <v>490</v>
      </c>
      <c r="J175" s="29" t="s">
        <v>797</v>
      </c>
    </row>
    <row r="176" ht="42" customHeight="1" spans="1:10">
      <c r="A176" s="133" t="s">
        <v>445</v>
      </c>
      <c r="B176" s="20" t="s">
        <v>784</v>
      </c>
      <c r="C176" s="20" t="s">
        <v>485</v>
      </c>
      <c r="D176" s="20" t="s">
        <v>547</v>
      </c>
      <c r="E176" s="29" t="s">
        <v>798</v>
      </c>
      <c r="F176" s="20" t="s">
        <v>463</v>
      </c>
      <c r="G176" s="29" t="s">
        <v>796</v>
      </c>
      <c r="H176" s="20" t="s">
        <v>489</v>
      </c>
      <c r="I176" s="20" t="s">
        <v>490</v>
      </c>
      <c r="J176" s="29" t="s">
        <v>799</v>
      </c>
    </row>
    <row r="177" ht="42" customHeight="1" spans="1:10">
      <c r="A177" s="133" t="s">
        <v>445</v>
      </c>
      <c r="B177" s="20" t="s">
        <v>784</v>
      </c>
      <c r="C177" s="20" t="s">
        <v>492</v>
      </c>
      <c r="D177" s="20" t="s">
        <v>493</v>
      </c>
      <c r="E177" s="29" t="s">
        <v>494</v>
      </c>
      <c r="F177" s="20" t="s">
        <v>477</v>
      </c>
      <c r="G177" s="29" t="s">
        <v>744</v>
      </c>
      <c r="H177" s="20" t="s">
        <v>474</v>
      </c>
      <c r="I177" s="20" t="s">
        <v>466</v>
      </c>
      <c r="J177" s="29" t="s">
        <v>800</v>
      </c>
    </row>
    <row r="178" ht="42" customHeight="1" spans="1:10">
      <c r="A178" s="133" t="s">
        <v>443</v>
      </c>
      <c r="B178" s="20" t="s">
        <v>801</v>
      </c>
      <c r="C178" s="20" t="s">
        <v>460</v>
      </c>
      <c r="D178" s="20" t="s">
        <v>461</v>
      </c>
      <c r="E178" s="29" t="s">
        <v>802</v>
      </c>
      <c r="F178" s="20" t="s">
        <v>477</v>
      </c>
      <c r="G178" s="29" t="s">
        <v>803</v>
      </c>
      <c r="H178" s="20" t="s">
        <v>509</v>
      </c>
      <c r="I178" s="20" t="s">
        <v>466</v>
      </c>
      <c r="J178" s="29" t="s">
        <v>804</v>
      </c>
    </row>
    <row r="179" ht="42" customHeight="1" spans="1:10">
      <c r="A179" s="133" t="s">
        <v>443</v>
      </c>
      <c r="B179" s="20" t="s">
        <v>805</v>
      </c>
      <c r="C179" s="20" t="s">
        <v>460</v>
      </c>
      <c r="D179" s="20" t="s">
        <v>461</v>
      </c>
      <c r="E179" s="29" t="s">
        <v>806</v>
      </c>
      <c r="F179" s="20" t="s">
        <v>477</v>
      </c>
      <c r="G179" s="29" t="s">
        <v>807</v>
      </c>
      <c r="H179" s="20" t="s">
        <v>526</v>
      </c>
      <c r="I179" s="20" t="s">
        <v>466</v>
      </c>
      <c r="J179" s="29" t="s">
        <v>808</v>
      </c>
    </row>
    <row r="180" ht="42" customHeight="1" spans="1:10">
      <c r="A180" s="133" t="s">
        <v>443</v>
      </c>
      <c r="B180" s="20" t="s">
        <v>805</v>
      </c>
      <c r="C180" s="20" t="s">
        <v>460</v>
      </c>
      <c r="D180" s="20" t="s">
        <v>471</v>
      </c>
      <c r="E180" s="29" t="s">
        <v>809</v>
      </c>
      <c r="F180" s="20" t="s">
        <v>463</v>
      </c>
      <c r="G180" s="29" t="s">
        <v>473</v>
      </c>
      <c r="H180" s="20" t="s">
        <v>474</v>
      </c>
      <c r="I180" s="20" t="s">
        <v>466</v>
      </c>
      <c r="J180" s="29" t="s">
        <v>810</v>
      </c>
    </row>
    <row r="181" ht="42" customHeight="1" spans="1:10">
      <c r="A181" s="133" t="s">
        <v>443</v>
      </c>
      <c r="B181" s="20" t="s">
        <v>805</v>
      </c>
      <c r="C181" s="20" t="s">
        <v>460</v>
      </c>
      <c r="D181" s="20" t="s">
        <v>471</v>
      </c>
      <c r="E181" s="29" t="s">
        <v>811</v>
      </c>
      <c r="F181" s="20" t="s">
        <v>463</v>
      </c>
      <c r="G181" s="29" t="s">
        <v>473</v>
      </c>
      <c r="H181" s="20" t="s">
        <v>474</v>
      </c>
      <c r="I181" s="20" t="s">
        <v>466</v>
      </c>
      <c r="J181" s="29" t="s">
        <v>812</v>
      </c>
    </row>
    <row r="182" ht="42" customHeight="1" spans="1:10">
      <c r="A182" s="133" t="s">
        <v>443</v>
      </c>
      <c r="B182" s="20" t="s">
        <v>805</v>
      </c>
      <c r="C182" s="20" t="s">
        <v>460</v>
      </c>
      <c r="D182" s="20" t="s">
        <v>471</v>
      </c>
      <c r="E182" s="29" t="s">
        <v>813</v>
      </c>
      <c r="F182" s="20" t="s">
        <v>463</v>
      </c>
      <c r="G182" s="29" t="s">
        <v>473</v>
      </c>
      <c r="H182" s="20" t="s">
        <v>474</v>
      </c>
      <c r="I182" s="20" t="s">
        <v>466</v>
      </c>
      <c r="J182" s="29" t="s">
        <v>814</v>
      </c>
    </row>
    <row r="183" ht="42" customHeight="1" spans="1:10">
      <c r="A183" s="133" t="s">
        <v>443</v>
      </c>
      <c r="B183" s="20" t="s">
        <v>805</v>
      </c>
      <c r="C183" s="20" t="s">
        <v>460</v>
      </c>
      <c r="D183" s="20" t="s">
        <v>480</v>
      </c>
      <c r="E183" s="29" t="s">
        <v>511</v>
      </c>
      <c r="F183" s="20" t="s">
        <v>463</v>
      </c>
      <c r="G183" s="29" t="s">
        <v>512</v>
      </c>
      <c r="H183" s="20" t="s">
        <v>513</v>
      </c>
      <c r="I183" s="20" t="s">
        <v>466</v>
      </c>
      <c r="J183" s="29" t="s">
        <v>815</v>
      </c>
    </row>
    <row r="184" ht="42" customHeight="1" spans="1:10">
      <c r="A184" s="133" t="s">
        <v>443</v>
      </c>
      <c r="B184" s="20" t="s">
        <v>805</v>
      </c>
      <c r="C184" s="20" t="s">
        <v>485</v>
      </c>
      <c r="D184" s="20" t="s">
        <v>486</v>
      </c>
      <c r="E184" s="29" t="s">
        <v>816</v>
      </c>
      <c r="F184" s="20" t="s">
        <v>463</v>
      </c>
      <c r="G184" s="29" t="s">
        <v>796</v>
      </c>
      <c r="H184" s="20" t="s">
        <v>489</v>
      </c>
      <c r="I184" s="20" t="s">
        <v>490</v>
      </c>
      <c r="J184" s="29" t="s">
        <v>817</v>
      </c>
    </row>
    <row r="185" ht="42" customHeight="1" spans="1:10">
      <c r="A185" s="133" t="s">
        <v>443</v>
      </c>
      <c r="B185" s="20" t="s">
        <v>805</v>
      </c>
      <c r="C185" s="20" t="s">
        <v>485</v>
      </c>
      <c r="D185" s="20" t="s">
        <v>486</v>
      </c>
      <c r="E185" s="29" t="s">
        <v>818</v>
      </c>
      <c r="F185" s="20" t="s">
        <v>463</v>
      </c>
      <c r="G185" s="29" t="s">
        <v>796</v>
      </c>
      <c r="H185" s="20"/>
      <c r="I185" s="20" t="s">
        <v>490</v>
      </c>
      <c r="J185" s="29" t="s">
        <v>819</v>
      </c>
    </row>
    <row r="186" ht="42" customHeight="1" spans="1:10">
      <c r="A186" s="133" t="s">
        <v>443</v>
      </c>
      <c r="B186" s="20" t="s">
        <v>805</v>
      </c>
      <c r="C186" s="20" t="s">
        <v>485</v>
      </c>
      <c r="D186" s="20" t="s">
        <v>486</v>
      </c>
      <c r="E186" s="29" t="s">
        <v>820</v>
      </c>
      <c r="F186" s="20" t="s">
        <v>463</v>
      </c>
      <c r="G186" s="29" t="s">
        <v>796</v>
      </c>
      <c r="H186" s="20" t="s">
        <v>489</v>
      </c>
      <c r="I186" s="20" t="s">
        <v>490</v>
      </c>
      <c r="J186" s="29" t="s">
        <v>820</v>
      </c>
    </row>
    <row r="187" ht="42" customHeight="1" spans="1:10">
      <c r="A187" s="133" t="s">
        <v>443</v>
      </c>
      <c r="B187" s="20" t="s">
        <v>805</v>
      </c>
      <c r="C187" s="20" t="s">
        <v>485</v>
      </c>
      <c r="D187" s="20" t="s">
        <v>547</v>
      </c>
      <c r="E187" s="29" t="s">
        <v>821</v>
      </c>
      <c r="F187" s="20" t="s">
        <v>463</v>
      </c>
      <c r="G187" s="29" t="s">
        <v>796</v>
      </c>
      <c r="H187" s="20" t="s">
        <v>489</v>
      </c>
      <c r="I187" s="20" t="s">
        <v>490</v>
      </c>
      <c r="J187" s="29" t="s">
        <v>822</v>
      </c>
    </row>
    <row r="188" ht="42" customHeight="1" spans="1:10">
      <c r="A188" s="133" t="s">
        <v>443</v>
      </c>
      <c r="B188" s="20" t="s">
        <v>805</v>
      </c>
      <c r="C188" s="20" t="s">
        <v>485</v>
      </c>
      <c r="D188" s="20" t="s">
        <v>547</v>
      </c>
      <c r="E188" s="29" t="s">
        <v>823</v>
      </c>
      <c r="F188" s="20" t="s">
        <v>463</v>
      </c>
      <c r="G188" s="29" t="s">
        <v>796</v>
      </c>
      <c r="H188" s="20" t="s">
        <v>489</v>
      </c>
      <c r="I188" s="20" t="s">
        <v>490</v>
      </c>
      <c r="J188" s="29" t="s">
        <v>823</v>
      </c>
    </row>
    <row r="189" ht="42" customHeight="1" spans="1:10">
      <c r="A189" s="133" t="s">
        <v>443</v>
      </c>
      <c r="B189" s="20" t="s">
        <v>805</v>
      </c>
      <c r="C189" s="20" t="s">
        <v>492</v>
      </c>
      <c r="D189" s="20" t="s">
        <v>493</v>
      </c>
      <c r="E189" s="29" t="s">
        <v>494</v>
      </c>
      <c r="F189" s="20" t="s">
        <v>477</v>
      </c>
      <c r="G189" s="29" t="s">
        <v>495</v>
      </c>
      <c r="H189" s="20" t="s">
        <v>474</v>
      </c>
      <c r="I189" s="20" t="s">
        <v>466</v>
      </c>
      <c r="J189" s="29" t="s">
        <v>824</v>
      </c>
    </row>
  </sheetData>
  <mergeCells count="46">
    <mergeCell ref="A2:J2"/>
    <mergeCell ref="A3:H3"/>
    <mergeCell ref="A8:A15"/>
    <mergeCell ref="A16:A24"/>
    <mergeCell ref="A25:A31"/>
    <mergeCell ref="A32:A38"/>
    <mergeCell ref="A39:A48"/>
    <mergeCell ref="A49:A58"/>
    <mergeCell ref="A59:A65"/>
    <mergeCell ref="A66:A72"/>
    <mergeCell ref="A73:A78"/>
    <mergeCell ref="A79:A85"/>
    <mergeCell ref="A86:A93"/>
    <mergeCell ref="A94:A99"/>
    <mergeCell ref="A100:A106"/>
    <mergeCell ref="A107:A114"/>
    <mergeCell ref="A115:A121"/>
    <mergeCell ref="A122:A129"/>
    <mergeCell ref="A130:A143"/>
    <mergeCell ref="A144:A151"/>
    <mergeCell ref="A152:A158"/>
    <mergeCell ref="A160:A167"/>
    <mergeCell ref="A169:A177"/>
    <mergeCell ref="A178:A189"/>
    <mergeCell ref="B8:B15"/>
    <mergeCell ref="B16:B24"/>
    <mergeCell ref="B25:B31"/>
    <mergeCell ref="B32:B38"/>
    <mergeCell ref="B39:B48"/>
    <mergeCell ref="B49:B58"/>
    <mergeCell ref="B59:B65"/>
    <mergeCell ref="B66:B72"/>
    <mergeCell ref="B73:B78"/>
    <mergeCell ref="B79:B85"/>
    <mergeCell ref="B86:B93"/>
    <mergeCell ref="B94:B99"/>
    <mergeCell ref="B100:B106"/>
    <mergeCell ref="B107:B114"/>
    <mergeCell ref="B115:B121"/>
    <mergeCell ref="B122:B129"/>
    <mergeCell ref="B130:B143"/>
    <mergeCell ref="B144:B151"/>
    <mergeCell ref="B152:B158"/>
    <mergeCell ref="B160:B167"/>
    <mergeCell ref="B169:B177"/>
    <mergeCell ref="B178:B189"/>
  </mergeCells>
  <printOptions horizontalCentered="1"/>
  <pageMargins left="0.96" right="0.96" top="0.72" bottom="0.72" header="0" footer="0"/>
  <pageSetup paperSize="9" scale="6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上级转移支付补助项目支出预算表11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2026-03-03T01:03:00Z</dcterms:created>
  <dcterms:modified xsi:type="dcterms:W3CDTF">2026-03-17T09:08:28Z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2052-11.8.2.10321</vt:lpwstr>
  </property>
</Properties>
</file>