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<sst xmlns="http://schemas.openxmlformats.org/spreadsheetml/2006/main" count="1374" uniqueCount="524">
  <si>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</si>
  <si>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</si>
  <si>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</si>
  <si>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</si>
  <si>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</si>
  <si>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</si>
  <si>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</si>
  <si>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</si>
  <si>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</si>
  <si>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</si>
  <si>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</si>
  <si>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</si>
  <si>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</si>
  <si>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</si>
  <si>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</si>
  <si>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</si>
  <si>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</si>
  <si>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</si>
  <si>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</si>
  <si>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</si>
  <si>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</si>
  <si>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</si>
  <si>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</si>
  <si>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</si>
  <si>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</si>
  <si>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</si>
  <si>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</si>
  <si>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</si>
  <si>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</si>
  <si>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</si>
  <si>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</si>
  <si>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</si>
  <si>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</si>
  <si>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</si>
  <si>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</si>
  <si>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</si>
  <si>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</si>
  <si>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</si>
  <si>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</si>
  <si>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</si>
  <si>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</si>
  <si>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</si>
  <si>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</si>
  <si>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</si>
  <si>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</si>
  <si>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</si>
  <si>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</si>
  <si>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</si>
  <si>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</si>
  <si>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</si>
  <si>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</si>
  <si>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</si>
  <si>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</si>
  <si>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</si>
  <si>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</si>
  <si>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</si>
  <si>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</si>
  <si>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</si>
  <si>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</si>
  <si>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</si>
  <si>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</si>
  <si>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</si>
  <si>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</si>
  <si>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</si>
  <si>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</si>
  <si>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</si>
  <si>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</si>
  <si>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</si>
  <si>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</si>
  <si>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117005</t>
  </si>
  <si>
    <t>昆明市盘龙区公共就业和人才服务中心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</si>
  <si>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</si>
  <si>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</si>
  <si>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</si>
  <si>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</si>
  <si>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</si>
  <si>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</si>
  <si>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</si>
  <si>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</si>
  <si>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</si>
  <si>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</si>
  <si>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</si>
  <si>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</si>
  <si>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</si>
  <si>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</si>
  <si>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</si>
  <si>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</si>
  <si>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</si>
  <si>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</si>
  <si>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</si>
  <si>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</si>
  <si>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</si>
  <si>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</si>
  <si>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</si>
  <si>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</si>
  <si>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</si>
  <si>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</si>
  <si>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</si>
  <si>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</si>
  <si>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</si>
  <si>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</si>
  <si>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</si>
  <si>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</si>
  <si>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</si>
  <si>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</si>
  <si>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</si>
  <si>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</si>
  <si>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</si>
  <si>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</si>
  <si>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</si>
  <si>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</si>
  <si>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</si>
  <si>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</si>
  <si>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2080711</t>
  </si>
  <si>
    <t>就业见习补贴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</si>
  <si>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</si>
  <si>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</si>
  <si>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</si>
  <si>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</si>
  <si>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</si>
  <si>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</si>
  <si>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</si>
  <si>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</si>
  <si>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</si>
  <si>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</si>
  <si>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</si>
  <si>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</si>
  <si>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</si>
  <si>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</si>
  <si>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</si>
  <si>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</si>
  <si>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</si>
  <si>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</si>
  <si>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</si>
  <si>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</si>
  <si>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</si>
  <si>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</si>
  <si>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</si>
  <si>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</si>
  <si>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</si>
  <si>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</si>
  <si>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</si>
  <si>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</si>
  <si>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</si>
  <si>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</si>
  <si>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</si>
  <si>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</si>
  <si>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</si>
  <si>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</si>
  <si>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</si>
  <si>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</si>
  <si>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</si>
  <si>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</si>
  <si>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</si>
  <si>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</si>
  <si>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</si>
  <si>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</si>
  <si>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</si>
  <si>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</si>
  <si>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</si>
  <si>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</si>
  <si>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</si>
  <si>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</si>
  <si>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</si>
  <si>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</si>
  <si>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</si>
  <si>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</si>
  <si>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</si>
  <si>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</si>
  <si>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</si>
  <si>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</si>
  <si>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</si>
  <si>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</si>
  <si>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</si>
  <si>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</si>
  <si>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</si>
  <si>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</si>
  <si>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</si>
  <si>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</si>
  <si>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</si>
  <si>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</si>
  <si>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</si>
  <si>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</si>
  <si>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</si>
  <si>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</si>
  <si>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</si>
  <si>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</si>
  <si>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</si>
  <si>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</si>
  <si>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</si>
  <si>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</si>
  <si>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</si>
  <si>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</si>
  <si>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</si>
  <si>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</si>
  <si>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</si>
  <si>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</si>
  <si>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</si>
  <si>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</si>
  <si>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</si>
  <si>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</si>
  <si>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</si>
  <si>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</si>
  <si>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</si>
  <si>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昆明市盘龙区人力资源和社会保障局</t>
  </si>
  <si>
    <t>5301*************2033</t>
  </si>
  <si>
    <t>行政人员支出工资</t>
  </si>
  <si>
    <t>30101</t>
  </si>
  <si>
    <t>基本工资</t>
  </si>
  <si>
    <t>30102</t>
  </si>
  <si>
    <t>津贴补贴</t>
  </si>
  <si>
    <t>30103</t>
  </si>
  <si>
    <t>奖金</t>
  </si>
  <si>
    <t>5301*************2035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</si>
  <si>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</si>
  <si>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</si>
  <si>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</si>
  <si>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</si>
  <si>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</si>
  <si>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</si>
  <si>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</si>
  <si>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</si>
  <si>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</si>
  <si>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</si>
  <si>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</si>
  <si>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5301*************2036</t>
  </si>
  <si>
    <t>30113</t>
  </si>
  <si>
    <t>5301*************2038</t>
  </si>
  <si>
    <t>公共交通经费</t>
  </si>
  <si>
    <t>30239</t>
  </si>
  <si>
    <t>其他交通费用</t>
  </si>
  <si>
    <t>5301*************2039</t>
  </si>
  <si>
    <t>行政人员公务交通补贴</t>
  </si>
  <si>
    <t>5301*************2041</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</si>
  <si>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</si>
  <si>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</si>
  <si>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</si>
  <si>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</si>
  <si>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</si>
  <si>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</si>
  <si>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</si>
  <si>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</si>
  <si>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</si>
  <si>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</si>
  <si>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</si>
  <si>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</si>
  <si>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</si>
  <si>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</si>
  <si>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</si>
  <si>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5301*************9618</t>
  </si>
  <si>
    <t>工会经费</t>
  </si>
  <si>
    <t>30228</t>
  </si>
  <si>
    <t>5301*************9629</t>
  </si>
  <si>
    <t>30217</t>
  </si>
  <si>
    <t>5301*************1317</t>
  </si>
  <si>
    <t>行政人员绩效奖励</t>
  </si>
  <si>
    <t>5301*************1329</t>
  </si>
  <si>
    <t>离退休工会活动经费</t>
  </si>
  <si>
    <t>5301*************8576</t>
  </si>
  <si>
    <t>离退休人员支出</t>
  </si>
  <si>
    <t>30305</t>
  </si>
  <si>
    <t>生活补助</t>
  </si>
  <si>
    <t>5301*************7422</t>
  </si>
  <si>
    <t>其他人员支出</t>
  </si>
  <si>
    <t>30199</t>
  </si>
  <si>
    <t>其他工资福利支出</t>
  </si>
  <si>
    <t>5301*************5630</t>
  </si>
  <si>
    <t>残疾人保障金</t>
  </si>
  <si>
    <t>预算05-1表</t>
  </si>
  <si>
    <t>项目分类</t>
  </si>
  <si>
    <t>项目单位</t>
  </si>
  <si>
    <t>经济科目编码</t>
  </si>
  <si>
    <t>经济科目名称</t>
  </si>
  <si>
    <t>本年拨款</t>
  </si>
  <si>
    <t>其中：本次下达</t>
  </si>
  <si>
    <t>专项业务类</t>
  </si>
  <si>
    <t>5301*************2052</t>
  </si>
  <si>
    <t>公共就业服务专项经费</t>
  </si>
  <si>
    <t>5301*************2182</t>
  </si>
  <si>
    <t>促进农民就业专项资金</t>
  </si>
  <si>
    <t>5301*************0756</t>
  </si>
  <si>
    <t>昆明市企业下岗失业参战退役人员就业补助资金</t>
  </si>
  <si>
    <t>5301*************3296</t>
  </si>
  <si>
    <t>第二批中央就业补助资金</t>
  </si>
  <si>
    <t>5301*************4331</t>
  </si>
  <si>
    <t>省级就业创业及农村劳动力转移专项经费</t>
  </si>
  <si>
    <t>5301*************6247</t>
  </si>
  <si>
    <t>创业担保贷款上级奖补资金</t>
  </si>
  <si>
    <t>5301*************1382</t>
  </si>
  <si>
    <t>下达的高校毕业生就业见习市级生活补助资金</t>
  </si>
  <si>
    <t>5301*************6966</t>
  </si>
  <si>
    <t>创业担保贷款财政贴息资金</t>
  </si>
  <si>
    <t>5301*************4222</t>
  </si>
  <si>
    <t>省级就业见习补贴资金和社区（村）基层治理专干补助经费</t>
  </si>
  <si>
    <t>5301*************4356</t>
  </si>
  <si>
    <t>区级档案社会化管理服务经费</t>
  </si>
  <si>
    <t>5301*************8320</t>
  </si>
  <si>
    <t>国家公共就业服务能力提升示范项目资金</t>
  </si>
  <si>
    <t>事业发展类</t>
  </si>
  <si>
    <t>5301*************2200</t>
  </si>
  <si>
    <t>全区再就业专项工作经费</t>
  </si>
  <si>
    <t>预算05-2表</t>
  </si>
  <si>
    <t>项目年度绩效目标</t>
  </si>
  <si>
    <t>一级指标</t>
  </si>
  <si>
    <t>二级指标</t>
  </si>
  <si>
    <t>三级指标</t>
  </si>
  <si>
    <t>指标性质</t>
  </si>
  <si>
    <t>指标值</t>
  </si>
  <si>
    <t>度量单位</t>
  </si>
  <si>
    <t>指标属性</t>
  </si>
  <si>
    <t>指标内容</t>
  </si>
  <si>
    <t>为更好发挥创业担保贷款贴息及奖补资金引导作用，引导金融机构加大创业担保贷款投放力度，支持重点群体及企业的融资发展，经办银行按照创业担保贷款政策规定，通过“云南省中小企业融资综合信用服务平台（地方征信平台）”计算创业担保贷款应付贴息金额，于每季度末20日前向区级财政部门提交提携资金申请，资金按规定用于创业担保贷款贴息。依托云南省中小企业融资综合信用服务平台（地方征信平台），测算2026年区级需承担财政贴息资金76.24万元（中国银行滇池路支行18.3万；邮储银行盘龙区支行3.1万；昆明市盘龙区农村信用合作联社51.74万；昆明市农村信用合作社联和社营业部3.1万），实现补贴对象满意度≥85%。</t>
  </si>
  <si>
    <t>产出指标</t>
  </si>
  <si>
    <t>数量指标</t>
  </si>
  <si>
    <t>创业担保贷款贴息银行数</t>
  </si>
  <si>
    <t>=</t>
  </si>
  <si>
    <t>个</t>
  </si>
  <si>
    <t>定量指标</t>
  </si>
  <si>
    <t>创业担保贷款贴息银行按省级确定银行来发放贴息资金，实现省级确定银行全额发放。</t>
  </si>
  <si>
    <t>质量指标</t>
  </si>
  <si>
    <t>创业担保贷款贴息资金发放准确率</t>
  </si>
  <si>
    <t>100</t>
  </si>
  <si>
    <t>%</t>
  </si>
  <si>
    <t>创业担保贷款发放数</t>
  </si>
  <si>
    <t>&gt;=</t>
  </si>
  <si>
    <t>150</t>
  </si>
  <si>
    <t>人(户)</t>
  </si>
  <si>
    <t>创业担保贷款发放数≥150人（户）</t>
  </si>
  <si>
    <t>时效指标</t>
  </si>
  <si>
    <t>资金支付完成时限</t>
  </si>
  <si>
    <t>&lt;=</t>
  </si>
  <si>
    <t>12月31日</t>
  </si>
  <si>
    <t>日</t>
  </si>
  <si>
    <t>定性指标</t>
  </si>
  <si>
    <t>资金支付完成时限小于等于12月31日，按当年省市下达文件中规定的完成时限完成。</t>
  </si>
  <si>
    <t>效益指标</t>
  </si>
  <si>
    <t>社会效益</t>
  </si>
  <si>
    <t>政策宣传知晓率</t>
  </si>
  <si>
    <t>80</t>
  </si>
  <si>
    <t>政策宣传知晓率≥80%</t>
  </si>
  <si>
    <t>满意度指标</t>
  </si>
  <si>
    <t>服务对象满意度</t>
  </si>
  <si>
    <t>补贴对象满意度</t>
  </si>
  <si>
    <t>85</t>
  </si>
  <si>
    <t>随着就业形势的日益严峻，公共就业部门面临着越来越多的档案管理工作。区公共就业和人才服务中心管理全区约12万册人事档案，包括10万余册失业人员人事档案、1万余册高校毕业生人事档案、1000余册事业人员档案、9000余册流动人员人事档案。参考五华、西山购买档案管理经验，结合我区目前管理的档案规模，我中心与盘龙区教育发展投资有限公司签订一采三年采购服务协议开展流动人员档案管理服务，购买专业的档案管理服务，合同约定每年购买服务经费为87.5万元，借助专业的档案管理团队和先进的信息技术手段，提高档案管理效率和质量，确保档案的安全性和保密性，力争查档群众服务满意度达到90%以上。</t>
  </si>
  <si>
    <t>管理失业人员人事档案</t>
  </si>
  <si>
    <t>100000</t>
  </si>
  <si>
    <t>册</t>
  </si>
  <si>
    <t>管理全区失业人员人事档案约10万册</t>
  </si>
  <si>
    <t>管理流动人员人事档案</t>
  </si>
  <si>
    <t>9000</t>
  </si>
  <si>
    <t>管理全区9000余册流动人员人事档案。</t>
  </si>
  <si>
    <t>高校毕业生人事档案</t>
  </si>
  <si>
    <t>10000</t>
  </si>
  <si>
    <t>管理高校毕业生人事档案约1万册</t>
  </si>
  <si>
    <t>事业人员档案</t>
  </si>
  <si>
    <t>1000</t>
  </si>
  <si>
    <t>管理全区事业人员人事档案约1000册</t>
  </si>
  <si>
    <t>按照业务办理质量规范，抽检合格率</t>
  </si>
  <si>
    <t>按照云人社办〔2018〕22号文件要求，档案业务办理质量规范需要达到：档案外观统一、齐全完整、分类准确、编排有序、装订整齐等。</t>
  </si>
  <si>
    <t>档案社会化管理服务费用</t>
  </si>
  <si>
    <t>875000</t>
  </si>
  <si>
    <t>元</t>
  </si>
  <si>
    <t>档案社会化管理服务费用875000元</t>
  </si>
  <si>
    <t>归档及时率</t>
  </si>
  <si>
    <t>可持续影响</t>
  </si>
  <si>
    <t>提升档案建设和管理服务能力</t>
  </si>
  <si>
    <t>90</t>
  </si>
  <si>
    <t>全面提升流动人员人事档案标准化建设和管理服务能力</t>
  </si>
  <si>
    <t>档案安全率</t>
  </si>
  <si>
    <t>档案保管安全率必须达到100%</t>
  </si>
  <si>
    <t>查档群众服务满意度</t>
  </si>
  <si>
    <t>提高查档人民群众的满意度</t>
  </si>
  <si>
    <t>按照“六稳”、“六保”要求，就业居首位，此项目用于完成各类公共就业服务工作任务。保就业、扩大就业14场（预估，实际完成数以上级下达目标任务为准）招聘会费用，云南省公共就业服务平台业务网专线专网费，全区事业人员人事档案管理等，促进大学毕业生、农村劳动力、失业人员就业创业再就业，提供有效就业岗位，增加就业经济收入，力争受益对象满意度达85%以上。</t>
  </si>
  <si>
    <t>云南省公共就业服务平台业务网专线</t>
  </si>
  <si>
    <t>1条</t>
  </si>
  <si>
    <t>条</t>
  </si>
  <si>
    <t>云南省公共就业服务平台业务网专线。</t>
  </si>
  <si>
    <t>召开招聘会场数</t>
  </si>
  <si>
    <t>场</t>
  </si>
  <si>
    <t>按照每年上级下达目标任务应召开的招聘会场数</t>
  </si>
  <si>
    <t>项目完成时限</t>
  </si>
  <si>
    <t>2026年12月31日</t>
  </si>
  <si>
    <t>项目完成时限应在2026年12月31日前完成。</t>
  </si>
  <si>
    <t>经济效益</t>
  </si>
  <si>
    <t>年度农村劳动力转移就业经济收入</t>
  </si>
  <si>
    <t>4500</t>
  </si>
  <si>
    <t>万元</t>
  </si>
  <si>
    <t>年度农村劳动力转移就业经济收入不低于4500万元</t>
  </si>
  <si>
    <t>提供有效就业岗位数</t>
  </si>
  <si>
    <t>25000</t>
  </si>
  <si>
    <t>促进大学毕业生、农村劳动力、失业人员就业创业再就业，稳定社会秩序。</t>
  </si>
  <si>
    <t>年度内新增农村劳动力转移就业人数</t>
  </si>
  <si>
    <t>2000</t>
  </si>
  <si>
    <t>人</t>
  </si>
  <si>
    <t>年度内新增农村劳动力转移就业人数不低于2000人。</t>
  </si>
  <si>
    <t>受益对象满意度</t>
  </si>
  <si>
    <t>服务对象满意度调查</t>
  </si>
  <si>
    <t>根据市政府年初下达县（市）区培训任务指标，按人均10元的标准从县（市）区财政安排的农民就业培训配套资金中提取工作经费，用于“开展就业摸排行动、劳务对接行动、岗位归集行动、专场招聘行动、组织化转移行动、三业联动行动、就近就业行动、返乡创业行动、兜底帮扶行动、稳岗服务行动、返乡回流监测及就业帮扶行动”等。预计年度农村劳动力转移就业提供就业岗位不低于5000个，脱贫劳动力转移就业不低于1000个，新增农村劳动力转移就业不低于2000个，按照上级下达目标任务据实完成，同时力争满意度指标不低于85%。</t>
  </si>
  <si>
    <t>召开农村劳动力专项招聘会次数</t>
  </si>
  <si>
    <t>次</t>
  </si>
  <si>
    <t>召开农村劳动力招聘会次数不低于5次。</t>
  </si>
  <si>
    <t>年度内脱贫劳动力转移就业</t>
  </si>
  <si>
    <t>1500</t>
  </si>
  <si>
    <t>按照上年市级下达目标任务数估算，年度内脱贫劳动力转移就业不低于1500人。</t>
  </si>
  <si>
    <t>年度农村劳动力新增转移就业总人数</t>
  </si>
  <si>
    <t>2400</t>
  </si>
  <si>
    <t>根据上年度市级下达目标任务数，估算年度内培训总人数不低于2400人。按照当年下达目标任务数据实完成</t>
  </si>
  <si>
    <t>经费拨付准确率</t>
  </si>
  <si>
    <t>完成省市下达的各类目标任务并及时准确拨付相关经费。</t>
  </si>
  <si>
    <t>反映项目完成时限</t>
  </si>
  <si>
    <t>年度农村劳动力转移就业经济收入≥4500万元。</t>
  </si>
  <si>
    <t>通过到水源区深入调查，了解服务对象对该项目的实施满意度</t>
  </si>
  <si>
    <t>满意度调查</t>
  </si>
  <si>
    <t>资金按规定用于发放全区公益性岗位补贴，高校毕业生来昆留昆就业创业相关补贴，灵活就业社会保险补贴及小微企业吸纳高校毕业生社会保险补贴，大学生创业园经费等项目。确保年度提供有效就业岗位27000人，城镇新增就业人数36000人，城镇失业人员再就业13000人，就业困难人员再就业8300人（按照上年度市级下达目标任务确定，当年目标任务按照市级下达文件据实完成）。力争补贴领取对象满意度及就业扶持政策经办服务满意度达85%以上。</t>
  </si>
  <si>
    <t>享受公益性岗位补贴人员数量</t>
  </si>
  <si>
    <t>200</t>
  </si>
  <si>
    <t>反映开发全区公益性岗位数</t>
  </si>
  <si>
    <t>申报各类社会保险补贴人数</t>
  </si>
  <si>
    <t>反映申报各类社会保险补贴人数</t>
  </si>
  <si>
    <t>社会保险补贴发放准确率</t>
  </si>
  <si>
    <t>98</t>
  </si>
  <si>
    <t>反映补贴拨付准确程度</t>
  </si>
  <si>
    <t>公益性岗位发放准确率</t>
  </si>
  <si>
    <t>2026年12月</t>
  </si>
  <si>
    <t>月</t>
  </si>
  <si>
    <t>城镇新增就业人数</t>
  </si>
  <si>
    <t>36000</t>
  </si>
  <si>
    <t>城镇新增就业人数完成目标任务</t>
  </si>
  <si>
    <t>城镇失业人员再就业人数</t>
  </si>
  <si>
    <t>13000</t>
  </si>
  <si>
    <t>城镇失业人员再就业人数完成目标任务</t>
  </si>
  <si>
    <t>就业困难人员就业人数</t>
  </si>
  <si>
    <t>8300</t>
  </si>
  <si>
    <t>就业困难人员就业人数完成目标任务</t>
  </si>
  <si>
    <t>提供有效就业岗位</t>
  </si>
  <si>
    <t>27000</t>
  </si>
  <si>
    <t>城镇失业登记率完成目标任务</t>
  </si>
  <si>
    <t>零就业家庭帮扶率</t>
  </si>
  <si>
    <t>95</t>
  </si>
  <si>
    <t>因就业问题发生重大群体事件数量</t>
  </si>
  <si>
    <t>0</t>
  </si>
  <si>
    <t>起</t>
  </si>
  <si>
    <t>补贴领取对象满意度及就业扶持政策经办服务满意度</t>
  </si>
  <si>
    <t>反映服务对象满意度</t>
  </si>
  <si>
    <t>预算06表</t>
  </si>
  <si>
    <t>政府性基金预算支出预算表</t>
  </si>
  <si>
    <t>单位名称：昆明市发展和改革委员会</t>
  </si>
  <si>
    <t>政府性基金预算支出</t>
  </si>
  <si>
    <t>空表说明：昆明市盘龙区公共就业和人才服务中心2026年无政府性基金支出预算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</si>
  <si>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</si>
  <si>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</si>
  <si>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</si>
  <si>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</si>
  <si>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</si>
  <si>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</si>
  <si>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</si>
  <si>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</si>
  <si>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</si>
  <si>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</si>
  <si>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</si>
  <si>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</si>
  <si>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件</t>
  </si>
  <si>
    <t>昆明市盘龙区公共就业和人才服务中心2024-2026年人事档案管理服务</t>
  </si>
  <si>
    <t>档案管理服务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</si>
  <si>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</si>
  <si>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</si>
  <si>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</si>
  <si>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</si>
  <si>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</si>
  <si>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</si>
  <si>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</si>
  <si>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</si>
  <si>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空表说明：昆明市盘龙区公共就业和人才服务中心2026年无政府购买服务预算</t>
  </si>
  <si>
    <t>预算09-1表</t>
  </si>
  <si>
    <t>单位名称（项目）</t>
  </si>
  <si>
    <t>地区</t>
  </si>
  <si>
    <t>磨憨经济合作区</t>
  </si>
  <si>
    <t>空表说明：昆明市盘龙区公共就业和人才服务中心2026年无对下转移支付预算</t>
  </si>
  <si>
    <t>预算09-2表</t>
  </si>
  <si>
    <t>空表说明：昆明市盘龙区公共就业和人才服务中心2026年无对下转移支付绩效</t>
  </si>
  <si>
    <t xml:space="preserve">预算10表
</t>
  </si>
  <si>
    <t>资产类别</t>
  </si>
  <si>
    <t>资产分类代码.名称</t>
  </si>
  <si>
    <t>资产名称</t>
  </si>
  <si>
    <t>计量单位</t>
  </si>
  <si>
    <t>财政部门批复数（元）</t>
  </si>
  <si>
    <t>单价</t>
  </si>
  <si>
    <t>金额</t>
  </si>
  <si>
    <t>空表说明：昆明市盘龙区公共就业和人才服务中心2026年无新增资产配置</t>
  </si>
  <si>
    <t>预算11表</t>
  </si>
  <si>
    <t>上级补助</t>
  </si>
  <si>
    <t>空表说明：昆明市盘龙区公共就业和人才服务中心2026年无上级转移支付补助项目支出预算</t>
  </si>
  <si>
    <t>预算12表</t>
  </si>
  <si>
    <t>项目级次</t>
  </si>
  <si>
    <t>311 专项业务类</t>
  </si>
  <si>
    <t>本级</t>
  </si>
  <si>
    <t>313 事业发展类</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</si>
  <si>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</si>
  <si>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</si>
  <si>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</si>
  <si>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</si>
  <si>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</si>
  <si>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</si>
  <si>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</si>
  <si>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</si>
  <si>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</si>
  <si>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</si>
  <si>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</si>
  <si>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</si>
  <si>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</si>
  <si>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</si>
  <si>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</si>
  <si>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</si>
  <si>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</si>
  <si>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</si>
  <si>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</si>
  <si>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</si>
  <si>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</si>
  <si>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</si>
  <si>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</si>
  <si>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</si>
  <si>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</si>
  <si>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空表说明：昆明市盘龙区公共就业和人才服务中心是昆明市盘龙区人力资源和社会保障局下属二级单位，2026年无部门整体支出绩效。</t>
  </si>
</sst>
</file>

<file path=xl/styles.xml><?xml version="1.0" encoding="utf-8"?>
<styleSheet xmlns="http://schemas.openxmlformats.org/spreadsheetml/2006/main">
  <numFmts count="9">
    <numFmt numFmtId="176" formatCode="yyyy\-mm\-dd\ hh:mm:ss"/>
    <numFmt numFmtId="177" formatCode="yyyy\-mm\-dd"/>
    <numFmt numFmtId="178" formatCode="#,##0.00;\-#,##0.00;;@"/>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9" formatCode="#,##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9"/>
      <name val="宋体"/>
      <charset val="134"/>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27" borderId="0" applyNumberFormat="0" applyBorder="0" applyAlignment="0" applyProtection="0">
      <alignment vertical="center"/>
    </xf>
    <xf numFmtId="0" fontId="25"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2" fillId="0" borderId="1">
      <alignment horizontal="right" vertical="center"/>
    </xf>
    <xf numFmtId="0" fontId="19" fillId="12"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0" fillId="3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2" fillId="0" borderId="1">
      <alignment horizontal="right" vertical="center"/>
    </xf>
    <xf numFmtId="0" fontId="34" fillId="0" borderId="0" applyNumberFormat="0" applyFill="0" applyBorder="0" applyAlignment="0" applyProtection="0">
      <alignment vertical="center"/>
    </xf>
    <xf numFmtId="0" fontId="0" fillId="21" borderId="18" applyNumberFormat="0" applyFont="0" applyAlignment="0" applyProtection="0">
      <alignment vertical="center"/>
    </xf>
    <xf numFmtId="0" fontId="20" fillId="26" borderId="0" applyNumberFormat="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14" applyNumberFormat="0" applyFill="0" applyAlignment="0" applyProtection="0">
      <alignment vertical="center"/>
    </xf>
    <xf numFmtId="0" fontId="23" fillId="0" borderId="14" applyNumberFormat="0" applyFill="0" applyAlignment="0" applyProtection="0">
      <alignment vertical="center"/>
    </xf>
    <xf numFmtId="0" fontId="20" fillId="29" borderId="0" applyNumberFormat="0" applyBorder="0" applyAlignment="0" applyProtection="0">
      <alignment vertical="center"/>
    </xf>
    <xf numFmtId="0" fontId="36" fillId="0" borderId="20" applyNumberFormat="0" applyFill="0" applyAlignment="0" applyProtection="0">
      <alignment vertical="center"/>
    </xf>
    <xf numFmtId="0" fontId="20" fillId="25" borderId="0" applyNumberFormat="0" applyBorder="0" applyAlignment="0" applyProtection="0">
      <alignment vertical="center"/>
    </xf>
    <xf numFmtId="0" fontId="27" fillId="17" borderId="16" applyNumberFormat="0" applyAlignment="0" applyProtection="0">
      <alignment vertical="center"/>
    </xf>
    <xf numFmtId="0" fontId="35" fillId="17" borderId="15" applyNumberFormat="0" applyAlignment="0" applyProtection="0">
      <alignment vertical="center"/>
    </xf>
    <xf numFmtId="0" fontId="30" fillId="20" borderId="17" applyNumberFormat="0" applyAlignment="0" applyProtection="0">
      <alignment vertical="center"/>
    </xf>
    <xf numFmtId="0" fontId="19" fillId="8" borderId="0" applyNumberFormat="0" applyBorder="0" applyAlignment="0" applyProtection="0">
      <alignment vertical="center"/>
    </xf>
    <xf numFmtId="0" fontId="20" fillId="7" borderId="0" applyNumberFormat="0" applyBorder="0" applyAlignment="0" applyProtection="0">
      <alignment vertical="center"/>
    </xf>
    <xf numFmtId="0" fontId="37" fillId="0" borderId="19" applyNumberFormat="0" applyFill="0" applyAlignment="0" applyProtection="0">
      <alignment vertical="center"/>
    </xf>
    <xf numFmtId="0" fontId="38" fillId="0" borderId="21" applyNumberFormat="0" applyFill="0" applyAlignment="0" applyProtection="0">
      <alignment vertical="center"/>
    </xf>
    <xf numFmtId="0" fontId="26" fillId="16" borderId="0" applyNumberFormat="0" applyBorder="0" applyAlignment="0" applyProtection="0">
      <alignment vertical="center"/>
    </xf>
    <xf numFmtId="0" fontId="32" fillId="24" borderId="0" applyNumberFormat="0" applyBorder="0" applyAlignment="0" applyProtection="0">
      <alignment vertical="center"/>
    </xf>
    <xf numFmtId="10" fontId="22" fillId="0" borderId="1">
      <alignment horizontal="right" vertical="center"/>
    </xf>
    <xf numFmtId="0" fontId="19" fillId="34" borderId="0" applyNumberFormat="0" applyBorder="0" applyAlignment="0" applyProtection="0">
      <alignment vertical="center"/>
    </xf>
    <xf numFmtId="0" fontId="20" fillId="23" borderId="0" applyNumberFormat="0" applyBorder="0" applyAlignment="0" applyProtection="0">
      <alignment vertical="center"/>
    </xf>
    <xf numFmtId="0" fontId="19" fillId="6" borderId="0" applyNumberFormat="0" applyBorder="0" applyAlignment="0" applyProtection="0">
      <alignment vertical="center"/>
    </xf>
    <xf numFmtId="0" fontId="19" fillId="33"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20" fillId="31" borderId="0" applyNumberFormat="0" applyBorder="0" applyAlignment="0" applyProtection="0">
      <alignment vertical="center"/>
    </xf>
    <xf numFmtId="0" fontId="20" fillId="18" borderId="0" applyNumberFormat="0" applyBorder="0" applyAlignment="0" applyProtection="0">
      <alignment vertical="center"/>
    </xf>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20" fillId="22" borderId="0" applyNumberFormat="0" applyBorder="0" applyAlignment="0" applyProtection="0">
      <alignment vertical="center"/>
    </xf>
    <xf numFmtId="0" fontId="19" fillId="4"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19" fillId="13" borderId="0" applyNumberFormat="0" applyBorder="0" applyAlignment="0" applyProtection="0">
      <alignment vertical="center"/>
    </xf>
    <xf numFmtId="0" fontId="20" fillId="28" borderId="0" applyNumberFormat="0" applyBorder="0" applyAlignment="0" applyProtection="0">
      <alignment vertical="center"/>
    </xf>
    <xf numFmtId="178" fontId="22" fillId="0" borderId="1">
      <alignment horizontal="right" vertical="center"/>
    </xf>
    <xf numFmtId="49" fontId="22" fillId="0" borderId="1">
      <alignment horizontal="left" vertical="center" wrapText="1"/>
    </xf>
    <xf numFmtId="178" fontId="22" fillId="0" borderId="1">
      <alignment horizontal="right" vertical="center"/>
    </xf>
    <xf numFmtId="180" fontId="22" fillId="0" borderId="1">
      <alignment horizontal="right" vertical="center"/>
    </xf>
    <xf numFmtId="179" fontId="22" fillId="0" borderId="1">
      <alignment horizontal="right" vertical="center"/>
    </xf>
  </cellStyleXfs>
  <cellXfs count="220">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49" fontId="9" fillId="0" borderId="1" xfId="53" applyNumberFormat="1" applyFont="1" applyBorder="1">
      <alignment horizontal="left" vertical="center" wrapText="1"/>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6" sqref="B6"/>
    </sheetView>
  </sheetViews>
  <sheetFormatPr defaultColWidth="8.575" defaultRowHeight="12.75" customHeight="1" outlineLevelCol="3"/>
  <cols>
    <col min="1" max="4" width="41" customWidth="1"/>
  </cols>
  <sheetData>
    <row r="1" ht="15" customHeight="1" spans="1:4">
      <c r="A1" s="79"/>
      <c r="B1" s="79"/>
      <c r="C1" s="79"/>
      <c r="D1" s="93" t="s">
        <v>0</v>
      </c>
    </row>
    <row r="2" ht="41.25" customHeight="1" spans="1:1">
      <c r="A2" s="74" t="str">
        <f>"2026"&amp;"年部门财务收支预算总表"</f>
        <v>2026年部门财务收支预算总表</v>
      </c>
    </row>
    <row r="3" ht="17.25" customHeight="1" spans="1:4">
      <c r="A3" s="77" t="str">
        <f>"单位名称："&amp;"昆明市盘龙区公共就业和人才服务中心"</f>
        <v>单位名称：昆明市盘龙区公共就业和人才服务中心</v>
      </c>
      <c r="B3" s="185"/>
      <c r="D3" s="165" t="s">
        <v>1</v>
      </c>
    </row>
    <row r="4" ht="23.25" customHeight="1" spans="1:4">
      <c r="A4" s="186" t="s">
        <v>2</v>
      </c>
      <c r="B4" s="187"/>
      <c r="C4" s="186" t="s">
        <v>3</v>
      </c>
      <c r="D4" s="187"/>
    </row>
    <row r="5" ht="24" customHeight="1" spans="1:4">
      <c r="A5" s="186" t="s">
        <v>4</v>
      </c>
      <c r="B5" s="186" t="s">
        <v>5</v>
      </c>
      <c r="C5" s="186" t="s">
        <v>6</v>
      </c>
      <c r="D5" s="186" t="s">
        <v>5</v>
      </c>
    </row>
    <row r="6" ht="17.25" customHeight="1" spans="1:4">
      <c r="A6" s="188" t="s">
        <v>7</v>
      </c>
      <c r="B6" s="106">
        <v>16211925</v>
      </c>
      <c r="C6" s="188" t="s">
        <v>8</v>
      </c>
      <c r="D6" s="106"/>
    </row>
    <row r="7" ht="17.25" customHeight="1" spans="1:4">
      <c r="A7" s="188" t="s">
        <v>9</v>
      </c>
      <c r="B7" s="106"/>
      <c r="C7" s="188" t="s">
        <v>10</v>
      </c>
      <c r="D7" s="106"/>
    </row>
    <row r="8" ht="17.25" customHeight="1" spans="1:4">
      <c r="A8" s="188" t="s">
        <v>11</v>
      </c>
      <c r="B8" s="106"/>
      <c r="C8" s="219" t="s">
        <v>12</v>
      </c>
      <c r="D8" s="106"/>
    </row>
    <row r="9" ht="17.25" customHeight="1" spans="1:4">
      <c r="A9" s="188" t="s">
        <v>13</v>
      </c>
      <c r="B9" s="106"/>
      <c r="C9" s="219" t="s">
        <v>14</v>
      </c>
      <c r="D9" s="106"/>
    </row>
    <row r="10" ht="17.25" customHeight="1" spans="1:4">
      <c r="A10" s="188" t="s">
        <v>15</v>
      </c>
      <c r="B10" s="106"/>
      <c r="C10" s="219" t="s">
        <v>16</v>
      </c>
      <c r="D10" s="106"/>
    </row>
    <row r="11" ht="17.25" customHeight="1" spans="1:4">
      <c r="A11" s="188" t="s">
        <v>17</v>
      </c>
      <c r="B11" s="106"/>
      <c r="C11" s="219" t="s">
        <v>18</v>
      </c>
      <c r="D11" s="106"/>
    </row>
    <row r="12" ht="17.25" customHeight="1" spans="1:4">
      <c r="A12" s="188" t="s">
        <v>19</v>
      </c>
      <c r="B12" s="106"/>
      <c r="C12" s="65" t="s">
        <v>20</v>
      </c>
      <c r="D12" s="106"/>
    </row>
    <row r="13" ht="17.25" customHeight="1" spans="1:4">
      <c r="A13" s="188" t="s">
        <v>21</v>
      </c>
      <c r="B13" s="106"/>
      <c r="C13" s="65" t="s">
        <v>22</v>
      </c>
      <c r="D13" s="106">
        <v>23366322.78</v>
      </c>
    </row>
    <row r="14" ht="17.25" customHeight="1" spans="1:4">
      <c r="A14" s="188" t="s">
        <v>23</v>
      </c>
      <c r="B14" s="106"/>
      <c r="C14" s="65" t="s">
        <v>24</v>
      </c>
      <c r="D14" s="106">
        <v>484971</v>
      </c>
    </row>
    <row r="15" ht="17.25" customHeight="1" spans="1:4">
      <c r="A15" s="188" t="s">
        <v>25</v>
      </c>
      <c r="B15" s="106"/>
      <c r="C15" s="65" t="s">
        <v>26</v>
      </c>
      <c r="D15" s="106"/>
    </row>
    <row r="16" ht="17.25" customHeight="1" spans="1:4">
      <c r="A16" s="21"/>
      <c r="B16" s="106"/>
      <c r="C16" s="65" t="s">
        <v>27</v>
      </c>
      <c r="D16" s="106"/>
    </row>
    <row r="17" ht="17.25" customHeight="1" spans="1:4">
      <c r="A17" s="189"/>
      <c r="B17" s="106"/>
      <c r="C17" s="65" t="s">
        <v>28</v>
      </c>
      <c r="D17" s="106">
        <v>964894.2</v>
      </c>
    </row>
    <row r="18" ht="17.25" customHeight="1" spans="1:4">
      <c r="A18" s="189"/>
      <c r="B18" s="106"/>
      <c r="C18" s="65" t="s">
        <v>29</v>
      </c>
      <c r="D18" s="106"/>
    </row>
    <row r="19" ht="17.25" customHeight="1" spans="1:4">
      <c r="A19" s="189"/>
      <c r="B19" s="106"/>
      <c r="C19" s="65" t="s">
        <v>30</v>
      </c>
      <c r="D19" s="106"/>
    </row>
    <row r="20" ht="17.25" customHeight="1" spans="1:4">
      <c r="A20" s="189"/>
      <c r="B20" s="106"/>
      <c r="C20" s="65" t="s">
        <v>31</v>
      </c>
      <c r="D20" s="106"/>
    </row>
    <row r="21" ht="17.25" customHeight="1" spans="1:4">
      <c r="A21" s="189"/>
      <c r="B21" s="106"/>
      <c r="C21" s="65" t="s">
        <v>32</v>
      </c>
      <c r="D21" s="106"/>
    </row>
    <row r="22" ht="17.25" customHeight="1" spans="1:4">
      <c r="A22" s="189"/>
      <c r="B22" s="106"/>
      <c r="C22" s="65" t="s">
        <v>33</v>
      </c>
      <c r="D22" s="106"/>
    </row>
    <row r="23" ht="17.25" customHeight="1" spans="1:4">
      <c r="A23" s="189"/>
      <c r="B23" s="106"/>
      <c r="C23" s="65" t="s">
        <v>34</v>
      </c>
      <c r="D23" s="106"/>
    </row>
    <row r="24" ht="17.25" customHeight="1" spans="1:4">
      <c r="A24" s="189"/>
      <c r="B24" s="106"/>
      <c r="C24" s="65" t="s">
        <v>35</v>
      </c>
      <c r="D24" s="106">
        <v>427752</v>
      </c>
    </row>
    <row r="25" ht="17.25" customHeight="1" spans="1:4">
      <c r="A25" s="189"/>
      <c r="B25" s="106"/>
      <c r="C25" s="65" t="s">
        <v>36</v>
      </c>
      <c r="D25" s="106"/>
    </row>
    <row r="26" ht="17.25" customHeight="1" spans="1:4">
      <c r="A26" s="189"/>
      <c r="B26" s="106"/>
      <c r="C26" s="21" t="s">
        <v>37</v>
      </c>
      <c r="D26" s="106"/>
    </row>
    <row r="27" ht="17.25" customHeight="1" spans="1:4">
      <c r="A27" s="189"/>
      <c r="B27" s="106"/>
      <c r="C27" s="65" t="s">
        <v>38</v>
      </c>
      <c r="D27" s="106"/>
    </row>
    <row r="28" ht="16.5" customHeight="1" spans="1:4">
      <c r="A28" s="189"/>
      <c r="B28" s="106"/>
      <c r="C28" s="65" t="s">
        <v>39</v>
      </c>
      <c r="D28" s="106"/>
    </row>
    <row r="29" ht="16.5" customHeight="1" spans="1:4">
      <c r="A29" s="189"/>
      <c r="B29" s="106"/>
      <c r="C29" s="21" t="s">
        <v>40</v>
      </c>
      <c r="D29" s="106"/>
    </row>
    <row r="30" ht="17.25" customHeight="1" spans="1:4">
      <c r="A30" s="189"/>
      <c r="B30" s="106"/>
      <c r="C30" s="21" t="s">
        <v>41</v>
      </c>
      <c r="D30" s="106"/>
    </row>
    <row r="31" ht="17.25" customHeight="1" spans="1:4">
      <c r="A31" s="189"/>
      <c r="B31" s="106"/>
      <c r="C31" s="65" t="s">
        <v>42</v>
      </c>
      <c r="D31" s="106"/>
    </row>
    <row r="32" ht="16.5" customHeight="1" spans="1:4">
      <c r="A32" s="189" t="s">
        <v>43</v>
      </c>
      <c r="B32" s="106">
        <v>16211925</v>
      </c>
      <c r="C32" s="189" t="s">
        <v>44</v>
      </c>
      <c r="D32" s="106">
        <v>25243939.98</v>
      </c>
    </row>
    <row r="33" ht="16.5" customHeight="1" spans="1:4">
      <c r="A33" s="21" t="s">
        <v>45</v>
      </c>
      <c r="B33" s="106">
        <v>9032014.98</v>
      </c>
      <c r="C33" s="21" t="s">
        <v>46</v>
      </c>
      <c r="D33" s="106"/>
    </row>
    <row r="34" ht="16.5" customHeight="1" spans="1:4">
      <c r="A34" s="65" t="s">
        <v>47</v>
      </c>
      <c r="B34" s="106">
        <v>9032014.98</v>
      </c>
      <c r="C34" s="65" t="s">
        <v>47</v>
      </c>
      <c r="D34" s="106"/>
    </row>
    <row r="35" ht="16.5" customHeight="1" spans="1:4">
      <c r="A35" s="65" t="s">
        <v>48</v>
      </c>
      <c r="B35" s="106"/>
      <c r="C35" s="65" t="s">
        <v>49</v>
      </c>
      <c r="D35" s="106"/>
    </row>
    <row r="36" ht="16.5" customHeight="1" spans="1:4">
      <c r="A36" s="190" t="s">
        <v>50</v>
      </c>
      <c r="B36" s="106">
        <v>25243939.98</v>
      </c>
      <c r="C36" s="190" t="s">
        <v>51</v>
      </c>
      <c r="D36" s="106">
        <v>25243939.98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5">
        <v>1</v>
      </c>
      <c r="B1" s="146">
        <v>0</v>
      </c>
      <c r="C1" s="145">
        <v>1</v>
      </c>
      <c r="D1" s="147"/>
      <c r="E1" s="147"/>
      <c r="F1" s="144" t="s">
        <v>445</v>
      </c>
    </row>
    <row r="2" ht="42" customHeight="1" spans="1:6">
      <c r="A2" s="148" t="str">
        <f>"2026"&amp;"年部门政府性基金预算支出预算表"</f>
        <v>2026年部门政府性基金预算支出预算表</v>
      </c>
      <c r="B2" s="148" t="s">
        <v>446</v>
      </c>
      <c r="C2" s="149"/>
      <c r="D2" s="150"/>
      <c r="E2" s="150"/>
      <c r="F2" s="150"/>
    </row>
    <row r="3" ht="13.5" customHeight="1" spans="1:6">
      <c r="A3" s="43" t="str">
        <f>"单位名称："&amp;"昆明市盘龙区公共就业和人才服务中心"</f>
        <v>单位名称：昆明市盘龙区公共就业和人才服务中心</v>
      </c>
      <c r="B3" s="43" t="s">
        <v>447</v>
      </c>
      <c r="C3" s="145"/>
      <c r="D3" s="147"/>
      <c r="E3" s="147"/>
      <c r="F3" s="144" t="s">
        <v>1</v>
      </c>
    </row>
    <row r="4" ht="19.5" customHeight="1" spans="1:6">
      <c r="A4" s="151" t="s">
        <v>187</v>
      </c>
      <c r="B4" s="152" t="s">
        <v>72</v>
      </c>
      <c r="C4" s="151" t="s">
        <v>73</v>
      </c>
      <c r="D4" s="12" t="s">
        <v>448</v>
      </c>
      <c r="E4" s="13"/>
      <c r="F4" s="35"/>
    </row>
    <row r="5" ht="18.75" customHeight="1" spans="1:6">
      <c r="A5" s="153"/>
      <c r="B5" s="154"/>
      <c r="C5" s="153"/>
      <c r="D5" s="51" t="s">
        <v>55</v>
      </c>
      <c r="E5" s="12" t="s">
        <v>75</v>
      </c>
      <c r="F5" s="51" t="s">
        <v>76</v>
      </c>
    </row>
    <row r="6" ht="18.75" customHeight="1" spans="1:6">
      <c r="A6" s="96">
        <v>1</v>
      </c>
      <c r="B6" s="155" t="s">
        <v>83</v>
      </c>
      <c r="C6" s="96">
        <v>3</v>
      </c>
      <c r="D6" s="14">
        <v>4</v>
      </c>
      <c r="E6" s="14">
        <v>5</v>
      </c>
      <c r="F6" s="14">
        <v>6</v>
      </c>
    </row>
    <row r="7" ht="21" customHeight="1" spans="1:6">
      <c r="A7" s="32"/>
      <c r="B7" s="32"/>
      <c r="C7" s="32"/>
      <c r="D7" s="106"/>
      <c r="E7" s="106"/>
      <c r="F7" s="106"/>
    </row>
    <row r="8" ht="21" customHeight="1" spans="1:6">
      <c r="A8" s="32"/>
      <c r="B8" s="32"/>
      <c r="C8" s="32"/>
      <c r="D8" s="106"/>
      <c r="E8" s="106"/>
      <c r="F8" s="106"/>
    </row>
    <row r="9" ht="18.75" customHeight="1" spans="1:6">
      <c r="A9" s="156" t="s">
        <v>177</v>
      </c>
      <c r="B9" s="156" t="s">
        <v>177</v>
      </c>
      <c r="C9" s="157" t="s">
        <v>177</v>
      </c>
      <c r="D9" s="106"/>
      <c r="E9" s="106"/>
      <c r="F9" s="106"/>
    </row>
    <row r="11" customHeight="1" spans="1:1">
      <c r="A11" t="s">
        <v>449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08"/>
      <c r="C1" s="108"/>
      <c r="R1" s="41"/>
      <c r="S1" s="41" t="s">
        <v>450</v>
      </c>
    </row>
    <row r="2" ht="41.25" customHeight="1" spans="1:19">
      <c r="A2" s="100" t="str">
        <f>"2026"&amp;"年部门政府采购预算表"</f>
        <v>2026年部门政府采购预算表</v>
      </c>
      <c r="B2" s="95"/>
      <c r="C2" s="95"/>
      <c r="D2" s="42"/>
      <c r="E2" s="42"/>
      <c r="F2" s="42"/>
      <c r="G2" s="42"/>
      <c r="H2" s="42"/>
      <c r="I2" s="42"/>
      <c r="J2" s="42"/>
      <c r="K2" s="42"/>
      <c r="L2" s="42"/>
      <c r="M2" s="95"/>
      <c r="N2" s="42"/>
      <c r="O2" s="42"/>
      <c r="P2" s="95"/>
      <c r="Q2" s="42"/>
      <c r="R2" s="95"/>
      <c r="S2" s="95"/>
    </row>
    <row r="3" ht="18.75" customHeight="1" spans="1:19">
      <c r="A3" s="137" t="str">
        <f>"单位名称："&amp;"昆明市盘龙区公共就业和人才服务中心"</f>
        <v>单位名称：昆明市盘龙区公共就业和人才服务中心</v>
      </c>
      <c r="B3" s="110"/>
      <c r="C3" s="110"/>
      <c r="D3" s="45"/>
      <c r="E3" s="45"/>
      <c r="F3" s="45"/>
      <c r="G3" s="45"/>
      <c r="H3" s="45"/>
      <c r="I3" s="45"/>
      <c r="J3" s="45"/>
      <c r="K3" s="45"/>
      <c r="L3" s="45"/>
      <c r="R3" s="46"/>
      <c r="S3" s="144" t="s">
        <v>1</v>
      </c>
    </row>
    <row r="4" ht="15.75" customHeight="1" spans="1:19">
      <c r="A4" s="48" t="s">
        <v>186</v>
      </c>
      <c r="B4" s="111" t="s">
        <v>187</v>
      </c>
      <c r="C4" s="111" t="s">
        <v>451</v>
      </c>
      <c r="D4" s="112" t="s">
        <v>452</v>
      </c>
      <c r="E4" s="112" t="s">
        <v>453</v>
      </c>
      <c r="F4" s="112" t="s">
        <v>454</v>
      </c>
      <c r="G4" s="112" t="s">
        <v>455</v>
      </c>
      <c r="H4" s="112" t="s">
        <v>456</v>
      </c>
      <c r="I4" s="125" t="s">
        <v>194</v>
      </c>
      <c r="J4" s="125"/>
      <c r="K4" s="125"/>
      <c r="L4" s="125"/>
      <c r="M4" s="126"/>
      <c r="N4" s="125"/>
      <c r="O4" s="125"/>
      <c r="P4" s="133"/>
      <c r="Q4" s="125"/>
      <c r="R4" s="126"/>
      <c r="S4" s="134"/>
    </row>
    <row r="5" ht="17.25" customHeight="1" spans="1:19">
      <c r="A5" s="50"/>
      <c r="B5" s="113"/>
      <c r="C5" s="113"/>
      <c r="D5" s="114"/>
      <c r="E5" s="114"/>
      <c r="F5" s="114"/>
      <c r="G5" s="114"/>
      <c r="H5" s="114"/>
      <c r="I5" s="114" t="s">
        <v>55</v>
      </c>
      <c r="J5" s="114" t="s">
        <v>58</v>
      </c>
      <c r="K5" s="114" t="s">
        <v>457</v>
      </c>
      <c r="L5" s="114" t="s">
        <v>458</v>
      </c>
      <c r="M5" s="127" t="s">
        <v>459</v>
      </c>
      <c r="N5" s="128" t="s">
        <v>460</v>
      </c>
      <c r="O5" s="128"/>
      <c r="P5" s="135"/>
      <c r="Q5" s="128"/>
      <c r="R5" s="136"/>
      <c r="S5" s="115"/>
    </row>
    <row r="6" ht="54" customHeight="1" spans="1:19">
      <c r="A6" s="53"/>
      <c r="B6" s="115"/>
      <c r="C6" s="115"/>
      <c r="D6" s="116"/>
      <c r="E6" s="116"/>
      <c r="F6" s="116"/>
      <c r="G6" s="116"/>
      <c r="H6" s="116"/>
      <c r="I6" s="116"/>
      <c r="J6" s="116" t="s">
        <v>57</v>
      </c>
      <c r="K6" s="116"/>
      <c r="L6" s="116"/>
      <c r="M6" s="129"/>
      <c r="N6" s="116" t="s">
        <v>57</v>
      </c>
      <c r="O6" s="116" t="s">
        <v>64</v>
      </c>
      <c r="P6" s="115" t="s">
        <v>65</v>
      </c>
      <c r="Q6" s="116" t="s">
        <v>66</v>
      </c>
      <c r="R6" s="129" t="s">
        <v>67</v>
      </c>
      <c r="S6" s="115" t="s">
        <v>68</v>
      </c>
    </row>
    <row r="7" ht="18" customHeight="1" spans="1:19">
      <c r="A7" s="138">
        <v>1</v>
      </c>
      <c r="B7" s="138" t="s">
        <v>83</v>
      </c>
      <c r="C7" s="139">
        <v>3</v>
      </c>
      <c r="D7" s="139">
        <v>4</v>
      </c>
      <c r="E7" s="138">
        <v>5</v>
      </c>
      <c r="F7" s="138">
        <v>6</v>
      </c>
      <c r="G7" s="138">
        <v>7</v>
      </c>
      <c r="H7" s="138">
        <v>8</v>
      </c>
      <c r="I7" s="138">
        <v>9</v>
      </c>
      <c r="J7" s="138">
        <v>10</v>
      </c>
      <c r="K7" s="138">
        <v>11</v>
      </c>
      <c r="L7" s="138">
        <v>12</v>
      </c>
      <c r="M7" s="138">
        <v>13</v>
      </c>
      <c r="N7" s="138">
        <v>14</v>
      </c>
      <c r="O7" s="138">
        <v>15</v>
      </c>
      <c r="P7" s="138">
        <v>16</v>
      </c>
      <c r="Q7" s="138">
        <v>17</v>
      </c>
      <c r="R7" s="138">
        <v>18</v>
      </c>
      <c r="S7" s="138">
        <v>19</v>
      </c>
    </row>
    <row r="8" ht="21" customHeight="1" spans="1:19">
      <c r="A8" s="117" t="s">
        <v>204</v>
      </c>
      <c r="B8" s="118" t="s">
        <v>70</v>
      </c>
      <c r="C8" s="118" t="s">
        <v>234</v>
      </c>
      <c r="D8" s="119" t="s">
        <v>461</v>
      </c>
      <c r="E8" s="119" t="s">
        <v>461</v>
      </c>
      <c r="F8" s="119" t="s">
        <v>462</v>
      </c>
      <c r="G8" s="140">
        <v>50</v>
      </c>
      <c r="H8" s="106">
        <v>8940</v>
      </c>
      <c r="I8" s="106">
        <v>8940</v>
      </c>
      <c r="J8" s="106">
        <v>8940</v>
      </c>
      <c r="K8" s="106"/>
      <c r="L8" s="106"/>
      <c r="M8" s="106"/>
      <c r="N8" s="106"/>
      <c r="O8" s="106"/>
      <c r="P8" s="106"/>
      <c r="Q8" s="106"/>
      <c r="R8" s="106"/>
      <c r="S8" s="106"/>
    </row>
    <row r="9" ht="69" customHeight="1" spans="1:19">
      <c r="A9" s="117" t="s">
        <v>204</v>
      </c>
      <c r="B9" s="118" t="s">
        <v>70</v>
      </c>
      <c r="C9" s="118" t="s">
        <v>295</v>
      </c>
      <c r="D9" s="119" t="s">
        <v>463</v>
      </c>
      <c r="E9" s="119" t="s">
        <v>464</v>
      </c>
      <c r="F9" s="119" t="s">
        <v>362</v>
      </c>
      <c r="G9" s="140">
        <v>1</v>
      </c>
      <c r="H9" s="106">
        <v>875000</v>
      </c>
      <c r="I9" s="106">
        <v>875000</v>
      </c>
      <c r="J9" s="106">
        <v>875000</v>
      </c>
      <c r="K9" s="106"/>
      <c r="L9" s="106"/>
      <c r="M9" s="106"/>
      <c r="N9" s="106"/>
      <c r="O9" s="106"/>
      <c r="P9" s="106"/>
      <c r="Q9" s="106"/>
      <c r="R9" s="106"/>
      <c r="S9" s="106"/>
    </row>
    <row r="10" ht="21" customHeight="1" spans="1:19">
      <c r="A10" s="120" t="s">
        <v>177</v>
      </c>
      <c r="B10" s="121"/>
      <c r="C10" s="121"/>
      <c r="D10" s="122"/>
      <c r="E10" s="122"/>
      <c r="F10" s="122"/>
      <c r="G10" s="141"/>
      <c r="H10" s="106">
        <v>883940</v>
      </c>
      <c r="I10" s="106">
        <v>883940</v>
      </c>
      <c r="J10" s="106">
        <v>883940</v>
      </c>
      <c r="K10" s="106"/>
      <c r="L10" s="106"/>
      <c r="M10" s="106"/>
      <c r="N10" s="106"/>
      <c r="O10" s="106"/>
      <c r="P10" s="106"/>
      <c r="Q10" s="106"/>
      <c r="R10" s="106"/>
      <c r="S10" s="106"/>
    </row>
    <row r="11" ht="21" customHeight="1" spans="1:19">
      <c r="A11" s="137" t="s">
        <v>465</v>
      </c>
      <c r="B11" s="43"/>
      <c r="C11" s="43"/>
      <c r="D11" s="137"/>
      <c r="E11" s="137"/>
      <c r="F11" s="137"/>
      <c r="G11" s="142"/>
      <c r="H11" s="143"/>
      <c r="I11" s="143"/>
      <c r="J11" s="143"/>
      <c r="K11" s="143"/>
      <c r="L11" s="143"/>
      <c r="M11" s="143"/>
      <c r="N11" s="143"/>
      <c r="O11" s="143"/>
      <c r="P11" s="143"/>
      <c r="Q11" s="143"/>
      <c r="R11" s="143"/>
      <c r="S11" s="143"/>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F22" sqref="F22"/>
    </sheetView>
  </sheetViews>
  <sheetFormatPr defaultColWidth="9.14166666666667" defaultRowHeight="14.25" customHeight="1"/>
  <cols>
    <col min="1" max="1" width="39.1416666666667" customWidth="1"/>
    <col min="2" max="3" width="8.875" customWidth="1"/>
    <col min="4" max="4" width="17.125" customWidth="1"/>
    <col min="5" max="5" width="27.5" customWidth="1"/>
    <col min="6" max="6" width="18.25" customWidth="1"/>
    <col min="7" max="7" width="12.875" customWidth="1"/>
    <col min="8" max="9" width="11.875" customWidth="1"/>
    <col min="10" max="10" width="4.375" customWidth="1"/>
    <col min="11" max="11" width="11.875" customWidth="1"/>
    <col min="12" max="12" width="10" customWidth="1"/>
    <col min="13" max="13" width="15.625" customWidth="1"/>
    <col min="14" max="14" width="17.5" customWidth="1"/>
    <col min="15" max="15" width="4.375" customWidth="1"/>
    <col min="16" max="16" width="8.125" customWidth="1"/>
    <col min="17" max="17" width="17.125" customWidth="1"/>
    <col min="18" max="18" width="11.875" customWidth="1"/>
    <col min="19" max="19" width="15.625" customWidth="1"/>
    <col min="20" max="20" width="8.875" customWidth="1"/>
  </cols>
  <sheetData>
    <row r="1" ht="16.5" customHeight="1" spans="1:20">
      <c r="A1" s="107"/>
      <c r="B1" s="108"/>
      <c r="C1" s="108"/>
      <c r="D1" s="108"/>
      <c r="E1" s="108"/>
      <c r="F1" s="108"/>
      <c r="G1" s="108"/>
      <c r="H1" s="107"/>
      <c r="I1" s="107"/>
      <c r="J1" s="107"/>
      <c r="K1" s="107"/>
      <c r="L1" s="107"/>
      <c r="M1" s="107"/>
      <c r="N1" s="123"/>
      <c r="O1" s="107"/>
      <c r="P1" s="107"/>
      <c r="Q1" s="108"/>
      <c r="R1" s="107"/>
      <c r="S1" s="131"/>
      <c r="T1" s="131" t="s">
        <v>466</v>
      </c>
    </row>
    <row r="2" ht="41.25" customHeight="1" spans="1:20">
      <c r="A2" s="100" t="str">
        <f>"2026"&amp;"年部门政府购买服务预算表"</f>
        <v>2026年部门政府购买服务预算表</v>
      </c>
      <c r="B2" s="95"/>
      <c r="C2" s="95"/>
      <c r="D2" s="95"/>
      <c r="E2" s="95"/>
      <c r="F2" s="95"/>
      <c r="G2" s="95"/>
      <c r="H2" s="109"/>
      <c r="I2" s="109"/>
      <c r="J2" s="109"/>
      <c r="K2" s="109"/>
      <c r="L2" s="109"/>
      <c r="M2" s="109"/>
      <c r="N2" s="124"/>
      <c r="O2" s="109"/>
      <c r="P2" s="109"/>
      <c r="Q2" s="95"/>
      <c r="R2" s="109"/>
      <c r="S2" s="124"/>
      <c r="T2" s="95"/>
    </row>
    <row r="3" ht="22.5" customHeight="1" spans="1:20">
      <c r="A3" s="101" t="str">
        <f>"单位名称："&amp;"昆明市盘龙区公共就业和人才服务中心"</f>
        <v>单位名称：昆明市盘龙区公共就业和人才服务中心</v>
      </c>
      <c r="B3" s="110"/>
      <c r="C3" s="110"/>
      <c r="D3" s="110"/>
      <c r="E3" s="110"/>
      <c r="F3" s="110"/>
      <c r="G3" s="110"/>
      <c r="H3" s="102"/>
      <c r="I3" s="102"/>
      <c r="J3" s="102"/>
      <c r="K3" s="102"/>
      <c r="L3" s="102"/>
      <c r="M3" s="102"/>
      <c r="N3" s="123"/>
      <c r="O3" s="107"/>
      <c r="P3" s="107"/>
      <c r="Q3" s="108"/>
      <c r="R3" s="107"/>
      <c r="S3" s="132"/>
      <c r="T3" s="131" t="s">
        <v>1</v>
      </c>
    </row>
    <row r="4" ht="24" customHeight="1" spans="1:20">
      <c r="A4" s="48" t="s">
        <v>186</v>
      </c>
      <c r="B4" s="111" t="s">
        <v>187</v>
      </c>
      <c r="C4" s="111" t="s">
        <v>451</v>
      </c>
      <c r="D4" s="111" t="s">
        <v>467</v>
      </c>
      <c r="E4" s="111" t="s">
        <v>468</v>
      </c>
      <c r="F4" s="111" t="s">
        <v>469</v>
      </c>
      <c r="G4" s="111" t="s">
        <v>470</v>
      </c>
      <c r="H4" s="112" t="s">
        <v>471</v>
      </c>
      <c r="I4" s="112" t="s">
        <v>472</v>
      </c>
      <c r="J4" s="125" t="s">
        <v>194</v>
      </c>
      <c r="K4" s="125"/>
      <c r="L4" s="125"/>
      <c r="M4" s="125"/>
      <c r="N4" s="126"/>
      <c r="O4" s="125"/>
      <c r="P4" s="125"/>
      <c r="Q4" s="133"/>
      <c r="R4" s="125"/>
      <c r="S4" s="126"/>
      <c r="T4" s="134"/>
    </row>
    <row r="5" ht="24" customHeight="1" spans="1:20">
      <c r="A5" s="50"/>
      <c r="B5" s="113"/>
      <c r="C5" s="113"/>
      <c r="D5" s="113"/>
      <c r="E5" s="113"/>
      <c r="F5" s="113"/>
      <c r="G5" s="113"/>
      <c r="H5" s="114"/>
      <c r="I5" s="114"/>
      <c r="J5" s="114" t="s">
        <v>55</v>
      </c>
      <c r="K5" s="114" t="s">
        <v>58</v>
      </c>
      <c r="L5" s="114" t="s">
        <v>457</v>
      </c>
      <c r="M5" s="114" t="s">
        <v>458</v>
      </c>
      <c r="N5" s="127" t="s">
        <v>459</v>
      </c>
      <c r="O5" s="128" t="s">
        <v>460</v>
      </c>
      <c r="P5" s="128"/>
      <c r="Q5" s="135"/>
      <c r="R5" s="128"/>
      <c r="S5" s="136"/>
      <c r="T5" s="115"/>
    </row>
    <row r="6" ht="54" customHeight="1" spans="1:20">
      <c r="A6" s="53"/>
      <c r="B6" s="115"/>
      <c r="C6" s="115"/>
      <c r="D6" s="115"/>
      <c r="E6" s="115"/>
      <c r="F6" s="115"/>
      <c r="G6" s="115"/>
      <c r="H6" s="116"/>
      <c r="I6" s="116"/>
      <c r="J6" s="116"/>
      <c r="K6" s="116" t="s">
        <v>57</v>
      </c>
      <c r="L6" s="116"/>
      <c r="M6" s="116"/>
      <c r="N6" s="129"/>
      <c r="O6" s="116" t="s">
        <v>57</v>
      </c>
      <c r="P6" s="116" t="s">
        <v>64</v>
      </c>
      <c r="Q6" s="115" t="s">
        <v>65</v>
      </c>
      <c r="R6" s="116" t="s">
        <v>66</v>
      </c>
      <c r="S6" s="129" t="s">
        <v>67</v>
      </c>
      <c r="T6" s="115" t="s">
        <v>68</v>
      </c>
    </row>
    <row r="7" ht="17.25" customHeight="1" spans="1:20">
      <c r="A7" s="54">
        <v>1</v>
      </c>
      <c r="B7" s="115">
        <v>2</v>
      </c>
      <c r="C7" s="54">
        <v>3</v>
      </c>
      <c r="D7" s="54">
        <v>4</v>
      </c>
      <c r="E7" s="115">
        <v>5</v>
      </c>
      <c r="F7" s="54">
        <v>6</v>
      </c>
      <c r="G7" s="54">
        <v>7</v>
      </c>
      <c r="H7" s="115">
        <v>8</v>
      </c>
      <c r="I7" s="54">
        <v>9</v>
      </c>
      <c r="J7" s="54">
        <v>10</v>
      </c>
      <c r="K7" s="115">
        <v>11</v>
      </c>
      <c r="L7" s="54">
        <v>12</v>
      </c>
      <c r="M7" s="54">
        <v>13</v>
      </c>
      <c r="N7" s="115">
        <v>14</v>
      </c>
      <c r="O7" s="54">
        <v>15</v>
      </c>
      <c r="P7" s="54">
        <v>16</v>
      </c>
      <c r="Q7" s="115">
        <v>17</v>
      </c>
      <c r="R7" s="54">
        <v>18</v>
      </c>
      <c r="S7" s="54">
        <v>19</v>
      </c>
      <c r="T7" s="54">
        <v>20</v>
      </c>
    </row>
    <row r="8" ht="21" customHeight="1" spans="1:20">
      <c r="A8" s="117"/>
      <c r="B8" s="118"/>
      <c r="C8" s="118"/>
      <c r="D8" s="118"/>
      <c r="E8" s="118"/>
      <c r="F8" s="118"/>
      <c r="G8" s="118"/>
      <c r="H8" s="119"/>
      <c r="I8" s="119"/>
      <c r="J8" s="106"/>
      <c r="K8" s="106"/>
      <c r="L8" s="106"/>
      <c r="M8" s="106"/>
      <c r="N8" s="106"/>
      <c r="O8" s="106"/>
      <c r="P8" s="106"/>
      <c r="Q8" s="106"/>
      <c r="R8" s="106"/>
      <c r="S8" s="106"/>
      <c r="T8" s="106"/>
    </row>
    <row r="9" ht="21" customHeight="1" spans="1:20">
      <c r="A9" s="120" t="s">
        <v>177</v>
      </c>
      <c r="B9" s="121"/>
      <c r="C9" s="121"/>
      <c r="D9" s="121"/>
      <c r="E9" s="121"/>
      <c r="F9" s="121"/>
      <c r="G9" s="121"/>
      <c r="H9" s="122"/>
      <c r="I9" s="130"/>
      <c r="J9" s="106"/>
      <c r="K9" s="106"/>
      <c r="L9" s="106"/>
      <c r="M9" s="106"/>
      <c r="N9" s="106"/>
      <c r="O9" s="106"/>
      <c r="P9" s="106"/>
      <c r="Q9" s="106"/>
      <c r="R9" s="106"/>
      <c r="S9" s="106"/>
      <c r="T9" s="106"/>
    </row>
    <row r="11" customHeight="1" spans="1:1">
      <c r="A11" t="s">
        <v>473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
    </sheetView>
  </sheetViews>
  <sheetFormatPr defaultColWidth="9.14166666666667" defaultRowHeight="14.25" customHeight="1" outlineLevelCol="4"/>
  <cols>
    <col min="1" max="1" width="37.7083333333333" customWidth="1"/>
    <col min="2" max="5" width="20" customWidth="1"/>
  </cols>
  <sheetData>
    <row r="1" ht="17.25" customHeight="1" spans="4:5">
      <c r="D1" s="99"/>
      <c r="E1" s="41" t="s">
        <v>474</v>
      </c>
    </row>
    <row r="2" ht="41.25" customHeight="1" spans="1:5">
      <c r="A2" s="100" t="str">
        <f>"2026"&amp;"年对下转移支付预算表"</f>
        <v>2026年对下转移支付预算表</v>
      </c>
      <c r="B2" s="42"/>
      <c r="C2" s="42"/>
      <c r="D2" s="42"/>
      <c r="E2" s="95"/>
    </row>
    <row r="3" ht="18" customHeight="1" spans="1:5">
      <c r="A3" s="101" t="str">
        <f>"单位名称："&amp;"昆明市盘龙区公共就业和人才服务中心"</f>
        <v>单位名称：昆明市盘龙区公共就业和人才服务中心</v>
      </c>
      <c r="B3" s="102"/>
      <c r="C3" s="102"/>
      <c r="D3" s="103"/>
      <c r="E3" s="46" t="s">
        <v>1</v>
      </c>
    </row>
    <row r="4" ht="19.5" customHeight="1" spans="1:5">
      <c r="A4" s="62" t="s">
        <v>475</v>
      </c>
      <c r="B4" s="12" t="s">
        <v>194</v>
      </c>
      <c r="C4" s="13"/>
      <c r="D4" s="13"/>
      <c r="E4" s="96" t="s">
        <v>476</v>
      </c>
    </row>
    <row r="5" ht="40.5" customHeight="1" spans="1:5">
      <c r="A5" s="54"/>
      <c r="B5" s="63" t="s">
        <v>55</v>
      </c>
      <c r="C5" s="48" t="s">
        <v>58</v>
      </c>
      <c r="D5" s="104" t="s">
        <v>457</v>
      </c>
      <c r="E5" s="69" t="s">
        <v>477</v>
      </c>
    </row>
    <row r="6" ht="19.5" customHeight="1" spans="1:5">
      <c r="A6" s="55">
        <v>1</v>
      </c>
      <c r="B6" s="55">
        <v>2</v>
      </c>
      <c r="C6" s="55">
        <v>3</v>
      </c>
      <c r="D6" s="105">
        <v>4</v>
      </c>
      <c r="E6" s="69">
        <v>5</v>
      </c>
    </row>
    <row r="7" ht="19.5" customHeight="1" spans="1:5">
      <c r="A7" s="18"/>
      <c r="B7" s="106"/>
      <c r="C7" s="106"/>
      <c r="D7" s="106"/>
      <c r="E7" s="106"/>
    </row>
    <row r="8" ht="19.5" customHeight="1" spans="1:5">
      <c r="A8" s="97"/>
      <c r="B8" s="106"/>
      <c r="C8" s="106"/>
      <c r="D8" s="106"/>
      <c r="E8" s="106"/>
    </row>
    <row r="10" customHeight="1" spans="1:1">
      <c r="A10" t="s">
        <v>478</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1" t="s">
        <v>479</v>
      </c>
    </row>
    <row r="2" ht="41.25" customHeight="1" spans="1:10">
      <c r="A2" s="94" t="str">
        <f>"2026"&amp;"年对下转移支付绩效目标表"</f>
        <v>2026年对下转移支付绩效目标表</v>
      </c>
      <c r="B2" s="42"/>
      <c r="C2" s="42"/>
      <c r="D2" s="42"/>
      <c r="E2" s="42"/>
      <c r="F2" s="95"/>
      <c r="G2" s="42"/>
      <c r="H2" s="95"/>
      <c r="I2" s="95"/>
      <c r="J2" s="42"/>
    </row>
    <row r="3" ht="17.25" customHeight="1" spans="1:1">
      <c r="A3" s="43" t="str">
        <f>"单位名称："&amp;"昆明市盘龙区公共就业和人才服务中心"</f>
        <v>单位名称：昆明市盘龙区公共就业和人才服务中心</v>
      </c>
    </row>
    <row r="4" ht="44.25" customHeight="1" spans="1:10">
      <c r="A4" s="17" t="s">
        <v>475</v>
      </c>
      <c r="B4" s="17" t="s">
        <v>302</v>
      </c>
      <c r="C4" s="17" t="s">
        <v>303</v>
      </c>
      <c r="D4" s="17" t="s">
        <v>304</v>
      </c>
      <c r="E4" s="17" t="s">
        <v>305</v>
      </c>
      <c r="F4" s="96" t="s">
        <v>306</v>
      </c>
      <c r="G4" s="17" t="s">
        <v>307</v>
      </c>
      <c r="H4" s="96" t="s">
        <v>308</v>
      </c>
      <c r="I4" s="96" t="s">
        <v>309</v>
      </c>
      <c r="J4" s="17" t="s">
        <v>310</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3"/>
      <c r="F6" s="98"/>
      <c r="G6" s="33"/>
      <c r="H6" s="98"/>
      <c r="I6" s="98"/>
      <c r="J6" s="33"/>
    </row>
    <row r="7" ht="42" customHeight="1" spans="1:10">
      <c r="A7" s="18"/>
      <c r="B7" s="32"/>
      <c r="C7" s="32"/>
      <c r="D7" s="32"/>
      <c r="E7" s="18"/>
      <c r="F7" s="32"/>
      <c r="G7" s="18"/>
      <c r="H7" s="32"/>
      <c r="I7" s="32"/>
      <c r="J7" s="18"/>
    </row>
    <row r="9" customHeight="1" spans="1:1">
      <c r="A9" t="s">
        <v>480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19" sqref="B1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481</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"单位名称："&amp;"昆明市盘龙区公共就业和人才服务中心"</f>
        <v>单位名称：昆明市盘龙区公共就业和人才服务中心</v>
      </c>
      <c r="B3" s="78"/>
      <c r="C3" s="78"/>
      <c r="D3" s="79"/>
      <c r="F3" s="76"/>
      <c r="G3" s="75"/>
      <c r="H3" s="75"/>
      <c r="I3" s="93" t="s">
        <v>1</v>
      </c>
    </row>
    <row r="4" ht="28.5" customHeight="1" spans="1:9">
      <c r="A4" s="80" t="s">
        <v>186</v>
      </c>
      <c r="B4" s="81" t="s">
        <v>187</v>
      </c>
      <c r="C4" s="82" t="s">
        <v>482</v>
      </c>
      <c r="D4" s="80" t="s">
        <v>483</v>
      </c>
      <c r="E4" s="80" t="s">
        <v>484</v>
      </c>
      <c r="F4" s="80" t="s">
        <v>485</v>
      </c>
      <c r="G4" s="81" t="s">
        <v>486</v>
      </c>
      <c r="H4" s="69"/>
      <c r="I4" s="80"/>
    </row>
    <row r="5" ht="21" customHeight="1" spans="1:9">
      <c r="A5" s="82"/>
      <c r="B5" s="83"/>
      <c r="C5" s="83"/>
      <c r="D5" s="84"/>
      <c r="E5" s="83"/>
      <c r="F5" s="83"/>
      <c r="G5" s="81" t="s">
        <v>455</v>
      </c>
      <c r="H5" s="81" t="s">
        <v>487</v>
      </c>
      <c r="I5" s="81" t="s">
        <v>488</v>
      </c>
    </row>
    <row r="6" ht="17.25" customHeight="1" spans="1:9">
      <c r="A6" s="85" t="s">
        <v>82</v>
      </c>
      <c r="B6" s="31" t="s">
        <v>83</v>
      </c>
      <c r="C6" s="85" t="s">
        <v>84</v>
      </c>
      <c r="D6" s="33" t="s">
        <v>85</v>
      </c>
      <c r="E6" s="85" t="s">
        <v>86</v>
      </c>
      <c r="F6" s="31" t="s">
        <v>87</v>
      </c>
      <c r="G6" s="86" t="s">
        <v>88</v>
      </c>
      <c r="H6" s="33" t="s">
        <v>89</v>
      </c>
      <c r="I6" s="33">
        <v>9</v>
      </c>
    </row>
    <row r="7" ht="19.5" customHeight="1" spans="1:9">
      <c r="A7" s="87"/>
      <c r="B7" s="65"/>
      <c r="C7" s="65"/>
      <c r="D7" s="18"/>
      <c r="E7" s="32"/>
      <c r="F7" s="86"/>
      <c r="G7" s="88"/>
      <c r="H7" s="89"/>
      <c r="I7" s="89"/>
    </row>
    <row r="8" ht="19.5" customHeight="1" spans="1:9">
      <c r="A8" s="20" t="s">
        <v>55</v>
      </c>
      <c r="B8" s="90"/>
      <c r="C8" s="90"/>
      <c r="D8" s="91"/>
      <c r="E8" s="92"/>
      <c r="F8" s="92"/>
      <c r="G8" s="88"/>
      <c r="H8" s="89"/>
      <c r="I8" s="89"/>
    </row>
    <row r="10" customHeight="1" spans="1:1">
      <c r="A10" t="s">
        <v>489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D24" sqref="D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0"/>
      <c r="E1" s="40"/>
      <c r="F1" s="40"/>
      <c r="G1" s="40"/>
      <c r="K1" s="41" t="s">
        <v>490</v>
      </c>
    </row>
    <row r="2" ht="41.25" customHeight="1" spans="1:11">
      <c r="A2" s="42" t="str">
        <f>"2026"&amp;"年上级转移支付补助项目支出预算表"</f>
        <v>2026年上级转移支付补助项目支出预算表</v>
      </c>
      <c r="B2" s="42"/>
      <c r="C2" s="42"/>
      <c r="D2" s="42"/>
      <c r="E2" s="42"/>
      <c r="F2" s="42"/>
      <c r="G2" s="42"/>
      <c r="H2" s="42"/>
      <c r="I2" s="42"/>
      <c r="J2" s="42"/>
      <c r="K2" s="42"/>
    </row>
    <row r="3" ht="13.5" customHeight="1" spans="1:11">
      <c r="A3" s="43" t="str">
        <f>"单位名称："&amp;"昆明市盘龙区公共就业和人才服务中心"</f>
        <v>单位名称：昆明市盘龙区公共就业和人才服务中心</v>
      </c>
      <c r="B3" s="44"/>
      <c r="C3" s="44"/>
      <c r="D3" s="44"/>
      <c r="E3" s="44"/>
      <c r="F3" s="44"/>
      <c r="G3" s="44"/>
      <c r="H3" s="45"/>
      <c r="I3" s="45"/>
      <c r="J3" s="45"/>
      <c r="K3" s="46" t="s">
        <v>1</v>
      </c>
    </row>
    <row r="4" ht="21.75" customHeight="1" spans="1:11">
      <c r="A4" s="47" t="s">
        <v>269</v>
      </c>
      <c r="B4" s="47" t="s">
        <v>189</v>
      </c>
      <c r="C4" s="47" t="s">
        <v>270</v>
      </c>
      <c r="D4" s="48" t="s">
        <v>190</v>
      </c>
      <c r="E4" s="48" t="s">
        <v>191</v>
      </c>
      <c r="F4" s="48" t="s">
        <v>271</v>
      </c>
      <c r="G4" s="48" t="s">
        <v>272</v>
      </c>
      <c r="H4" s="62" t="s">
        <v>55</v>
      </c>
      <c r="I4" s="12" t="s">
        <v>491</v>
      </c>
      <c r="J4" s="13"/>
      <c r="K4" s="3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9">
        <v>10</v>
      </c>
      <c r="K7" s="69">
        <v>11</v>
      </c>
    </row>
    <row r="8" ht="18.75" customHeight="1" spans="1:11">
      <c r="A8" s="18"/>
      <c r="B8" s="32"/>
      <c r="C8" s="18"/>
      <c r="D8" s="18"/>
      <c r="E8" s="18"/>
      <c r="F8" s="18"/>
      <c r="G8" s="18"/>
      <c r="H8" s="64"/>
      <c r="I8" s="70"/>
      <c r="J8" s="70"/>
      <c r="K8" s="64"/>
    </row>
    <row r="9" ht="18.75" customHeight="1" spans="1:11">
      <c r="A9" s="65"/>
      <c r="B9" s="32"/>
      <c r="C9" s="32"/>
      <c r="D9" s="32"/>
      <c r="E9" s="32"/>
      <c r="F9" s="32"/>
      <c r="G9" s="32"/>
      <c r="H9" s="58"/>
      <c r="I9" s="58"/>
      <c r="J9" s="58"/>
      <c r="K9" s="64"/>
    </row>
    <row r="10" ht="18.75" customHeight="1" spans="1:11">
      <c r="A10" s="66" t="s">
        <v>177</v>
      </c>
      <c r="B10" s="67"/>
      <c r="C10" s="67"/>
      <c r="D10" s="67"/>
      <c r="E10" s="67"/>
      <c r="F10" s="67"/>
      <c r="G10" s="68"/>
      <c r="H10" s="58"/>
      <c r="I10" s="58"/>
      <c r="J10" s="58"/>
      <c r="K10" s="64"/>
    </row>
    <row r="12" customHeight="1" spans="1:1">
      <c r="A12" t="s">
        <v>492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D24" sqref="D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0"/>
      <c r="G1" s="41" t="s">
        <v>493</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"单位名称："&amp;"昆明市盘龙区公共就业和人才服务中心"</f>
        <v>单位名称：昆明市盘龙区公共就业和人才服务中心</v>
      </c>
      <c r="B3" s="44"/>
      <c r="C3" s="44"/>
      <c r="D3" s="44"/>
      <c r="E3" s="45"/>
      <c r="F3" s="45"/>
      <c r="G3" s="46" t="s">
        <v>1</v>
      </c>
    </row>
    <row r="4" ht="21.75" customHeight="1" spans="1:7">
      <c r="A4" s="47" t="s">
        <v>270</v>
      </c>
      <c r="B4" s="47" t="s">
        <v>269</v>
      </c>
      <c r="C4" s="47" t="s">
        <v>189</v>
      </c>
      <c r="D4" s="48" t="s">
        <v>494</v>
      </c>
      <c r="E4" s="12" t="s">
        <v>58</v>
      </c>
      <c r="F4" s="13"/>
      <c r="G4" s="3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56" t="s">
        <v>70</v>
      </c>
      <c r="B8" s="57"/>
      <c r="C8" s="57"/>
      <c r="D8" s="32"/>
      <c r="E8" s="58">
        <v>9373500</v>
      </c>
      <c r="F8" s="58">
        <v>6225000</v>
      </c>
      <c r="G8" s="58">
        <v>6225000</v>
      </c>
    </row>
    <row r="9" ht="18.75" customHeight="1" spans="1:7">
      <c r="A9" s="56" t="s">
        <v>70</v>
      </c>
      <c r="B9" s="32" t="s">
        <v>495</v>
      </c>
      <c r="C9" s="32" t="s">
        <v>277</v>
      </c>
      <c r="D9" s="32" t="s">
        <v>496</v>
      </c>
      <c r="E9" s="58">
        <v>63400</v>
      </c>
      <c r="F9" s="58">
        <v>200000</v>
      </c>
      <c r="G9" s="58">
        <v>200000</v>
      </c>
    </row>
    <row r="10" ht="18.75" customHeight="1" spans="1:7">
      <c r="A10" s="56" t="s">
        <v>70</v>
      </c>
      <c r="B10" s="32" t="s">
        <v>495</v>
      </c>
      <c r="C10" s="32" t="s">
        <v>279</v>
      </c>
      <c r="D10" s="32" t="s">
        <v>496</v>
      </c>
      <c r="E10" s="58">
        <v>45000</v>
      </c>
      <c r="F10" s="58">
        <v>150000</v>
      </c>
      <c r="G10" s="58">
        <v>150000</v>
      </c>
    </row>
    <row r="11" ht="18.75" customHeight="1" spans="1:7">
      <c r="A11" s="56" t="s">
        <v>70</v>
      </c>
      <c r="B11" s="32" t="s">
        <v>495</v>
      </c>
      <c r="C11" s="32" t="s">
        <v>291</v>
      </c>
      <c r="D11" s="32" t="s">
        <v>496</v>
      </c>
      <c r="E11" s="58">
        <v>762400</v>
      </c>
      <c r="F11" s="58">
        <v>1000000</v>
      </c>
      <c r="G11" s="58">
        <v>1000000</v>
      </c>
    </row>
    <row r="12" ht="18.75" customHeight="1" spans="1:7">
      <c r="A12" s="56" t="s">
        <v>70</v>
      </c>
      <c r="B12" s="32" t="s">
        <v>495</v>
      </c>
      <c r="C12" s="32" t="s">
        <v>295</v>
      </c>
      <c r="D12" s="32" t="s">
        <v>496</v>
      </c>
      <c r="E12" s="58">
        <v>875000</v>
      </c>
      <c r="F12" s="58">
        <v>875000</v>
      </c>
      <c r="G12" s="58">
        <v>875000</v>
      </c>
    </row>
    <row r="13" ht="18.75" customHeight="1" spans="1:7">
      <c r="A13" s="56" t="s">
        <v>70</v>
      </c>
      <c r="B13" s="32" t="s">
        <v>497</v>
      </c>
      <c r="C13" s="32" t="s">
        <v>300</v>
      </c>
      <c r="D13" s="32" t="s">
        <v>496</v>
      </c>
      <c r="E13" s="58">
        <v>7627700</v>
      </c>
      <c r="F13" s="58">
        <v>4000000</v>
      </c>
      <c r="G13" s="58">
        <v>4000000</v>
      </c>
    </row>
    <row r="14" ht="18.75" customHeight="1" spans="1:7">
      <c r="A14" s="59" t="s">
        <v>55</v>
      </c>
      <c r="B14" s="60" t="s">
        <v>498</v>
      </c>
      <c r="C14" s="60"/>
      <c r="D14" s="61"/>
      <c r="E14" s="58">
        <v>9373500</v>
      </c>
      <c r="F14" s="58">
        <v>6225000</v>
      </c>
      <c r="G14" s="58">
        <v>6225000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A10" workbookViewId="0">
      <selection activeCell="E20" sqref="E2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499</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"单位名称："&amp;"昆明市盘龙区公共就业和人才服务中心"</f>
        <v>单位名称：昆明市盘龙区公共就业和人才服务中心</v>
      </c>
      <c r="B3" s="3"/>
      <c r="C3" s="4"/>
      <c r="D3" s="5"/>
      <c r="E3" s="5"/>
      <c r="F3" s="5"/>
      <c r="G3" s="5"/>
      <c r="H3" s="5"/>
      <c r="I3" s="5"/>
      <c r="J3" s="220" t="s">
        <v>1</v>
      </c>
    </row>
    <row r="4" ht="30" customHeight="1" spans="1:10">
      <c r="A4" s="6" t="s">
        <v>500</v>
      </c>
      <c r="B4" s="7"/>
      <c r="C4" s="8"/>
      <c r="D4" s="8"/>
      <c r="E4" s="9"/>
      <c r="F4" s="10" t="s">
        <v>501</v>
      </c>
      <c r="G4" s="9"/>
      <c r="H4" s="11"/>
      <c r="I4" s="8"/>
      <c r="J4" s="9"/>
    </row>
    <row r="5" ht="32.25" customHeight="1" spans="1:10">
      <c r="A5" s="12" t="s">
        <v>502</v>
      </c>
      <c r="B5" s="13"/>
      <c r="C5" s="13"/>
      <c r="D5" s="13"/>
      <c r="E5" s="13"/>
      <c r="F5" s="13"/>
      <c r="G5" s="13"/>
      <c r="H5" s="13"/>
      <c r="I5" s="35"/>
      <c r="J5" s="36" t="s">
        <v>503</v>
      </c>
    </row>
    <row r="6" ht="99.75" customHeight="1" spans="1:10">
      <c r="A6" s="14" t="s">
        <v>504</v>
      </c>
      <c r="B6" s="15" t="s">
        <v>505</v>
      </c>
      <c r="C6" s="16"/>
      <c r="D6" s="16"/>
      <c r="E6" s="16"/>
      <c r="F6" s="16"/>
      <c r="G6" s="16"/>
      <c r="H6" s="16"/>
      <c r="I6" s="16"/>
      <c r="J6" s="37" t="s">
        <v>506</v>
      </c>
    </row>
    <row r="7" ht="99.75" customHeight="1" spans="1:10">
      <c r="A7" s="14"/>
      <c r="B7" s="15" t="str">
        <f>"总体绩效目标（"&amp;"2026"&amp;"-"&amp;("2026"+2)&amp;"年期间）"</f>
        <v>总体绩效目标（2026-2028年期间）</v>
      </c>
      <c r="C7" s="16"/>
      <c r="D7" s="16"/>
      <c r="E7" s="16"/>
      <c r="F7" s="16"/>
      <c r="G7" s="16"/>
      <c r="H7" s="16"/>
      <c r="I7" s="16"/>
      <c r="J7" s="37" t="s">
        <v>507</v>
      </c>
    </row>
    <row r="8" ht="75" customHeight="1" spans="1:10">
      <c r="A8" s="15" t="s">
        <v>508</v>
      </c>
      <c r="B8" s="17" t="str">
        <f>"预算年度（"&amp;"2026"&amp;"年）绩效目标"</f>
        <v>预算年度（2026年）绩效目标</v>
      </c>
      <c r="C8" s="18"/>
      <c r="D8" s="18"/>
      <c r="E8" s="18"/>
      <c r="F8" s="18"/>
      <c r="G8" s="18"/>
      <c r="H8" s="18"/>
      <c r="I8" s="18"/>
      <c r="J8" s="38" t="s">
        <v>509</v>
      </c>
    </row>
    <row r="9" ht="32.25" customHeight="1" spans="1:10">
      <c r="A9" s="19" t="s">
        <v>510</v>
      </c>
      <c r="B9" s="19"/>
      <c r="C9" s="19"/>
      <c r="D9" s="19"/>
      <c r="E9" s="19"/>
      <c r="F9" s="19"/>
      <c r="G9" s="19"/>
      <c r="H9" s="19"/>
      <c r="I9" s="19"/>
      <c r="J9" s="19"/>
    </row>
    <row r="10" ht="32.25" customHeight="1" spans="1:10">
      <c r="A10" s="15" t="s">
        <v>511</v>
      </c>
      <c r="B10" s="15"/>
      <c r="C10" s="14" t="s">
        <v>512</v>
      </c>
      <c r="D10" s="14"/>
      <c r="E10" s="14"/>
      <c r="F10" s="14" t="s">
        <v>513</v>
      </c>
      <c r="G10" s="14"/>
      <c r="H10" s="14" t="s">
        <v>514</v>
      </c>
      <c r="I10" s="14"/>
      <c r="J10" s="14"/>
    </row>
    <row r="11" ht="32.25" customHeight="1" spans="1:10">
      <c r="A11" s="15"/>
      <c r="B11" s="15"/>
      <c r="C11" s="14"/>
      <c r="D11" s="14"/>
      <c r="E11" s="14"/>
      <c r="F11" s="14"/>
      <c r="G11" s="14"/>
      <c r="H11" s="15" t="s">
        <v>515</v>
      </c>
      <c r="I11" s="15" t="s">
        <v>516</v>
      </c>
      <c r="J11" s="15" t="s">
        <v>517</v>
      </c>
    </row>
    <row r="12" ht="24" customHeight="1" spans="1:10">
      <c r="A12" s="20" t="s">
        <v>55</v>
      </c>
      <c r="B12" s="21"/>
      <c r="C12" s="21"/>
      <c r="D12" s="21"/>
      <c r="E12" s="21"/>
      <c r="F12" s="21"/>
      <c r="G12" s="22"/>
      <c r="H12" s="23"/>
      <c r="I12" s="23"/>
      <c r="J12" s="23"/>
    </row>
    <row r="13" ht="34.5" customHeight="1" spans="1:10">
      <c r="A13" s="16"/>
      <c r="B13" s="24"/>
      <c r="C13" s="16"/>
      <c r="D13" s="24"/>
      <c r="E13" s="24"/>
      <c r="F13" s="24"/>
      <c r="G13" s="24"/>
      <c r="H13" s="25"/>
      <c r="I13" s="25"/>
      <c r="J13" s="25"/>
    </row>
    <row r="14" ht="32.25" customHeight="1" spans="1:10">
      <c r="A14" s="19" t="s">
        <v>518</v>
      </c>
      <c r="B14" s="19"/>
      <c r="C14" s="19"/>
      <c r="D14" s="19"/>
      <c r="E14" s="19"/>
      <c r="F14" s="19"/>
      <c r="G14" s="19"/>
      <c r="H14" s="19"/>
      <c r="I14" s="19"/>
      <c r="J14" s="19"/>
    </row>
    <row r="15" ht="32.25" customHeight="1" spans="1:10">
      <c r="A15" s="26" t="s">
        <v>519</v>
      </c>
      <c r="B15" s="26"/>
      <c r="C15" s="26"/>
      <c r="D15" s="26"/>
      <c r="E15" s="26"/>
      <c r="F15" s="26"/>
      <c r="G15" s="26"/>
      <c r="H15" s="27" t="s">
        <v>520</v>
      </c>
      <c r="I15" s="39" t="s">
        <v>310</v>
      </c>
      <c r="J15" s="27" t="s">
        <v>521</v>
      </c>
    </row>
    <row r="16" ht="36" customHeight="1" spans="1:10">
      <c r="A16" s="28" t="s">
        <v>303</v>
      </c>
      <c r="B16" s="28" t="s">
        <v>522</v>
      </c>
      <c r="C16" s="29" t="s">
        <v>305</v>
      </c>
      <c r="D16" s="29" t="s">
        <v>306</v>
      </c>
      <c r="E16" s="29" t="s">
        <v>307</v>
      </c>
      <c r="F16" s="29" t="s">
        <v>308</v>
      </c>
      <c r="G16" s="29" t="s">
        <v>309</v>
      </c>
      <c r="H16" s="30"/>
      <c r="I16" s="30"/>
      <c r="J16" s="30"/>
    </row>
    <row r="17" ht="32.25" customHeight="1" spans="1:10">
      <c r="A17" s="31"/>
      <c r="B17" s="31"/>
      <c r="C17" s="32"/>
      <c r="D17" s="31"/>
      <c r="E17" s="31"/>
      <c r="F17" s="31"/>
      <c r="G17" s="31"/>
      <c r="H17" s="33"/>
      <c r="I17" s="18"/>
      <c r="J17" s="33"/>
    </row>
    <row r="19" customHeight="1" spans="1:1">
      <c r="A19" t="s">
        <v>523</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3" t="s">
        <v>52</v>
      </c>
    </row>
    <row r="2" ht="41.25" customHeight="1" spans="1:1">
      <c r="A2" s="74" t="str">
        <f>"2026"&amp;"年部门收入预算表"</f>
        <v>2026年部门收入预算表</v>
      </c>
    </row>
    <row r="3" ht="17.25" customHeight="1" spans="1:19">
      <c r="A3" s="77" t="str">
        <f>"单位名称："&amp;"昆明市盘龙区公共就业和人才服务中心"</f>
        <v>单位名称：昆明市盘龙区公共就业和人才服务中心</v>
      </c>
      <c r="S3" s="79" t="s">
        <v>1</v>
      </c>
    </row>
    <row r="4" ht="21.75" customHeight="1" spans="1:19">
      <c r="A4" s="206" t="s">
        <v>53</v>
      </c>
      <c r="B4" s="207" t="s">
        <v>54</v>
      </c>
      <c r="C4" s="207" t="s">
        <v>55</v>
      </c>
      <c r="D4" s="208" t="s">
        <v>56</v>
      </c>
      <c r="E4" s="208"/>
      <c r="F4" s="208"/>
      <c r="G4" s="208"/>
      <c r="H4" s="208"/>
      <c r="I4" s="156"/>
      <c r="J4" s="208"/>
      <c r="K4" s="208"/>
      <c r="L4" s="208"/>
      <c r="M4" s="208"/>
      <c r="N4" s="214"/>
      <c r="O4" s="208" t="s">
        <v>45</v>
      </c>
      <c r="P4" s="208"/>
      <c r="Q4" s="208"/>
      <c r="R4" s="208"/>
      <c r="S4" s="214"/>
    </row>
    <row r="5" ht="27" customHeight="1" spans="1:19">
      <c r="A5" s="209"/>
      <c r="B5" s="210"/>
      <c r="C5" s="210"/>
      <c r="D5" s="210" t="s">
        <v>57</v>
      </c>
      <c r="E5" s="210" t="s">
        <v>58</v>
      </c>
      <c r="F5" s="210" t="s">
        <v>59</v>
      </c>
      <c r="G5" s="210" t="s">
        <v>60</v>
      </c>
      <c r="H5" s="210" t="s">
        <v>61</v>
      </c>
      <c r="I5" s="215" t="s">
        <v>62</v>
      </c>
      <c r="J5" s="216"/>
      <c r="K5" s="216"/>
      <c r="L5" s="216"/>
      <c r="M5" s="216"/>
      <c r="N5" s="217"/>
      <c r="O5" s="210" t="s">
        <v>57</v>
      </c>
      <c r="P5" s="210" t="s">
        <v>58</v>
      </c>
      <c r="Q5" s="210" t="s">
        <v>59</v>
      </c>
      <c r="R5" s="210" t="s">
        <v>60</v>
      </c>
      <c r="S5" s="210" t="s">
        <v>63</v>
      </c>
    </row>
    <row r="6" ht="30" customHeight="1" spans="1:19">
      <c r="A6" s="211"/>
      <c r="B6" s="130"/>
      <c r="C6" s="141"/>
      <c r="D6" s="141"/>
      <c r="E6" s="141"/>
      <c r="F6" s="141"/>
      <c r="G6" s="141"/>
      <c r="H6" s="141"/>
      <c r="I6" s="98" t="s">
        <v>57</v>
      </c>
      <c r="J6" s="217" t="s">
        <v>64</v>
      </c>
      <c r="K6" s="217" t="s">
        <v>65</v>
      </c>
      <c r="L6" s="217" t="s">
        <v>66</v>
      </c>
      <c r="M6" s="217" t="s">
        <v>67</v>
      </c>
      <c r="N6" s="217" t="s">
        <v>68</v>
      </c>
      <c r="O6" s="218"/>
      <c r="P6" s="218"/>
      <c r="Q6" s="218"/>
      <c r="R6" s="218"/>
      <c r="S6" s="141"/>
    </row>
    <row r="7" ht="15" customHeight="1" spans="1:19">
      <c r="A7" s="212">
        <v>1</v>
      </c>
      <c r="B7" s="212">
        <v>2</v>
      </c>
      <c r="C7" s="212">
        <v>3</v>
      </c>
      <c r="D7" s="212">
        <v>4</v>
      </c>
      <c r="E7" s="212">
        <v>5</v>
      </c>
      <c r="F7" s="212">
        <v>6</v>
      </c>
      <c r="G7" s="212">
        <v>7</v>
      </c>
      <c r="H7" s="212">
        <v>8</v>
      </c>
      <c r="I7" s="98">
        <v>9</v>
      </c>
      <c r="J7" s="212">
        <v>10</v>
      </c>
      <c r="K7" s="212">
        <v>11</v>
      </c>
      <c r="L7" s="212">
        <v>12</v>
      </c>
      <c r="M7" s="212">
        <v>13</v>
      </c>
      <c r="N7" s="212">
        <v>14</v>
      </c>
      <c r="O7" s="212">
        <v>15</v>
      </c>
      <c r="P7" s="212">
        <v>16</v>
      </c>
      <c r="Q7" s="212">
        <v>17</v>
      </c>
      <c r="R7" s="212">
        <v>18</v>
      </c>
      <c r="S7" s="212">
        <v>19</v>
      </c>
    </row>
    <row r="8" ht="18" customHeight="1" spans="1:19">
      <c r="A8" s="32" t="s">
        <v>69</v>
      </c>
      <c r="B8" s="32" t="s">
        <v>70</v>
      </c>
      <c r="C8" s="106">
        <v>25243939.98</v>
      </c>
      <c r="D8" s="106">
        <f>16211925+0</f>
        <v>16211925</v>
      </c>
      <c r="E8" s="106">
        <v>16211925</v>
      </c>
      <c r="F8" s="106"/>
      <c r="G8" s="106"/>
      <c r="H8" s="106"/>
      <c r="I8" s="106"/>
      <c r="J8" s="106"/>
      <c r="K8" s="106"/>
      <c r="L8" s="106"/>
      <c r="M8" s="106"/>
      <c r="N8" s="106"/>
      <c r="O8" s="106">
        <v>9032014.98</v>
      </c>
      <c r="P8" s="106">
        <v>9032014.98</v>
      </c>
      <c r="Q8" s="106"/>
      <c r="R8" s="106"/>
      <c r="S8" s="106"/>
    </row>
    <row r="9" ht="18" customHeight="1" spans="1:19">
      <c r="A9" s="82" t="s">
        <v>55</v>
      </c>
      <c r="B9" s="213"/>
      <c r="C9" s="106">
        <v>25243939.98</v>
      </c>
      <c r="D9" s="106">
        <f>16211925+0</f>
        <v>16211925</v>
      </c>
      <c r="E9" s="106">
        <v>16211925</v>
      </c>
      <c r="F9" s="106"/>
      <c r="G9" s="106"/>
      <c r="H9" s="106"/>
      <c r="I9" s="106"/>
      <c r="J9" s="106"/>
      <c r="K9" s="106"/>
      <c r="L9" s="106"/>
      <c r="M9" s="106"/>
      <c r="N9" s="106"/>
      <c r="O9" s="106">
        <v>9032014.98</v>
      </c>
      <c r="P9" s="106">
        <v>9032014.98</v>
      </c>
      <c r="Q9" s="106"/>
      <c r="R9" s="106"/>
      <c r="S9" s="10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9" t="s">
        <v>71</v>
      </c>
    </row>
    <row r="2" ht="41.25" customHeight="1" spans="1:1">
      <c r="A2" s="74" t="str">
        <f>"2026"&amp;"年部门支出预算表"</f>
        <v>2026年部门支出预算表</v>
      </c>
    </row>
    <row r="3" ht="17.25" customHeight="1" spans="1:15">
      <c r="A3" s="77" t="str">
        <f>"单位名称："&amp;"昆明市盘龙区公共就业和人才服务中心"</f>
        <v>单位名称：昆明市盘龙区公共就业和人才服务中心</v>
      </c>
      <c r="O3" s="79" t="s">
        <v>1</v>
      </c>
    </row>
    <row r="4" ht="27" customHeight="1" spans="1:15">
      <c r="A4" s="192" t="s">
        <v>72</v>
      </c>
      <c r="B4" s="192" t="s">
        <v>73</v>
      </c>
      <c r="C4" s="192" t="s">
        <v>55</v>
      </c>
      <c r="D4" s="193" t="s">
        <v>58</v>
      </c>
      <c r="E4" s="194"/>
      <c r="F4" s="195"/>
      <c r="G4" s="196" t="s">
        <v>59</v>
      </c>
      <c r="H4" s="196" t="s">
        <v>60</v>
      </c>
      <c r="I4" s="196" t="s">
        <v>74</v>
      </c>
      <c r="J4" s="193" t="s">
        <v>62</v>
      </c>
      <c r="K4" s="194"/>
      <c r="L4" s="194"/>
      <c r="M4" s="194"/>
      <c r="N4" s="203"/>
      <c r="O4" s="204"/>
    </row>
    <row r="5" ht="42" customHeight="1" spans="1:15">
      <c r="A5" s="197"/>
      <c r="B5" s="197"/>
      <c r="C5" s="198"/>
      <c r="D5" s="199" t="s">
        <v>57</v>
      </c>
      <c r="E5" s="199" t="s">
        <v>75</v>
      </c>
      <c r="F5" s="199" t="s">
        <v>76</v>
      </c>
      <c r="G5" s="198"/>
      <c r="H5" s="198"/>
      <c r="I5" s="205"/>
      <c r="J5" s="199" t="s">
        <v>57</v>
      </c>
      <c r="K5" s="186" t="s">
        <v>77</v>
      </c>
      <c r="L5" s="186" t="s">
        <v>78</v>
      </c>
      <c r="M5" s="186" t="s">
        <v>79</v>
      </c>
      <c r="N5" s="186" t="s">
        <v>80</v>
      </c>
      <c r="O5" s="186" t="s">
        <v>81</v>
      </c>
    </row>
    <row r="6" ht="18" customHeight="1" spans="1:15">
      <c r="A6" s="85" t="s">
        <v>82</v>
      </c>
      <c r="B6" s="85" t="s">
        <v>83</v>
      </c>
      <c r="C6" s="85" t="s">
        <v>84</v>
      </c>
      <c r="D6" s="86" t="s">
        <v>85</v>
      </c>
      <c r="E6" s="86" t="s">
        <v>86</v>
      </c>
      <c r="F6" s="86" t="s">
        <v>87</v>
      </c>
      <c r="G6" s="86" t="s">
        <v>88</v>
      </c>
      <c r="H6" s="86" t="s">
        <v>89</v>
      </c>
      <c r="I6" s="86" t="s">
        <v>90</v>
      </c>
      <c r="J6" s="86" t="s">
        <v>91</v>
      </c>
      <c r="K6" s="86" t="s">
        <v>92</v>
      </c>
      <c r="L6" s="86" t="s">
        <v>93</v>
      </c>
      <c r="M6" s="86" t="s">
        <v>94</v>
      </c>
      <c r="N6" s="85" t="s">
        <v>95</v>
      </c>
      <c r="O6" s="86" t="s">
        <v>96</v>
      </c>
    </row>
    <row r="7" ht="21" customHeight="1" spans="1:15">
      <c r="A7" s="87" t="s">
        <v>97</v>
      </c>
      <c r="B7" s="87" t="s">
        <v>98</v>
      </c>
      <c r="C7" s="106">
        <v>23366322.78</v>
      </c>
      <c r="D7" s="106">
        <v>23366322.78</v>
      </c>
      <c r="E7" s="106">
        <v>5925702</v>
      </c>
      <c r="F7" s="106">
        <v>17440620.78</v>
      </c>
      <c r="G7" s="106"/>
      <c r="H7" s="106"/>
      <c r="I7" s="106"/>
      <c r="J7" s="106"/>
      <c r="K7" s="106"/>
      <c r="L7" s="106"/>
      <c r="M7" s="106"/>
      <c r="N7" s="106"/>
      <c r="O7" s="106"/>
    </row>
    <row r="8" ht="21" customHeight="1" spans="1:15">
      <c r="A8" s="200" t="s">
        <v>99</v>
      </c>
      <c r="B8" s="200" t="s">
        <v>100</v>
      </c>
      <c r="C8" s="106">
        <v>4201094</v>
      </c>
      <c r="D8" s="106">
        <v>4201094</v>
      </c>
      <c r="E8" s="106">
        <v>4201094</v>
      </c>
      <c r="F8" s="106"/>
      <c r="G8" s="106"/>
      <c r="H8" s="106"/>
      <c r="I8" s="106"/>
      <c r="J8" s="106"/>
      <c r="K8" s="106"/>
      <c r="L8" s="106"/>
      <c r="M8" s="106"/>
      <c r="N8" s="106"/>
      <c r="O8" s="106"/>
    </row>
    <row r="9" ht="21" customHeight="1" spans="1:15">
      <c r="A9" s="201" t="s">
        <v>101</v>
      </c>
      <c r="B9" s="201" t="s">
        <v>102</v>
      </c>
      <c r="C9" s="106">
        <v>4201094</v>
      </c>
      <c r="D9" s="106">
        <v>4201094</v>
      </c>
      <c r="E9" s="106">
        <v>4201094</v>
      </c>
      <c r="F9" s="106"/>
      <c r="G9" s="106"/>
      <c r="H9" s="106"/>
      <c r="I9" s="106"/>
      <c r="J9" s="106"/>
      <c r="K9" s="106"/>
      <c r="L9" s="106"/>
      <c r="M9" s="106"/>
      <c r="N9" s="106"/>
      <c r="O9" s="106"/>
    </row>
    <row r="10" ht="21" customHeight="1" spans="1:15">
      <c r="A10" s="200" t="s">
        <v>103</v>
      </c>
      <c r="B10" s="200" t="s">
        <v>104</v>
      </c>
      <c r="C10" s="106">
        <v>1384576</v>
      </c>
      <c r="D10" s="106">
        <v>1384576</v>
      </c>
      <c r="E10" s="106">
        <v>1384576</v>
      </c>
      <c r="F10" s="106"/>
      <c r="G10" s="106"/>
      <c r="H10" s="106"/>
      <c r="I10" s="106"/>
      <c r="J10" s="106"/>
      <c r="K10" s="106"/>
      <c r="L10" s="106"/>
      <c r="M10" s="106"/>
      <c r="N10" s="106"/>
      <c r="O10" s="106"/>
    </row>
    <row r="11" ht="21" customHeight="1" spans="1:15">
      <c r="A11" s="201" t="s">
        <v>105</v>
      </c>
      <c r="B11" s="201" t="s">
        <v>106</v>
      </c>
      <c r="C11" s="106">
        <v>774000</v>
      </c>
      <c r="D11" s="106">
        <v>774000</v>
      </c>
      <c r="E11" s="106">
        <v>774000</v>
      </c>
      <c r="F11" s="106"/>
      <c r="G11" s="106"/>
      <c r="H11" s="106"/>
      <c r="I11" s="106"/>
      <c r="J11" s="106"/>
      <c r="K11" s="106"/>
      <c r="L11" s="106"/>
      <c r="M11" s="106"/>
      <c r="N11" s="106"/>
      <c r="O11" s="106"/>
    </row>
    <row r="12" ht="21" customHeight="1" spans="1:15">
      <c r="A12" s="201" t="s">
        <v>107</v>
      </c>
      <c r="B12" s="201" t="s">
        <v>108</v>
      </c>
      <c r="C12" s="106">
        <v>487140</v>
      </c>
      <c r="D12" s="106">
        <v>487140</v>
      </c>
      <c r="E12" s="106">
        <v>487140</v>
      </c>
      <c r="F12" s="106"/>
      <c r="G12" s="106"/>
      <c r="H12" s="106"/>
      <c r="I12" s="106"/>
      <c r="J12" s="106"/>
      <c r="K12" s="106"/>
      <c r="L12" s="106"/>
      <c r="M12" s="106"/>
      <c r="N12" s="106"/>
      <c r="O12" s="106"/>
    </row>
    <row r="13" ht="21" customHeight="1" spans="1:15">
      <c r="A13" s="201" t="s">
        <v>109</v>
      </c>
      <c r="B13" s="201" t="s">
        <v>110</v>
      </c>
      <c r="C13" s="106">
        <v>123436</v>
      </c>
      <c r="D13" s="106">
        <v>123436</v>
      </c>
      <c r="E13" s="106">
        <v>123436</v>
      </c>
      <c r="F13" s="106"/>
      <c r="G13" s="106"/>
      <c r="H13" s="106"/>
      <c r="I13" s="106"/>
      <c r="J13" s="106"/>
      <c r="K13" s="106"/>
      <c r="L13" s="106"/>
      <c r="M13" s="106"/>
      <c r="N13" s="106"/>
      <c r="O13" s="106"/>
    </row>
    <row r="14" ht="21" customHeight="1" spans="1:15">
      <c r="A14" s="200" t="s">
        <v>111</v>
      </c>
      <c r="B14" s="200" t="s">
        <v>112</v>
      </c>
      <c r="C14" s="106">
        <v>17780652.78</v>
      </c>
      <c r="D14" s="106">
        <v>17780652.78</v>
      </c>
      <c r="E14" s="106">
        <v>340032</v>
      </c>
      <c r="F14" s="106">
        <v>17440620.78</v>
      </c>
      <c r="G14" s="106"/>
      <c r="H14" s="106"/>
      <c r="I14" s="106"/>
      <c r="J14" s="106"/>
      <c r="K14" s="106"/>
      <c r="L14" s="106"/>
      <c r="M14" s="106"/>
      <c r="N14" s="106"/>
      <c r="O14" s="106"/>
    </row>
    <row r="15" ht="21" customHeight="1" spans="1:15">
      <c r="A15" s="201" t="s">
        <v>113</v>
      </c>
      <c r="B15" s="201" t="s">
        <v>114</v>
      </c>
      <c r="C15" s="106">
        <v>2288000</v>
      </c>
      <c r="D15" s="106">
        <v>2288000</v>
      </c>
      <c r="E15" s="106"/>
      <c r="F15" s="106">
        <v>2288000</v>
      </c>
      <c r="G15" s="106"/>
      <c r="H15" s="106"/>
      <c r="I15" s="106"/>
      <c r="J15" s="106"/>
      <c r="K15" s="106"/>
      <c r="L15" s="106"/>
      <c r="M15" s="106"/>
      <c r="N15" s="106"/>
      <c r="O15" s="106"/>
    </row>
    <row r="16" ht="21" customHeight="1" spans="1:15">
      <c r="A16" s="201" t="s">
        <v>115</v>
      </c>
      <c r="B16" s="201" t="s">
        <v>116</v>
      </c>
      <c r="C16" s="106">
        <v>15492652.78</v>
      </c>
      <c r="D16" s="106">
        <v>15492652.78</v>
      </c>
      <c r="E16" s="106">
        <v>340032</v>
      </c>
      <c r="F16" s="106">
        <v>15152620.78</v>
      </c>
      <c r="G16" s="106"/>
      <c r="H16" s="106"/>
      <c r="I16" s="106"/>
      <c r="J16" s="106"/>
      <c r="K16" s="106"/>
      <c r="L16" s="106"/>
      <c r="M16" s="106"/>
      <c r="N16" s="106"/>
      <c r="O16" s="106"/>
    </row>
    <row r="17" ht="21" customHeight="1" spans="1:15">
      <c r="A17" s="87" t="s">
        <v>117</v>
      </c>
      <c r="B17" s="87" t="s">
        <v>118</v>
      </c>
      <c r="C17" s="106">
        <v>484971</v>
      </c>
      <c r="D17" s="106">
        <v>484971</v>
      </c>
      <c r="E17" s="106">
        <v>484971</v>
      </c>
      <c r="F17" s="106"/>
      <c r="G17" s="106"/>
      <c r="H17" s="106"/>
      <c r="I17" s="106"/>
      <c r="J17" s="106"/>
      <c r="K17" s="106"/>
      <c r="L17" s="106"/>
      <c r="M17" s="106"/>
      <c r="N17" s="106"/>
      <c r="O17" s="106"/>
    </row>
    <row r="18" ht="21" customHeight="1" spans="1:15">
      <c r="A18" s="200" t="s">
        <v>119</v>
      </c>
      <c r="B18" s="200" t="s">
        <v>120</v>
      </c>
      <c r="C18" s="106">
        <v>484971</v>
      </c>
      <c r="D18" s="106">
        <v>484971</v>
      </c>
      <c r="E18" s="106">
        <v>484971</v>
      </c>
      <c r="F18" s="106"/>
      <c r="G18" s="106"/>
      <c r="H18" s="106"/>
      <c r="I18" s="106"/>
      <c r="J18" s="106"/>
      <c r="K18" s="106"/>
      <c r="L18" s="106"/>
      <c r="M18" s="106"/>
      <c r="N18" s="106"/>
      <c r="O18" s="106"/>
    </row>
    <row r="19" ht="21" customHeight="1" spans="1:15">
      <c r="A19" s="201" t="s">
        <v>121</v>
      </c>
      <c r="B19" s="201" t="s">
        <v>122</v>
      </c>
      <c r="C19" s="106">
        <v>223928</v>
      </c>
      <c r="D19" s="106">
        <v>223928</v>
      </c>
      <c r="E19" s="106">
        <v>223928</v>
      </c>
      <c r="F19" s="106"/>
      <c r="G19" s="106"/>
      <c r="H19" s="106"/>
      <c r="I19" s="106"/>
      <c r="J19" s="106"/>
      <c r="K19" s="106"/>
      <c r="L19" s="106"/>
      <c r="M19" s="106"/>
      <c r="N19" s="106"/>
      <c r="O19" s="106"/>
    </row>
    <row r="20" ht="21" customHeight="1" spans="1:15">
      <c r="A20" s="201" t="s">
        <v>123</v>
      </c>
      <c r="B20" s="201" t="s">
        <v>124</v>
      </c>
      <c r="C20" s="106">
        <v>229037</v>
      </c>
      <c r="D20" s="106">
        <v>229037</v>
      </c>
      <c r="E20" s="106">
        <v>229037</v>
      </c>
      <c r="F20" s="106"/>
      <c r="G20" s="106"/>
      <c r="H20" s="106"/>
      <c r="I20" s="106"/>
      <c r="J20" s="106"/>
      <c r="K20" s="106"/>
      <c r="L20" s="106"/>
      <c r="M20" s="106"/>
      <c r="N20" s="106"/>
      <c r="O20" s="106"/>
    </row>
    <row r="21" ht="21" customHeight="1" spans="1:15">
      <c r="A21" s="201" t="s">
        <v>125</v>
      </c>
      <c r="B21" s="201" t="s">
        <v>126</v>
      </c>
      <c r="C21" s="106">
        <v>32006</v>
      </c>
      <c r="D21" s="106">
        <v>32006</v>
      </c>
      <c r="E21" s="106">
        <v>32006</v>
      </c>
      <c r="F21" s="106"/>
      <c r="G21" s="106"/>
      <c r="H21" s="106"/>
      <c r="I21" s="106"/>
      <c r="J21" s="106"/>
      <c r="K21" s="106"/>
      <c r="L21" s="106"/>
      <c r="M21" s="106"/>
      <c r="N21" s="106"/>
      <c r="O21" s="106"/>
    </row>
    <row r="22" ht="21" customHeight="1" spans="1:15">
      <c r="A22" s="87" t="s">
        <v>127</v>
      </c>
      <c r="B22" s="87" t="s">
        <v>128</v>
      </c>
      <c r="C22" s="106">
        <v>964894.2</v>
      </c>
      <c r="D22" s="106">
        <v>964894.2</v>
      </c>
      <c r="E22" s="106"/>
      <c r="F22" s="106">
        <v>964894.2</v>
      </c>
      <c r="G22" s="106"/>
      <c r="H22" s="106"/>
      <c r="I22" s="106"/>
      <c r="J22" s="106"/>
      <c r="K22" s="106"/>
      <c r="L22" s="106"/>
      <c r="M22" s="106"/>
      <c r="N22" s="106"/>
      <c r="O22" s="106"/>
    </row>
    <row r="23" ht="21" customHeight="1" spans="1:15">
      <c r="A23" s="200" t="s">
        <v>129</v>
      </c>
      <c r="B23" s="200" t="s">
        <v>130</v>
      </c>
      <c r="C23" s="106">
        <v>964894.2</v>
      </c>
      <c r="D23" s="106">
        <v>964894.2</v>
      </c>
      <c r="E23" s="106"/>
      <c r="F23" s="106">
        <v>964894.2</v>
      </c>
      <c r="G23" s="106"/>
      <c r="H23" s="106"/>
      <c r="I23" s="106"/>
      <c r="J23" s="106"/>
      <c r="K23" s="106"/>
      <c r="L23" s="106"/>
      <c r="M23" s="106"/>
      <c r="N23" s="106"/>
      <c r="O23" s="106"/>
    </row>
    <row r="24" ht="21" customHeight="1" spans="1:15">
      <c r="A24" s="201" t="s">
        <v>131</v>
      </c>
      <c r="B24" s="201" t="s">
        <v>132</v>
      </c>
      <c r="C24" s="106">
        <v>964894.2</v>
      </c>
      <c r="D24" s="106">
        <v>964894.2</v>
      </c>
      <c r="E24" s="106"/>
      <c r="F24" s="106">
        <v>964894.2</v>
      </c>
      <c r="G24" s="106"/>
      <c r="H24" s="106"/>
      <c r="I24" s="106"/>
      <c r="J24" s="106"/>
      <c r="K24" s="106"/>
      <c r="L24" s="106"/>
      <c r="M24" s="106"/>
      <c r="N24" s="106"/>
      <c r="O24" s="106"/>
    </row>
    <row r="25" ht="21" customHeight="1" spans="1:15">
      <c r="A25" s="87" t="s">
        <v>133</v>
      </c>
      <c r="B25" s="87" t="s">
        <v>134</v>
      </c>
      <c r="C25" s="106">
        <v>427752</v>
      </c>
      <c r="D25" s="106">
        <v>427752</v>
      </c>
      <c r="E25" s="106">
        <v>427752</v>
      </c>
      <c r="F25" s="106"/>
      <c r="G25" s="106"/>
      <c r="H25" s="106"/>
      <c r="I25" s="106"/>
      <c r="J25" s="106"/>
      <c r="K25" s="106"/>
      <c r="L25" s="106"/>
      <c r="M25" s="106"/>
      <c r="N25" s="106"/>
      <c r="O25" s="106"/>
    </row>
    <row r="26" ht="21" customHeight="1" spans="1:15">
      <c r="A26" s="200" t="s">
        <v>135</v>
      </c>
      <c r="B26" s="200" t="s">
        <v>136</v>
      </c>
      <c r="C26" s="106">
        <v>427752</v>
      </c>
      <c r="D26" s="106">
        <v>427752</v>
      </c>
      <c r="E26" s="106">
        <v>427752</v>
      </c>
      <c r="F26" s="106"/>
      <c r="G26" s="106"/>
      <c r="H26" s="106"/>
      <c r="I26" s="106"/>
      <c r="J26" s="106"/>
      <c r="K26" s="106"/>
      <c r="L26" s="106"/>
      <c r="M26" s="106"/>
      <c r="N26" s="106"/>
      <c r="O26" s="106"/>
    </row>
    <row r="27" ht="21" customHeight="1" spans="1:15">
      <c r="A27" s="201" t="s">
        <v>137</v>
      </c>
      <c r="B27" s="201" t="s">
        <v>138</v>
      </c>
      <c r="C27" s="106">
        <v>427752</v>
      </c>
      <c r="D27" s="106">
        <v>427752</v>
      </c>
      <c r="E27" s="106">
        <v>427752</v>
      </c>
      <c r="F27" s="106"/>
      <c r="G27" s="106"/>
      <c r="H27" s="106"/>
      <c r="I27" s="106"/>
      <c r="J27" s="106"/>
      <c r="K27" s="106"/>
      <c r="L27" s="106"/>
      <c r="M27" s="106"/>
      <c r="N27" s="106"/>
      <c r="O27" s="106"/>
    </row>
    <row r="28" ht="21" customHeight="1" spans="1:15">
      <c r="A28" s="202" t="s">
        <v>55</v>
      </c>
      <c r="B28" s="68"/>
      <c r="C28" s="106">
        <v>25243939.98</v>
      </c>
      <c r="D28" s="106">
        <v>25243939.98</v>
      </c>
      <c r="E28" s="106">
        <v>6838425</v>
      </c>
      <c r="F28" s="106">
        <v>18405514.98</v>
      </c>
      <c r="G28" s="106"/>
      <c r="H28" s="106"/>
      <c r="I28" s="106"/>
      <c r="J28" s="106"/>
      <c r="K28" s="106"/>
      <c r="L28" s="106"/>
      <c r="M28" s="106"/>
      <c r="N28" s="106"/>
      <c r="O28" s="106"/>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J16" sqref="J16"/>
    </sheetView>
  </sheetViews>
  <sheetFormatPr defaultColWidth="8.575" defaultRowHeight="12.75" customHeight="1" outlineLevelCol="3"/>
  <cols>
    <col min="1" max="4" width="35.575" customWidth="1"/>
  </cols>
  <sheetData>
    <row r="1" ht="15" customHeight="1" spans="1:4">
      <c r="A1" s="75"/>
      <c r="B1" s="79"/>
      <c r="C1" s="79"/>
      <c r="D1" s="79" t="s">
        <v>139</v>
      </c>
    </row>
    <row r="2" ht="41.25" customHeight="1" spans="1:1">
      <c r="A2" s="74" t="str">
        <f>"2026"&amp;"年部门财政拨款收支预算总表"</f>
        <v>2026年部门财政拨款收支预算总表</v>
      </c>
    </row>
    <row r="3" ht="17.25" customHeight="1" spans="1:4">
      <c r="A3" s="77" t="str">
        <f>"单位名称："&amp;"昆明市盘龙区公共就业和人才服务中心"</f>
        <v>单位名称：昆明市盘龙区公共就业和人才服务中心</v>
      </c>
      <c r="B3" s="185"/>
      <c r="D3" s="79" t="s">
        <v>1</v>
      </c>
    </row>
    <row r="4" ht="17.25" customHeight="1" spans="1:4">
      <c r="A4" s="186" t="s">
        <v>2</v>
      </c>
      <c r="B4" s="187"/>
      <c r="C4" s="186" t="s">
        <v>3</v>
      </c>
      <c r="D4" s="187"/>
    </row>
    <row r="5" ht="18.75" customHeight="1" spans="1:4">
      <c r="A5" s="186" t="s">
        <v>4</v>
      </c>
      <c r="B5" s="186" t="s">
        <v>5</v>
      </c>
      <c r="C5" s="186" t="s">
        <v>6</v>
      </c>
      <c r="D5" s="186" t="s">
        <v>5</v>
      </c>
    </row>
    <row r="6" ht="16.5" customHeight="1" spans="1:4">
      <c r="A6" s="188" t="s">
        <v>140</v>
      </c>
      <c r="B6" s="106">
        <v>16211925</v>
      </c>
      <c r="C6" s="188" t="s">
        <v>141</v>
      </c>
      <c r="D6" s="106">
        <v>25243939.98</v>
      </c>
    </row>
    <row r="7" ht="16.5" customHeight="1" spans="1:4">
      <c r="A7" s="188" t="s">
        <v>142</v>
      </c>
      <c r="B7" s="106">
        <v>16211925</v>
      </c>
      <c r="C7" s="188" t="s">
        <v>143</v>
      </c>
      <c r="D7" s="106"/>
    </row>
    <row r="8" ht="16.5" customHeight="1" spans="1:4">
      <c r="A8" s="188" t="s">
        <v>144</v>
      </c>
      <c r="B8" s="106"/>
      <c r="C8" s="188" t="s">
        <v>145</v>
      </c>
      <c r="D8" s="106"/>
    </row>
    <row r="9" ht="16.5" customHeight="1" spans="1:4">
      <c r="A9" s="188" t="s">
        <v>146</v>
      </c>
      <c r="B9" s="106"/>
      <c r="C9" s="188" t="s">
        <v>147</v>
      </c>
      <c r="D9" s="106"/>
    </row>
    <row r="10" ht="16.5" customHeight="1" spans="1:4">
      <c r="A10" s="188" t="s">
        <v>148</v>
      </c>
      <c r="B10" s="106">
        <v>9032014.98</v>
      </c>
      <c r="C10" s="188" t="s">
        <v>149</v>
      </c>
      <c r="D10" s="106"/>
    </row>
    <row r="11" ht="16.5" customHeight="1" spans="1:4">
      <c r="A11" s="188" t="s">
        <v>142</v>
      </c>
      <c r="B11" s="106">
        <v>9032014.98</v>
      </c>
      <c r="C11" s="188" t="s">
        <v>150</v>
      </c>
      <c r="D11" s="106"/>
    </row>
    <row r="12" ht="16.5" customHeight="1" spans="1:4">
      <c r="A12" s="21" t="s">
        <v>144</v>
      </c>
      <c r="B12" s="106"/>
      <c r="C12" s="97" t="s">
        <v>151</v>
      </c>
      <c r="D12" s="106"/>
    </row>
    <row r="13" ht="16.5" customHeight="1" spans="1:4">
      <c r="A13" s="21" t="s">
        <v>146</v>
      </c>
      <c r="B13" s="106"/>
      <c r="C13" s="97" t="s">
        <v>152</v>
      </c>
      <c r="D13" s="106"/>
    </row>
    <row r="14" ht="16.5" customHeight="1" spans="1:4">
      <c r="A14" s="189"/>
      <c r="B14" s="106"/>
      <c r="C14" s="97" t="s">
        <v>153</v>
      </c>
      <c r="D14" s="106">
        <v>23366322.78</v>
      </c>
    </row>
    <row r="15" ht="16.5" customHeight="1" spans="1:4">
      <c r="A15" s="189"/>
      <c r="B15" s="106"/>
      <c r="C15" s="97" t="s">
        <v>154</v>
      </c>
      <c r="D15" s="106">
        <v>484971</v>
      </c>
    </row>
    <row r="16" ht="16.5" customHeight="1" spans="1:4">
      <c r="A16" s="189"/>
      <c r="B16" s="106"/>
      <c r="C16" s="97" t="s">
        <v>155</v>
      </c>
      <c r="D16" s="106"/>
    </row>
    <row r="17" ht="16.5" customHeight="1" spans="1:4">
      <c r="A17" s="189"/>
      <c r="B17" s="106"/>
      <c r="C17" s="97" t="s">
        <v>156</v>
      </c>
      <c r="D17" s="106"/>
    </row>
    <row r="18" ht="16.5" customHeight="1" spans="1:4">
      <c r="A18" s="189"/>
      <c r="B18" s="106"/>
      <c r="C18" s="97" t="s">
        <v>157</v>
      </c>
      <c r="D18" s="106">
        <v>964894.2</v>
      </c>
    </row>
    <row r="19" ht="16.5" customHeight="1" spans="1:4">
      <c r="A19" s="189"/>
      <c r="B19" s="106"/>
      <c r="C19" s="97" t="s">
        <v>158</v>
      </c>
      <c r="D19" s="106"/>
    </row>
    <row r="20" ht="16.5" customHeight="1" spans="1:4">
      <c r="A20" s="189"/>
      <c r="B20" s="106"/>
      <c r="C20" s="97" t="s">
        <v>159</v>
      </c>
      <c r="D20" s="106"/>
    </row>
    <row r="21" ht="16.5" customHeight="1" spans="1:4">
      <c r="A21" s="189"/>
      <c r="B21" s="106"/>
      <c r="C21" s="97" t="s">
        <v>160</v>
      </c>
      <c r="D21" s="106"/>
    </row>
    <row r="22" ht="16.5" customHeight="1" spans="1:4">
      <c r="A22" s="189"/>
      <c r="B22" s="106"/>
      <c r="C22" s="97" t="s">
        <v>161</v>
      </c>
      <c r="D22" s="106"/>
    </row>
    <row r="23" ht="16.5" customHeight="1" spans="1:4">
      <c r="A23" s="189"/>
      <c r="B23" s="106"/>
      <c r="C23" s="97" t="s">
        <v>162</v>
      </c>
      <c r="D23" s="106"/>
    </row>
    <row r="24" ht="16.5" customHeight="1" spans="1:4">
      <c r="A24" s="189"/>
      <c r="B24" s="106"/>
      <c r="C24" s="97" t="s">
        <v>163</v>
      </c>
      <c r="D24" s="106"/>
    </row>
    <row r="25" ht="16.5" customHeight="1" spans="1:4">
      <c r="A25" s="189"/>
      <c r="B25" s="106"/>
      <c r="C25" s="97" t="s">
        <v>164</v>
      </c>
      <c r="D25" s="106">
        <v>427752</v>
      </c>
    </row>
    <row r="26" ht="16.5" customHeight="1" spans="1:4">
      <c r="A26" s="189"/>
      <c r="B26" s="106"/>
      <c r="C26" s="97" t="s">
        <v>165</v>
      </c>
      <c r="D26" s="106"/>
    </row>
    <row r="27" ht="16.5" customHeight="1" spans="1:4">
      <c r="A27" s="189"/>
      <c r="B27" s="106"/>
      <c r="C27" s="97" t="s">
        <v>166</v>
      </c>
      <c r="D27" s="106"/>
    </row>
    <row r="28" ht="16.5" customHeight="1" spans="1:4">
      <c r="A28" s="189"/>
      <c r="B28" s="106"/>
      <c r="C28" s="97" t="s">
        <v>167</v>
      </c>
      <c r="D28" s="106"/>
    </row>
    <row r="29" ht="16.5" customHeight="1" spans="1:4">
      <c r="A29" s="189"/>
      <c r="B29" s="106"/>
      <c r="C29" s="97" t="s">
        <v>168</v>
      </c>
      <c r="D29" s="106"/>
    </row>
    <row r="30" ht="16.5" customHeight="1" spans="1:4">
      <c r="A30" s="189"/>
      <c r="B30" s="106"/>
      <c r="C30" s="97" t="s">
        <v>169</v>
      </c>
      <c r="D30" s="106"/>
    </row>
    <row r="31" ht="16.5" customHeight="1" spans="1:4">
      <c r="A31" s="189"/>
      <c r="B31" s="106"/>
      <c r="C31" s="21" t="s">
        <v>170</v>
      </c>
      <c r="D31" s="106"/>
    </row>
    <row r="32" ht="16.5" customHeight="1" spans="1:4">
      <c r="A32" s="189"/>
      <c r="B32" s="106"/>
      <c r="C32" s="21" t="s">
        <v>171</v>
      </c>
      <c r="D32" s="106"/>
    </row>
    <row r="33" ht="16.5" customHeight="1" spans="1:4">
      <c r="A33" s="189"/>
      <c r="B33" s="106"/>
      <c r="C33" s="18" t="s">
        <v>172</v>
      </c>
      <c r="D33" s="106"/>
    </row>
    <row r="34" ht="15" customHeight="1" spans="1:4">
      <c r="A34" s="190" t="s">
        <v>50</v>
      </c>
      <c r="B34" s="191">
        <v>25243939.98</v>
      </c>
      <c r="C34" s="190" t="s">
        <v>51</v>
      </c>
      <c r="D34" s="191">
        <v>25243939.98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33" sqref="A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0"/>
      <c r="F1" s="99"/>
      <c r="G1" s="165" t="s">
        <v>173</v>
      </c>
    </row>
    <row r="2" ht="41.25" customHeight="1" spans="1:7">
      <c r="A2" s="150" t="str">
        <f>"2026"&amp;"年一般公共预算支出预算表（按功能科目分类）"</f>
        <v>2026年一般公共预算支出预算表（按功能科目分类）</v>
      </c>
      <c r="B2" s="150"/>
      <c r="C2" s="150"/>
      <c r="D2" s="150"/>
      <c r="E2" s="150"/>
      <c r="F2" s="150"/>
      <c r="G2" s="150"/>
    </row>
    <row r="3" ht="18" customHeight="1" spans="1:7">
      <c r="A3" s="43" t="str">
        <f>"单位名称："&amp;"昆明市盘龙区公共就业和人才服务中心"</f>
        <v>单位名称：昆明市盘龙区公共就业和人才服务中心</v>
      </c>
      <c r="F3" s="147"/>
      <c r="G3" s="165" t="s">
        <v>1</v>
      </c>
    </row>
    <row r="4" ht="20.25" customHeight="1" spans="1:7">
      <c r="A4" s="180" t="s">
        <v>174</v>
      </c>
      <c r="B4" s="181"/>
      <c r="C4" s="151" t="s">
        <v>55</v>
      </c>
      <c r="D4" s="172" t="s">
        <v>75</v>
      </c>
      <c r="E4" s="13"/>
      <c r="F4" s="35"/>
      <c r="G4" s="162" t="s">
        <v>76</v>
      </c>
    </row>
    <row r="5" ht="20.25" customHeight="1" spans="1:7">
      <c r="A5" s="182" t="s">
        <v>72</v>
      </c>
      <c r="B5" s="182" t="s">
        <v>73</v>
      </c>
      <c r="C5" s="54"/>
      <c r="D5" s="14" t="s">
        <v>57</v>
      </c>
      <c r="E5" s="14" t="s">
        <v>175</v>
      </c>
      <c r="F5" s="14" t="s">
        <v>176</v>
      </c>
      <c r="G5" s="164"/>
    </row>
    <row r="6" ht="15" customHeight="1" spans="1:7">
      <c r="A6" s="20" t="s">
        <v>82</v>
      </c>
      <c r="B6" s="20" t="s">
        <v>83</v>
      </c>
      <c r="C6" s="20" t="s">
        <v>84</v>
      </c>
      <c r="D6" s="20" t="s">
        <v>85</v>
      </c>
      <c r="E6" s="20" t="s">
        <v>86</v>
      </c>
      <c r="F6" s="20" t="s">
        <v>87</v>
      </c>
      <c r="G6" s="20" t="s">
        <v>88</v>
      </c>
    </row>
    <row r="7" ht="18" customHeight="1" spans="1:7">
      <c r="A7" s="18" t="s">
        <v>97</v>
      </c>
      <c r="B7" s="18" t="s">
        <v>98</v>
      </c>
      <c r="C7" s="106">
        <v>23366322.78</v>
      </c>
      <c r="D7" s="106">
        <v>5925702</v>
      </c>
      <c r="E7" s="106">
        <v>5352481</v>
      </c>
      <c r="F7" s="106">
        <v>573221</v>
      </c>
      <c r="G7" s="106">
        <v>17440620.78</v>
      </c>
    </row>
    <row r="8" ht="18" customHeight="1" spans="1:7">
      <c r="A8" s="159" t="s">
        <v>99</v>
      </c>
      <c r="B8" s="159" t="s">
        <v>100</v>
      </c>
      <c r="C8" s="106">
        <v>4201094</v>
      </c>
      <c r="D8" s="106">
        <v>4201094</v>
      </c>
      <c r="E8" s="106">
        <v>3645873</v>
      </c>
      <c r="F8" s="106">
        <v>555221</v>
      </c>
      <c r="G8" s="106"/>
    </row>
    <row r="9" ht="18" customHeight="1" spans="1:7">
      <c r="A9" s="183" t="s">
        <v>101</v>
      </c>
      <c r="B9" s="183" t="s">
        <v>102</v>
      </c>
      <c r="C9" s="106">
        <v>4201094</v>
      </c>
      <c r="D9" s="106">
        <v>4201094</v>
      </c>
      <c r="E9" s="106">
        <v>3645873</v>
      </c>
      <c r="F9" s="106">
        <v>555221</v>
      </c>
      <c r="G9" s="106"/>
    </row>
    <row r="10" ht="18" customHeight="1" spans="1:7">
      <c r="A10" s="159" t="s">
        <v>103</v>
      </c>
      <c r="B10" s="159" t="s">
        <v>104</v>
      </c>
      <c r="C10" s="106">
        <v>1384576</v>
      </c>
      <c r="D10" s="106">
        <v>1384576</v>
      </c>
      <c r="E10" s="106">
        <v>1366576</v>
      </c>
      <c r="F10" s="106">
        <v>18000</v>
      </c>
      <c r="G10" s="106"/>
    </row>
    <row r="11" ht="18" customHeight="1" spans="1:7">
      <c r="A11" s="183" t="s">
        <v>105</v>
      </c>
      <c r="B11" s="183" t="s">
        <v>106</v>
      </c>
      <c r="C11" s="106">
        <v>774000</v>
      </c>
      <c r="D11" s="106">
        <v>774000</v>
      </c>
      <c r="E11" s="106">
        <v>756000</v>
      </c>
      <c r="F11" s="106">
        <v>18000</v>
      </c>
      <c r="G11" s="106"/>
    </row>
    <row r="12" ht="18" customHeight="1" spans="1:7">
      <c r="A12" s="183" t="s">
        <v>107</v>
      </c>
      <c r="B12" s="183" t="s">
        <v>108</v>
      </c>
      <c r="C12" s="106">
        <v>487140</v>
      </c>
      <c r="D12" s="106">
        <v>487140</v>
      </c>
      <c r="E12" s="106">
        <v>487140</v>
      </c>
      <c r="F12" s="106"/>
      <c r="G12" s="106"/>
    </row>
    <row r="13" ht="18" customHeight="1" spans="1:7">
      <c r="A13" s="183" t="s">
        <v>109</v>
      </c>
      <c r="B13" s="183" t="s">
        <v>110</v>
      </c>
      <c r="C13" s="106">
        <v>123436</v>
      </c>
      <c r="D13" s="106">
        <v>123436</v>
      </c>
      <c r="E13" s="106">
        <v>123436</v>
      </c>
      <c r="F13" s="106"/>
      <c r="G13" s="106"/>
    </row>
    <row r="14" ht="18" customHeight="1" spans="1:7">
      <c r="A14" s="159" t="s">
        <v>111</v>
      </c>
      <c r="B14" s="159" t="s">
        <v>112</v>
      </c>
      <c r="C14" s="106">
        <v>17780652.78</v>
      </c>
      <c r="D14" s="106">
        <v>340032</v>
      </c>
      <c r="E14" s="106">
        <v>340032</v>
      </c>
      <c r="F14" s="106"/>
      <c r="G14" s="106">
        <v>17440620.78</v>
      </c>
    </row>
    <row r="15" ht="18" customHeight="1" spans="1:7">
      <c r="A15" s="183" t="s">
        <v>113</v>
      </c>
      <c r="B15" s="183" t="s">
        <v>114</v>
      </c>
      <c r="C15" s="106">
        <v>2288000</v>
      </c>
      <c r="D15" s="106"/>
      <c r="E15" s="106"/>
      <c r="F15" s="106"/>
      <c r="G15" s="106">
        <v>2288000</v>
      </c>
    </row>
    <row r="16" ht="18" customHeight="1" spans="1:7">
      <c r="A16" s="183" t="s">
        <v>115</v>
      </c>
      <c r="B16" s="183" t="s">
        <v>116</v>
      </c>
      <c r="C16" s="106">
        <v>15492652.78</v>
      </c>
      <c r="D16" s="106">
        <v>340032</v>
      </c>
      <c r="E16" s="106">
        <v>340032</v>
      </c>
      <c r="F16" s="106"/>
      <c r="G16" s="106">
        <v>15152620.78</v>
      </c>
    </row>
    <row r="17" ht="18" customHeight="1" spans="1:7">
      <c r="A17" s="18" t="s">
        <v>117</v>
      </c>
      <c r="B17" s="18" t="s">
        <v>118</v>
      </c>
      <c r="C17" s="106">
        <v>484971</v>
      </c>
      <c r="D17" s="106">
        <v>484971</v>
      </c>
      <c r="E17" s="106">
        <v>484971</v>
      </c>
      <c r="F17" s="106"/>
      <c r="G17" s="106"/>
    </row>
    <row r="18" ht="18" customHeight="1" spans="1:7">
      <c r="A18" s="159" t="s">
        <v>119</v>
      </c>
      <c r="B18" s="159" t="s">
        <v>120</v>
      </c>
      <c r="C18" s="106">
        <v>484971</v>
      </c>
      <c r="D18" s="106">
        <v>484971</v>
      </c>
      <c r="E18" s="106">
        <v>484971</v>
      </c>
      <c r="F18" s="106"/>
      <c r="G18" s="106"/>
    </row>
    <row r="19" ht="18" customHeight="1" spans="1:7">
      <c r="A19" s="183" t="s">
        <v>121</v>
      </c>
      <c r="B19" s="183" t="s">
        <v>122</v>
      </c>
      <c r="C19" s="106">
        <v>223928</v>
      </c>
      <c r="D19" s="106">
        <v>223928</v>
      </c>
      <c r="E19" s="106">
        <v>223928</v>
      </c>
      <c r="F19" s="106"/>
      <c r="G19" s="106"/>
    </row>
    <row r="20" ht="18" customHeight="1" spans="1:7">
      <c r="A20" s="183" t="s">
        <v>123</v>
      </c>
      <c r="B20" s="183" t="s">
        <v>124</v>
      </c>
      <c r="C20" s="106">
        <v>229037</v>
      </c>
      <c r="D20" s="106">
        <v>229037</v>
      </c>
      <c r="E20" s="106">
        <v>229037</v>
      </c>
      <c r="F20" s="106"/>
      <c r="G20" s="106"/>
    </row>
    <row r="21" ht="18" customHeight="1" spans="1:7">
      <c r="A21" s="183" t="s">
        <v>125</v>
      </c>
      <c r="B21" s="183" t="s">
        <v>126</v>
      </c>
      <c r="C21" s="106">
        <v>32006</v>
      </c>
      <c r="D21" s="106">
        <v>32006</v>
      </c>
      <c r="E21" s="106">
        <v>32006</v>
      </c>
      <c r="F21" s="106"/>
      <c r="G21" s="106"/>
    </row>
    <row r="22" ht="18" customHeight="1" spans="1:7">
      <c r="A22" s="18" t="s">
        <v>127</v>
      </c>
      <c r="B22" s="18" t="s">
        <v>128</v>
      </c>
      <c r="C22" s="106">
        <v>964894.2</v>
      </c>
      <c r="D22" s="106"/>
      <c r="E22" s="106"/>
      <c r="F22" s="106"/>
      <c r="G22" s="106">
        <v>964894.2</v>
      </c>
    </row>
    <row r="23" ht="18" customHeight="1" spans="1:7">
      <c r="A23" s="159" t="s">
        <v>129</v>
      </c>
      <c r="B23" s="159" t="s">
        <v>130</v>
      </c>
      <c r="C23" s="106">
        <v>964894.2</v>
      </c>
      <c r="D23" s="106"/>
      <c r="E23" s="106"/>
      <c r="F23" s="106"/>
      <c r="G23" s="106">
        <v>964894.2</v>
      </c>
    </row>
    <row r="24" ht="18" customHeight="1" spans="1:7">
      <c r="A24" s="183" t="s">
        <v>131</v>
      </c>
      <c r="B24" s="183" t="s">
        <v>132</v>
      </c>
      <c r="C24" s="106">
        <v>964894.2</v>
      </c>
      <c r="D24" s="106"/>
      <c r="E24" s="106"/>
      <c r="F24" s="106"/>
      <c r="G24" s="106">
        <v>964894.2</v>
      </c>
    </row>
    <row r="25" ht="18" customHeight="1" spans="1:7">
      <c r="A25" s="18" t="s">
        <v>133</v>
      </c>
      <c r="B25" s="18" t="s">
        <v>134</v>
      </c>
      <c r="C25" s="106">
        <v>427752</v>
      </c>
      <c r="D25" s="106">
        <v>427752</v>
      </c>
      <c r="E25" s="106">
        <v>427752</v>
      </c>
      <c r="F25" s="106"/>
      <c r="G25" s="106"/>
    </row>
    <row r="26" ht="18" customHeight="1" spans="1:7">
      <c r="A26" s="159" t="s">
        <v>135</v>
      </c>
      <c r="B26" s="159" t="s">
        <v>136</v>
      </c>
      <c r="C26" s="106">
        <v>427752</v>
      </c>
      <c r="D26" s="106">
        <v>427752</v>
      </c>
      <c r="E26" s="106">
        <v>427752</v>
      </c>
      <c r="F26" s="106"/>
      <c r="G26" s="106"/>
    </row>
    <row r="27" ht="18" customHeight="1" spans="1:7">
      <c r="A27" s="183" t="s">
        <v>137</v>
      </c>
      <c r="B27" s="183" t="s">
        <v>138</v>
      </c>
      <c r="C27" s="106">
        <v>427752</v>
      </c>
      <c r="D27" s="106">
        <v>427752</v>
      </c>
      <c r="E27" s="106">
        <v>427752</v>
      </c>
      <c r="F27" s="106"/>
      <c r="G27" s="106"/>
    </row>
    <row r="28" ht="18" customHeight="1" spans="1:7">
      <c r="A28" s="105" t="s">
        <v>177</v>
      </c>
      <c r="B28" s="184" t="s">
        <v>177</v>
      </c>
      <c r="C28" s="106">
        <v>25243939.98</v>
      </c>
      <c r="D28" s="106">
        <v>6838425</v>
      </c>
      <c r="E28" s="106">
        <v>6265204</v>
      </c>
      <c r="F28" s="106">
        <v>573221</v>
      </c>
      <c r="G28" s="106">
        <v>18405514.98</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76" t="s">
        <v>178</v>
      </c>
    </row>
    <row r="2" ht="41.25" customHeight="1" spans="1:6">
      <c r="A2" s="177" t="str">
        <f>"2026"&amp;"年一般公共预算“三公”经费支出预算表"</f>
        <v>2026年一般公共预算“三公”经费支出预算表</v>
      </c>
      <c r="B2" s="76"/>
      <c r="C2" s="76"/>
      <c r="D2" s="76"/>
      <c r="E2" s="75"/>
      <c r="F2" s="76"/>
    </row>
    <row r="3" customHeight="1" spans="1:6">
      <c r="A3" s="137" t="str">
        <f>"单位名称："&amp;"昆明市盘龙区公共就业和人才服务中心"</f>
        <v>单位名称：昆明市盘龙区公共就业和人才服务中心</v>
      </c>
      <c r="B3" s="178"/>
      <c r="D3" s="76"/>
      <c r="E3" s="75"/>
      <c r="F3" s="93" t="s">
        <v>1</v>
      </c>
    </row>
    <row r="4" ht="27" customHeight="1" spans="1:6">
      <c r="A4" s="80" t="s">
        <v>179</v>
      </c>
      <c r="B4" s="80" t="s">
        <v>180</v>
      </c>
      <c r="C4" s="82" t="s">
        <v>181</v>
      </c>
      <c r="D4" s="80"/>
      <c r="E4" s="81"/>
      <c r="F4" s="80" t="s">
        <v>182</v>
      </c>
    </row>
    <row r="5" ht="28.5" customHeight="1" spans="1:6">
      <c r="A5" s="179"/>
      <c r="B5" s="84"/>
      <c r="C5" s="81" t="s">
        <v>57</v>
      </c>
      <c r="D5" s="81" t="s">
        <v>183</v>
      </c>
      <c r="E5" s="81" t="s">
        <v>184</v>
      </c>
      <c r="F5" s="83"/>
    </row>
    <row r="6" ht="17.25" customHeight="1" spans="1:6">
      <c r="A6" s="86" t="s">
        <v>82</v>
      </c>
      <c r="B6" s="86" t="s">
        <v>83</v>
      </c>
      <c r="C6" s="86" t="s">
        <v>84</v>
      </c>
      <c r="D6" s="86" t="s">
        <v>85</v>
      </c>
      <c r="E6" s="86" t="s">
        <v>86</v>
      </c>
      <c r="F6" s="86" t="s">
        <v>87</v>
      </c>
    </row>
    <row r="7" ht="17.25" customHeight="1" spans="1:6">
      <c r="A7" s="106">
        <v>5000</v>
      </c>
      <c r="B7" s="106"/>
      <c r="C7" s="106"/>
      <c r="D7" s="106"/>
      <c r="E7" s="106"/>
      <c r="F7" s="106">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
  <sheetViews>
    <sheetView showZeros="0" tabSelected="1" zoomScale="115" zoomScaleNormal="115" topLeftCell="A22" workbookViewId="0">
      <selection activeCell="C35" sqref="C3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7.125" customWidth="1"/>
    <col min="7" max="7" width="10.2833333333333" customWidth="1"/>
    <col min="8" max="8" width="27" customWidth="1"/>
    <col min="9" max="24" width="18.7083333333333" customWidth="1"/>
  </cols>
  <sheetData>
    <row r="1" ht="13.5" customHeight="1" spans="2:24">
      <c r="B1" s="160"/>
      <c r="C1" s="166"/>
      <c r="E1" s="167"/>
      <c r="F1" s="167"/>
      <c r="G1" s="167"/>
      <c r="H1" s="167"/>
      <c r="I1" s="108"/>
      <c r="J1" s="108"/>
      <c r="K1" s="108"/>
      <c r="L1" s="108"/>
      <c r="M1" s="108"/>
      <c r="N1" s="108"/>
      <c r="R1" s="108"/>
      <c r="V1" s="166"/>
      <c r="X1" s="41" t="s">
        <v>185</v>
      </c>
    </row>
    <row r="2" ht="45.75" customHeight="1" spans="1:24">
      <c r="A2" s="95" t="str">
        <f>"2026"&amp;"年部门基本支出预算表"</f>
        <v>2026年部门基本支出预算表</v>
      </c>
      <c r="B2" s="42"/>
      <c r="C2" s="95"/>
      <c r="D2" s="95"/>
      <c r="E2" s="95"/>
      <c r="F2" s="95"/>
      <c r="G2" s="95"/>
      <c r="H2" s="95"/>
      <c r="I2" s="95"/>
      <c r="J2" s="95"/>
      <c r="K2" s="95"/>
      <c r="L2" s="95"/>
      <c r="M2" s="95"/>
      <c r="N2" s="95"/>
      <c r="O2" s="42"/>
      <c r="P2" s="42"/>
      <c r="Q2" s="42"/>
      <c r="R2" s="95"/>
      <c r="S2" s="95"/>
      <c r="T2" s="95"/>
      <c r="U2" s="95"/>
      <c r="V2" s="95"/>
      <c r="W2" s="95"/>
      <c r="X2" s="95"/>
    </row>
    <row r="3" ht="18.75" customHeight="1" spans="1:24">
      <c r="A3" s="43" t="str">
        <f>"单位名称："&amp;"昆明市盘龙区公共就业和人才服务中心"</f>
        <v>单位名称：昆明市盘龙区公共就业和人才服务中心</v>
      </c>
      <c r="B3" s="44"/>
      <c r="C3" s="168"/>
      <c r="D3" s="168"/>
      <c r="E3" s="168"/>
      <c r="F3" s="168"/>
      <c r="G3" s="168"/>
      <c r="H3" s="168"/>
      <c r="I3" s="110"/>
      <c r="J3" s="110"/>
      <c r="K3" s="110"/>
      <c r="L3" s="110"/>
      <c r="M3" s="110"/>
      <c r="N3" s="110"/>
      <c r="O3" s="45"/>
      <c r="P3" s="45"/>
      <c r="Q3" s="45"/>
      <c r="R3" s="110"/>
      <c r="V3" s="166"/>
      <c r="X3" s="41" t="s">
        <v>1</v>
      </c>
    </row>
    <row r="4" ht="18" customHeight="1" spans="1:24">
      <c r="A4" s="47" t="s">
        <v>186</v>
      </c>
      <c r="B4" s="47" t="s">
        <v>187</v>
      </c>
      <c r="C4" s="47" t="s">
        <v>188</v>
      </c>
      <c r="D4" s="47" t="s">
        <v>189</v>
      </c>
      <c r="E4" s="47" t="s">
        <v>190</v>
      </c>
      <c r="F4" s="47" t="s">
        <v>191</v>
      </c>
      <c r="G4" s="47" t="s">
        <v>192</v>
      </c>
      <c r="H4" s="47" t="s">
        <v>193</v>
      </c>
      <c r="I4" s="172" t="s">
        <v>194</v>
      </c>
      <c r="J4" s="133" t="s">
        <v>194</v>
      </c>
      <c r="K4" s="133"/>
      <c r="L4" s="133"/>
      <c r="M4" s="133"/>
      <c r="N4" s="133"/>
      <c r="O4" s="13"/>
      <c r="P4" s="13"/>
      <c r="Q4" s="13"/>
      <c r="R4" s="126" t="s">
        <v>61</v>
      </c>
      <c r="S4" s="133" t="s">
        <v>62</v>
      </c>
      <c r="T4" s="133"/>
      <c r="U4" s="133"/>
      <c r="V4" s="133"/>
      <c r="W4" s="133"/>
      <c r="X4" s="134"/>
    </row>
    <row r="5" ht="18" customHeight="1" spans="1:24">
      <c r="A5" s="49"/>
      <c r="B5" s="63"/>
      <c r="C5" s="153"/>
      <c r="D5" s="49"/>
      <c r="E5" s="49"/>
      <c r="F5" s="49"/>
      <c r="G5" s="49"/>
      <c r="H5" s="49"/>
      <c r="I5" s="151" t="s">
        <v>195</v>
      </c>
      <c r="J5" s="172" t="s">
        <v>58</v>
      </c>
      <c r="K5" s="133"/>
      <c r="L5" s="133"/>
      <c r="M5" s="133"/>
      <c r="N5" s="134"/>
      <c r="O5" s="12" t="s">
        <v>196</v>
      </c>
      <c r="P5" s="13"/>
      <c r="Q5" s="35"/>
      <c r="R5" s="47" t="s">
        <v>61</v>
      </c>
      <c r="S5" s="172" t="s">
        <v>62</v>
      </c>
      <c r="T5" s="126" t="s">
        <v>64</v>
      </c>
      <c r="U5" s="133" t="s">
        <v>62</v>
      </c>
      <c r="V5" s="126" t="s">
        <v>66</v>
      </c>
      <c r="W5" s="126" t="s">
        <v>67</v>
      </c>
      <c r="X5" s="175" t="s">
        <v>68</v>
      </c>
    </row>
    <row r="6" ht="19.5" customHeight="1" spans="1:24">
      <c r="A6" s="63"/>
      <c r="B6" s="63"/>
      <c r="C6" s="63"/>
      <c r="D6" s="63"/>
      <c r="E6" s="63"/>
      <c r="F6" s="63"/>
      <c r="G6" s="63"/>
      <c r="H6" s="63"/>
      <c r="I6" s="63"/>
      <c r="J6" s="173" t="s">
        <v>197</v>
      </c>
      <c r="K6" s="47" t="s">
        <v>198</v>
      </c>
      <c r="L6" s="47" t="s">
        <v>199</v>
      </c>
      <c r="M6" s="47" t="s">
        <v>200</v>
      </c>
      <c r="N6" s="47" t="s">
        <v>201</v>
      </c>
      <c r="O6" s="47" t="s">
        <v>58</v>
      </c>
      <c r="P6" s="47" t="s">
        <v>59</v>
      </c>
      <c r="Q6" s="47" t="s">
        <v>60</v>
      </c>
      <c r="R6" s="63"/>
      <c r="S6" s="47" t="s">
        <v>57</v>
      </c>
      <c r="T6" s="47" t="s">
        <v>64</v>
      </c>
      <c r="U6" s="47" t="s">
        <v>202</v>
      </c>
      <c r="V6" s="47" t="s">
        <v>66</v>
      </c>
      <c r="W6" s="47" t="s">
        <v>67</v>
      </c>
      <c r="X6" s="47" t="s">
        <v>68</v>
      </c>
    </row>
    <row r="7" ht="37.5" customHeight="1" spans="1:24">
      <c r="A7" s="169"/>
      <c r="B7" s="54"/>
      <c r="C7" s="169"/>
      <c r="D7" s="169"/>
      <c r="E7" s="169"/>
      <c r="F7" s="169"/>
      <c r="G7" s="169"/>
      <c r="H7" s="169"/>
      <c r="I7" s="169"/>
      <c r="J7" s="174" t="s">
        <v>57</v>
      </c>
      <c r="K7" s="52" t="s">
        <v>203</v>
      </c>
      <c r="L7" s="52" t="s">
        <v>199</v>
      </c>
      <c r="M7" s="52" t="s">
        <v>200</v>
      </c>
      <c r="N7" s="52" t="s">
        <v>201</v>
      </c>
      <c r="O7" s="52" t="s">
        <v>199</v>
      </c>
      <c r="P7" s="52" t="s">
        <v>200</v>
      </c>
      <c r="Q7" s="52" t="s">
        <v>201</v>
      </c>
      <c r="R7" s="52" t="s">
        <v>61</v>
      </c>
      <c r="S7" s="52" t="s">
        <v>57</v>
      </c>
      <c r="T7" s="52" t="s">
        <v>64</v>
      </c>
      <c r="U7" s="52" t="s">
        <v>202</v>
      </c>
      <c r="V7" s="52" t="s">
        <v>66</v>
      </c>
      <c r="W7" s="52" t="s">
        <v>67</v>
      </c>
      <c r="X7" s="52" t="s">
        <v>68</v>
      </c>
    </row>
    <row r="8" customHeight="1" spans="1:24">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row>
    <row r="9" ht="20.25" customHeight="1" spans="1:24">
      <c r="A9" s="21" t="s">
        <v>204</v>
      </c>
      <c r="B9" s="21" t="s">
        <v>70</v>
      </c>
      <c r="C9" s="21" t="s">
        <v>205</v>
      </c>
      <c r="D9" s="21" t="s">
        <v>206</v>
      </c>
      <c r="E9" s="21" t="s">
        <v>101</v>
      </c>
      <c r="F9" s="21" t="s">
        <v>102</v>
      </c>
      <c r="G9" s="21" t="s">
        <v>207</v>
      </c>
      <c r="H9" s="21" t="s">
        <v>208</v>
      </c>
      <c r="I9" s="106">
        <v>1099968</v>
      </c>
      <c r="J9" s="106">
        <v>1099968</v>
      </c>
      <c r="K9" s="106"/>
      <c r="L9" s="106"/>
      <c r="M9" s="106">
        <v>1099968</v>
      </c>
      <c r="N9" s="106"/>
      <c r="O9" s="106"/>
      <c r="P9" s="106"/>
      <c r="Q9" s="106"/>
      <c r="R9" s="106"/>
      <c r="S9" s="106"/>
      <c r="T9" s="106"/>
      <c r="U9" s="106"/>
      <c r="V9" s="106"/>
      <c r="W9" s="106"/>
      <c r="X9" s="106"/>
    </row>
    <row r="10" ht="20.25" customHeight="1" spans="1:24">
      <c r="A10" s="21" t="s">
        <v>204</v>
      </c>
      <c r="B10" s="21" t="s">
        <v>70</v>
      </c>
      <c r="C10" s="21" t="s">
        <v>205</v>
      </c>
      <c r="D10" s="21" t="s">
        <v>206</v>
      </c>
      <c r="E10" s="21" t="s">
        <v>101</v>
      </c>
      <c r="F10" s="21" t="s">
        <v>102</v>
      </c>
      <c r="G10" s="21" t="s">
        <v>209</v>
      </c>
      <c r="H10" s="21" t="s">
        <v>210</v>
      </c>
      <c r="I10" s="106">
        <v>1406304</v>
      </c>
      <c r="J10" s="106">
        <v>1406304</v>
      </c>
      <c r="K10" s="56"/>
      <c r="L10" s="56"/>
      <c r="M10" s="106">
        <v>1406304</v>
      </c>
      <c r="N10" s="56"/>
      <c r="O10" s="106"/>
      <c r="P10" s="106"/>
      <c r="Q10" s="106"/>
      <c r="R10" s="106"/>
      <c r="S10" s="106"/>
      <c r="T10" s="106"/>
      <c r="U10" s="106"/>
      <c r="V10" s="106"/>
      <c r="W10" s="106"/>
      <c r="X10" s="106"/>
    </row>
    <row r="11" ht="20.25" customHeight="1" spans="1:24">
      <c r="A11" s="21" t="s">
        <v>204</v>
      </c>
      <c r="B11" s="21" t="s">
        <v>70</v>
      </c>
      <c r="C11" s="21" t="s">
        <v>205</v>
      </c>
      <c r="D11" s="21" t="s">
        <v>206</v>
      </c>
      <c r="E11" s="21" t="s">
        <v>101</v>
      </c>
      <c r="F11" s="21" t="s">
        <v>102</v>
      </c>
      <c r="G11" s="21" t="s">
        <v>211</v>
      </c>
      <c r="H11" s="21" t="s">
        <v>212</v>
      </c>
      <c r="I11" s="106">
        <v>91664</v>
      </c>
      <c r="J11" s="106">
        <v>91664</v>
      </c>
      <c r="K11" s="56"/>
      <c r="L11" s="56"/>
      <c r="M11" s="106">
        <v>91664</v>
      </c>
      <c r="N11" s="56"/>
      <c r="O11" s="106"/>
      <c r="P11" s="106"/>
      <c r="Q11" s="106"/>
      <c r="R11" s="106"/>
      <c r="S11" s="106"/>
      <c r="T11" s="106"/>
      <c r="U11" s="106"/>
      <c r="V11" s="106"/>
      <c r="W11" s="106"/>
      <c r="X11" s="106"/>
    </row>
    <row r="12" ht="20.25" customHeight="1" spans="1:24">
      <c r="A12" s="21" t="s">
        <v>204</v>
      </c>
      <c r="B12" s="21" t="s">
        <v>70</v>
      </c>
      <c r="C12" s="21" t="s">
        <v>213</v>
      </c>
      <c r="D12" s="21" t="s">
        <v>214</v>
      </c>
      <c r="E12" s="21" t="s">
        <v>107</v>
      </c>
      <c r="F12" s="21" t="s">
        <v>108</v>
      </c>
      <c r="G12" s="21" t="s">
        <v>215</v>
      </c>
      <c r="H12" s="21" t="s">
        <v>216</v>
      </c>
      <c r="I12" s="106">
        <v>487140</v>
      </c>
      <c r="J12" s="106">
        <v>487140</v>
      </c>
      <c r="K12" s="56"/>
      <c r="L12" s="56"/>
      <c r="M12" s="106">
        <v>487140</v>
      </c>
      <c r="N12" s="56"/>
      <c r="O12" s="106"/>
      <c r="P12" s="106"/>
      <c r="Q12" s="106"/>
      <c r="R12" s="106"/>
      <c r="S12" s="106"/>
      <c r="T12" s="106"/>
      <c r="U12" s="106"/>
      <c r="V12" s="106"/>
      <c r="W12" s="106"/>
      <c r="X12" s="106"/>
    </row>
    <row r="13" ht="20.25" customHeight="1" spans="1:24">
      <c r="A13" s="21" t="s">
        <v>204</v>
      </c>
      <c r="B13" s="21" t="s">
        <v>70</v>
      </c>
      <c r="C13" s="21" t="s">
        <v>213</v>
      </c>
      <c r="D13" s="21" t="s">
        <v>214</v>
      </c>
      <c r="E13" s="21" t="s">
        <v>109</v>
      </c>
      <c r="F13" s="21" t="s">
        <v>110</v>
      </c>
      <c r="G13" s="21" t="s">
        <v>217</v>
      </c>
      <c r="H13" s="21" t="s">
        <v>218</v>
      </c>
      <c r="I13" s="106">
        <v>123436</v>
      </c>
      <c r="J13" s="106">
        <v>123436</v>
      </c>
      <c r="K13" s="56"/>
      <c r="L13" s="56"/>
      <c r="M13" s="106">
        <v>123436</v>
      </c>
      <c r="N13" s="56"/>
      <c r="O13" s="106"/>
      <c r="P13" s="106"/>
      <c r="Q13" s="106"/>
      <c r="R13" s="106"/>
      <c r="S13" s="106"/>
      <c r="T13" s="106"/>
      <c r="U13" s="106"/>
      <c r="V13" s="106"/>
      <c r="W13" s="106"/>
      <c r="X13" s="106"/>
    </row>
    <row r="14" ht="20.25" customHeight="1" spans="1:24">
      <c r="A14" s="21" t="s">
        <v>204</v>
      </c>
      <c r="B14" s="21" t="s">
        <v>70</v>
      </c>
      <c r="C14" s="21" t="s">
        <v>213</v>
      </c>
      <c r="D14" s="21" t="s">
        <v>214</v>
      </c>
      <c r="E14" s="21" t="s">
        <v>121</v>
      </c>
      <c r="F14" s="21" t="s">
        <v>122</v>
      </c>
      <c r="G14" s="21" t="s">
        <v>219</v>
      </c>
      <c r="H14" s="21" t="s">
        <v>220</v>
      </c>
      <c r="I14" s="106">
        <v>223928</v>
      </c>
      <c r="J14" s="106">
        <v>223928</v>
      </c>
      <c r="K14" s="56"/>
      <c r="L14" s="56"/>
      <c r="M14" s="106">
        <v>223928</v>
      </c>
      <c r="N14" s="56"/>
      <c r="O14" s="106"/>
      <c r="P14" s="106"/>
      <c r="Q14" s="106"/>
      <c r="R14" s="106"/>
      <c r="S14" s="106"/>
      <c r="T14" s="106"/>
      <c r="U14" s="106"/>
      <c r="V14" s="106"/>
      <c r="W14" s="106"/>
      <c r="X14" s="106"/>
    </row>
    <row r="15" ht="20.25" customHeight="1" spans="1:24">
      <c r="A15" s="21" t="s">
        <v>204</v>
      </c>
      <c r="B15" s="21" t="s">
        <v>70</v>
      </c>
      <c r="C15" s="21" t="s">
        <v>213</v>
      </c>
      <c r="D15" s="21" t="s">
        <v>214</v>
      </c>
      <c r="E15" s="21" t="s">
        <v>123</v>
      </c>
      <c r="F15" s="21" t="s">
        <v>124</v>
      </c>
      <c r="G15" s="21" t="s">
        <v>221</v>
      </c>
      <c r="H15" s="21" t="s">
        <v>222</v>
      </c>
      <c r="I15" s="106">
        <v>104400</v>
      </c>
      <c r="J15" s="106">
        <v>104400</v>
      </c>
      <c r="K15" s="56"/>
      <c r="L15" s="56"/>
      <c r="M15" s="106">
        <v>104400</v>
      </c>
      <c r="N15" s="56"/>
      <c r="O15" s="106"/>
      <c r="P15" s="106"/>
      <c r="Q15" s="106"/>
      <c r="R15" s="106"/>
      <c r="S15" s="106"/>
      <c r="T15" s="106"/>
      <c r="U15" s="106"/>
      <c r="V15" s="106"/>
      <c r="W15" s="106"/>
      <c r="X15" s="106"/>
    </row>
    <row r="16" ht="20.25" customHeight="1" spans="1:24">
      <c r="A16" s="21" t="s">
        <v>204</v>
      </c>
      <c r="B16" s="21" t="s">
        <v>70</v>
      </c>
      <c r="C16" s="21" t="s">
        <v>213</v>
      </c>
      <c r="D16" s="21" t="s">
        <v>214</v>
      </c>
      <c r="E16" s="21" t="s">
        <v>123</v>
      </c>
      <c r="F16" s="21" t="s">
        <v>124</v>
      </c>
      <c r="G16" s="21" t="s">
        <v>221</v>
      </c>
      <c r="H16" s="21" t="s">
        <v>222</v>
      </c>
      <c r="I16" s="106">
        <v>124637</v>
      </c>
      <c r="J16" s="106">
        <v>124637</v>
      </c>
      <c r="K16" s="56"/>
      <c r="L16" s="56"/>
      <c r="M16" s="106">
        <v>124637</v>
      </c>
      <c r="N16" s="56"/>
      <c r="O16" s="106"/>
      <c r="P16" s="106"/>
      <c r="Q16" s="106"/>
      <c r="R16" s="106"/>
      <c r="S16" s="106"/>
      <c r="T16" s="106"/>
      <c r="U16" s="106"/>
      <c r="V16" s="106"/>
      <c r="W16" s="106"/>
      <c r="X16" s="106"/>
    </row>
    <row r="17" ht="20.25" customHeight="1" spans="1:24">
      <c r="A17" s="21" t="s">
        <v>204</v>
      </c>
      <c r="B17" s="21" t="s">
        <v>70</v>
      </c>
      <c r="C17" s="21" t="s">
        <v>213</v>
      </c>
      <c r="D17" s="21" t="s">
        <v>214</v>
      </c>
      <c r="E17" s="21" t="s">
        <v>101</v>
      </c>
      <c r="F17" s="21" t="s">
        <v>102</v>
      </c>
      <c r="G17" s="21" t="s">
        <v>223</v>
      </c>
      <c r="H17" s="21" t="s">
        <v>224</v>
      </c>
      <c r="I17" s="106">
        <v>1518</v>
      </c>
      <c r="J17" s="106">
        <v>1518</v>
      </c>
      <c r="K17" s="56"/>
      <c r="L17" s="56"/>
      <c r="M17" s="106">
        <v>1518</v>
      </c>
      <c r="N17" s="56"/>
      <c r="O17" s="106"/>
      <c r="P17" s="106"/>
      <c r="Q17" s="106"/>
      <c r="R17" s="106"/>
      <c r="S17" s="106"/>
      <c r="T17" s="106"/>
      <c r="U17" s="106"/>
      <c r="V17" s="106"/>
      <c r="W17" s="106"/>
      <c r="X17" s="106"/>
    </row>
    <row r="18" ht="20.25" customHeight="1" spans="1:24">
      <c r="A18" s="21" t="s">
        <v>204</v>
      </c>
      <c r="B18" s="21" t="s">
        <v>70</v>
      </c>
      <c r="C18" s="21" t="s">
        <v>213</v>
      </c>
      <c r="D18" s="21" t="s">
        <v>214</v>
      </c>
      <c r="E18" s="21" t="s">
        <v>125</v>
      </c>
      <c r="F18" s="21" t="s">
        <v>126</v>
      </c>
      <c r="G18" s="21" t="s">
        <v>223</v>
      </c>
      <c r="H18" s="21" t="s">
        <v>224</v>
      </c>
      <c r="I18" s="106">
        <v>14940</v>
      </c>
      <c r="J18" s="106">
        <v>14940</v>
      </c>
      <c r="K18" s="56"/>
      <c r="L18" s="56"/>
      <c r="M18" s="106">
        <v>14940</v>
      </c>
      <c r="N18" s="56"/>
      <c r="O18" s="106"/>
      <c r="P18" s="106"/>
      <c r="Q18" s="106"/>
      <c r="R18" s="106"/>
      <c r="S18" s="106"/>
      <c r="T18" s="106"/>
      <c r="U18" s="106"/>
      <c r="V18" s="106"/>
      <c r="W18" s="106"/>
      <c r="X18" s="106"/>
    </row>
    <row r="19" ht="20.25" customHeight="1" spans="1:24">
      <c r="A19" s="21" t="s">
        <v>204</v>
      </c>
      <c r="B19" s="21" t="s">
        <v>70</v>
      </c>
      <c r="C19" s="21" t="s">
        <v>213</v>
      </c>
      <c r="D19" s="21" t="s">
        <v>214</v>
      </c>
      <c r="E19" s="21" t="s">
        <v>125</v>
      </c>
      <c r="F19" s="21" t="s">
        <v>126</v>
      </c>
      <c r="G19" s="21" t="s">
        <v>223</v>
      </c>
      <c r="H19" s="21" t="s">
        <v>224</v>
      </c>
      <c r="I19" s="106">
        <v>5612</v>
      </c>
      <c r="J19" s="106">
        <v>5612</v>
      </c>
      <c r="K19" s="56"/>
      <c r="L19" s="56"/>
      <c r="M19" s="106">
        <v>5612</v>
      </c>
      <c r="N19" s="56"/>
      <c r="O19" s="106"/>
      <c r="P19" s="106"/>
      <c r="Q19" s="106"/>
      <c r="R19" s="106"/>
      <c r="S19" s="106"/>
      <c r="T19" s="106"/>
      <c r="U19" s="106"/>
      <c r="V19" s="106"/>
      <c r="W19" s="106"/>
      <c r="X19" s="106"/>
    </row>
    <row r="20" ht="20.25" customHeight="1" spans="1:24">
      <c r="A20" s="21" t="s">
        <v>204</v>
      </c>
      <c r="B20" s="21" t="s">
        <v>70</v>
      </c>
      <c r="C20" s="21" t="s">
        <v>213</v>
      </c>
      <c r="D20" s="21" t="s">
        <v>214</v>
      </c>
      <c r="E20" s="21" t="s">
        <v>125</v>
      </c>
      <c r="F20" s="21" t="s">
        <v>126</v>
      </c>
      <c r="G20" s="21" t="s">
        <v>223</v>
      </c>
      <c r="H20" s="21" t="s">
        <v>224</v>
      </c>
      <c r="I20" s="106">
        <v>11454</v>
      </c>
      <c r="J20" s="106">
        <v>11454</v>
      </c>
      <c r="K20" s="56"/>
      <c r="L20" s="56"/>
      <c r="M20" s="106">
        <v>11454</v>
      </c>
      <c r="N20" s="56"/>
      <c r="O20" s="106"/>
      <c r="P20" s="106"/>
      <c r="Q20" s="106"/>
      <c r="R20" s="106"/>
      <c r="S20" s="106"/>
      <c r="T20" s="106"/>
      <c r="U20" s="106"/>
      <c r="V20" s="106"/>
      <c r="W20" s="106"/>
      <c r="X20" s="106"/>
    </row>
    <row r="21" ht="20.25" customHeight="1" spans="1:24">
      <c r="A21" s="21" t="s">
        <v>204</v>
      </c>
      <c r="B21" s="21" t="s">
        <v>70</v>
      </c>
      <c r="C21" s="21" t="s">
        <v>225</v>
      </c>
      <c r="D21" s="21" t="s">
        <v>138</v>
      </c>
      <c r="E21" s="21" t="s">
        <v>137</v>
      </c>
      <c r="F21" s="21" t="s">
        <v>138</v>
      </c>
      <c r="G21" s="21" t="s">
        <v>226</v>
      </c>
      <c r="H21" s="21" t="s">
        <v>138</v>
      </c>
      <c r="I21" s="106">
        <v>427752</v>
      </c>
      <c r="J21" s="106">
        <v>427752</v>
      </c>
      <c r="K21" s="56"/>
      <c r="L21" s="56"/>
      <c r="M21" s="106">
        <v>427752</v>
      </c>
      <c r="N21" s="56"/>
      <c r="O21" s="106"/>
      <c r="P21" s="106"/>
      <c r="Q21" s="106"/>
      <c r="R21" s="106"/>
      <c r="S21" s="106"/>
      <c r="T21" s="106"/>
      <c r="U21" s="106"/>
      <c r="V21" s="106"/>
      <c r="W21" s="106"/>
      <c r="X21" s="106"/>
    </row>
    <row r="22" ht="20.25" customHeight="1" spans="1:24">
      <c r="A22" s="21" t="s">
        <v>204</v>
      </c>
      <c r="B22" s="21" t="s">
        <v>70</v>
      </c>
      <c r="C22" s="21" t="s">
        <v>227</v>
      </c>
      <c r="D22" s="21" t="s">
        <v>228</v>
      </c>
      <c r="E22" s="21" t="s">
        <v>101</v>
      </c>
      <c r="F22" s="21" t="s">
        <v>102</v>
      </c>
      <c r="G22" s="21" t="s">
        <v>229</v>
      </c>
      <c r="H22" s="21" t="s">
        <v>230</v>
      </c>
      <c r="I22" s="106">
        <v>20460</v>
      </c>
      <c r="J22" s="106">
        <v>20460</v>
      </c>
      <c r="K22" s="56"/>
      <c r="L22" s="56"/>
      <c r="M22" s="106">
        <v>20460</v>
      </c>
      <c r="N22" s="56"/>
      <c r="O22" s="106"/>
      <c r="P22" s="106"/>
      <c r="Q22" s="106"/>
      <c r="R22" s="106"/>
      <c r="S22" s="106"/>
      <c r="T22" s="106"/>
      <c r="U22" s="106"/>
      <c r="V22" s="106"/>
      <c r="W22" s="106"/>
      <c r="X22" s="106"/>
    </row>
    <row r="23" ht="20.25" customHeight="1" spans="1:24">
      <c r="A23" s="21" t="s">
        <v>204</v>
      </c>
      <c r="B23" s="21" t="s">
        <v>70</v>
      </c>
      <c r="C23" s="21" t="s">
        <v>231</v>
      </c>
      <c r="D23" s="21" t="s">
        <v>232</v>
      </c>
      <c r="E23" s="21" t="s">
        <v>101</v>
      </c>
      <c r="F23" s="21" t="s">
        <v>102</v>
      </c>
      <c r="G23" s="21" t="s">
        <v>229</v>
      </c>
      <c r="H23" s="21" t="s">
        <v>230</v>
      </c>
      <c r="I23" s="106">
        <v>204600</v>
      </c>
      <c r="J23" s="106">
        <v>204600</v>
      </c>
      <c r="K23" s="56"/>
      <c r="L23" s="56"/>
      <c r="M23" s="106">
        <v>204600</v>
      </c>
      <c r="N23" s="56"/>
      <c r="O23" s="106"/>
      <c r="P23" s="106"/>
      <c r="Q23" s="106"/>
      <c r="R23" s="106"/>
      <c r="S23" s="106"/>
      <c r="T23" s="106"/>
      <c r="U23" s="106"/>
      <c r="V23" s="106"/>
      <c r="W23" s="106"/>
      <c r="X23" s="106"/>
    </row>
    <row r="24" ht="20.25" customHeight="1" spans="1:24">
      <c r="A24" s="21" t="s">
        <v>204</v>
      </c>
      <c r="B24" s="21" t="s">
        <v>70</v>
      </c>
      <c r="C24" s="21" t="s">
        <v>233</v>
      </c>
      <c r="D24" s="21" t="s">
        <v>234</v>
      </c>
      <c r="E24" s="21" t="s">
        <v>101</v>
      </c>
      <c r="F24" s="21" t="s">
        <v>102</v>
      </c>
      <c r="G24" s="21" t="s">
        <v>235</v>
      </c>
      <c r="H24" s="21" t="s">
        <v>236</v>
      </c>
      <c r="I24" s="106">
        <v>50255</v>
      </c>
      <c r="J24" s="106">
        <v>50255</v>
      </c>
      <c r="K24" s="56"/>
      <c r="L24" s="56"/>
      <c r="M24" s="106">
        <v>50255</v>
      </c>
      <c r="N24" s="56"/>
      <c r="O24" s="106"/>
      <c r="P24" s="106"/>
      <c r="Q24" s="106"/>
      <c r="R24" s="106"/>
      <c r="S24" s="106"/>
      <c r="T24" s="106"/>
      <c r="U24" s="106"/>
      <c r="V24" s="106"/>
      <c r="W24" s="106"/>
      <c r="X24" s="106"/>
    </row>
    <row r="25" ht="20.25" customHeight="1" spans="1:24">
      <c r="A25" s="21" t="s">
        <v>204</v>
      </c>
      <c r="B25" s="21" t="s">
        <v>70</v>
      </c>
      <c r="C25" s="21" t="s">
        <v>233</v>
      </c>
      <c r="D25" s="21" t="s">
        <v>234</v>
      </c>
      <c r="E25" s="21" t="s">
        <v>101</v>
      </c>
      <c r="F25" s="21" t="s">
        <v>102</v>
      </c>
      <c r="G25" s="21" t="s">
        <v>237</v>
      </c>
      <c r="H25" s="21" t="s">
        <v>238</v>
      </c>
      <c r="I25" s="106">
        <v>8740</v>
      </c>
      <c r="J25" s="106">
        <v>8740</v>
      </c>
      <c r="K25" s="56"/>
      <c r="L25" s="56"/>
      <c r="M25" s="106">
        <v>8740</v>
      </c>
      <c r="N25" s="56"/>
      <c r="O25" s="106"/>
      <c r="P25" s="106"/>
      <c r="Q25" s="106"/>
      <c r="R25" s="106"/>
      <c r="S25" s="106"/>
      <c r="T25" s="106"/>
      <c r="U25" s="106"/>
      <c r="V25" s="106"/>
      <c r="W25" s="106"/>
      <c r="X25" s="106"/>
    </row>
    <row r="26" ht="20.25" customHeight="1" spans="1:24">
      <c r="A26" s="21" t="s">
        <v>204</v>
      </c>
      <c r="B26" s="21" t="s">
        <v>70</v>
      </c>
      <c r="C26" s="21" t="s">
        <v>233</v>
      </c>
      <c r="D26" s="21" t="s">
        <v>234</v>
      </c>
      <c r="E26" s="21" t="s">
        <v>101</v>
      </c>
      <c r="F26" s="21" t="s">
        <v>102</v>
      </c>
      <c r="G26" s="21" t="s">
        <v>239</v>
      </c>
      <c r="H26" s="21" t="s">
        <v>240</v>
      </c>
      <c r="I26" s="106">
        <v>22563</v>
      </c>
      <c r="J26" s="106">
        <v>22563</v>
      </c>
      <c r="K26" s="56"/>
      <c r="L26" s="56"/>
      <c r="M26" s="106">
        <v>22563</v>
      </c>
      <c r="N26" s="56"/>
      <c r="O26" s="106"/>
      <c r="P26" s="106"/>
      <c r="Q26" s="106"/>
      <c r="R26" s="106"/>
      <c r="S26" s="106"/>
      <c r="T26" s="106"/>
      <c r="U26" s="106"/>
      <c r="V26" s="106"/>
      <c r="W26" s="106"/>
      <c r="X26" s="106"/>
    </row>
    <row r="27" ht="20.25" customHeight="1" spans="1:24">
      <c r="A27" s="21" t="s">
        <v>204</v>
      </c>
      <c r="B27" s="21" t="s">
        <v>70</v>
      </c>
      <c r="C27" s="21" t="s">
        <v>233</v>
      </c>
      <c r="D27" s="21" t="s">
        <v>234</v>
      </c>
      <c r="E27" s="21" t="s">
        <v>101</v>
      </c>
      <c r="F27" s="21" t="s">
        <v>102</v>
      </c>
      <c r="G27" s="21" t="s">
        <v>241</v>
      </c>
      <c r="H27" s="21" t="s">
        <v>242</v>
      </c>
      <c r="I27" s="106">
        <v>32775</v>
      </c>
      <c r="J27" s="106">
        <v>32775</v>
      </c>
      <c r="K27" s="56"/>
      <c r="L27" s="56"/>
      <c r="M27" s="106">
        <v>32775</v>
      </c>
      <c r="N27" s="56"/>
      <c r="O27" s="106"/>
      <c r="P27" s="106"/>
      <c r="Q27" s="106"/>
      <c r="R27" s="106"/>
      <c r="S27" s="106"/>
      <c r="T27" s="106"/>
      <c r="U27" s="106"/>
      <c r="V27" s="106"/>
      <c r="W27" s="106"/>
      <c r="X27" s="106"/>
    </row>
    <row r="28" ht="20.25" customHeight="1" spans="1:24">
      <c r="A28" s="21" t="s">
        <v>204</v>
      </c>
      <c r="B28" s="21" t="s">
        <v>70</v>
      </c>
      <c r="C28" s="21" t="s">
        <v>233</v>
      </c>
      <c r="D28" s="21" t="s">
        <v>234</v>
      </c>
      <c r="E28" s="21" t="s">
        <v>101</v>
      </c>
      <c r="F28" s="21" t="s">
        <v>102</v>
      </c>
      <c r="G28" s="21" t="s">
        <v>243</v>
      </c>
      <c r="H28" s="21" t="s">
        <v>244</v>
      </c>
      <c r="I28" s="106">
        <v>34960</v>
      </c>
      <c r="J28" s="106">
        <v>34960</v>
      </c>
      <c r="K28" s="56"/>
      <c r="L28" s="56"/>
      <c r="M28" s="106">
        <v>34960</v>
      </c>
      <c r="N28" s="56"/>
      <c r="O28" s="106"/>
      <c r="P28" s="106"/>
      <c r="Q28" s="106"/>
      <c r="R28" s="106"/>
      <c r="S28" s="106"/>
      <c r="T28" s="106"/>
      <c r="U28" s="106"/>
      <c r="V28" s="106"/>
      <c r="W28" s="106"/>
      <c r="X28" s="106"/>
    </row>
    <row r="29" ht="20.25" customHeight="1" spans="1:24">
      <c r="A29" s="21" t="s">
        <v>204</v>
      </c>
      <c r="B29" s="21" t="s">
        <v>70</v>
      </c>
      <c r="C29" s="21" t="s">
        <v>233</v>
      </c>
      <c r="D29" s="21" t="s">
        <v>234</v>
      </c>
      <c r="E29" s="21" t="s">
        <v>101</v>
      </c>
      <c r="F29" s="21" t="s">
        <v>102</v>
      </c>
      <c r="G29" s="21" t="s">
        <v>245</v>
      </c>
      <c r="H29" s="21" t="s">
        <v>246</v>
      </c>
      <c r="I29" s="106">
        <v>13110</v>
      </c>
      <c r="J29" s="106">
        <v>13110</v>
      </c>
      <c r="K29" s="56"/>
      <c r="L29" s="56"/>
      <c r="M29" s="106">
        <v>13110</v>
      </c>
      <c r="N29" s="56"/>
      <c r="O29" s="106"/>
      <c r="P29" s="106"/>
      <c r="Q29" s="106"/>
      <c r="R29" s="106"/>
      <c r="S29" s="106"/>
      <c r="T29" s="106"/>
      <c r="U29" s="106"/>
      <c r="V29" s="106"/>
      <c r="W29" s="106"/>
      <c r="X29" s="106"/>
    </row>
    <row r="30" ht="20.25" customHeight="1" spans="1:24">
      <c r="A30" s="21" t="s">
        <v>204</v>
      </c>
      <c r="B30" s="21" t="s">
        <v>70</v>
      </c>
      <c r="C30" s="21" t="s">
        <v>233</v>
      </c>
      <c r="D30" s="21" t="s">
        <v>234</v>
      </c>
      <c r="E30" s="21" t="s">
        <v>101</v>
      </c>
      <c r="F30" s="21" t="s">
        <v>102</v>
      </c>
      <c r="G30" s="21" t="s">
        <v>247</v>
      </c>
      <c r="H30" s="21" t="s">
        <v>248</v>
      </c>
      <c r="I30" s="106">
        <v>55200</v>
      </c>
      <c r="J30" s="106">
        <v>55200</v>
      </c>
      <c r="K30" s="56"/>
      <c r="L30" s="56"/>
      <c r="M30" s="106">
        <v>55200</v>
      </c>
      <c r="N30" s="56"/>
      <c r="O30" s="106"/>
      <c r="P30" s="106"/>
      <c r="Q30" s="106"/>
      <c r="R30" s="106"/>
      <c r="S30" s="106"/>
      <c r="T30" s="106"/>
      <c r="U30" s="106"/>
      <c r="V30" s="106"/>
      <c r="W30" s="106"/>
      <c r="X30" s="106"/>
    </row>
    <row r="31" ht="20.25" customHeight="1" spans="1:24">
      <c r="A31" s="21" t="s">
        <v>204</v>
      </c>
      <c r="B31" s="21" t="s">
        <v>70</v>
      </c>
      <c r="C31" s="21" t="s">
        <v>233</v>
      </c>
      <c r="D31" s="21" t="s">
        <v>234</v>
      </c>
      <c r="E31" s="21" t="s">
        <v>101</v>
      </c>
      <c r="F31" s="21" t="s">
        <v>102</v>
      </c>
      <c r="G31" s="21" t="s">
        <v>247</v>
      </c>
      <c r="H31" s="21" t="s">
        <v>248</v>
      </c>
      <c r="I31" s="106">
        <v>13800</v>
      </c>
      <c r="J31" s="106">
        <v>13800</v>
      </c>
      <c r="K31" s="56"/>
      <c r="L31" s="56"/>
      <c r="M31" s="106">
        <v>13800</v>
      </c>
      <c r="N31" s="56"/>
      <c r="O31" s="106"/>
      <c r="P31" s="106"/>
      <c r="Q31" s="106"/>
      <c r="R31" s="106"/>
      <c r="S31" s="106"/>
      <c r="T31" s="106"/>
      <c r="U31" s="106"/>
      <c r="V31" s="106"/>
      <c r="W31" s="106"/>
      <c r="X31" s="106"/>
    </row>
    <row r="32" ht="20.25" customHeight="1" spans="1:24">
      <c r="A32" s="21" t="s">
        <v>204</v>
      </c>
      <c r="B32" s="21" t="s">
        <v>70</v>
      </c>
      <c r="C32" s="21" t="s">
        <v>233</v>
      </c>
      <c r="D32" s="21" t="s">
        <v>234</v>
      </c>
      <c r="E32" s="21" t="s">
        <v>105</v>
      </c>
      <c r="F32" s="21" t="s">
        <v>106</v>
      </c>
      <c r="G32" s="21" t="s">
        <v>247</v>
      </c>
      <c r="H32" s="21" t="s">
        <v>248</v>
      </c>
      <c r="I32" s="106">
        <v>18000</v>
      </c>
      <c r="J32" s="106">
        <v>18000</v>
      </c>
      <c r="K32" s="56"/>
      <c r="L32" s="56"/>
      <c r="M32" s="106">
        <v>18000</v>
      </c>
      <c r="N32" s="56"/>
      <c r="O32" s="106"/>
      <c r="P32" s="106"/>
      <c r="Q32" s="106"/>
      <c r="R32" s="106"/>
      <c r="S32" s="106"/>
      <c r="T32" s="106"/>
      <c r="U32" s="106"/>
      <c r="V32" s="106"/>
      <c r="W32" s="106"/>
      <c r="X32" s="106"/>
    </row>
    <row r="33" ht="20.25" customHeight="1" spans="1:24">
      <c r="A33" s="21" t="s">
        <v>204</v>
      </c>
      <c r="B33" s="21" t="s">
        <v>70</v>
      </c>
      <c r="C33" s="21" t="s">
        <v>249</v>
      </c>
      <c r="D33" s="21" t="s">
        <v>250</v>
      </c>
      <c r="E33" s="21" t="s">
        <v>101</v>
      </c>
      <c r="F33" s="21" t="s">
        <v>102</v>
      </c>
      <c r="G33" s="21" t="s">
        <v>251</v>
      </c>
      <c r="H33" s="21" t="s">
        <v>250</v>
      </c>
      <c r="I33" s="106">
        <v>21758</v>
      </c>
      <c r="J33" s="106">
        <v>21758</v>
      </c>
      <c r="K33" s="56"/>
      <c r="L33" s="56"/>
      <c r="M33" s="106">
        <v>21758</v>
      </c>
      <c r="N33" s="56"/>
      <c r="O33" s="106"/>
      <c r="P33" s="106"/>
      <c r="Q33" s="106"/>
      <c r="R33" s="106"/>
      <c r="S33" s="106"/>
      <c r="T33" s="106"/>
      <c r="U33" s="106"/>
      <c r="V33" s="106"/>
      <c r="W33" s="106"/>
      <c r="X33" s="106"/>
    </row>
    <row r="34" ht="20.25" customHeight="1" spans="1:24">
      <c r="A34" s="21" t="s">
        <v>204</v>
      </c>
      <c r="B34" s="21" t="s">
        <v>70</v>
      </c>
      <c r="C34" s="21" t="s">
        <v>252</v>
      </c>
      <c r="D34" s="21" t="s">
        <v>182</v>
      </c>
      <c r="E34" s="21" t="s">
        <v>101</v>
      </c>
      <c r="F34" s="21" t="s">
        <v>102</v>
      </c>
      <c r="G34" s="21" t="s">
        <v>253</v>
      </c>
      <c r="H34" s="21" t="s">
        <v>182</v>
      </c>
      <c r="I34" s="106">
        <v>5000</v>
      </c>
      <c r="J34" s="106">
        <v>5000</v>
      </c>
      <c r="K34" s="56"/>
      <c r="L34" s="56"/>
      <c r="M34" s="106">
        <v>5000</v>
      </c>
      <c r="N34" s="56"/>
      <c r="O34" s="106"/>
      <c r="P34" s="106"/>
      <c r="Q34" s="106"/>
      <c r="R34" s="106"/>
      <c r="S34" s="106"/>
      <c r="T34" s="106"/>
      <c r="U34" s="106"/>
      <c r="V34" s="106"/>
      <c r="W34" s="106"/>
      <c r="X34" s="106"/>
    </row>
    <row r="35" ht="20.25" customHeight="1" spans="1:24">
      <c r="A35" s="21" t="s">
        <v>204</v>
      </c>
      <c r="B35" s="21" t="s">
        <v>70</v>
      </c>
      <c r="C35" s="21" t="s">
        <v>254</v>
      </c>
      <c r="D35" s="21" t="s">
        <v>255</v>
      </c>
      <c r="E35" s="21" t="s">
        <v>101</v>
      </c>
      <c r="F35" s="21" t="s">
        <v>102</v>
      </c>
      <c r="G35" s="21" t="s">
        <v>211</v>
      </c>
      <c r="H35" s="21" t="s">
        <v>212</v>
      </c>
      <c r="I35" s="106">
        <v>566880</v>
      </c>
      <c r="J35" s="106">
        <v>566880</v>
      </c>
      <c r="K35" s="56"/>
      <c r="L35" s="56"/>
      <c r="M35" s="106">
        <v>566880</v>
      </c>
      <c r="N35" s="56"/>
      <c r="O35" s="106"/>
      <c r="P35" s="106"/>
      <c r="Q35" s="106"/>
      <c r="R35" s="106"/>
      <c r="S35" s="106"/>
      <c r="T35" s="106"/>
      <c r="U35" s="106"/>
      <c r="V35" s="106"/>
      <c r="W35" s="106"/>
      <c r="X35" s="106"/>
    </row>
    <row r="36" ht="20.25" customHeight="1" spans="1:24">
      <c r="A36" s="21" t="s">
        <v>204</v>
      </c>
      <c r="B36" s="21" t="s">
        <v>70</v>
      </c>
      <c r="C36" s="21" t="s">
        <v>254</v>
      </c>
      <c r="D36" s="21" t="s">
        <v>255</v>
      </c>
      <c r="E36" s="21" t="s">
        <v>101</v>
      </c>
      <c r="F36" s="21" t="s">
        <v>102</v>
      </c>
      <c r="G36" s="21" t="s">
        <v>211</v>
      </c>
      <c r="H36" s="21" t="s">
        <v>212</v>
      </c>
      <c r="I36" s="106">
        <v>432100</v>
      </c>
      <c r="J36" s="106">
        <v>432100</v>
      </c>
      <c r="K36" s="56"/>
      <c r="L36" s="56"/>
      <c r="M36" s="106">
        <v>432100</v>
      </c>
      <c r="N36" s="56"/>
      <c r="O36" s="106"/>
      <c r="P36" s="106"/>
      <c r="Q36" s="106"/>
      <c r="R36" s="106"/>
      <c r="S36" s="106"/>
      <c r="T36" s="106"/>
      <c r="U36" s="106"/>
      <c r="V36" s="106"/>
      <c r="W36" s="106"/>
      <c r="X36" s="106"/>
    </row>
    <row r="37" ht="20.25" customHeight="1" spans="1:24">
      <c r="A37" s="21" t="s">
        <v>204</v>
      </c>
      <c r="B37" s="21" t="s">
        <v>70</v>
      </c>
      <c r="C37" s="21" t="s">
        <v>256</v>
      </c>
      <c r="D37" s="21" t="s">
        <v>257</v>
      </c>
      <c r="E37" s="21" t="s">
        <v>101</v>
      </c>
      <c r="F37" s="21" t="s">
        <v>102</v>
      </c>
      <c r="G37" s="21" t="s">
        <v>247</v>
      </c>
      <c r="H37" s="21" t="s">
        <v>248</v>
      </c>
      <c r="I37" s="106">
        <v>72000</v>
      </c>
      <c r="J37" s="106">
        <v>72000</v>
      </c>
      <c r="K37" s="56"/>
      <c r="L37" s="56"/>
      <c r="M37" s="106">
        <v>72000</v>
      </c>
      <c r="N37" s="56"/>
      <c r="O37" s="106"/>
      <c r="P37" s="106"/>
      <c r="Q37" s="106"/>
      <c r="R37" s="106"/>
      <c r="S37" s="106"/>
      <c r="T37" s="106"/>
      <c r="U37" s="106"/>
      <c r="V37" s="106"/>
      <c r="W37" s="106"/>
      <c r="X37" s="106"/>
    </row>
    <row r="38" ht="20.25" customHeight="1" spans="1:24">
      <c r="A38" s="21" t="s">
        <v>204</v>
      </c>
      <c r="B38" s="21" t="s">
        <v>70</v>
      </c>
      <c r="C38" s="21" t="s">
        <v>258</v>
      </c>
      <c r="D38" s="21" t="s">
        <v>259</v>
      </c>
      <c r="E38" s="21" t="s">
        <v>105</v>
      </c>
      <c r="F38" s="21" t="s">
        <v>106</v>
      </c>
      <c r="G38" s="21" t="s">
        <v>260</v>
      </c>
      <c r="H38" s="21" t="s">
        <v>261</v>
      </c>
      <c r="I38" s="106">
        <v>756000</v>
      </c>
      <c r="J38" s="106">
        <v>756000</v>
      </c>
      <c r="K38" s="56"/>
      <c r="L38" s="56"/>
      <c r="M38" s="106">
        <v>756000</v>
      </c>
      <c r="N38" s="56"/>
      <c r="O38" s="106"/>
      <c r="P38" s="106"/>
      <c r="Q38" s="106"/>
      <c r="R38" s="106"/>
      <c r="S38" s="106"/>
      <c r="T38" s="106"/>
      <c r="U38" s="106"/>
      <c r="V38" s="106"/>
      <c r="W38" s="106"/>
      <c r="X38" s="106"/>
    </row>
    <row r="39" ht="20.25" customHeight="1" spans="1:24">
      <c r="A39" s="21" t="s">
        <v>204</v>
      </c>
      <c r="B39" s="21" t="s">
        <v>70</v>
      </c>
      <c r="C39" s="21" t="s">
        <v>262</v>
      </c>
      <c r="D39" s="21" t="s">
        <v>263</v>
      </c>
      <c r="E39" s="21" t="s">
        <v>115</v>
      </c>
      <c r="F39" s="21" t="s">
        <v>116</v>
      </c>
      <c r="G39" s="21" t="s">
        <v>264</v>
      </c>
      <c r="H39" s="21" t="s">
        <v>265</v>
      </c>
      <c r="I39" s="106">
        <v>108816</v>
      </c>
      <c r="J39" s="106">
        <v>108816</v>
      </c>
      <c r="K39" s="56"/>
      <c r="L39" s="56"/>
      <c r="M39" s="106">
        <v>108816</v>
      </c>
      <c r="N39" s="56"/>
      <c r="O39" s="106"/>
      <c r="P39" s="106"/>
      <c r="Q39" s="106"/>
      <c r="R39" s="106"/>
      <c r="S39" s="106"/>
      <c r="T39" s="106"/>
      <c r="U39" s="106"/>
      <c r="V39" s="106"/>
      <c r="W39" s="106"/>
      <c r="X39" s="106"/>
    </row>
    <row r="40" ht="20.25" customHeight="1" spans="1:24">
      <c r="A40" s="21" t="s">
        <v>204</v>
      </c>
      <c r="B40" s="21" t="s">
        <v>70</v>
      </c>
      <c r="C40" s="21" t="s">
        <v>262</v>
      </c>
      <c r="D40" s="21" t="s">
        <v>263</v>
      </c>
      <c r="E40" s="21" t="s">
        <v>115</v>
      </c>
      <c r="F40" s="21" t="s">
        <v>116</v>
      </c>
      <c r="G40" s="21" t="s">
        <v>264</v>
      </c>
      <c r="H40" s="21" t="s">
        <v>265</v>
      </c>
      <c r="I40" s="106">
        <v>231216</v>
      </c>
      <c r="J40" s="106">
        <v>231216</v>
      </c>
      <c r="K40" s="56"/>
      <c r="L40" s="56"/>
      <c r="M40" s="106">
        <v>231216</v>
      </c>
      <c r="N40" s="56"/>
      <c r="O40" s="106"/>
      <c r="P40" s="106"/>
      <c r="Q40" s="106"/>
      <c r="R40" s="106"/>
      <c r="S40" s="106"/>
      <c r="T40" s="106"/>
      <c r="U40" s="106"/>
      <c r="V40" s="106"/>
      <c r="W40" s="106"/>
      <c r="X40" s="106"/>
    </row>
    <row r="41" ht="20.25" customHeight="1" spans="1:24">
      <c r="A41" s="21" t="s">
        <v>204</v>
      </c>
      <c r="B41" s="21" t="s">
        <v>70</v>
      </c>
      <c r="C41" s="21" t="s">
        <v>266</v>
      </c>
      <c r="D41" s="21" t="s">
        <v>267</v>
      </c>
      <c r="E41" s="21" t="s">
        <v>101</v>
      </c>
      <c r="F41" s="21" t="s">
        <v>102</v>
      </c>
      <c r="G41" s="21" t="s">
        <v>223</v>
      </c>
      <c r="H41" s="21" t="s">
        <v>224</v>
      </c>
      <c r="I41" s="106">
        <v>47439</v>
      </c>
      <c r="J41" s="106">
        <v>47439</v>
      </c>
      <c r="K41" s="56"/>
      <c r="L41" s="56"/>
      <c r="M41" s="106">
        <v>47439</v>
      </c>
      <c r="N41" s="56"/>
      <c r="O41" s="106"/>
      <c r="P41" s="106"/>
      <c r="Q41" s="106"/>
      <c r="R41" s="106"/>
      <c r="S41" s="106"/>
      <c r="T41" s="106"/>
      <c r="U41" s="106"/>
      <c r="V41" s="106"/>
      <c r="W41" s="106"/>
      <c r="X41" s="106"/>
    </row>
    <row r="42" ht="17.25" customHeight="1" spans="1:24">
      <c r="A42" s="66" t="s">
        <v>177</v>
      </c>
      <c r="B42" s="67"/>
      <c r="C42" s="170"/>
      <c r="D42" s="170"/>
      <c r="E42" s="170"/>
      <c r="F42" s="170"/>
      <c r="G42" s="170"/>
      <c r="H42" s="171"/>
      <c r="I42" s="106">
        <v>6838425</v>
      </c>
      <c r="J42" s="106">
        <v>6838425</v>
      </c>
      <c r="K42" s="106"/>
      <c r="L42" s="106"/>
      <c r="M42" s="106">
        <v>6838425</v>
      </c>
      <c r="N42" s="106"/>
      <c r="O42" s="106"/>
      <c r="P42" s="106"/>
      <c r="Q42" s="106"/>
      <c r="R42" s="106"/>
      <c r="S42" s="106"/>
      <c r="T42" s="106"/>
      <c r="U42" s="106"/>
      <c r="V42" s="106"/>
      <c r="W42" s="106"/>
      <c r="X42" s="106"/>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zoomScale="115" zoomScaleNormal="115" workbookViewId="0">
      <selection activeCell="B19" sqref="B19"/>
    </sheetView>
  </sheetViews>
  <sheetFormatPr defaultColWidth="9.14166666666667" defaultRowHeight="14.25" customHeight="1"/>
  <cols>
    <col min="1" max="1" width="10.2833333333333" customWidth="1"/>
    <col min="2" max="2" width="23.0416666666667" customWidth="1"/>
    <col min="3" max="3" width="41.95" customWidth="1"/>
    <col min="4" max="4" width="31.625" customWidth="1"/>
    <col min="5" max="5" width="11.1416666666667" customWidth="1"/>
    <col min="6" max="6" width="21.633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0"/>
      <c r="E1" s="40"/>
      <c r="F1" s="40"/>
      <c r="G1" s="40"/>
      <c r="H1" s="40"/>
      <c r="U1" s="160"/>
      <c r="W1" s="165" t="s">
        <v>268</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"单位名称："&amp;"昆明市盘龙区公共就业和人才服务中心"</f>
        <v>单位名称：昆明市盘龙区公共就业和人才服务中心</v>
      </c>
      <c r="B3" s="44"/>
      <c r="C3" s="44"/>
      <c r="D3" s="44"/>
      <c r="E3" s="44"/>
      <c r="F3" s="44"/>
      <c r="G3" s="44"/>
      <c r="H3" s="44"/>
      <c r="I3" s="45"/>
      <c r="J3" s="45"/>
      <c r="K3" s="45"/>
      <c r="L3" s="45"/>
      <c r="M3" s="45"/>
      <c r="N3" s="45"/>
      <c r="O3" s="45"/>
      <c r="P3" s="45"/>
      <c r="Q3" s="45"/>
      <c r="U3" s="160"/>
      <c r="W3" s="144" t="s">
        <v>1</v>
      </c>
    </row>
    <row r="4" ht="21.75" customHeight="1" spans="1:23">
      <c r="A4" s="47" t="s">
        <v>269</v>
      </c>
      <c r="B4" s="48" t="s">
        <v>188</v>
      </c>
      <c r="C4" s="47" t="s">
        <v>189</v>
      </c>
      <c r="D4" s="47" t="s">
        <v>270</v>
      </c>
      <c r="E4" s="48" t="s">
        <v>190</v>
      </c>
      <c r="F4" s="48" t="s">
        <v>191</v>
      </c>
      <c r="G4" s="48" t="s">
        <v>271</v>
      </c>
      <c r="H4" s="48" t="s">
        <v>272</v>
      </c>
      <c r="I4" s="62" t="s">
        <v>55</v>
      </c>
      <c r="J4" s="12" t="s">
        <v>273</v>
      </c>
      <c r="K4" s="13"/>
      <c r="L4" s="13"/>
      <c r="M4" s="35"/>
      <c r="N4" s="12" t="s">
        <v>196</v>
      </c>
      <c r="O4" s="13"/>
      <c r="P4" s="35"/>
      <c r="Q4" s="48" t="s">
        <v>61</v>
      </c>
      <c r="R4" s="12" t="s">
        <v>62</v>
      </c>
      <c r="S4" s="13"/>
      <c r="T4" s="13"/>
      <c r="U4" s="13"/>
      <c r="V4" s="13"/>
      <c r="W4" s="35"/>
    </row>
    <row r="5" ht="21.75" customHeight="1" spans="1:23">
      <c r="A5" s="49"/>
      <c r="B5" s="63"/>
      <c r="C5" s="49"/>
      <c r="D5" s="49"/>
      <c r="E5" s="50"/>
      <c r="F5" s="50"/>
      <c r="G5" s="50"/>
      <c r="H5" s="50"/>
      <c r="I5" s="63"/>
      <c r="J5" s="161" t="s">
        <v>58</v>
      </c>
      <c r="K5" s="162"/>
      <c r="L5" s="48" t="s">
        <v>59</v>
      </c>
      <c r="M5" s="48" t="s">
        <v>60</v>
      </c>
      <c r="N5" s="48" t="s">
        <v>58</v>
      </c>
      <c r="O5" s="48" t="s">
        <v>59</v>
      </c>
      <c r="P5" s="48" t="s">
        <v>60</v>
      </c>
      <c r="Q5" s="50"/>
      <c r="R5" s="48" t="s">
        <v>57</v>
      </c>
      <c r="S5" s="48" t="s">
        <v>64</v>
      </c>
      <c r="T5" s="48" t="s">
        <v>202</v>
      </c>
      <c r="U5" s="48" t="s">
        <v>66</v>
      </c>
      <c r="V5" s="48" t="s">
        <v>67</v>
      </c>
      <c r="W5" s="48" t="s">
        <v>68</v>
      </c>
    </row>
    <row r="6" ht="21" customHeight="1" spans="1:23">
      <c r="A6" s="63"/>
      <c r="B6" s="63"/>
      <c r="C6" s="63"/>
      <c r="D6" s="63"/>
      <c r="E6" s="63"/>
      <c r="F6" s="63"/>
      <c r="G6" s="63"/>
      <c r="H6" s="63"/>
      <c r="I6" s="63"/>
      <c r="J6" s="163" t="s">
        <v>57</v>
      </c>
      <c r="K6" s="164"/>
      <c r="L6" s="63"/>
      <c r="M6" s="63"/>
      <c r="N6" s="63"/>
      <c r="O6" s="63"/>
      <c r="P6" s="63"/>
      <c r="Q6" s="63"/>
      <c r="R6" s="63"/>
      <c r="S6" s="63"/>
      <c r="T6" s="63"/>
      <c r="U6" s="63"/>
      <c r="V6" s="63"/>
      <c r="W6" s="63"/>
    </row>
    <row r="7" ht="39.75" customHeight="1" spans="1:23">
      <c r="A7" s="52"/>
      <c r="B7" s="54"/>
      <c r="C7" s="52"/>
      <c r="D7" s="52"/>
      <c r="E7" s="53"/>
      <c r="F7" s="53"/>
      <c r="G7" s="53"/>
      <c r="H7" s="53"/>
      <c r="I7" s="54"/>
      <c r="J7" s="17" t="s">
        <v>57</v>
      </c>
      <c r="K7" s="17" t="s">
        <v>274</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9">
        <v>12</v>
      </c>
      <c r="M8" s="69">
        <v>13</v>
      </c>
      <c r="N8" s="69">
        <v>14</v>
      </c>
      <c r="O8" s="69">
        <v>15</v>
      </c>
      <c r="P8" s="69">
        <v>16</v>
      </c>
      <c r="Q8" s="69">
        <v>17</v>
      </c>
      <c r="R8" s="69">
        <v>18</v>
      </c>
      <c r="S8" s="69">
        <v>19</v>
      </c>
      <c r="T8" s="69">
        <v>20</v>
      </c>
      <c r="U8" s="55">
        <v>21</v>
      </c>
      <c r="V8" s="69">
        <v>22</v>
      </c>
      <c r="W8" s="55">
        <v>23</v>
      </c>
    </row>
    <row r="9" ht="21.75" customHeight="1" spans="1:23">
      <c r="A9" s="97" t="s">
        <v>275</v>
      </c>
      <c r="B9" s="97" t="s">
        <v>276</v>
      </c>
      <c r="C9" s="97" t="s">
        <v>277</v>
      </c>
      <c r="D9" s="97" t="s">
        <v>70</v>
      </c>
      <c r="E9" s="97" t="s">
        <v>115</v>
      </c>
      <c r="F9" s="97" t="s">
        <v>116</v>
      </c>
      <c r="G9" s="97" t="s">
        <v>235</v>
      </c>
      <c r="H9" s="97" t="s">
        <v>236</v>
      </c>
      <c r="I9" s="106">
        <v>63400</v>
      </c>
      <c r="J9" s="106">
        <v>63400</v>
      </c>
      <c r="K9" s="106">
        <v>63400</v>
      </c>
      <c r="L9" s="106"/>
      <c r="M9" s="106"/>
      <c r="N9" s="106"/>
      <c r="O9" s="106"/>
      <c r="P9" s="106"/>
      <c r="Q9" s="106"/>
      <c r="R9" s="106"/>
      <c r="S9" s="106"/>
      <c r="T9" s="106"/>
      <c r="U9" s="106"/>
      <c r="V9" s="106"/>
      <c r="W9" s="106"/>
    </row>
    <row r="10" ht="21.75" customHeight="1" spans="1:23">
      <c r="A10" s="97" t="s">
        <v>275</v>
      </c>
      <c r="B10" s="97" t="s">
        <v>278</v>
      </c>
      <c r="C10" s="97" t="s">
        <v>279</v>
      </c>
      <c r="D10" s="97" t="s">
        <v>70</v>
      </c>
      <c r="E10" s="97" t="s">
        <v>115</v>
      </c>
      <c r="F10" s="97" t="s">
        <v>116</v>
      </c>
      <c r="G10" s="97" t="s">
        <v>235</v>
      </c>
      <c r="H10" s="97" t="s">
        <v>236</v>
      </c>
      <c r="I10" s="106">
        <v>45000</v>
      </c>
      <c r="J10" s="106">
        <v>45000</v>
      </c>
      <c r="K10" s="106">
        <v>45000</v>
      </c>
      <c r="L10" s="106"/>
      <c r="M10" s="106"/>
      <c r="N10" s="106"/>
      <c r="O10" s="106"/>
      <c r="P10" s="106"/>
      <c r="Q10" s="106"/>
      <c r="R10" s="106"/>
      <c r="S10" s="106"/>
      <c r="T10" s="106"/>
      <c r="U10" s="106"/>
      <c r="V10" s="106"/>
      <c r="W10" s="106"/>
    </row>
    <row r="11" ht="21.75" customHeight="1" spans="1:23">
      <c r="A11" s="97" t="s">
        <v>275</v>
      </c>
      <c r="B11" s="97" t="s">
        <v>280</v>
      </c>
      <c r="C11" s="97" t="s">
        <v>281</v>
      </c>
      <c r="D11" s="97" t="s">
        <v>70</v>
      </c>
      <c r="E11" s="97" t="s">
        <v>115</v>
      </c>
      <c r="F11" s="97" t="s">
        <v>116</v>
      </c>
      <c r="G11" s="97" t="s">
        <v>260</v>
      </c>
      <c r="H11" s="97" t="s">
        <v>261</v>
      </c>
      <c r="I11" s="106">
        <v>300255.15</v>
      </c>
      <c r="J11" s="106"/>
      <c r="K11" s="106"/>
      <c r="L11" s="106"/>
      <c r="M11" s="106"/>
      <c r="N11" s="106">
        <v>300255.15</v>
      </c>
      <c r="O11" s="106"/>
      <c r="P11" s="106"/>
      <c r="Q11" s="106"/>
      <c r="R11" s="106"/>
      <c r="S11" s="106"/>
      <c r="T11" s="106"/>
      <c r="U11" s="106"/>
      <c r="V11" s="106"/>
      <c r="W11" s="106"/>
    </row>
    <row r="12" ht="21.75" customHeight="1" spans="1:23">
      <c r="A12" s="97" t="s">
        <v>275</v>
      </c>
      <c r="B12" s="97" t="s">
        <v>282</v>
      </c>
      <c r="C12" s="97" t="s">
        <v>283</v>
      </c>
      <c r="D12" s="97" t="s">
        <v>70</v>
      </c>
      <c r="E12" s="97" t="s">
        <v>115</v>
      </c>
      <c r="F12" s="97" t="s">
        <v>116</v>
      </c>
      <c r="G12" s="97" t="s">
        <v>260</v>
      </c>
      <c r="H12" s="97" t="s">
        <v>261</v>
      </c>
      <c r="I12" s="106">
        <v>2239277.34</v>
      </c>
      <c r="J12" s="106"/>
      <c r="K12" s="106"/>
      <c r="L12" s="106"/>
      <c r="M12" s="106"/>
      <c r="N12" s="106">
        <v>2239277.34</v>
      </c>
      <c r="O12" s="106"/>
      <c r="P12" s="106"/>
      <c r="Q12" s="106"/>
      <c r="R12" s="106"/>
      <c r="S12" s="106"/>
      <c r="T12" s="106"/>
      <c r="U12" s="106"/>
      <c r="V12" s="106"/>
      <c r="W12" s="106"/>
    </row>
    <row r="13" ht="21.75" customHeight="1" spans="1:23">
      <c r="A13" s="97" t="s">
        <v>275</v>
      </c>
      <c r="B13" s="97" t="s">
        <v>284</v>
      </c>
      <c r="C13" s="97" t="s">
        <v>285</v>
      </c>
      <c r="D13" s="97" t="s">
        <v>70</v>
      </c>
      <c r="E13" s="97" t="s">
        <v>115</v>
      </c>
      <c r="F13" s="97" t="s">
        <v>116</v>
      </c>
      <c r="G13" s="97" t="s">
        <v>235</v>
      </c>
      <c r="H13" s="97" t="s">
        <v>236</v>
      </c>
      <c r="I13" s="106">
        <v>213300</v>
      </c>
      <c r="J13" s="106"/>
      <c r="K13" s="106"/>
      <c r="L13" s="106"/>
      <c r="M13" s="106"/>
      <c r="N13" s="106">
        <v>213300</v>
      </c>
      <c r="O13" s="106"/>
      <c r="P13" s="106"/>
      <c r="Q13" s="106"/>
      <c r="R13" s="106"/>
      <c r="S13" s="106"/>
      <c r="T13" s="106"/>
      <c r="U13" s="106"/>
      <c r="V13" s="106"/>
      <c r="W13" s="106"/>
    </row>
    <row r="14" ht="21.75" customHeight="1" spans="1:23">
      <c r="A14" s="97" t="s">
        <v>275</v>
      </c>
      <c r="B14" s="97" t="s">
        <v>286</v>
      </c>
      <c r="C14" s="97" t="s">
        <v>287</v>
      </c>
      <c r="D14" s="97" t="s">
        <v>70</v>
      </c>
      <c r="E14" s="97" t="s">
        <v>131</v>
      </c>
      <c r="F14" s="97" t="s">
        <v>132</v>
      </c>
      <c r="G14" s="97" t="s">
        <v>235</v>
      </c>
      <c r="H14" s="97" t="s">
        <v>236</v>
      </c>
      <c r="I14" s="106">
        <v>202494.2</v>
      </c>
      <c r="J14" s="106"/>
      <c r="K14" s="106"/>
      <c r="L14" s="106"/>
      <c r="M14" s="106"/>
      <c r="N14" s="106">
        <v>202494.2</v>
      </c>
      <c r="O14" s="106"/>
      <c r="P14" s="106"/>
      <c r="Q14" s="106"/>
      <c r="R14" s="106"/>
      <c r="S14" s="106"/>
      <c r="T14" s="106"/>
      <c r="U14" s="106"/>
      <c r="V14" s="106"/>
      <c r="W14" s="106"/>
    </row>
    <row r="15" ht="21.75" customHeight="1" spans="1:23">
      <c r="A15" s="97" t="s">
        <v>275</v>
      </c>
      <c r="B15" s="97" t="s">
        <v>288</v>
      </c>
      <c r="C15" s="97" t="s">
        <v>289</v>
      </c>
      <c r="D15" s="97" t="s">
        <v>70</v>
      </c>
      <c r="E15" s="97" t="s">
        <v>113</v>
      </c>
      <c r="F15" s="97" t="s">
        <v>114</v>
      </c>
      <c r="G15" s="97" t="s">
        <v>260</v>
      </c>
      <c r="H15" s="97" t="s">
        <v>261</v>
      </c>
      <c r="I15" s="106">
        <v>2288000</v>
      </c>
      <c r="J15" s="106"/>
      <c r="K15" s="106"/>
      <c r="L15" s="106"/>
      <c r="M15" s="106"/>
      <c r="N15" s="106">
        <v>2288000</v>
      </c>
      <c r="O15" s="106"/>
      <c r="P15" s="106"/>
      <c r="Q15" s="106"/>
      <c r="R15" s="106"/>
      <c r="S15" s="106"/>
      <c r="T15" s="106"/>
      <c r="U15" s="106"/>
      <c r="V15" s="106"/>
      <c r="W15" s="106"/>
    </row>
    <row r="16" ht="21.75" customHeight="1" spans="1:23">
      <c r="A16" s="97" t="s">
        <v>275</v>
      </c>
      <c r="B16" s="97" t="s">
        <v>290</v>
      </c>
      <c r="C16" s="97" t="s">
        <v>291</v>
      </c>
      <c r="D16" s="97" t="s">
        <v>70</v>
      </c>
      <c r="E16" s="97" t="s">
        <v>131</v>
      </c>
      <c r="F16" s="97" t="s">
        <v>132</v>
      </c>
      <c r="G16" s="97" t="s">
        <v>235</v>
      </c>
      <c r="H16" s="97" t="s">
        <v>236</v>
      </c>
      <c r="I16" s="106">
        <v>762400</v>
      </c>
      <c r="J16" s="106">
        <v>762400</v>
      </c>
      <c r="K16" s="106">
        <v>762400</v>
      </c>
      <c r="L16" s="106"/>
      <c r="M16" s="106"/>
      <c r="N16" s="106"/>
      <c r="O16" s="106"/>
      <c r="P16" s="106"/>
      <c r="Q16" s="106"/>
      <c r="R16" s="106"/>
      <c r="S16" s="106"/>
      <c r="T16" s="106"/>
      <c r="U16" s="106"/>
      <c r="V16" s="106"/>
      <c r="W16" s="106"/>
    </row>
    <row r="17" ht="21.75" customHeight="1" spans="1:23">
      <c r="A17" s="97" t="s">
        <v>275</v>
      </c>
      <c r="B17" s="97" t="s">
        <v>292</v>
      </c>
      <c r="C17" s="97" t="s">
        <v>293</v>
      </c>
      <c r="D17" s="97" t="s">
        <v>70</v>
      </c>
      <c r="E17" s="97" t="s">
        <v>115</v>
      </c>
      <c r="F17" s="97" t="s">
        <v>116</v>
      </c>
      <c r="G17" s="97" t="s">
        <v>260</v>
      </c>
      <c r="H17" s="97" t="s">
        <v>261</v>
      </c>
      <c r="I17" s="106">
        <v>810000</v>
      </c>
      <c r="J17" s="106"/>
      <c r="K17" s="106"/>
      <c r="L17" s="106"/>
      <c r="M17" s="106"/>
      <c r="N17" s="106">
        <v>810000</v>
      </c>
      <c r="O17" s="106"/>
      <c r="P17" s="106"/>
      <c r="Q17" s="106"/>
      <c r="R17" s="106"/>
      <c r="S17" s="106"/>
      <c r="T17" s="106"/>
      <c r="U17" s="106"/>
      <c r="V17" s="106"/>
      <c r="W17" s="106"/>
    </row>
    <row r="18" ht="21.75" customHeight="1" spans="1:23">
      <c r="A18" s="97" t="s">
        <v>275</v>
      </c>
      <c r="B18" s="97" t="s">
        <v>292</v>
      </c>
      <c r="C18" s="97" t="s">
        <v>293</v>
      </c>
      <c r="D18" s="97" t="s">
        <v>70</v>
      </c>
      <c r="E18" s="97" t="s">
        <v>115</v>
      </c>
      <c r="F18" s="97" t="s">
        <v>116</v>
      </c>
      <c r="G18" s="97" t="s">
        <v>260</v>
      </c>
      <c r="H18" s="97" t="s">
        <v>261</v>
      </c>
      <c r="I18" s="106">
        <v>1282500</v>
      </c>
      <c r="J18" s="106"/>
      <c r="K18" s="106"/>
      <c r="L18" s="106"/>
      <c r="M18" s="106"/>
      <c r="N18" s="106">
        <v>1282500</v>
      </c>
      <c r="O18" s="106"/>
      <c r="P18" s="106"/>
      <c r="Q18" s="106"/>
      <c r="R18" s="106"/>
      <c r="S18" s="106"/>
      <c r="T18" s="106"/>
      <c r="U18" s="106"/>
      <c r="V18" s="106"/>
      <c r="W18" s="106"/>
    </row>
    <row r="19" ht="21.75" customHeight="1" spans="1:23">
      <c r="A19" s="97" t="s">
        <v>275</v>
      </c>
      <c r="B19" s="97" t="s">
        <v>294</v>
      </c>
      <c r="C19" s="97" t="s">
        <v>295</v>
      </c>
      <c r="D19" s="97" t="s">
        <v>70</v>
      </c>
      <c r="E19" s="97" t="s">
        <v>115</v>
      </c>
      <c r="F19" s="97" t="s">
        <v>116</v>
      </c>
      <c r="G19" s="97" t="s">
        <v>235</v>
      </c>
      <c r="H19" s="97" t="s">
        <v>236</v>
      </c>
      <c r="I19" s="106">
        <v>875000</v>
      </c>
      <c r="J19" s="106">
        <v>875000</v>
      </c>
      <c r="K19" s="106">
        <v>875000</v>
      </c>
      <c r="L19" s="106"/>
      <c r="M19" s="106"/>
      <c r="N19" s="106"/>
      <c r="O19" s="106"/>
      <c r="P19" s="106"/>
      <c r="Q19" s="106"/>
      <c r="R19" s="106"/>
      <c r="S19" s="106"/>
      <c r="T19" s="106"/>
      <c r="U19" s="106"/>
      <c r="V19" s="106"/>
      <c r="W19" s="106"/>
    </row>
    <row r="20" ht="21.75" customHeight="1" spans="1:23">
      <c r="A20" s="97" t="s">
        <v>275</v>
      </c>
      <c r="B20" s="97" t="s">
        <v>296</v>
      </c>
      <c r="C20" s="97" t="s">
        <v>297</v>
      </c>
      <c r="D20" s="97" t="s">
        <v>70</v>
      </c>
      <c r="E20" s="97" t="s">
        <v>115</v>
      </c>
      <c r="F20" s="97" t="s">
        <v>116</v>
      </c>
      <c r="G20" s="97" t="s">
        <v>260</v>
      </c>
      <c r="H20" s="97" t="s">
        <v>261</v>
      </c>
      <c r="I20" s="106">
        <v>1696188.29</v>
      </c>
      <c r="J20" s="106"/>
      <c r="K20" s="106"/>
      <c r="L20" s="106"/>
      <c r="M20" s="106"/>
      <c r="N20" s="106">
        <v>1696188.29</v>
      </c>
      <c r="O20" s="106"/>
      <c r="P20" s="106"/>
      <c r="Q20" s="106"/>
      <c r="R20" s="106"/>
      <c r="S20" s="106"/>
      <c r="T20" s="106"/>
      <c r="U20" s="106"/>
      <c r="V20" s="106"/>
      <c r="W20" s="106"/>
    </row>
    <row r="21" ht="21.75" customHeight="1" spans="1:23">
      <c r="A21" s="97" t="s">
        <v>298</v>
      </c>
      <c r="B21" s="97" t="s">
        <v>299</v>
      </c>
      <c r="C21" s="97" t="s">
        <v>300</v>
      </c>
      <c r="D21" s="97" t="s">
        <v>70</v>
      </c>
      <c r="E21" s="97" t="s">
        <v>115</v>
      </c>
      <c r="F21" s="97" t="s">
        <v>116</v>
      </c>
      <c r="G21" s="97" t="s">
        <v>235</v>
      </c>
      <c r="H21" s="97" t="s">
        <v>236</v>
      </c>
      <c r="I21" s="106">
        <v>7627700</v>
      </c>
      <c r="J21" s="106">
        <v>7627700</v>
      </c>
      <c r="K21" s="106">
        <v>7627700</v>
      </c>
      <c r="L21" s="106"/>
      <c r="M21" s="106"/>
      <c r="N21" s="106"/>
      <c r="O21" s="106"/>
      <c r="P21" s="106"/>
      <c r="Q21" s="106"/>
      <c r="R21" s="106"/>
      <c r="S21" s="106"/>
      <c r="T21" s="106"/>
      <c r="U21" s="106"/>
      <c r="V21" s="106"/>
      <c r="W21" s="106"/>
    </row>
    <row r="22" ht="18.75" customHeight="1" spans="1:23">
      <c r="A22" s="66" t="s">
        <v>177</v>
      </c>
      <c r="B22" s="67"/>
      <c r="C22" s="67"/>
      <c r="D22" s="67"/>
      <c r="E22" s="67"/>
      <c r="F22" s="67"/>
      <c r="G22" s="67"/>
      <c r="H22" s="68"/>
      <c r="I22" s="106">
        <v>18405514.98</v>
      </c>
      <c r="J22" s="106">
        <v>9373500</v>
      </c>
      <c r="K22" s="106">
        <v>9373500</v>
      </c>
      <c r="L22" s="106"/>
      <c r="M22" s="106"/>
      <c r="N22" s="106">
        <v>9032014.98</v>
      </c>
      <c r="O22" s="106"/>
      <c r="P22" s="106"/>
      <c r="Q22" s="106"/>
      <c r="R22" s="106"/>
      <c r="S22" s="106"/>
      <c r="T22" s="106"/>
      <c r="U22" s="106"/>
      <c r="V22" s="106"/>
      <c r="W22" s="106"/>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A43" workbookViewId="0">
      <selection activeCell="J47" sqref="J4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1" t="s">
        <v>301</v>
      </c>
    </row>
    <row r="2" ht="39.75" customHeight="1" spans="1:10">
      <c r="A2" s="94" t="str">
        <f>"2026"&amp;"年部门项目支出绩效目标表"</f>
        <v>2026年部门项目支出绩效目标表</v>
      </c>
      <c r="B2" s="42"/>
      <c r="C2" s="42"/>
      <c r="D2" s="42"/>
      <c r="E2" s="42"/>
      <c r="F2" s="95"/>
      <c r="G2" s="42"/>
      <c r="H2" s="95"/>
      <c r="I2" s="95"/>
      <c r="J2" s="42"/>
    </row>
    <row r="3" ht="17.25" customHeight="1" spans="1:1">
      <c r="A3" s="43" t="str">
        <f>"单位名称："&amp;"昆明市盘龙区公共就业和人才服务中心"</f>
        <v>单位名称：昆明市盘龙区公共就业和人才服务中心</v>
      </c>
    </row>
    <row r="4" ht="44.25" customHeight="1" spans="1:10">
      <c r="A4" s="17" t="s">
        <v>189</v>
      </c>
      <c r="B4" s="17" t="s">
        <v>302</v>
      </c>
      <c r="C4" s="17" t="s">
        <v>303</v>
      </c>
      <c r="D4" s="17" t="s">
        <v>304</v>
      </c>
      <c r="E4" s="17" t="s">
        <v>305</v>
      </c>
      <c r="F4" s="96" t="s">
        <v>306</v>
      </c>
      <c r="G4" s="17" t="s">
        <v>307</v>
      </c>
      <c r="H4" s="96" t="s">
        <v>308</v>
      </c>
      <c r="I4" s="96" t="s">
        <v>309</v>
      </c>
      <c r="J4" s="17" t="s">
        <v>310</v>
      </c>
    </row>
    <row r="5" ht="18.75" customHeight="1" spans="1:10">
      <c r="A5" s="158">
        <v>1</v>
      </c>
      <c r="B5" s="158">
        <v>2</v>
      </c>
      <c r="C5" s="158">
        <v>3</v>
      </c>
      <c r="D5" s="158">
        <v>4</v>
      </c>
      <c r="E5" s="158">
        <v>5</v>
      </c>
      <c r="F5" s="69">
        <v>6</v>
      </c>
      <c r="G5" s="158">
        <v>7</v>
      </c>
      <c r="H5" s="69">
        <v>8</v>
      </c>
      <c r="I5" s="69">
        <v>9</v>
      </c>
      <c r="J5" s="158">
        <v>10</v>
      </c>
    </row>
    <row r="6" ht="42" customHeight="1" spans="1:10">
      <c r="A6" s="18" t="s">
        <v>70</v>
      </c>
      <c r="B6" s="97"/>
      <c r="C6" s="97"/>
      <c r="D6" s="97"/>
      <c r="E6" s="33"/>
      <c r="F6" s="98"/>
      <c r="G6" s="33"/>
      <c r="H6" s="98"/>
      <c r="I6" s="98"/>
      <c r="J6" s="33"/>
    </row>
    <row r="7" ht="57" customHeight="1" spans="1:10">
      <c r="A7" s="159" t="s">
        <v>291</v>
      </c>
      <c r="B7" s="32" t="s">
        <v>311</v>
      </c>
      <c r="C7" s="32" t="s">
        <v>312</v>
      </c>
      <c r="D7" s="32" t="s">
        <v>313</v>
      </c>
      <c r="E7" s="18" t="s">
        <v>314</v>
      </c>
      <c r="F7" s="32" t="s">
        <v>315</v>
      </c>
      <c r="G7" s="18" t="s">
        <v>85</v>
      </c>
      <c r="H7" s="32" t="s">
        <v>316</v>
      </c>
      <c r="I7" s="32" t="s">
        <v>317</v>
      </c>
      <c r="J7" s="18" t="s">
        <v>318</v>
      </c>
    </row>
    <row r="8" ht="42" customHeight="1" spans="1:10">
      <c r="A8" s="159" t="s">
        <v>291</v>
      </c>
      <c r="B8" s="32" t="s">
        <v>311</v>
      </c>
      <c r="C8" s="32" t="s">
        <v>312</v>
      </c>
      <c r="D8" s="32" t="s">
        <v>319</v>
      </c>
      <c r="E8" s="18" t="s">
        <v>320</v>
      </c>
      <c r="F8" s="32" t="s">
        <v>315</v>
      </c>
      <c r="G8" s="18" t="s">
        <v>321</v>
      </c>
      <c r="H8" s="32" t="s">
        <v>322</v>
      </c>
      <c r="I8" s="32" t="s">
        <v>317</v>
      </c>
      <c r="J8" s="18" t="s">
        <v>320</v>
      </c>
    </row>
    <row r="9" ht="42" customHeight="1" spans="1:10">
      <c r="A9" s="159" t="s">
        <v>291</v>
      </c>
      <c r="B9" s="32" t="s">
        <v>311</v>
      </c>
      <c r="C9" s="32" t="s">
        <v>312</v>
      </c>
      <c r="D9" s="32" t="s">
        <v>319</v>
      </c>
      <c r="E9" s="18" t="s">
        <v>323</v>
      </c>
      <c r="F9" s="32" t="s">
        <v>324</v>
      </c>
      <c r="G9" s="18" t="s">
        <v>325</v>
      </c>
      <c r="H9" s="32" t="s">
        <v>326</v>
      </c>
      <c r="I9" s="32" t="s">
        <v>317</v>
      </c>
      <c r="J9" s="18" t="s">
        <v>327</v>
      </c>
    </row>
    <row r="10" ht="69" customHeight="1" spans="1:10">
      <c r="A10" s="159" t="s">
        <v>291</v>
      </c>
      <c r="B10" s="32" t="s">
        <v>311</v>
      </c>
      <c r="C10" s="32" t="s">
        <v>312</v>
      </c>
      <c r="D10" s="32" t="s">
        <v>328</v>
      </c>
      <c r="E10" s="18" t="s">
        <v>329</v>
      </c>
      <c r="F10" s="32" t="s">
        <v>330</v>
      </c>
      <c r="G10" s="18" t="s">
        <v>331</v>
      </c>
      <c r="H10" s="32" t="s">
        <v>332</v>
      </c>
      <c r="I10" s="32" t="s">
        <v>333</v>
      </c>
      <c r="J10" s="18" t="s">
        <v>334</v>
      </c>
    </row>
    <row r="11" ht="42" customHeight="1" spans="1:10">
      <c r="A11" s="159" t="s">
        <v>291</v>
      </c>
      <c r="B11" s="32" t="s">
        <v>311</v>
      </c>
      <c r="C11" s="32" t="s">
        <v>335</v>
      </c>
      <c r="D11" s="32" t="s">
        <v>336</v>
      </c>
      <c r="E11" s="18" t="s">
        <v>337</v>
      </c>
      <c r="F11" s="32" t="s">
        <v>324</v>
      </c>
      <c r="G11" s="18" t="s">
        <v>338</v>
      </c>
      <c r="H11" s="32" t="s">
        <v>322</v>
      </c>
      <c r="I11" s="32" t="s">
        <v>317</v>
      </c>
      <c r="J11" s="18" t="s">
        <v>339</v>
      </c>
    </row>
    <row r="12" ht="42" customHeight="1" spans="1:10">
      <c r="A12" s="159" t="s">
        <v>291</v>
      </c>
      <c r="B12" s="32" t="s">
        <v>311</v>
      </c>
      <c r="C12" s="32" t="s">
        <v>340</v>
      </c>
      <c r="D12" s="32" t="s">
        <v>341</v>
      </c>
      <c r="E12" s="18" t="s">
        <v>342</v>
      </c>
      <c r="F12" s="32" t="s">
        <v>324</v>
      </c>
      <c r="G12" s="18" t="s">
        <v>343</v>
      </c>
      <c r="H12" s="32" t="s">
        <v>322</v>
      </c>
      <c r="I12" s="32" t="s">
        <v>317</v>
      </c>
      <c r="J12" s="18" t="s">
        <v>342</v>
      </c>
    </row>
    <row r="13" ht="42" customHeight="1" spans="1:10">
      <c r="A13" s="159" t="s">
        <v>295</v>
      </c>
      <c r="B13" s="32" t="s">
        <v>344</v>
      </c>
      <c r="C13" s="32" t="s">
        <v>312</v>
      </c>
      <c r="D13" s="32" t="s">
        <v>313</v>
      </c>
      <c r="E13" s="18" t="s">
        <v>345</v>
      </c>
      <c r="F13" s="32" t="s">
        <v>324</v>
      </c>
      <c r="G13" s="18" t="s">
        <v>346</v>
      </c>
      <c r="H13" s="32" t="s">
        <v>347</v>
      </c>
      <c r="I13" s="32" t="s">
        <v>317</v>
      </c>
      <c r="J13" s="18" t="s">
        <v>348</v>
      </c>
    </row>
    <row r="14" ht="42" customHeight="1" spans="1:10">
      <c r="A14" s="159" t="s">
        <v>295</v>
      </c>
      <c r="B14" s="32" t="s">
        <v>344</v>
      </c>
      <c r="C14" s="32" t="s">
        <v>312</v>
      </c>
      <c r="D14" s="32" t="s">
        <v>313</v>
      </c>
      <c r="E14" s="18" t="s">
        <v>349</v>
      </c>
      <c r="F14" s="32" t="s">
        <v>324</v>
      </c>
      <c r="G14" s="18" t="s">
        <v>350</v>
      </c>
      <c r="H14" s="32" t="s">
        <v>347</v>
      </c>
      <c r="I14" s="32" t="s">
        <v>317</v>
      </c>
      <c r="J14" s="18" t="s">
        <v>351</v>
      </c>
    </row>
    <row r="15" ht="42" customHeight="1" spans="1:10">
      <c r="A15" s="159" t="s">
        <v>295</v>
      </c>
      <c r="B15" s="32" t="s">
        <v>344</v>
      </c>
      <c r="C15" s="32" t="s">
        <v>312</v>
      </c>
      <c r="D15" s="32" t="s">
        <v>313</v>
      </c>
      <c r="E15" s="18" t="s">
        <v>352</v>
      </c>
      <c r="F15" s="32" t="s">
        <v>324</v>
      </c>
      <c r="G15" s="18" t="s">
        <v>353</v>
      </c>
      <c r="H15" s="32" t="s">
        <v>347</v>
      </c>
      <c r="I15" s="32" t="s">
        <v>317</v>
      </c>
      <c r="J15" s="18" t="s">
        <v>354</v>
      </c>
    </row>
    <row r="16" ht="42" customHeight="1" spans="1:10">
      <c r="A16" s="159" t="s">
        <v>295</v>
      </c>
      <c r="B16" s="32" t="s">
        <v>344</v>
      </c>
      <c r="C16" s="32" t="s">
        <v>312</v>
      </c>
      <c r="D16" s="32" t="s">
        <v>313</v>
      </c>
      <c r="E16" s="18" t="s">
        <v>355</v>
      </c>
      <c r="F16" s="32" t="s">
        <v>324</v>
      </c>
      <c r="G16" s="18" t="s">
        <v>356</v>
      </c>
      <c r="H16" s="32" t="s">
        <v>347</v>
      </c>
      <c r="I16" s="32" t="s">
        <v>317</v>
      </c>
      <c r="J16" s="18" t="s">
        <v>357</v>
      </c>
    </row>
    <row r="17" ht="80" customHeight="1" spans="1:10">
      <c r="A17" s="159" t="s">
        <v>295</v>
      </c>
      <c r="B17" s="32" t="s">
        <v>344</v>
      </c>
      <c r="C17" s="32" t="s">
        <v>312</v>
      </c>
      <c r="D17" s="32" t="s">
        <v>319</v>
      </c>
      <c r="E17" s="18" t="s">
        <v>358</v>
      </c>
      <c r="F17" s="32" t="s">
        <v>315</v>
      </c>
      <c r="G17" s="18" t="s">
        <v>321</v>
      </c>
      <c r="H17" s="32" t="s">
        <v>322</v>
      </c>
      <c r="I17" s="32" t="s">
        <v>317</v>
      </c>
      <c r="J17" s="18" t="s">
        <v>359</v>
      </c>
    </row>
    <row r="18" ht="42" customHeight="1" spans="1:10">
      <c r="A18" s="159" t="s">
        <v>295</v>
      </c>
      <c r="B18" s="32" t="s">
        <v>344</v>
      </c>
      <c r="C18" s="32" t="s">
        <v>312</v>
      </c>
      <c r="D18" s="32" t="s">
        <v>319</v>
      </c>
      <c r="E18" s="18" t="s">
        <v>360</v>
      </c>
      <c r="F18" s="32" t="s">
        <v>315</v>
      </c>
      <c r="G18" s="18" t="s">
        <v>361</v>
      </c>
      <c r="H18" s="32" t="s">
        <v>362</v>
      </c>
      <c r="I18" s="32" t="s">
        <v>317</v>
      </c>
      <c r="J18" s="18" t="s">
        <v>363</v>
      </c>
    </row>
    <row r="19" ht="42" customHeight="1" spans="1:10">
      <c r="A19" s="159" t="s">
        <v>295</v>
      </c>
      <c r="B19" s="32" t="s">
        <v>344</v>
      </c>
      <c r="C19" s="32" t="s">
        <v>312</v>
      </c>
      <c r="D19" s="32" t="s">
        <v>328</v>
      </c>
      <c r="E19" s="18" t="s">
        <v>364</v>
      </c>
      <c r="F19" s="32" t="s">
        <v>315</v>
      </c>
      <c r="G19" s="18" t="s">
        <v>321</v>
      </c>
      <c r="H19" s="32" t="s">
        <v>322</v>
      </c>
      <c r="I19" s="32" t="s">
        <v>317</v>
      </c>
      <c r="J19" s="18" t="s">
        <v>364</v>
      </c>
    </row>
    <row r="20" ht="42" customHeight="1" spans="1:10">
      <c r="A20" s="159" t="s">
        <v>295</v>
      </c>
      <c r="B20" s="32" t="s">
        <v>344</v>
      </c>
      <c r="C20" s="32" t="s">
        <v>335</v>
      </c>
      <c r="D20" s="32" t="s">
        <v>365</v>
      </c>
      <c r="E20" s="18" t="s">
        <v>366</v>
      </c>
      <c r="F20" s="32" t="s">
        <v>324</v>
      </c>
      <c r="G20" s="18" t="s">
        <v>367</v>
      </c>
      <c r="H20" s="32" t="s">
        <v>322</v>
      </c>
      <c r="I20" s="32" t="s">
        <v>317</v>
      </c>
      <c r="J20" s="18" t="s">
        <v>368</v>
      </c>
    </row>
    <row r="21" ht="42" customHeight="1" spans="1:10">
      <c r="A21" s="159" t="s">
        <v>295</v>
      </c>
      <c r="B21" s="32" t="s">
        <v>344</v>
      </c>
      <c r="C21" s="32" t="s">
        <v>335</v>
      </c>
      <c r="D21" s="32" t="s">
        <v>365</v>
      </c>
      <c r="E21" s="18" t="s">
        <v>369</v>
      </c>
      <c r="F21" s="32" t="s">
        <v>315</v>
      </c>
      <c r="G21" s="18" t="s">
        <v>321</v>
      </c>
      <c r="H21" s="32" t="s">
        <v>322</v>
      </c>
      <c r="I21" s="32" t="s">
        <v>317</v>
      </c>
      <c r="J21" s="18" t="s">
        <v>370</v>
      </c>
    </row>
    <row r="22" ht="42" customHeight="1" spans="1:10">
      <c r="A22" s="159" t="s">
        <v>295</v>
      </c>
      <c r="B22" s="32" t="s">
        <v>344</v>
      </c>
      <c r="C22" s="32" t="s">
        <v>340</v>
      </c>
      <c r="D22" s="32" t="s">
        <v>341</v>
      </c>
      <c r="E22" s="18" t="s">
        <v>371</v>
      </c>
      <c r="F22" s="32" t="s">
        <v>324</v>
      </c>
      <c r="G22" s="18" t="s">
        <v>367</v>
      </c>
      <c r="H22" s="32" t="s">
        <v>322</v>
      </c>
      <c r="I22" s="32" t="s">
        <v>317</v>
      </c>
      <c r="J22" s="18" t="s">
        <v>372</v>
      </c>
    </row>
    <row r="23" ht="42" customHeight="1" spans="1:10">
      <c r="A23" s="159" t="s">
        <v>277</v>
      </c>
      <c r="B23" s="32" t="s">
        <v>373</v>
      </c>
      <c r="C23" s="32" t="s">
        <v>312</v>
      </c>
      <c r="D23" s="32" t="s">
        <v>313</v>
      </c>
      <c r="E23" s="18" t="s">
        <v>374</v>
      </c>
      <c r="F23" s="32" t="s">
        <v>315</v>
      </c>
      <c r="G23" s="18" t="s">
        <v>375</v>
      </c>
      <c r="H23" s="32" t="s">
        <v>376</v>
      </c>
      <c r="I23" s="32" t="s">
        <v>317</v>
      </c>
      <c r="J23" s="18" t="s">
        <v>377</v>
      </c>
    </row>
    <row r="24" ht="42" customHeight="1" spans="1:10">
      <c r="A24" s="159" t="s">
        <v>277</v>
      </c>
      <c r="B24" s="32" t="s">
        <v>373</v>
      </c>
      <c r="C24" s="32" t="s">
        <v>312</v>
      </c>
      <c r="D24" s="32" t="s">
        <v>313</v>
      </c>
      <c r="E24" s="18" t="s">
        <v>378</v>
      </c>
      <c r="F24" s="32" t="s">
        <v>324</v>
      </c>
      <c r="G24" s="18" t="s">
        <v>93</v>
      </c>
      <c r="H24" s="32" t="s">
        <v>379</v>
      </c>
      <c r="I24" s="32" t="s">
        <v>317</v>
      </c>
      <c r="J24" s="18" t="s">
        <v>380</v>
      </c>
    </row>
    <row r="25" ht="42" customHeight="1" spans="1:10">
      <c r="A25" s="159" t="s">
        <v>277</v>
      </c>
      <c r="B25" s="32" t="s">
        <v>373</v>
      </c>
      <c r="C25" s="32" t="s">
        <v>312</v>
      </c>
      <c r="D25" s="32" t="s">
        <v>328</v>
      </c>
      <c r="E25" s="18" t="s">
        <v>381</v>
      </c>
      <c r="F25" s="32" t="s">
        <v>330</v>
      </c>
      <c r="G25" s="18" t="s">
        <v>382</v>
      </c>
      <c r="H25" s="32" t="s">
        <v>332</v>
      </c>
      <c r="I25" s="32" t="s">
        <v>317</v>
      </c>
      <c r="J25" s="18" t="s">
        <v>383</v>
      </c>
    </row>
    <row r="26" ht="42" customHeight="1" spans="1:10">
      <c r="A26" s="159" t="s">
        <v>277</v>
      </c>
      <c r="B26" s="32" t="s">
        <v>373</v>
      </c>
      <c r="C26" s="32" t="s">
        <v>335</v>
      </c>
      <c r="D26" s="32" t="s">
        <v>384</v>
      </c>
      <c r="E26" s="18" t="s">
        <v>385</v>
      </c>
      <c r="F26" s="32" t="s">
        <v>324</v>
      </c>
      <c r="G26" s="18" t="s">
        <v>386</v>
      </c>
      <c r="H26" s="32" t="s">
        <v>387</v>
      </c>
      <c r="I26" s="32" t="s">
        <v>317</v>
      </c>
      <c r="J26" s="18" t="s">
        <v>388</v>
      </c>
    </row>
    <row r="27" ht="42" customHeight="1" spans="1:10">
      <c r="A27" s="159" t="s">
        <v>277</v>
      </c>
      <c r="B27" s="32" t="s">
        <v>373</v>
      </c>
      <c r="C27" s="32" t="s">
        <v>335</v>
      </c>
      <c r="D27" s="32" t="s">
        <v>336</v>
      </c>
      <c r="E27" s="18" t="s">
        <v>389</v>
      </c>
      <c r="F27" s="32" t="s">
        <v>324</v>
      </c>
      <c r="G27" s="18" t="s">
        <v>390</v>
      </c>
      <c r="H27" s="32" t="s">
        <v>316</v>
      </c>
      <c r="I27" s="32" t="s">
        <v>317</v>
      </c>
      <c r="J27" s="18" t="s">
        <v>391</v>
      </c>
    </row>
    <row r="28" ht="42" customHeight="1" spans="1:10">
      <c r="A28" s="159" t="s">
        <v>277</v>
      </c>
      <c r="B28" s="32" t="s">
        <v>373</v>
      </c>
      <c r="C28" s="32" t="s">
        <v>335</v>
      </c>
      <c r="D28" s="32" t="s">
        <v>336</v>
      </c>
      <c r="E28" s="18" t="s">
        <v>392</v>
      </c>
      <c r="F28" s="32" t="s">
        <v>324</v>
      </c>
      <c r="G28" s="18" t="s">
        <v>393</v>
      </c>
      <c r="H28" s="32" t="s">
        <v>394</v>
      </c>
      <c r="I28" s="32" t="s">
        <v>317</v>
      </c>
      <c r="J28" s="18" t="s">
        <v>395</v>
      </c>
    </row>
    <row r="29" ht="42" customHeight="1" spans="1:10">
      <c r="A29" s="159" t="s">
        <v>277</v>
      </c>
      <c r="B29" s="32" t="s">
        <v>373</v>
      </c>
      <c r="C29" s="32" t="s">
        <v>340</v>
      </c>
      <c r="D29" s="32" t="s">
        <v>341</v>
      </c>
      <c r="E29" s="18" t="s">
        <v>396</v>
      </c>
      <c r="F29" s="32" t="s">
        <v>324</v>
      </c>
      <c r="G29" s="18" t="s">
        <v>343</v>
      </c>
      <c r="H29" s="32" t="s">
        <v>322</v>
      </c>
      <c r="I29" s="32" t="s">
        <v>317</v>
      </c>
      <c r="J29" s="18" t="s">
        <v>397</v>
      </c>
    </row>
    <row r="30" ht="42" customHeight="1" spans="1:10">
      <c r="A30" s="159" t="s">
        <v>279</v>
      </c>
      <c r="B30" s="32" t="s">
        <v>398</v>
      </c>
      <c r="C30" s="32" t="s">
        <v>312</v>
      </c>
      <c r="D30" s="32" t="s">
        <v>313</v>
      </c>
      <c r="E30" s="18" t="s">
        <v>399</v>
      </c>
      <c r="F30" s="32" t="s">
        <v>324</v>
      </c>
      <c r="G30" s="18" t="s">
        <v>86</v>
      </c>
      <c r="H30" s="32" t="s">
        <v>400</v>
      </c>
      <c r="I30" s="32" t="s">
        <v>317</v>
      </c>
      <c r="J30" s="18" t="s">
        <v>401</v>
      </c>
    </row>
    <row r="31" ht="57" customHeight="1" spans="1:10">
      <c r="A31" s="159" t="s">
        <v>279</v>
      </c>
      <c r="B31" s="32" t="s">
        <v>398</v>
      </c>
      <c r="C31" s="32" t="s">
        <v>312</v>
      </c>
      <c r="D31" s="32" t="s">
        <v>313</v>
      </c>
      <c r="E31" s="18" t="s">
        <v>402</v>
      </c>
      <c r="F31" s="32" t="s">
        <v>324</v>
      </c>
      <c r="G31" s="18" t="s">
        <v>403</v>
      </c>
      <c r="H31" s="32" t="s">
        <v>394</v>
      </c>
      <c r="I31" s="32" t="s">
        <v>317</v>
      </c>
      <c r="J31" s="18" t="s">
        <v>404</v>
      </c>
    </row>
    <row r="32" ht="75" customHeight="1" spans="1:10">
      <c r="A32" s="159" t="s">
        <v>279</v>
      </c>
      <c r="B32" s="32" t="s">
        <v>398</v>
      </c>
      <c r="C32" s="32" t="s">
        <v>312</v>
      </c>
      <c r="D32" s="32" t="s">
        <v>313</v>
      </c>
      <c r="E32" s="18" t="s">
        <v>405</v>
      </c>
      <c r="F32" s="32" t="s">
        <v>324</v>
      </c>
      <c r="G32" s="18" t="s">
        <v>406</v>
      </c>
      <c r="H32" s="32" t="s">
        <v>394</v>
      </c>
      <c r="I32" s="32" t="s">
        <v>317</v>
      </c>
      <c r="J32" s="18" t="s">
        <v>407</v>
      </c>
    </row>
    <row r="33" ht="42" customHeight="1" spans="1:10">
      <c r="A33" s="159" t="s">
        <v>279</v>
      </c>
      <c r="B33" s="32" t="s">
        <v>398</v>
      </c>
      <c r="C33" s="32" t="s">
        <v>312</v>
      </c>
      <c r="D33" s="32" t="s">
        <v>319</v>
      </c>
      <c r="E33" s="18" t="s">
        <v>408</v>
      </c>
      <c r="F33" s="32" t="s">
        <v>315</v>
      </c>
      <c r="G33" s="18" t="s">
        <v>321</v>
      </c>
      <c r="H33" s="32" t="s">
        <v>322</v>
      </c>
      <c r="I33" s="32" t="s">
        <v>317</v>
      </c>
      <c r="J33" s="18" t="s">
        <v>409</v>
      </c>
    </row>
    <row r="34" ht="42" customHeight="1" spans="1:10">
      <c r="A34" s="159" t="s">
        <v>279</v>
      </c>
      <c r="B34" s="32" t="s">
        <v>398</v>
      </c>
      <c r="C34" s="32" t="s">
        <v>312</v>
      </c>
      <c r="D34" s="32" t="s">
        <v>328</v>
      </c>
      <c r="E34" s="18" t="s">
        <v>381</v>
      </c>
      <c r="F34" s="32" t="s">
        <v>330</v>
      </c>
      <c r="G34" s="18" t="s">
        <v>331</v>
      </c>
      <c r="H34" s="32" t="s">
        <v>332</v>
      </c>
      <c r="I34" s="32" t="s">
        <v>317</v>
      </c>
      <c r="J34" s="18" t="s">
        <v>410</v>
      </c>
    </row>
    <row r="35" ht="42" customHeight="1" spans="1:10">
      <c r="A35" s="159" t="s">
        <v>279</v>
      </c>
      <c r="B35" s="32" t="s">
        <v>398</v>
      </c>
      <c r="C35" s="32" t="s">
        <v>335</v>
      </c>
      <c r="D35" s="32" t="s">
        <v>384</v>
      </c>
      <c r="E35" s="18" t="s">
        <v>385</v>
      </c>
      <c r="F35" s="32" t="s">
        <v>324</v>
      </c>
      <c r="G35" s="18" t="s">
        <v>386</v>
      </c>
      <c r="H35" s="32" t="s">
        <v>387</v>
      </c>
      <c r="I35" s="32" t="s">
        <v>317</v>
      </c>
      <c r="J35" s="18" t="s">
        <v>411</v>
      </c>
    </row>
    <row r="36" ht="42" customHeight="1" spans="1:10">
      <c r="A36" s="159" t="s">
        <v>279</v>
      </c>
      <c r="B36" s="32" t="s">
        <v>398</v>
      </c>
      <c r="C36" s="32" t="s">
        <v>340</v>
      </c>
      <c r="D36" s="32" t="s">
        <v>341</v>
      </c>
      <c r="E36" s="18" t="s">
        <v>412</v>
      </c>
      <c r="F36" s="32" t="s">
        <v>324</v>
      </c>
      <c r="G36" s="18" t="s">
        <v>343</v>
      </c>
      <c r="H36" s="32" t="s">
        <v>322</v>
      </c>
      <c r="I36" s="32" t="s">
        <v>317</v>
      </c>
      <c r="J36" s="18" t="s">
        <v>413</v>
      </c>
    </row>
    <row r="37" ht="42" customHeight="1" spans="1:10">
      <c r="A37" s="159" t="s">
        <v>300</v>
      </c>
      <c r="B37" s="32" t="s">
        <v>414</v>
      </c>
      <c r="C37" s="32" t="s">
        <v>312</v>
      </c>
      <c r="D37" s="32" t="s">
        <v>313</v>
      </c>
      <c r="E37" s="18" t="s">
        <v>415</v>
      </c>
      <c r="F37" s="32" t="s">
        <v>324</v>
      </c>
      <c r="G37" s="18" t="s">
        <v>416</v>
      </c>
      <c r="H37" s="32" t="s">
        <v>394</v>
      </c>
      <c r="I37" s="32" t="s">
        <v>317</v>
      </c>
      <c r="J37" s="18" t="s">
        <v>417</v>
      </c>
    </row>
    <row r="38" ht="42" customHeight="1" spans="1:10">
      <c r="A38" s="159" t="s">
        <v>300</v>
      </c>
      <c r="B38" s="32" t="s">
        <v>414</v>
      </c>
      <c r="C38" s="32" t="s">
        <v>312</v>
      </c>
      <c r="D38" s="32" t="s">
        <v>313</v>
      </c>
      <c r="E38" s="18" t="s">
        <v>418</v>
      </c>
      <c r="F38" s="32" t="s">
        <v>324</v>
      </c>
      <c r="G38" s="18" t="s">
        <v>416</v>
      </c>
      <c r="H38" s="32" t="s">
        <v>394</v>
      </c>
      <c r="I38" s="32" t="s">
        <v>317</v>
      </c>
      <c r="J38" s="18" t="s">
        <v>419</v>
      </c>
    </row>
    <row r="39" ht="42" customHeight="1" spans="1:10">
      <c r="A39" s="159" t="s">
        <v>300</v>
      </c>
      <c r="B39" s="32" t="s">
        <v>414</v>
      </c>
      <c r="C39" s="32" t="s">
        <v>312</v>
      </c>
      <c r="D39" s="32" t="s">
        <v>319</v>
      </c>
      <c r="E39" s="18" t="s">
        <v>420</v>
      </c>
      <c r="F39" s="32" t="s">
        <v>324</v>
      </c>
      <c r="G39" s="18" t="s">
        <v>421</v>
      </c>
      <c r="H39" s="32" t="s">
        <v>322</v>
      </c>
      <c r="I39" s="32" t="s">
        <v>317</v>
      </c>
      <c r="J39" s="18" t="s">
        <v>422</v>
      </c>
    </row>
    <row r="40" ht="42" customHeight="1" spans="1:10">
      <c r="A40" s="159" t="s">
        <v>300</v>
      </c>
      <c r="B40" s="32" t="s">
        <v>414</v>
      </c>
      <c r="C40" s="32" t="s">
        <v>312</v>
      </c>
      <c r="D40" s="32" t="s">
        <v>319</v>
      </c>
      <c r="E40" s="18" t="s">
        <v>423</v>
      </c>
      <c r="F40" s="32" t="s">
        <v>324</v>
      </c>
      <c r="G40" s="18" t="s">
        <v>421</v>
      </c>
      <c r="H40" s="32" t="s">
        <v>322</v>
      </c>
      <c r="I40" s="32" t="s">
        <v>317</v>
      </c>
      <c r="J40" s="18" t="s">
        <v>422</v>
      </c>
    </row>
    <row r="41" ht="42" customHeight="1" spans="1:10">
      <c r="A41" s="159" t="s">
        <v>300</v>
      </c>
      <c r="B41" s="32" t="s">
        <v>414</v>
      </c>
      <c r="C41" s="32" t="s">
        <v>312</v>
      </c>
      <c r="D41" s="32" t="s">
        <v>328</v>
      </c>
      <c r="E41" s="18" t="s">
        <v>381</v>
      </c>
      <c r="F41" s="32" t="s">
        <v>330</v>
      </c>
      <c r="G41" s="18" t="s">
        <v>424</v>
      </c>
      <c r="H41" s="32" t="s">
        <v>425</v>
      </c>
      <c r="I41" s="32" t="s">
        <v>317</v>
      </c>
      <c r="J41" s="18" t="s">
        <v>410</v>
      </c>
    </row>
    <row r="42" ht="42" customHeight="1" spans="1:10">
      <c r="A42" s="159" t="s">
        <v>300</v>
      </c>
      <c r="B42" s="32" t="s">
        <v>414</v>
      </c>
      <c r="C42" s="32" t="s">
        <v>335</v>
      </c>
      <c r="D42" s="32" t="s">
        <v>384</v>
      </c>
      <c r="E42" s="18" t="s">
        <v>426</v>
      </c>
      <c r="F42" s="32" t="s">
        <v>324</v>
      </c>
      <c r="G42" s="18" t="s">
        <v>427</v>
      </c>
      <c r="H42" s="32" t="s">
        <v>394</v>
      </c>
      <c r="I42" s="32" t="s">
        <v>317</v>
      </c>
      <c r="J42" s="18" t="s">
        <v>428</v>
      </c>
    </row>
    <row r="43" ht="42" customHeight="1" spans="1:10">
      <c r="A43" s="159" t="s">
        <v>300</v>
      </c>
      <c r="B43" s="32" t="s">
        <v>414</v>
      </c>
      <c r="C43" s="32" t="s">
        <v>335</v>
      </c>
      <c r="D43" s="32" t="s">
        <v>384</v>
      </c>
      <c r="E43" s="18" t="s">
        <v>429</v>
      </c>
      <c r="F43" s="32" t="s">
        <v>324</v>
      </c>
      <c r="G43" s="18" t="s">
        <v>430</v>
      </c>
      <c r="H43" s="32" t="s">
        <v>394</v>
      </c>
      <c r="I43" s="32" t="s">
        <v>317</v>
      </c>
      <c r="J43" s="18" t="s">
        <v>431</v>
      </c>
    </row>
    <row r="44" ht="42" customHeight="1" spans="1:10">
      <c r="A44" s="159" t="s">
        <v>300</v>
      </c>
      <c r="B44" s="32" t="s">
        <v>414</v>
      </c>
      <c r="C44" s="32" t="s">
        <v>335</v>
      </c>
      <c r="D44" s="32" t="s">
        <v>384</v>
      </c>
      <c r="E44" s="18" t="s">
        <v>432</v>
      </c>
      <c r="F44" s="32" t="s">
        <v>324</v>
      </c>
      <c r="G44" s="18" t="s">
        <v>433</v>
      </c>
      <c r="H44" s="32" t="s">
        <v>394</v>
      </c>
      <c r="I44" s="32" t="s">
        <v>317</v>
      </c>
      <c r="J44" s="18" t="s">
        <v>434</v>
      </c>
    </row>
    <row r="45" ht="42" customHeight="1" spans="1:10">
      <c r="A45" s="159" t="s">
        <v>300</v>
      </c>
      <c r="B45" s="32" t="s">
        <v>414</v>
      </c>
      <c r="C45" s="32" t="s">
        <v>335</v>
      </c>
      <c r="D45" s="32" t="s">
        <v>384</v>
      </c>
      <c r="E45" s="18" t="s">
        <v>435</v>
      </c>
      <c r="F45" s="32" t="s">
        <v>324</v>
      </c>
      <c r="G45" s="18" t="s">
        <v>436</v>
      </c>
      <c r="H45" s="32" t="s">
        <v>316</v>
      </c>
      <c r="I45" s="32" t="s">
        <v>317</v>
      </c>
      <c r="J45" s="18" t="s">
        <v>437</v>
      </c>
    </row>
    <row r="46" ht="42" customHeight="1" spans="1:10">
      <c r="A46" s="159" t="s">
        <v>300</v>
      </c>
      <c r="B46" s="32" t="s">
        <v>414</v>
      </c>
      <c r="C46" s="32" t="s">
        <v>335</v>
      </c>
      <c r="D46" s="32" t="s">
        <v>336</v>
      </c>
      <c r="E46" s="18" t="s">
        <v>438</v>
      </c>
      <c r="F46" s="32" t="s">
        <v>324</v>
      </c>
      <c r="G46" s="18" t="s">
        <v>439</v>
      </c>
      <c r="H46" s="32" t="s">
        <v>322</v>
      </c>
      <c r="I46" s="32" t="s">
        <v>317</v>
      </c>
      <c r="J46" s="18" t="s">
        <v>438</v>
      </c>
    </row>
    <row r="47" ht="42" customHeight="1" spans="1:10">
      <c r="A47" s="159" t="s">
        <v>300</v>
      </c>
      <c r="B47" s="32" t="s">
        <v>414</v>
      </c>
      <c r="C47" s="32" t="s">
        <v>335</v>
      </c>
      <c r="D47" s="32" t="s">
        <v>336</v>
      </c>
      <c r="E47" s="18" t="s">
        <v>440</v>
      </c>
      <c r="F47" s="32" t="s">
        <v>315</v>
      </c>
      <c r="G47" s="18" t="s">
        <v>441</v>
      </c>
      <c r="H47" s="32" t="s">
        <v>442</v>
      </c>
      <c r="I47" s="32" t="s">
        <v>317</v>
      </c>
      <c r="J47" s="18" t="s">
        <v>440</v>
      </c>
    </row>
    <row r="48" ht="42" customHeight="1" spans="1:10">
      <c r="A48" s="159" t="s">
        <v>300</v>
      </c>
      <c r="B48" s="32" t="s">
        <v>414</v>
      </c>
      <c r="C48" s="32" t="s">
        <v>340</v>
      </c>
      <c r="D48" s="32" t="s">
        <v>341</v>
      </c>
      <c r="E48" s="18" t="s">
        <v>443</v>
      </c>
      <c r="F48" s="32" t="s">
        <v>324</v>
      </c>
      <c r="G48" s="18" t="s">
        <v>343</v>
      </c>
      <c r="H48" s="32" t="s">
        <v>322</v>
      </c>
      <c r="I48" s="32" t="s">
        <v>317</v>
      </c>
      <c r="J48" s="18" t="s">
        <v>444</v>
      </c>
    </row>
  </sheetData>
  <mergeCells count="12">
    <mergeCell ref="A2:J2"/>
    <mergeCell ref="A3:H3"/>
    <mergeCell ref="A7:A12"/>
    <mergeCell ref="A13:A22"/>
    <mergeCell ref="A23:A29"/>
    <mergeCell ref="A30:A36"/>
    <mergeCell ref="A37:A48"/>
    <mergeCell ref="B7:B12"/>
    <mergeCell ref="B13:B22"/>
    <mergeCell ref="B23:B29"/>
    <mergeCell ref="B30:B36"/>
    <mergeCell ref="B37:B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2026-03-06T08:56:00Z</dcterms:created>
  <dcterms:modified xsi:type="dcterms:W3CDTF">2026-03-18T07:32:49Z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