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4" activeTab="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部门基本支出预算表04!#REF!,部门基本支出预算表04!$1:$1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<sst xmlns="http://schemas.openxmlformats.org/spreadsheetml/2006/main" count="1380" uniqueCount="490">
  <si>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</si>
  <si>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</si>
  <si>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</si>
  <si>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</si>
  <si>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</si>
  <si>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</si>
  <si>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</si>
  <si>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</si>
  <si>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</si>
  <si>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</si>
  <si>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</si>
  <si>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</si>
  <si>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</si>
  <si>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</si>
  <si>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</si>
  <si>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</si>
  <si>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</si>
  <si>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</si>
  <si>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</si>
  <si>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</si>
  <si>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</si>
  <si>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</si>
  <si>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</si>
  <si>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</si>
  <si>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</si>
  <si>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</si>
  <si>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</si>
  <si>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</si>
  <si>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</si>
  <si>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</si>
  <si>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</si>
  <si>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</si>
  <si>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</si>
  <si>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</si>
  <si>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</si>
  <si>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</si>
  <si>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</si>
  <si>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</si>
  <si>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</si>
  <si>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</si>
  <si>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</si>
  <si>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</si>
  <si>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</si>
  <si>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</si>
  <si>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</si>
  <si>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</si>
  <si>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</si>
  <si>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</si>
  <si>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</si>
  <si>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</si>
  <si>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</si>
  <si>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</si>
  <si>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</si>
  <si>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</si>
  <si>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</si>
  <si>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</si>
  <si>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</si>
  <si>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</si>
  <si>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</si>
  <si>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</si>
  <si>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</si>
  <si>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</si>
  <si>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</si>
  <si>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</si>
  <si>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</si>
  <si>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</si>
  <si>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</si>
  <si>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</si>
  <si>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</si>
  <si>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375001</t>
  </si>
  <si>
    <t>昆明市盘龙区商务和投资促进局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</si>
  <si>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</si>
  <si>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</si>
  <si>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</si>
  <si>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</si>
  <si>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</si>
  <si>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</si>
  <si>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</si>
  <si>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</si>
  <si>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</si>
  <si>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</si>
  <si>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</si>
  <si>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</si>
  <si>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</si>
  <si>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</si>
  <si>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</si>
  <si>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</si>
  <si>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</si>
  <si>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</si>
  <si>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</si>
  <si>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</si>
  <si>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</si>
  <si>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</si>
  <si>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</si>
  <si>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</si>
  <si>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</si>
  <si>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</si>
  <si>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</si>
  <si>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</si>
  <si>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20113</t>
  </si>
  <si>
    <t>商贸事务</t>
  </si>
  <si>
    <t>2011301</t>
  </si>
  <si>
    <t>行政运行</t>
  </si>
  <si>
    <t>2011302</t>
  </si>
  <si>
    <t>一般行政管理事务</t>
  </si>
  <si>
    <t>2011308</t>
  </si>
  <si>
    <t>招商引资</t>
  </si>
  <si>
    <t>2011350</t>
  </si>
  <si>
    <t>事业运行</t>
  </si>
  <si>
    <t>208</t>
  </si>
  <si>
    <t>社会保障和就业支出</t>
  </si>
  <si>
    <t>20805</t>
  </si>
  <si>
    <t>行政事业单位养老支出</t>
  </si>
  <si>
    <t>2080501</t>
  </si>
  <si>
    <t>行政单位离退休</t>
  </si>
  <si>
    <t>2080502</t>
  </si>
  <si>
    <t>事业单位离退休</t>
  </si>
  <si>
    <t>2080503</t>
  </si>
  <si>
    <t>离退休人员管理机构</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</si>
  <si>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</si>
  <si>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</si>
  <si>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</si>
  <si>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</si>
  <si>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</si>
  <si>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</si>
  <si>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</si>
  <si>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</si>
  <si>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</si>
  <si>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</si>
  <si>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</si>
  <si>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</si>
  <si>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</si>
  <si>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</si>
  <si>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</si>
  <si>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</si>
  <si>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21305</t>
  </si>
  <si>
    <t>巩固脱贫攻坚成果衔接乡村振兴</t>
  </si>
  <si>
    <t>2130599</t>
  </si>
  <si>
    <t>其他巩固脱贫攻坚成果衔接乡村振兴支出</t>
  </si>
  <si>
    <t>216</t>
  </si>
  <si>
    <t>商业服务业等支出</t>
  </si>
  <si>
    <t>21699</t>
  </si>
  <si>
    <t>其他商业服务业等支出</t>
  </si>
  <si>
    <t>2169999</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</si>
  <si>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</si>
  <si>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</si>
  <si>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</si>
  <si>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</si>
  <si>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</si>
  <si>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</si>
  <si>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</si>
  <si>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</si>
  <si>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</si>
  <si>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</si>
  <si>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</si>
  <si>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</si>
  <si>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</si>
  <si>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</si>
  <si>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</si>
  <si>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</si>
  <si>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</si>
  <si>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</si>
  <si>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</si>
  <si>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</si>
  <si>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</si>
  <si>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</si>
  <si>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</si>
  <si>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</si>
  <si>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</si>
  <si>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</si>
  <si>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</si>
  <si>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</si>
  <si>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</si>
  <si>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</si>
  <si>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</si>
  <si>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</si>
  <si>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</si>
  <si>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</si>
  <si>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</si>
  <si>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</si>
  <si>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</si>
  <si>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</si>
  <si>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</si>
  <si>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</si>
  <si>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</si>
  <si>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</si>
  <si>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</si>
  <si>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</si>
  <si>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</si>
  <si>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</si>
  <si>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</si>
  <si>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</si>
  <si>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</si>
  <si>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</si>
  <si>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</si>
  <si>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</si>
  <si>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</si>
  <si>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2026年部门基本支出预算表</t>
  </si>
  <si>
    <t>单位名称：昆明市盘龙区商务和投资促进局</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</si>
  <si>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</si>
  <si>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</si>
  <si>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</si>
  <si>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</si>
  <si>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</si>
  <si>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</si>
  <si>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</si>
  <si>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</si>
  <si>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</si>
  <si>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</si>
  <si>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</si>
  <si>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</si>
  <si>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</si>
  <si>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</si>
  <si>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</si>
  <si>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</si>
  <si>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</si>
  <si>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530103210000000003008</t>
  </si>
  <si>
    <t>一般公用经费</t>
  </si>
  <si>
    <t>30201</t>
  </si>
  <si>
    <t>办公费</t>
  </si>
  <si>
    <t>30205</t>
  </si>
  <si>
    <t>水费</t>
  </si>
  <si>
    <t>30207</t>
  </si>
  <si>
    <t>邮电费</t>
  </si>
  <si>
    <t>30211</t>
  </si>
  <si>
    <t>差旅费</t>
  </si>
  <si>
    <t>30213</t>
  </si>
  <si>
    <t>维修（护）费</t>
  </si>
  <si>
    <t>30216</t>
  </si>
  <si>
    <t>培训费</t>
  </si>
  <si>
    <t>30299</t>
  </si>
  <si>
    <t>其他商品和服务支出</t>
  </si>
  <si>
    <t>530103210000000003013</t>
  </si>
  <si>
    <t>行政人员支出工资</t>
  </si>
  <si>
    <t>30101</t>
  </si>
  <si>
    <t>基本工资</t>
  </si>
  <si>
    <t>30102</t>
  </si>
  <si>
    <t>津贴补贴</t>
  </si>
  <si>
    <t>30103</t>
  </si>
  <si>
    <t>奖金</t>
  </si>
  <si>
    <t>530103210000000003014</t>
  </si>
  <si>
    <t>事业人员支出工资</t>
  </si>
  <si>
    <t>30107</t>
  </si>
  <si>
    <t>绩效工资</t>
  </si>
  <si>
    <t>530103210000000003015</t>
  </si>
  <si>
    <t>社会保障缴费</t>
  </si>
  <si>
    <t>30108</t>
  </si>
  <si>
    <t>机关事业单位基本养老保险缴费</t>
  </si>
  <si>
    <t>30110</t>
  </si>
  <si>
    <t>职工基本医疗保险缴费</t>
  </si>
  <si>
    <t>30111</t>
  </si>
  <si>
    <t>公务员医疗补助缴费</t>
  </si>
  <si>
    <t>30112</t>
  </si>
  <si>
    <t>其他社会保障缴费</t>
  </si>
  <si>
    <t>530103210000000003018</t>
  </si>
  <si>
    <t>30113</t>
  </si>
  <si>
    <t>530103210000000003021</t>
  </si>
  <si>
    <t>30217</t>
  </si>
  <si>
    <t>530103210000000003022</t>
  </si>
  <si>
    <t>公共交通经费</t>
  </si>
  <si>
    <t>30239</t>
  </si>
  <si>
    <t>其他交通费用</t>
  </si>
  <si>
    <t>530103210000000003023</t>
  </si>
  <si>
    <t>行政人员公务交通补贴</t>
  </si>
  <si>
    <t>530103221100000252727</t>
  </si>
  <si>
    <t>工会经费</t>
  </si>
  <si>
    <t>30228</t>
  </si>
  <si>
    <t>530103231100001305605</t>
  </si>
  <si>
    <t>离退休人员支出</t>
  </si>
  <si>
    <t>30305</t>
  </si>
  <si>
    <t>生活补助</t>
  </si>
  <si>
    <t>530103231100001544827</t>
  </si>
  <si>
    <t>事业人员绩效奖励</t>
  </si>
  <si>
    <t>530103231100001544845</t>
  </si>
  <si>
    <t>行政人员绩效奖励</t>
  </si>
  <si>
    <t>530103231100001544846</t>
  </si>
  <si>
    <t>残疾人保障金</t>
  </si>
  <si>
    <t>530103231100001544847</t>
  </si>
  <si>
    <t>离退休工会活动经费</t>
  </si>
  <si>
    <t>530103241100002306062</t>
  </si>
  <si>
    <t>其他人员支出</t>
  </si>
  <si>
    <t>30199</t>
  </si>
  <si>
    <t>其他工资福利支出</t>
  </si>
  <si>
    <t>530103241100002387103</t>
  </si>
  <si>
    <t>公务用车定额包干经费</t>
  </si>
  <si>
    <t>预算05-1表</t>
  </si>
  <si>
    <t>项目分类</t>
  </si>
  <si>
    <t>项目单位</t>
  </si>
  <si>
    <t>经济科目编码</t>
  </si>
  <si>
    <t>经济科目名称</t>
  </si>
  <si>
    <t>本年拨款</t>
  </si>
  <si>
    <t>其中：本次下达</t>
  </si>
  <si>
    <t>专项业务类</t>
  </si>
  <si>
    <t>530103210000000003037</t>
  </si>
  <si>
    <t>盘百大楼资产托管财政补助经费</t>
  </si>
  <si>
    <t>530103210000000003146</t>
  </si>
  <si>
    <t>昆迪合作项目帮扶专项资金</t>
  </si>
  <si>
    <t>530103210000000003223</t>
  </si>
  <si>
    <t>楼宇总部经济工作经费</t>
  </si>
  <si>
    <t>530103210000000003398</t>
  </si>
  <si>
    <t>招商引资工作专项经费</t>
  </si>
  <si>
    <t>530103231100001691861</t>
  </si>
  <si>
    <t>离退休干部党组织建设经费</t>
  </si>
  <si>
    <t>事业发展类</t>
  </si>
  <si>
    <t>530103251100004376685</t>
  </si>
  <si>
    <t>2023年培育限上批零住餐企业扶持奖励资金</t>
  </si>
  <si>
    <t>31204</t>
  </si>
  <si>
    <t>费用补贴</t>
  </si>
  <si>
    <t>预算05-2表</t>
  </si>
  <si>
    <t>单位名称、项目名称</t>
  </si>
  <si>
    <t>项目年度绩效目标</t>
  </si>
  <si>
    <t>一级指标</t>
  </si>
  <si>
    <t>二级指标</t>
  </si>
  <si>
    <t>三级指标</t>
  </si>
  <si>
    <t>指标性质</t>
  </si>
  <si>
    <t>指标值</t>
  </si>
  <si>
    <t>度量单位</t>
  </si>
  <si>
    <t>指标属性</t>
  </si>
  <si>
    <t>指标内容</t>
  </si>
  <si>
    <t xml:space="preserve">进一步建立标准化统计体系，通过精准化摸排手段掌握楼宇基础信息；锚定楼宇特色化发展方向，集中优势资源进行重点培育，对楼宇进行产业分析；打造楼宇专业化基层服务队伍；全面梳理入驻企业，筑牢楼宇税源保障防线；精准助力楼宇招商工作；支付盘龙区加油站数据信息实施采集系统项目进度款；推动盘龙区楼宇总部经济工作再上新台阶。
1.楼宇咨询服务；
2.楼宇资料编制及印刷；
3.支付盘龙区加油站数据信息实施采集系统项目进度款；
</t>
  </si>
  <si>
    <t>产出指标</t>
  </si>
  <si>
    <t>数量指标</t>
  </si>
  <si>
    <t>建立楼宇标准化统计体系</t>
  </si>
  <si>
    <t>=</t>
  </si>
  <si>
    <t>1.00</t>
  </si>
  <si>
    <t>项</t>
  </si>
  <si>
    <t>定量指标</t>
  </si>
  <si>
    <t>对楼宇进行产业分析，精准助力楼宇招商工作。</t>
  </si>
  <si>
    <t xml:space="preserve">为进一步建立标准化统计体系，通过精准化摸排手段掌握楼宇基础信息；锚定楼宇特色化发展方向，集中优势资源进行重点培育，对楼宇进行产业分析；打造楼宇专业化基层服务队伍；全面梳理入驻企业，筑牢楼宇税源保障防线；精准助力楼宇招商工作；推动盘龙区楼宇总部经济工作再上新台阶。
1.楼宇咨询服务；
2.楼宇资料编制及印刷；
3.支付盘龙区加油站数据信息实施采集系统项目进度款；
</t>
  </si>
  <si>
    <t>支付盘龙区加油站数据信息实施采集系统项目第二年进度款</t>
  </si>
  <si>
    <t>个</t>
  </si>
  <si>
    <t>支付盘龙区加油站数据信息实施采集系统项目第二年进度款。</t>
  </si>
  <si>
    <t>楼宇资料编制及印刷</t>
  </si>
  <si>
    <t>楼宇推介资料编制及印刷。</t>
  </si>
  <si>
    <t>质量指标</t>
  </si>
  <si>
    <t>经费支出的完成率</t>
  </si>
  <si>
    <t>&gt;=</t>
  </si>
  <si>
    <t>90</t>
  </si>
  <si>
    <t>%</t>
  </si>
  <si>
    <t>经费完成率=实际完成的经费/拨付经费*100%，实际完成的经费=财政2026年预算拨付经费支出数。</t>
  </si>
  <si>
    <t>时效指标</t>
  </si>
  <si>
    <t>经费支出的及时性</t>
  </si>
  <si>
    <t>是</t>
  </si>
  <si>
    <t>是/否</t>
  </si>
  <si>
    <t>定性指标</t>
  </si>
  <si>
    <t>楼宇总部经济工作完成时效性。</t>
  </si>
  <si>
    <t>效益指标</t>
  </si>
  <si>
    <t>经济效益</t>
  </si>
  <si>
    <t>推动盘龙楼宇总部经济发展</t>
  </si>
  <si>
    <t>显著</t>
  </si>
  <si>
    <t>年</t>
  </si>
  <si>
    <t>进一步建立标准化统计体系，精准助力楼宇招商工作，推动盘龙楼宇总部经济发展再上新台阶。</t>
  </si>
  <si>
    <t>社会效益</t>
  </si>
  <si>
    <t>提升盘龙区知名度</t>
  </si>
  <si>
    <t>推介重点楼宇，招大引强，提升盘龙区知名度。</t>
  </si>
  <si>
    <t>可持续影响</t>
  </si>
  <si>
    <t>推动我区现代服务业发展</t>
  </si>
  <si>
    <t>推动</t>
  </si>
  <si>
    <t>推动我区楼宇（总部）经济向高端化、国际化、品质化、特色化发展，不断助推我区现代服务业发展。</t>
  </si>
  <si>
    <t>满意度指标</t>
  </si>
  <si>
    <t>服务对象满意度</t>
  </si>
  <si>
    <t>楼宇企业的满意度</t>
  </si>
  <si>
    <t>95</t>
  </si>
  <si>
    <t>楼宇企业的满意度。</t>
  </si>
  <si>
    <t>进一步加强和改进离退休干部工作，做好我单位2026年离退休干部党组织工作及人员经费保障工作。</t>
  </si>
  <si>
    <t>离退休干部党组织委员工作补贴</t>
  </si>
  <si>
    <t>5040</t>
  </si>
  <si>
    <t>元</t>
  </si>
  <si>
    <t>离退休干部党组织委员工作补贴。</t>
  </si>
  <si>
    <t>根据《关于明确市级机关事业单位离退休干部党组织工作经费保障标准的通知》昆老通（2018）34号的文件精神，进一步加强和改进离退休干部工作，做好我单位2026年离退休干部党组织工作及人员经费保障工作。</t>
  </si>
  <si>
    <t>离退休干部党组织书记工作补贴</t>
  </si>
  <si>
    <t>3600</t>
  </si>
  <si>
    <t>离退休干部党组织书记工作补贴。</t>
  </si>
  <si>
    <t>离退休干部党组织工作经费</t>
  </si>
  <si>
    <t>3000</t>
  </si>
  <si>
    <t>离退休干部党组织工作经费。</t>
  </si>
  <si>
    <t>经费使用质量达标率</t>
  </si>
  <si>
    <t>100</t>
  </si>
  <si>
    <t>经费支出合规情况。</t>
  </si>
  <si>
    <t>资金支付完成时间</t>
  </si>
  <si>
    <t>&lt;</t>
  </si>
  <si>
    <t>月</t>
  </si>
  <si>
    <t>资金支付完成时间。</t>
  </si>
  <si>
    <t>离退休党支部日常工作</t>
  </si>
  <si>
    <t>正常开展</t>
  </si>
  <si>
    <t>离退休党支部日常工作。</t>
  </si>
  <si>
    <t>离退休支部党员满意度</t>
  </si>
  <si>
    <t>离退休支部党员满意度。</t>
  </si>
  <si>
    <t>继续加强昆明市、区县及有关部门结对迪庆州、市县及有关部门的对口帮扶机制。继续维持昆明市级及盘龙区重点帮扶香格里拉市，盘龙区2026年安排昆迪对口帮扶专项资金140万元。昆明市、迪庆州两地党委、政府始终把保障和改善民生放在首要位置，聚焦教育、卫生、养老、文化、体育、社会保障、政务服务、人居环境综合整治等领域，坚持互帮互助，推动民生福祉持续改善，促进昆迪友好合作向纵深发展。</t>
  </si>
  <si>
    <t>昆迪合作项目帮扶资金项目</t>
  </si>
  <si>
    <t>盘龙区2026年安排昆迪合作项目帮扶专项资金140万元重点帮扶对口项目。</t>
  </si>
  <si>
    <t>继续深化昆明市“合力帮扶迪庆州3县1区、重点突出香格里拉”的帮扶格局，加强昆明市、区县及有关部门结对迪庆州、市县及有关部门的对口帮扶机制。“十四五”期间继续维持昆明市级及官渡区、盘龙区重点帮扶香格里拉市。盘龙区2026年安排昆迪对口帮扶专项资金140万元。昆明市、迪庆州两地党委、政府充分发挥各自优势，准确把握援助、合作、发展的关系，推动经济合作不断深化，促进两地形成联动发展格局；双方始终把保障和改善民生放在首要位置，聚焦教育、卫生、养老、文化、体育、社会保障、政务服务、人居环境综合整治等领域，坚持互帮互助，推动民生福祉持续改善；双方着眼无缝对接，推动沟通交流更加密切，促进昆迪友好合作向纵深发展。</t>
  </si>
  <si>
    <t>经费拨付的完成率</t>
  </si>
  <si>
    <t>经费拨付的及时性</t>
  </si>
  <si>
    <t>昆迪合作项目帮扶资金支付的时效性。</t>
  </si>
  <si>
    <t>促进迪庆州经济社会繁荣发展。</t>
  </si>
  <si>
    <t>帮扶迪庆州的扶贫项目，促进迪庆州经济社会繁荣发展。</t>
  </si>
  <si>
    <t>保障和改善迪庆州民生</t>
  </si>
  <si>
    <t>良好</t>
  </si>
  <si>
    <t>按照上级部门的安排部署及工作要求拨付扶持资金，保障和改善迪庆州民生。</t>
  </si>
  <si>
    <t>进一步拓展帮扶合作的领域和空间</t>
  </si>
  <si>
    <t>作用明显</t>
  </si>
  <si>
    <t>按照上级部门的安排部署，两市州继续巩固两地帮扶合作基础，不断完善帮扶合作协调机制，进一步拓展帮扶合作的领域和空间。</t>
  </si>
  <si>
    <t>社会公众满意度</t>
  </si>
  <si>
    <t>社会公众对该项工作的满意度。</t>
  </si>
  <si>
    <t>负责管理、指导和综合协调全区招商引资工作；负责做好招商引资项目的跟踪服务、投资商接待、接洽，及对外来投资的综合服务工作；组织、筹备、参与各类招商引资活动。负责做好招商引资项目征集、包装等招商引资基础项目库的建设和管理工作、负责宣传推介和对外发布重点招商引资项目，负责跟踪、督办和协调全区签约项目的跟踪服务工作，负责提供相关投资咨询服务工作，负责协调组织、筹备、参与各类招商引资活动，负责营造、宣传、推介盘龙区投资环境相关工作。2026年计划开展招商引资策划宣传工作；计划开展区委区政府领导带队外出招商工作；计划开展招商引资培训及咨询工作；计划开展采取购买方式充实招商引资队伍工作；计划开展采购复印纸工作。</t>
  </si>
  <si>
    <t>采购办公用复印纸</t>
  </si>
  <si>
    <t>次</t>
  </si>
  <si>
    <t>采购办公用复印纸。</t>
  </si>
  <si>
    <t>区委区政府领导带队招商</t>
  </si>
  <si>
    <t>按照招商引资工作要求，区委区政府领导带队外出招商。</t>
  </si>
  <si>
    <t>采取购买方式充实招商引资队伍人员</t>
  </si>
  <si>
    <t>人</t>
  </si>
  <si>
    <t>按照招商引资工作要求，采取购买方式充实招商引资队伍人员2人。</t>
  </si>
  <si>
    <t>策划制作招商引资宣传资料</t>
  </si>
  <si>
    <t>按照招商引资管理的工作要求，制作招商引资宣传册。</t>
  </si>
  <si>
    <t>开展招商培训及咨询</t>
  </si>
  <si>
    <t>按照招商引资的工作要求，开展招商培训及咨询。</t>
  </si>
  <si>
    <t>经费支出的准确率</t>
  </si>
  <si>
    <t>招商引资工作完成时效。</t>
  </si>
  <si>
    <t>促进辖区经济增长</t>
  </si>
  <si>
    <t>效果显著</t>
  </si>
  <si>
    <t>引进招商引资项目，带动本地经济发展，促进经济增长。</t>
  </si>
  <si>
    <t>提升招商引资精准性、实效性。</t>
  </si>
  <si>
    <t>提升</t>
  </si>
  <si>
    <t>加快投资项目洽谈、落地，提升招商引资精准性、实效性。</t>
  </si>
  <si>
    <t>形成新的产业支撑和经济增长点。</t>
  </si>
  <si>
    <t>增长</t>
  </si>
  <si>
    <t>引进招商引资项目，形成新的产业支撑和经济增长点。</t>
  </si>
  <si>
    <t>投资商企业客户及辖区居民满意度</t>
  </si>
  <si>
    <t>投资商企业客户及辖区居民满意度。</t>
  </si>
  <si>
    <t>按全年预算执行进度及时足额将工作经费拨给区商业网点建设管理处，保证其人员、机构正常运转，促进全区社会商业网点的发展。
1.保障网点管理处人员的工资福利待遇；
2.保障网点管理处工作的顺利开展；
3.维持网点管理处的日常开支，保障机构正常运转。</t>
  </si>
  <si>
    <t>盘百大楼资产托管财政补助经费保障人数</t>
  </si>
  <si>
    <t>盘百大楼资产托管财政补助经费保障人数。</t>
  </si>
  <si>
    <t>根据《昆明市盘龙区人民政府国有资产管理局关于区属行政事业单位第一批经营性房屋（铺面）经营权移交托管有关事项的通知》(盘国资（2011）1号)要求，按照延续政策及时足额将工作经费拨给区商业网点建设管理处，保证其人员、机构正常运转，促进全区社会商业网点的发展。
1.保障网点管理处人员的工资福利待遇；
2.保障网点管理处工作的顺利开展；
3.维持网点管理处的日常开支，保障机构正常运转。</t>
  </si>
  <si>
    <t>经费保障的完成率</t>
  </si>
  <si>
    <t>项目完成时效性。</t>
  </si>
  <si>
    <t>改善商业网点建设的秩序</t>
  </si>
  <si>
    <t>促进全区社会商业网点的健康发展，维护商业网点建设的良好秩序，促进全区经济社会健康有序发展。</t>
  </si>
  <si>
    <t>下属事业单位人员满意度</t>
  </si>
  <si>
    <t>下属事业单位人员满意度。</t>
  </si>
  <si>
    <t>预算06表</t>
  </si>
  <si>
    <t>政府性基金预算支出预算表</t>
  </si>
  <si>
    <t>单位名称：昆明市发展和改革委员会</t>
  </si>
  <si>
    <t>政府性基金预算支出</t>
  </si>
  <si>
    <t>备注：我单位2026年预算中无政府性基金支出。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</si>
  <si>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</si>
  <si>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</si>
  <si>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</si>
  <si>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</si>
  <si>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</si>
  <si>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</si>
  <si>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</si>
  <si>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</si>
  <si>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</si>
  <si>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</si>
  <si>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</si>
  <si>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</si>
  <si>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</si>
  <si>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箱</t>
  </si>
  <si>
    <t>预算08表</t>
  </si>
  <si>
    <t>2026年部门政府购买服务预算表</t>
  </si>
  <si>
    <t>政府购买服务项目</t>
  </si>
  <si>
    <t>政府购买服务目录</t>
  </si>
  <si>
    <t>备注：我单位2026年无政府购买服务预算。</t>
  </si>
  <si>
    <t>预算09-1表</t>
  </si>
  <si>
    <t>单位名称（项目）</t>
  </si>
  <si>
    <t>地区</t>
  </si>
  <si>
    <t>磨憨经济合作区</t>
  </si>
  <si>
    <t>备注：盘龙区实行乡财县管，按照区与乡（镇）财政管理体制，乡（镇）按照县级部门预算管理，故无对下转移支付项目。</t>
  </si>
  <si>
    <t>预算09-2表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</si>
  <si>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</si>
  <si>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</si>
  <si>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</si>
  <si>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</si>
  <si>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</si>
  <si>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</si>
  <si>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</si>
  <si>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</si>
  <si>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</si>
  <si>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</si>
  <si>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备注：我单位2026年无新增资产预算。</t>
  </si>
  <si>
    <t>预算11表</t>
  </si>
  <si>
    <t>上级补助</t>
  </si>
  <si>
    <t>备注：我单位2026年无上级转移支付补助项目支出预算。</t>
  </si>
  <si>
    <t>预算12表</t>
  </si>
  <si>
    <t>项目级次</t>
  </si>
  <si>
    <t>311 专项业务类</t>
  </si>
  <si>
    <t>本级</t>
  </si>
  <si>
    <t/>
  </si>
</sst>
</file>

<file path=xl/styles.xml><?xml version="1.0" encoding="utf-8"?>
<styleSheet xmlns="http://schemas.openxmlformats.org/spreadsheetml/2006/main">
  <numFmts count="9">
    <numFmt numFmtId="44" formatCode="_ &quot;￥&quot;* #,##0.00_ ;_ &quot;￥&quot;* \-#,##0.00_ ;_ &quot;￥&quot;* &quot;-&quot;??_ ;_ @_ "/>
    <numFmt numFmtId="42" formatCode="_ &quot;￥&quot;* #,##0_ ;_ &quot;￥&quot;* \-#,##0_ ;_ &quot;￥&quot;* &quot;-&quot;_ ;_ @_ "/>
    <numFmt numFmtId="176" formatCode="yyyy\-mm\-dd\ hh:mm:ss"/>
    <numFmt numFmtId="177" formatCode="#,##0.00;\-#,##0.00;;@"/>
    <numFmt numFmtId="178" formatCode="hh:mm:ss"/>
    <numFmt numFmtId="179" formatCode="#,##0;\-#,##0;;@"/>
    <numFmt numFmtId="41" formatCode="_ * #,##0_ ;_ * \-#,##0_ ;_ * &quot;-&quot;_ ;_ @_ "/>
    <numFmt numFmtId="43" formatCode="_ * #,##0.00_ ;_ * \-#,##0.00_ ;_ * &quot;-&quot;??_ ;_ @_ "/>
    <numFmt numFmtId="180" formatCode="yyyy\-mm\-dd"/>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sz val="9"/>
      <color theme="1"/>
      <name val="宋体"/>
      <charset val="134"/>
      <scheme val="minor"/>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9"/>
      <name val="宋体"/>
      <charset val="134"/>
    </font>
    <font>
      <sz val="11"/>
      <color theme="0"/>
      <name val="宋体"/>
      <charset val="0"/>
      <scheme val="minor"/>
    </font>
    <font>
      <sz val="11"/>
      <color rgb="FF3F3F76"/>
      <name val="宋体"/>
      <charset val="0"/>
      <scheme val="minor"/>
    </font>
    <font>
      <sz val="11"/>
      <color theme="1"/>
      <name val="宋体"/>
      <charset val="0"/>
      <scheme val="minor"/>
    </font>
    <font>
      <sz val="11"/>
      <color rgb="FF006100"/>
      <name val="宋体"/>
      <charset val="0"/>
      <scheme val="minor"/>
    </font>
    <font>
      <b/>
      <sz val="11"/>
      <color rgb="FFFFFFFF"/>
      <name val="宋体"/>
      <charset val="0"/>
      <scheme val="minor"/>
    </font>
    <font>
      <sz val="11"/>
      <color rgb="FF9C6500"/>
      <name val="宋体"/>
      <charset val="0"/>
      <scheme val="minor"/>
    </font>
    <font>
      <b/>
      <sz val="11"/>
      <color rgb="FFFA7D00"/>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7"/>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rgb="FFFFC7CE"/>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6"/>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9" fillId="13" borderId="0" applyNumberFormat="0" applyBorder="0" applyAlignment="0" applyProtection="0">
      <alignment vertical="center"/>
    </xf>
    <xf numFmtId="0" fontId="18" fillId="7"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16" fillId="0" borderId="7">
      <alignment horizontal="right" vertical="center"/>
    </xf>
    <xf numFmtId="0" fontId="19" fillId="22" borderId="0" applyNumberFormat="0" applyBorder="0" applyAlignment="0" applyProtection="0">
      <alignment vertical="center"/>
    </xf>
    <xf numFmtId="0" fontId="25" fillId="21" borderId="0" applyNumberFormat="0" applyBorder="0" applyAlignment="0" applyProtection="0">
      <alignment vertical="center"/>
    </xf>
    <xf numFmtId="43" fontId="0" fillId="0" borderId="0" applyFont="0" applyFill="0" applyBorder="0" applyAlignment="0" applyProtection="0">
      <alignment vertical="center"/>
    </xf>
    <xf numFmtId="0" fontId="17" fillId="24"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180" fontId="16" fillId="0" borderId="7">
      <alignment horizontal="right" vertical="center"/>
    </xf>
    <xf numFmtId="0" fontId="28" fillId="0" borderId="0" applyNumberFormat="0" applyFill="0" applyBorder="0" applyAlignment="0" applyProtection="0">
      <alignment vertical="center"/>
    </xf>
    <xf numFmtId="0" fontId="0" fillId="27" borderId="21" applyNumberFormat="0" applyFont="0" applyAlignment="0" applyProtection="0">
      <alignment vertical="center"/>
    </xf>
    <xf numFmtId="0" fontId="17" fillId="29"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0" applyNumberFormat="0" applyFill="0" applyAlignment="0" applyProtection="0">
      <alignment vertical="center"/>
    </xf>
    <xf numFmtId="0" fontId="27" fillId="0" borderId="20" applyNumberFormat="0" applyFill="0" applyAlignment="0" applyProtection="0">
      <alignment vertical="center"/>
    </xf>
    <xf numFmtId="0" fontId="17" fillId="6" borderId="0" applyNumberFormat="0" applyBorder="0" applyAlignment="0" applyProtection="0">
      <alignment vertical="center"/>
    </xf>
    <xf numFmtId="0" fontId="30" fillId="0" borderId="23" applyNumberFormat="0" applyFill="0" applyAlignment="0" applyProtection="0">
      <alignment vertical="center"/>
    </xf>
    <xf numFmtId="0" fontId="17" fillId="5" borderId="0" applyNumberFormat="0" applyBorder="0" applyAlignment="0" applyProtection="0">
      <alignment vertical="center"/>
    </xf>
    <xf numFmtId="0" fontId="24" fillId="17" borderId="19" applyNumberFormat="0" applyAlignment="0" applyProtection="0">
      <alignment vertical="center"/>
    </xf>
    <xf numFmtId="0" fontId="23" fillId="17" borderId="17" applyNumberFormat="0" applyAlignment="0" applyProtection="0">
      <alignment vertical="center"/>
    </xf>
    <xf numFmtId="0" fontId="21" fillId="12" borderId="18" applyNumberFormat="0" applyAlignment="0" applyProtection="0">
      <alignment vertical="center"/>
    </xf>
    <xf numFmtId="0" fontId="19" fillId="11" borderId="0" applyNumberFormat="0" applyBorder="0" applyAlignment="0" applyProtection="0">
      <alignment vertical="center"/>
    </xf>
    <xf numFmtId="0" fontId="17" fillId="20" borderId="0" applyNumberFormat="0" applyBorder="0" applyAlignment="0" applyProtection="0">
      <alignment vertical="center"/>
    </xf>
    <xf numFmtId="0" fontId="29" fillId="0" borderId="22" applyNumberFormat="0" applyFill="0" applyAlignment="0" applyProtection="0">
      <alignment vertical="center"/>
    </xf>
    <xf numFmtId="0" fontId="35" fillId="0" borderId="24" applyNumberFormat="0" applyFill="0" applyAlignment="0" applyProtection="0">
      <alignment vertical="center"/>
    </xf>
    <xf numFmtId="0" fontId="20" fillId="10" borderId="0" applyNumberFormat="0" applyBorder="0" applyAlignment="0" applyProtection="0">
      <alignment vertical="center"/>
    </xf>
    <xf numFmtId="0" fontId="22" fillId="16" borderId="0" applyNumberFormat="0" applyBorder="0" applyAlignment="0" applyProtection="0">
      <alignment vertical="center"/>
    </xf>
    <xf numFmtId="10" fontId="16" fillId="0" borderId="7">
      <alignment horizontal="right" vertical="center"/>
    </xf>
    <xf numFmtId="0" fontId="19" fillId="15" borderId="0" applyNumberFormat="0" applyBorder="0" applyAlignment="0" applyProtection="0">
      <alignment vertical="center"/>
    </xf>
    <xf numFmtId="0" fontId="17" fillId="4" borderId="0" applyNumberFormat="0" applyBorder="0" applyAlignment="0" applyProtection="0">
      <alignment vertical="center"/>
    </xf>
    <xf numFmtId="0" fontId="19" fillId="26" borderId="0" applyNumberFormat="0" applyBorder="0" applyAlignment="0" applyProtection="0">
      <alignment vertical="center"/>
    </xf>
    <xf numFmtId="0" fontId="19" fillId="31" borderId="0" applyNumberFormat="0" applyBorder="0" applyAlignment="0" applyProtection="0">
      <alignment vertical="center"/>
    </xf>
    <xf numFmtId="0" fontId="19" fillId="23" borderId="0" applyNumberFormat="0" applyBorder="0" applyAlignment="0" applyProtection="0">
      <alignment vertical="center"/>
    </xf>
    <xf numFmtId="0" fontId="19" fillId="9" borderId="0" applyNumberFormat="0" applyBorder="0" applyAlignment="0" applyProtection="0">
      <alignment vertical="center"/>
    </xf>
    <xf numFmtId="0" fontId="17" fillId="33" borderId="0" applyNumberFormat="0" applyBorder="0" applyAlignment="0" applyProtection="0">
      <alignment vertical="center"/>
    </xf>
    <xf numFmtId="0" fontId="17" fillId="3" borderId="0" applyNumberFormat="0" applyBorder="0" applyAlignment="0" applyProtection="0">
      <alignment vertical="center"/>
    </xf>
    <xf numFmtId="0" fontId="19" fillId="25" borderId="0" applyNumberFormat="0" applyBorder="0" applyAlignment="0" applyProtection="0">
      <alignment vertical="center"/>
    </xf>
    <xf numFmtId="0" fontId="19" fillId="30" borderId="0" applyNumberFormat="0" applyBorder="0" applyAlignment="0" applyProtection="0">
      <alignment vertical="center"/>
    </xf>
    <xf numFmtId="0" fontId="17" fillId="19" borderId="0" applyNumberFormat="0" applyBorder="0" applyAlignment="0" applyProtection="0">
      <alignment vertical="center"/>
    </xf>
    <xf numFmtId="0" fontId="19" fillId="8" borderId="0" applyNumberFormat="0" applyBorder="0" applyAlignment="0" applyProtection="0">
      <alignment vertical="center"/>
    </xf>
    <xf numFmtId="0" fontId="17" fillId="28" borderId="0" applyNumberFormat="0" applyBorder="0" applyAlignment="0" applyProtection="0">
      <alignment vertical="center"/>
    </xf>
    <xf numFmtId="0" fontId="17" fillId="32" borderId="0" applyNumberFormat="0" applyBorder="0" applyAlignment="0" applyProtection="0">
      <alignment vertical="center"/>
    </xf>
    <xf numFmtId="0" fontId="19" fillId="18" borderId="0" applyNumberFormat="0" applyBorder="0" applyAlignment="0" applyProtection="0">
      <alignment vertical="center"/>
    </xf>
    <xf numFmtId="0" fontId="17" fillId="14" borderId="0" applyNumberFormat="0" applyBorder="0" applyAlignment="0" applyProtection="0">
      <alignment vertical="center"/>
    </xf>
    <xf numFmtId="177" fontId="16" fillId="0" borderId="7">
      <alignment horizontal="right" vertical="center"/>
    </xf>
    <xf numFmtId="49" fontId="16" fillId="0" borderId="7">
      <alignment horizontal="left" vertical="center" wrapText="1"/>
    </xf>
    <xf numFmtId="177" fontId="16" fillId="0" borderId="7">
      <alignment horizontal="right" vertical="center"/>
    </xf>
    <xf numFmtId="178" fontId="16" fillId="0" borderId="7">
      <alignment horizontal="right" vertical="center"/>
    </xf>
    <xf numFmtId="179" fontId="16" fillId="0" borderId="7">
      <alignment horizontal="right" vertical="center"/>
    </xf>
  </cellStyleXfs>
  <cellXfs count="222">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8" xfId="0" applyFont="1" applyBorder="1" applyAlignment="1" applyProtection="1">
      <alignment horizontal="center" vertical="center" wrapText="1"/>
      <protection locked="0"/>
    </xf>
    <xf numFmtId="0" fontId="2" fillId="0" borderId="8" xfId="0" applyFont="1" applyBorder="1" applyAlignment="1">
      <alignment horizontal="left" vertical="center"/>
    </xf>
    <xf numFmtId="0" fontId="2" fillId="2" borderId="9" xfId="0" applyFont="1" applyFill="1" applyBorder="1" applyAlignment="1">
      <alignment horizontal="left" vertical="center"/>
    </xf>
    <xf numFmtId="0" fontId="0" fillId="0" borderId="0" xfId="0" applyFont="1" applyBorder="1" applyAlignment="1"/>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2" borderId="10" xfId="0" applyFont="1" applyFill="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0" xfId="0" applyFont="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1" fillId="2" borderId="2" xfId="0" applyFont="1" applyFill="1" applyBorder="1" applyAlignment="1" applyProtection="1">
      <alignment horizontal="right" vertical="center"/>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2" borderId="10" xfId="0" applyFont="1" applyFill="1" applyBorder="1" applyAlignment="1" applyProtection="1">
      <alignment horizontal="center" vertical="center" wrapText="1"/>
      <protection locked="0"/>
    </xf>
    <xf numFmtId="0" fontId="2" fillId="0" borderId="10" xfId="0" applyFont="1" applyBorder="1" applyAlignment="1">
      <alignment horizontal="center" vertical="center" wrapText="1"/>
    </xf>
    <xf numFmtId="0" fontId="2" fillId="2" borderId="7" xfId="0" applyFont="1" applyFill="1" applyBorder="1" applyAlignment="1">
      <alignment horizontal="left" vertical="center" wrapText="1"/>
    </xf>
    <xf numFmtId="0" fontId="2" fillId="2" borderId="2" xfId="0" applyFont="1" applyFill="1" applyBorder="1" applyAlignment="1" applyProtection="1">
      <alignment horizontal="center" vertical="center" wrapText="1"/>
      <protection locked="0"/>
    </xf>
    <xf numFmtId="3" fontId="2" fillId="2" borderId="10" xfId="0" applyNumberFormat="1" applyFont="1" applyFill="1" applyBorder="1" applyAlignment="1" applyProtection="1">
      <alignment horizontal="right" vertical="center"/>
      <protection locked="0"/>
    </xf>
    <xf numFmtId="4" fontId="2" fillId="0" borderId="10"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3" fontId="2" fillId="2" borderId="6" xfId="0" applyNumberFormat="1" applyFont="1" applyFill="1" applyBorder="1" applyAlignment="1" applyProtection="1">
      <alignment horizontal="right" vertical="center"/>
      <protection locked="0"/>
    </xf>
    <xf numFmtId="4" fontId="2" fillId="0" borderId="6" xfId="0" applyNumberFormat="1" applyFont="1" applyBorder="1" applyAlignment="1" applyProtection="1">
      <alignment horizontal="right" vertical="center"/>
      <protection locked="0"/>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xf numFmtId="0" fontId="2" fillId="2" borderId="0" xfId="0" applyFont="1" applyFill="1" applyBorder="1" applyAlignment="1" applyProtection="1">
      <alignment horizontal="right" vertical="top"/>
      <protection locked="0"/>
    </xf>
    <xf numFmtId="0" fontId="7"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center" vertical="center"/>
      <protection locked="0"/>
    </xf>
    <xf numFmtId="0" fontId="2" fillId="0" borderId="0" xfId="0" applyFont="1" applyBorder="1" applyAlignment="1">
      <alignment horizontal="center" vertical="center"/>
    </xf>
    <xf numFmtId="4" fontId="2" fillId="0" borderId="0" xfId="0" applyNumberFormat="1" applyFont="1" applyBorder="1" applyAlignment="1" applyProtection="1">
      <alignment horizontal="right" vertical="center"/>
      <protection locked="0"/>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2" fillId="0" borderId="8" xfId="0" applyFont="1" applyBorder="1" applyAlignment="1">
      <alignment horizontal="left" vertical="center" wrapText="1"/>
    </xf>
    <xf numFmtId="0" fontId="2" fillId="2" borderId="8"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11" xfId="0" applyFont="1" applyBorder="1" applyAlignment="1">
      <alignment horizontal="center" vertical="center" wrapText="1"/>
    </xf>
    <xf numFmtId="0" fontId="1" fillId="0" borderId="2" xfId="0" applyFont="1" applyBorder="1" applyAlignment="1">
      <alignment horizontal="center" vertical="center"/>
    </xf>
    <xf numFmtId="177" fontId="5" fillId="0" borderId="7" xfId="0" applyNumberFormat="1" applyFont="1" applyBorder="1" applyAlignment="1">
      <alignment horizontal="right" vertical="center"/>
    </xf>
    <xf numFmtId="0" fontId="2" fillId="0" borderId="8" xfId="0" applyFont="1" applyBorder="1" applyAlignment="1">
      <alignment vertical="center" wrapText="1"/>
    </xf>
    <xf numFmtId="177" fontId="5" fillId="0" borderId="8"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12"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4" xfId="0" applyFont="1" applyBorder="1" applyAlignment="1" applyProtection="1">
      <alignment horizontal="left" vertical="center"/>
      <protection locked="0"/>
    </xf>
    <xf numFmtId="0" fontId="2" fillId="0" borderId="15" xfId="0" applyFont="1" applyBorder="1" applyAlignment="1">
      <alignment horizontal="center" vertical="center"/>
    </xf>
    <xf numFmtId="0" fontId="2" fillId="0" borderId="16"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1" fillId="0" borderId="0" xfId="0" applyFont="1" applyBorder="1" applyAlignment="1"/>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0" xfId="0" applyFont="1" applyBorder="1" applyAlignment="1">
      <alignment horizontal="center" vertical="center"/>
    </xf>
    <xf numFmtId="0" fontId="4" fillId="0" borderId="16" xfId="0" applyFont="1" applyBorder="1" applyAlignment="1">
      <alignment horizontal="center" vertical="center" wrapText="1"/>
    </xf>
    <xf numFmtId="0" fontId="4" fillId="0" borderId="16" xfId="0" applyFont="1" applyBorder="1" applyAlignment="1" applyProtection="1">
      <alignment horizontal="center" vertical="center"/>
      <protection locked="0"/>
    </xf>
    <xf numFmtId="0" fontId="4" fillId="0" borderId="16" xfId="0" applyFont="1" applyBorder="1" applyAlignment="1" applyProtection="1">
      <alignment horizontal="center" vertical="center" wrapText="1"/>
      <protection locked="0"/>
    </xf>
    <xf numFmtId="177" fontId="5" fillId="0" borderId="0" xfId="0" applyNumberFormat="1" applyFont="1" applyBorder="1" applyAlignment="1">
      <alignment horizontal="right" vertical="center"/>
    </xf>
    <xf numFmtId="0" fontId="1" fillId="0" borderId="0" xfId="0" applyFont="1" applyBorder="1" applyAlignment="1" applyProtection="1">
      <protection locked="0"/>
    </xf>
    <xf numFmtId="0" fontId="9" fillId="0" borderId="0"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2" fillId="0" borderId="0" xfId="0" applyFont="1" applyBorder="1" applyAlignment="1">
      <alignment horizontal="left" vertical="center"/>
    </xf>
    <xf numFmtId="0" fontId="4" fillId="0" borderId="12" xfId="0" applyFont="1" applyBorder="1" applyAlignment="1">
      <alignment horizontal="center" vertical="center" wrapText="1"/>
    </xf>
    <xf numFmtId="179" fontId="5" fillId="0" borderId="7" xfId="56" applyNumberFormat="1" applyFont="1" applyBorder="1" applyAlignment="1">
      <alignment horizontal="center" vertical="center"/>
    </xf>
    <xf numFmtId="179" fontId="5" fillId="0" borderId="7" xfId="0" applyNumberFormat="1" applyFont="1" applyBorder="1" applyAlignment="1">
      <alignment horizontal="center" vertical="center"/>
    </xf>
    <xf numFmtId="0" fontId="2" fillId="0" borderId="14" xfId="0" applyFont="1" applyBorder="1" applyAlignment="1">
      <alignment horizontal="left" vertical="center" wrapText="1"/>
    </xf>
    <xf numFmtId="3" fontId="2" fillId="0" borderId="14" xfId="0" applyNumberFormat="1" applyFont="1" applyBorder="1" applyAlignment="1">
      <alignment horizontal="right" vertical="center"/>
    </xf>
    <xf numFmtId="0" fontId="2" fillId="0" borderId="16" xfId="0" applyFont="1" applyBorder="1" applyAlignment="1">
      <alignment horizontal="left" vertical="center"/>
    </xf>
    <xf numFmtId="0" fontId="2" fillId="2" borderId="14" xfId="0" applyFont="1" applyFill="1" applyBorder="1" applyAlignment="1">
      <alignment horizontal="right" vertical="center"/>
    </xf>
    <xf numFmtId="0" fontId="2" fillId="0" borderId="0" xfId="0" applyFont="1" applyBorder="1" applyAlignment="1">
      <alignment horizontal="right"/>
    </xf>
    <xf numFmtId="179" fontId="5" fillId="0" borderId="0" xfId="56" applyNumberFormat="1" applyFont="1" applyBorder="1" applyAlignment="1">
      <alignment horizontal="center" vertical="center"/>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pplyProtection="1">
      <alignment horizontal="center" vertical="center" wrapText="1"/>
      <protection locked="0"/>
    </xf>
    <xf numFmtId="0" fontId="4" fillId="0" borderId="14"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2" fillId="0" borderId="3" xfId="0"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9" fontId="5" fillId="0" borderId="7" xfId="53" applyNumberFormat="1" applyFont="1" applyBorder="1">
      <alignment horizontal="left" vertical="center" wrapText="1"/>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2"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1" fillId="2" borderId="7" xfId="0" applyFont="1" applyFill="1" applyBorder="1" applyAlignment="1" applyProtection="1">
      <alignment horizontal="center" vertical="center"/>
      <protection locked="0"/>
    </xf>
    <xf numFmtId="0" fontId="6" fillId="2" borderId="7" xfId="0" applyFont="1" applyFill="1" applyBorder="1" applyAlignment="1" applyProtection="1">
      <alignment vertical="top" wrapText="1"/>
      <protection locked="0"/>
    </xf>
    <xf numFmtId="0" fontId="2" fillId="2" borderId="7" xfId="0" applyFont="1" applyFill="1" applyBorder="1" applyAlignment="1" applyProtection="1">
      <alignment horizontal="center" vertical="center"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7" fontId="15" fillId="0" borderId="7" xfId="0" applyNumberFormat="1" applyFont="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4"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protection locked="0"/>
    </xf>
    <xf numFmtId="0" fontId="1" fillId="0" borderId="16"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2" fillId="2" borderId="14"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xf numFmtId="0" fontId="9" fillId="0" borderId="0" xfId="0" applyFont="1" applyBorder="1" applyAlignment="1" quotePrefix="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G25" sqref="G25"/>
    </sheetView>
  </sheetViews>
  <sheetFormatPr defaultColWidth="8.575" defaultRowHeight="12.75" customHeight="1" outlineLevelCol="3"/>
  <cols>
    <col min="1" max="4" width="41" customWidth="1"/>
  </cols>
  <sheetData>
    <row r="1" ht="15" customHeight="1" spans="1:4">
      <c r="A1" s="43"/>
      <c r="B1" s="43"/>
      <c r="C1" s="43"/>
      <c r="D1" s="44" t="s">
        <v>0</v>
      </c>
    </row>
    <row r="2" ht="41.25" customHeight="1" spans="1:1">
      <c r="A2" s="39" t="str">
        <f>"2026"&amp;"年部门财务收支预算总表"</f>
        <v>2026年部门财务收支预算总表</v>
      </c>
    </row>
    <row r="3" ht="17.25" customHeight="1" spans="1:4">
      <c r="A3" s="42" t="str">
        <f>"单位名称："&amp;"昆明市盘龙区商务和投资促进局"</f>
        <v>单位名称：昆明市盘龙区商务和投资促进局</v>
      </c>
      <c r="B3" s="186"/>
      <c r="D3" s="163" t="s">
        <v>1</v>
      </c>
    </row>
    <row r="4" ht="23.25" customHeight="1" spans="1:4">
      <c r="A4" s="187" t="s">
        <v>2</v>
      </c>
      <c r="B4" s="188"/>
      <c r="C4" s="187" t="s">
        <v>3</v>
      </c>
      <c r="D4" s="188"/>
    </row>
    <row r="5" ht="24" customHeight="1" spans="1:4">
      <c r="A5" s="187" t="s">
        <v>4</v>
      </c>
      <c r="B5" s="187" t="s">
        <v>5</v>
      </c>
      <c r="C5" s="187" t="s">
        <v>6</v>
      </c>
      <c r="D5" s="187" t="s">
        <v>5</v>
      </c>
    </row>
    <row r="6" ht="17.25" customHeight="1" spans="1:4">
      <c r="A6" s="189" t="s">
        <v>7</v>
      </c>
      <c r="B6" s="95">
        <v>8595682.3</v>
      </c>
      <c r="C6" s="189" t="s">
        <v>8</v>
      </c>
      <c r="D6" s="95">
        <v>4664234.3</v>
      </c>
    </row>
    <row r="7" ht="17.25" customHeight="1" spans="1:4">
      <c r="A7" s="189" t="s">
        <v>9</v>
      </c>
      <c r="B7" s="95"/>
      <c r="C7" s="189" t="s">
        <v>10</v>
      </c>
      <c r="D7" s="95"/>
    </row>
    <row r="8" ht="17.25" customHeight="1" spans="1:4">
      <c r="A8" s="189" t="s">
        <v>11</v>
      </c>
      <c r="B8" s="95"/>
      <c r="C8" s="221" t="s">
        <v>12</v>
      </c>
      <c r="D8" s="95"/>
    </row>
    <row r="9" ht="17.25" customHeight="1" spans="1:4">
      <c r="A9" s="189" t="s">
        <v>13</v>
      </c>
      <c r="B9" s="95"/>
      <c r="C9" s="221" t="s">
        <v>14</v>
      </c>
      <c r="D9" s="95"/>
    </row>
    <row r="10" ht="17.25" customHeight="1" spans="1:4">
      <c r="A10" s="189" t="s">
        <v>15</v>
      </c>
      <c r="B10" s="95"/>
      <c r="C10" s="221" t="s">
        <v>16</v>
      </c>
      <c r="D10" s="95"/>
    </row>
    <row r="11" ht="17.25" customHeight="1" spans="1:4">
      <c r="A11" s="189" t="s">
        <v>17</v>
      </c>
      <c r="B11" s="95"/>
      <c r="C11" s="221" t="s">
        <v>18</v>
      </c>
      <c r="D11" s="95"/>
    </row>
    <row r="12" ht="17.25" customHeight="1" spans="1:4">
      <c r="A12" s="189" t="s">
        <v>19</v>
      </c>
      <c r="B12" s="95"/>
      <c r="C12" s="29" t="s">
        <v>20</v>
      </c>
      <c r="D12" s="95"/>
    </row>
    <row r="13" ht="17.25" customHeight="1" spans="1:4">
      <c r="A13" s="189" t="s">
        <v>21</v>
      </c>
      <c r="B13" s="95"/>
      <c r="C13" s="29" t="s">
        <v>22</v>
      </c>
      <c r="D13" s="95">
        <v>1693800</v>
      </c>
    </row>
    <row r="14" ht="17.25" customHeight="1" spans="1:4">
      <c r="A14" s="189" t="s">
        <v>23</v>
      </c>
      <c r="B14" s="95"/>
      <c r="C14" s="29" t="s">
        <v>24</v>
      </c>
      <c r="D14" s="95">
        <v>500928</v>
      </c>
    </row>
    <row r="15" ht="17.25" customHeight="1" spans="1:4">
      <c r="A15" s="189" t="s">
        <v>25</v>
      </c>
      <c r="B15" s="95"/>
      <c r="C15" s="29" t="s">
        <v>26</v>
      </c>
      <c r="D15" s="95"/>
    </row>
    <row r="16" ht="17.25" customHeight="1" spans="1:4">
      <c r="A16" s="68"/>
      <c r="B16" s="95"/>
      <c r="C16" s="29" t="s">
        <v>27</v>
      </c>
      <c r="D16" s="95"/>
    </row>
    <row r="17" ht="17.25" customHeight="1" spans="1:4">
      <c r="A17" s="190"/>
      <c r="B17" s="95"/>
      <c r="C17" s="29" t="s">
        <v>28</v>
      </c>
      <c r="D17" s="95">
        <v>1400000</v>
      </c>
    </row>
    <row r="18" ht="17.25" customHeight="1" spans="1:4">
      <c r="A18" s="190"/>
      <c r="B18" s="95"/>
      <c r="C18" s="29" t="s">
        <v>29</v>
      </c>
      <c r="D18" s="95"/>
    </row>
    <row r="19" ht="17.25" customHeight="1" spans="1:4">
      <c r="A19" s="190"/>
      <c r="B19" s="95"/>
      <c r="C19" s="29" t="s">
        <v>30</v>
      </c>
      <c r="D19" s="95"/>
    </row>
    <row r="20" ht="17.25" customHeight="1" spans="1:4">
      <c r="A20" s="190"/>
      <c r="B20" s="95"/>
      <c r="C20" s="29" t="s">
        <v>31</v>
      </c>
      <c r="D20" s="95">
        <v>3000</v>
      </c>
    </row>
    <row r="21" ht="17.25" customHeight="1" spans="1:4">
      <c r="A21" s="190"/>
      <c r="B21" s="95"/>
      <c r="C21" s="29" t="s">
        <v>32</v>
      </c>
      <c r="D21" s="95"/>
    </row>
    <row r="22" ht="17.25" customHeight="1" spans="1:4">
      <c r="A22" s="190"/>
      <c r="B22" s="95"/>
      <c r="C22" s="29" t="s">
        <v>33</v>
      </c>
      <c r="D22" s="95"/>
    </row>
    <row r="23" ht="17.25" customHeight="1" spans="1:4">
      <c r="A23" s="190"/>
      <c r="B23" s="95"/>
      <c r="C23" s="29" t="s">
        <v>34</v>
      </c>
      <c r="D23" s="95"/>
    </row>
    <row r="24" ht="17.25" customHeight="1" spans="1:4">
      <c r="A24" s="190"/>
      <c r="B24" s="95"/>
      <c r="C24" s="29" t="s">
        <v>35</v>
      </c>
      <c r="D24" s="95">
        <v>336720</v>
      </c>
    </row>
    <row r="25" ht="17.25" customHeight="1" spans="1:4">
      <c r="A25" s="190"/>
      <c r="B25" s="95"/>
      <c r="C25" s="29" t="s">
        <v>36</v>
      </c>
      <c r="D25" s="95"/>
    </row>
    <row r="26" ht="17.25" customHeight="1" spans="1:4">
      <c r="A26" s="190"/>
      <c r="B26" s="95"/>
      <c r="C26" s="68" t="s">
        <v>37</v>
      </c>
      <c r="D26" s="95"/>
    </row>
    <row r="27" ht="17.25" customHeight="1" spans="1:4">
      <c r="A27" s="190"/>
      <c r="B27" s="95"/>
      <c r="C27" s="29" t="s">
        <v>38</v>
      </c>
      <c r="D27" s="95"/>
    </row>
    <row r="28" ht="16.5" customHeight="1" spans="1:4">
      <c r="A28" s="190"/>
      <c r="B28" s="95"/>
      <c r="C28" s="29" t="s">
        <v>39</v>
      </c>
      <c r="D28" s="95"/>
    </row>
    <row r="29" ht="16.5" customHeight="1" spans="1:4">
      <c r="A29" s="190"/>
      <c r="B29" s="95"/>
      <c r="C29" s="68" t="s">
        <v>40</v>
      </c>
      <c r="D29" s="95"/>
    </row>
    <row r="30" ht="17.25" customHeight="1" spans="1:4">
      <c r="A30" s="190"/>
      <c r="B30" s="95"/>
      <c r="C30" s="68" t="s">
        <v>41</v>
      </c>
      <c r="D30" s="95"/>
    </row>
    <row r="31" ht="17.25" customHeight="1" spans="1:4">
      <c r="A31" s="190"/>
      <c r="B31" s="95"/>
      <c r="C31" s="29" t="s">
        <v>42</v>
      </c>
      <c r="D31" s="95"/>
    </row>
    <row r="32" ht="16.5" customHeight="1" spans="1:4">
      <c r="A32" s="190" t="s">
        <v>43</v>
      </c>
      <c r="B32" s="95">
        <v>8595682.3</v>
      </c>
      <c r="C32" s="190" t="s">
        <v>44</v>
      </c>
      <c r="D32" s="95">
        <v>8598682.3</v>
      </c>
    </row>
    <row r="33" ht="16.5" customHeight="1" spans="1:4">
      <c r="A33" s="68" t="s">
        <v>45</v>
      </c>
      <c r="B33" s="95">
        <v>3000</v>
      </c>
      <c r="C33" s="68" t="s">
        <v>46</v>
      </c>
      <c r="D33" s="95"/>
    </row>
    <row r="34" ht="16.5" customHeight="1" spans="1:4">
      <c r="A34" s="29" t="s">
        <v>47</v>
      </c>
      <c r="B34" s="95">
        <v>3000</v>
      </c>
      <c r="C34" s="29" t="s">
        <v>47</v>
      </c>
      <c r="D34" s="95"/>
    </row>
    <row r="35" ht="16.5" customHeight="1" spans="1:4">
      <c r="A35" s="29" t="s">
        <v>48</v>
      </c>
      <c r="B35" s="95"/>
      <c r="C35" s="29" t="s">
        <v>49</v>
      </c>
      <c r="D35" s="95"/>
    </row>
    <row r="36" ht="16.5" customHeight="1" spans="1:4">
      <c r="A36" s="191" t="s">
        <v>50</v>
      </c>
      <c r="B36" s="95">
        <v>8598682.3</v>
      </c>
      <c r="C36" s="191" t="s">
        <v>51</v>
      </c>
      <c r="D36" s="95">
        <v>8598682.3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1" sqref="A1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40">
        <v>1</v>
      </c>
      <c r="B1" s="141">
        <v>0</v>
      </c>
      <c r="C1" s="140">
        <v>1</v>
      </c>
      <c r="D1" s="142"/>
      <c r="E1" s="142"/>
      <c r="F1" s="138" t="s">
        <v>441</v>
      </c>
    </row>
    <row r="2" ht="42" customHeight="1" spans="1:6">
      <c r="A2" s="143" t="str">
        <f>"2026"&amp;"年部门政府性基金预算支出预算表"</f>
        <v>2026年部门政府性基金预算支出预算表</v>
      </c>
      <c r="B2" s="143" t="s">
        <v>442</v>
      </c>
      <c r="C2" s="144"/>
      <c r="D2" s="145"/>
      <c r="E2" s="145"/>
      <c r="F2" s="145"/>
    </row>
    <row r="3" ht="13.5" customHeight="1" spans="1:6">
      <c r="A3" s="4" t="str">
        <f>"单位名称："&amp;"昆明市盘龙区商务和投资促进局"</f>
        <v>单位名称：昆明市盘龙区商务和投资促进局</v>
      </c>
      <c r="B3" s="4" t="s">
        <v>443</v>
      </c>
      <c r="C3" s="140"/>
      <c r="D3" s="142"/>
      <c r="E3" s="142"/>
      <c r="F3" s="138" t="s">
        <v>1</v>
      </c>
    </row>
    <row r="4" ht="19.5" customHeight="1" spans="1:6">
      <c r="A4" s="146" t="s">
        <v>199</v>
      </c>
      <c r="B4" s="147" t="s">
        <v>72</v>
      </c>
      <c r="C4" s="146" t="s">
        <v>73</v>
      </c>
      <c r="D4" s="10" t="s">
        <v>444</v>
      </c>
      <c r="E4" s="11"/>
      <c r="F4" s="12"/>
    </row>
    <row r="5" ht="18.75" customHeight="1" spans="1:6">
      <c r="A5" s="148"/>
      <c r="B5" s="149"/>
      <c r="C5" s="148"/>
      <c r="D5" s="15" t="s">
        <v>55</v>
      </c>
      <c r="E5" s="10" t="s">
        <v>75</v>
      </c>
      <c r="F5" s="15" t="s">
        <v>76</v>
      </c>
    </row>
    <row r="6" ht="18.75" customHeight="1" spans="1:6">
      <c r="A6" s="82">
        <v>1</v>
      </c>
      <c r="B6" s="150" t="s">
        <v>83</v>
      </c>
      <c r="C6" s="82">
        <v>3</v>
      </c>
      <c r="D6" s="151">
        <v>4</v>
      </c>
      <c r="E6" s="151">
        <v>5</v>
      </c>
      <c r="F6" s="151">
        <v>6</v>
      </c>
    </row>
    <row r="7" ht="21" customHeight="1" spans="1:6">
      <c r="A7" s="20"/>
      <c r="B7" s="20"/>
      <c r="C7" s="20"/>
      <c r="D7" s="95"/>
      <c r="E7" s="95"/>
      <c r="F7" s="95"/>
    </row>
    <row r="8" ht="21" customHeight="1" spans="1:6">
      <c r="A8" s="20"/>
      <c r="B8" s="20"/>
      <c r="C8" s="20"/>
      <c r="D8" s="95"/>
      <c r="E8" s="95"/>
      <c r="F8" s="95"/>
    </row>
    <row r="9" ht="18.75" customHeight="1" spans="1:6">
      <c r="A9" s="152" t="s">
        <v>188</v>
      </c>
      <c r="B9" s="152" t="s">
        <v>188</v>
      </c>
      <c r="C9" s="153" t="s">
        <v>188</v>
      </c>
      <c r="D9" s="95"/>
      <c r="E9" s="95"/>
      <c r="F9" s="95"/>
    </row>
    <row r="10" ht="23" customHeight="1" spans="1:1">
      <c r="A10" t="s">
        <v>445</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B11" sqref="B1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6:19">
      <c r="P1" s="2"/>
      <c r="Q1" s="2" t="s">
        <v>446</v>
      </c>
      <c r="R1" s="2"/>
      <c r="S1" s="2"/>
    </row>
    <row r="2" ht="41.25" customHeight="1" spans="1:19">
      <c r="A2" s="89" t="s">
        <v>447</v>
      </c>
      <c r="B2" s="3"/>
      <c r="C2" s="3"/>
      <c r="D2" s="3"/>
      <c r="E2" s="3"/>
      <c r="F2" s="3"/>
      <c r="G2" s="3"/>
      <c r="H2" s="3"/>
      <c r="I2" s="3"/>
      <c r="J2" s="3"/>
      <c r="K2" s="80"/>
      <c r="L2" s="3"/>
      <c r="M2" s="3"/>
      <c r="N2" s="80"/>
      <c r="O2" s="3"/>
      <c r="P2" s="80"/>
      <c r="Q2" s="80"/>
      <c r="R2" s="128"/>
      <c r="S2" s="128"/>
    </row>
    <row r="3" ht="18.75" customHeight="1" spans="1:19">
      <c r="A3" s="130" t="s">
        <v>198</v>
      </c>
      <c r="B3" s="6"/>
      <c r="C3" s="6"/>
      <c r="D3" s="6"/>
      <c r="E3" s="6"/>
      <c r="F3" s="6"/>
      <c r="G3" s="6"/>
      <c r="H3" s="6"/>
      <c r="I3" s="6"/>
      <c r="J3" s="6"/>
      <c r="P3" s="7"/>
      <c r="Q3" s="138" t="s">
        <v>1</v>
      </c>
      <c r="R3" s="7"/>
      <c r="S3" s="138"/>
    </row>
    <row r="4" ht="15.75" customHeight="1" spans="1:19">
      <c r="A4" s="9" t="s">
        <v>448</v>
      </c>
      <c r="B4" s="131" t="s">
        <v>449</v>
      </c>
      <c r="C4" s="131" t="s">
        <v>450</v>
      </c>
      <c r="D4" s="131" t="s">
        <v>451</v>
      </c>
      <c r="E4" s="131" t="s">
        <v>452</v>
      </c>
      <c r="F4" s="131" t="s">
        <v>453</v>
      </c>
      <c r="G4" s="105" t="s">
        <v>206</v>
      </c>
      <c r="H4" s="105"/>
      <c r="I4" s="105"/>
      <c r="J4" s="105"/>
      <c r="K4" s="106"/>
      <c r="L4" s="105"/>
      <c r="M4" s="105"/>
      <c r="N4" s="120"/>
      <c r="O4" s="105"/>
      <c r="P4" s="106"/>
      <c r="Q4" s="121"/>
      <c r="R4" s="129"/>
      <c r="S4" s="129"/>
    </row>
    <row r="5" ht="17.25" customHeight="1" spans="1:19">
      <c r="A5" s="14"/>
      <c r="B5" s="108"/>
      <c r="C5" s="108"/>
      <c r="D5" s="108"/>
      <c r="E5" s="108"/>
      <c r="F5" s="108"/>
      <c r="G5" s="108" t="s">
        <v>55</v>
      </c>
      <c r="H5" s="108" t="s">
        <v>58</v>
      </c>
      <c r="I5" s="108" t="s">
        <v>454</v>
      </c>
      <c r="J5" s="108" t="s">
        <v>455</v>
      </c>
      <c r="K5" s="109" t="s">
        <v>456</v>
      </c>
      <c r="L5" s="123" t="s">
        <v>457</v>
      </c>
      <c r="M5" s="123"/>
      <c r="N5" s="124"/>
      <c r="O5" s="123"/>
      <c r="P5" s="125"/>
      <c r="Q5" s="110"/>
      <c r="R5" s="129"/>
      <c r="S5" s="129"/>
    </row>
    <row r="6" ht="54" customHeight="1" spans="1:19">
      <c r="A6" s="17"/>
      <c r="B6" s="111"/>
      <c r="C6" s="111"/>
      <c r="D6" s="111"/>
      <c r="E6" s="111"/>
      <c r="F6" s="111"/>
      <c r="G6" s="111"/>
      <c r="H6" s="111" t="s">
        <v>57</v>
      </c>
      <c r="I6" s="111"/>
      <c r="J6" s="111"/>
      <c r="K6" s="112"/>
      <c r="L6" s="111" t="s">
        <v>57</v>
      </c>
      <c r="M6" s="111" t="s">
        <v>64</v>
      </c>
      <c r="N6" s="110" t="s">
        <v>65</v>
      </c>
      <c r="O6" s="111" t="s">
        <v>66</v>
      </c>
      <c r="P6" s="112" t="s">
        <v>67</v>
      </c>
      <c r="Q6" s="110" t="s">
        <v>68</v>
      </c>
      <c r="R6" s="129"/>
      <c r="S6" s="129"/>
    </row>
    <row r="7" ht="18" customHeight="1" spans="1:19">
      <c r="A7" s="132">
        <v>1</v>
      </c>
      <c r="B7" s="133">
        <v>2</v>
      </c>
      <c r="C7" s="132">
        <v>3</v>
      </c>
      <c r="D7" s="132">
        <v>4</v>
      </c>
      <c r="E7" s="133">
        <v>5</v>
      </c>
      <c r="F7" s="132">
        <v>6</v>
      </c>
      <c r="G7" s="132">
        <v>7</v>
      </c>
      <c r="H7" s="133">
        <v>8</v>
      </c>
      <c r="I7" s="132">
        <v>9</v>
      </c>
      <c r="J7" s="132">
        <v>10</v>
      </c>
      <c r="K7" s="133">
        <v>11</v>
      </c>
      <c r="L7" s="132">
        <v>12</v>
      </c>
      <c r="M7" s="132">
        <v>13</v>
      </c>
      <c r="N7" s="133">
        <v>14</v>
      </c>
      <c r="O7" s="132">
        <v>15</v>
      </c>
      <c r="P7" s="132">
        <v>16</v>
      </c>
      <c r="Q7" s="133">
        <v>17</v>
      </c>
      <c r="R7" s="139"/>
      <c r="S7" s="139"/>
    </row>
    <row r="8" ht="21" customHeight="1" spans="1:19">
      <c r="A8" s="114" t="s">
        <v>300</v>
      </c>
      <c r="B8" s="134" t="s">
        <v>458</v>
      </c>
      <c r="C8" s="134" t="s">
        <v>458</v>
      </c>
      <c r="D8" s="134" t="s">
        <v>459</v>
      </c>
      <c r="E8" s="135">
        <v>30</v>
      </c>
      <c r="F8" s="95">
        <v>4950</v>
      </c>
      <c r="G8" s="95">
        <v>4950</v>
      </c>
      <c r="H8" s="95">
        <v>4950</v>
      </c>
      <c r="I8" s="95"/>
      <c r="J8" s="95"/>
      <c r="K8" s="95"/>
      <c r="L8" s="95"/>
      <c r="M8" s="95"/>
      <c r="N8" s="95"/>
      <c r="O8" s="95"/>
      <c r="P8" s="95"/>
      <c r="Q8" s="95"/>
      <c r="R8" s="126"/>
      <c r="S8" s="126"/>
    </row>
    <row r="9" customHeight="1" spans="1:19">
      <c r="A9" s="115" t="s">
        <v>188</v>
      </c>
      <c r="B9" s="136"/>
      <c r="C9" s="136"/>
      <c r="D9" s="136"/>
      <c r="E9" s="137"/>
      <c r="F9" s="95">
        <v>4950</v>
      </c>
      <c r="G9" s="95">
        <v>4950</v>
      </c>
      <c r="H9" s="95">
        <v>4950</v>
      </c>
      <c r="I9" s="95"/>
      <c r="J9" s="95"/>
      <c r="K9" s="95"/>
      <c r="L9" s="95"/>
      <c r="M9" s="95"/>
      <c r="N9" s="95"/>
      <c r="O9" s="95"/>
      <c r="P9" s="95"/>
      <c r="Q9" s="95"/>
      <c r="R9" s="33"/>
      <c r="S9" s="33"/>
    </row>
  </sheetData>
  <mergeCells count="16">
    <mergeCell ref="A2:Q2"/>
    <mergeCell ref="A3:F3"/>
    <mergeCell ref="G4:Q4"/>
    <mergeCell ref="L5:Q5"/>
    <mergeCell ref="A9:E9"/>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2"/>
  <sheetViews>
    <sheetView showZeros="0" workbookViewId="0">
      <selection activeCell="A3" sqref="A3:C3"/>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s="33" customFormat="1" ht="16.5" customHeight="1" spans="1:20">
      <c r="A1" s="98"/>
      <c r="B1" s="99"/>
      <c r="C1" s="99"/>
      <c r="D1" s="98"/>
      <c r="E1" s="98"/>
      <c r="F1" s="98"/>
      <c r="G1" s="98"/>
      <c r="H1" s="100"/>
      <c r="I1" s="98"/>
      <c r="J1" s="98"/>
      <c r="K1" s="99"/>
      <c r="L1" s="98"/>
      <c r="M1" s="117"/>
      <c r="N1" s="117" t="s">
        <v>460</v>
      </c>
      <c r="O1" s="118"/>
      <c r="P1" s="118"/>
      <c r="Q1" s="127"/>
      <c r="R1" s="118"/>
      <c r="S1" s="2"/>
      <c r="T1" s="2"/>
    </row>
    <row r="2" s="33" customFormat="1" ht="41.25" customHeight="1" spans="1:20">
      <c r="A2" s="222" t="s">
        <v>461</v>
      </c>
      <c r="B2" s="80"/>
      <c r="C2" s="80"/>
      <c r="D2" s="101"/>
      <c r="E2" s="101"/>
      <c r="F2" s="101"/>
      <c r="G2" s="101"/>
      <c r="H2" s="102"/>
      <c r="I2" s="101"/>
      <c r="J2" s="101"/>
      <c r="K2" s="80"/>
      <c r="L2" s="101"/>
      <c r="M2" s="102"/>
      <c r="N2" s="80"/>
      <c r="O2" s="79"/>
      <c r="P2" s="79"/>
      <c r="Q2" s="128"/>
      <c r="R2" s="79"/>
      <c r="S2" s="128"/>
      <c r="T2" s="128"/>
    </row>
    <row r="3" s="33" customFormat="1" ht="22.5" customHeight="1" spans="1:20">
      <c r="A3" s="90" t="s">
        <v>198</v>
      </c>
      <c r="B3" s="103"/>
      <c r="C3" s="103"/>
      <c r="D3" s="91"/>
      <c r="E3" s="91"/>
      <c r="F3" s="91"/>
      <c r="G3" s="91"/>
      <c r="H3" s="100"/>
      <c r="I3" s="98"/>
      <c r="J3" s="98"/>
      <c r="K3" s="99"/>
      <c r="L3" s="98"/>
      <c r="M3" s="119"/>
      <c r="N3" s="117" t="s">
        <v>1</v>
      </c>
      <c r="O3" s="118"/>
      <c r="P3" s="118"/>
      <c r="Q3" s="127"/>
      <c r="R3" s="118"/>
      <c r="S3" s="7"/>
      <c r="T3" s="2"/>
    </row>
    <row r="4" s="33" customFormat="1" ht="24" customHeight="1" spans="1:20">
      <c r="A4" s="9" t="s">
        <v>448</v>
      </c>
      <c r="B4" s="104" t="s">
        <v>462</v>
      </c>
      <c r="C4" s="104" t="s">
        <v>463</v>
      </c>
      <c r="D4" s="105" t="s">
        <v>206</v>
      </c>
      <c r="E4" s="105"/>
      <c r="F4" s="105"/>
      <c r="G4" s="105"/>
      <c r="H4" s="106"/>
      <c r="I4" s="105"/>
      <c r="J4" s="105"/>
      <c r="K4" s="120"/>
      <c r="L4" s="105"/>
      <c r="M4" s="106"/>
      <c r="N4" s="121"/>
      <c r="O4" s="122"/>
      <c r="P4" s="122"/>
      <c r="Q4" s="129"/>
      <c r="R4" s="122"/>
      <c r="S4" s="129"/>
      <c r="T4" s="129"/>
    </row>
    <row r="5" s="33" customFormat="1" ht="24" customHeight="1" spans="1:20">
      <c r="A5" s="14"/>
      <c r="B5" s="107"/>
      <c r="C5" s="107"/>
      <c r="D5" s="108" t="s">
        <v>55</v>
      </c>
      <c r="E5" s="108" t="s">
        <v>58</v>
      </c>
      <c r="F5" s="108" t="s">
        <v>454</v>
      </c>
      <c r="G5" s="108" t="s">
        <v>455</v>
      </c>
      <c r="H5" s="109" t="s">
        <v>456</v>
      </c>
      <c r="I5" s="123" t="s">
        <v>457</v>
      </c>
      <c r="J5" s="123"/>
      <c r="K5" s="124"/>
      <c r="L5" s="123"/>
      <c r="M5" s="125"/>
      <c r="N5" s="110"/>
      <c r="O5" s="122"/>
      <c r="P5" s="122"/>
      <c r="Q5" s="129"/>
      <c r="R5" s="122"/>
      <c r="S5" s="129"/>
      <c r="T5" s="129"/>
    </row>
    <row r="6" s="33" customFormat="1" ht="54" customHeight="1" spans="1:20">
      <c r="A6" s="17"/>
      <c r="B6" s="110"/>
      <c r="C6" s="110"/>
      <c r="D6" s="111"/>
      <c r="E6" s="111" t="s">
        <v>57</v>
      </c>
      <c r="F6" s="111"/>
      <c r="G6" s="111"/>
      <c r="H6" s="112"/>
      <c r="I6" s="111" t="s">
        <v>57</v>
      </c>
      <c r="J6" s="111" t="s">
        <v>64</v>
      </c>
      <c r="K6" s="110" t="s">
        <v>65</v>
      </c>
      <c r="L6" s="111" t="s">
        <v>66</v>
      </c>
      <c r="M6" s="112" t="s">
        <v>67</v>
      </c>
      <c r="N6" s="110" t="s">
        <v>68</v>
      </c>
      <c r="O6" s="122"/>
      <c r="P6" s="122"/>
      <c r="Q6" s="129"/>
      <c r="R6" s="122"/>
      <c r="S6" s="129"/>
      <c r="T6" s="129"/>
    </row>
    <row r="7" s="33" customFormat="1" ht="17.25" customHeight="1" spans="1:20">
      <c r="A7" s="18">
        <v>1</v>
      </c>
      <c r="B7" s="18">
        <v>2</v>
      </c>
      <c r="C7" s="18">
        <v>3</v>
      </c>
      <c r="D7" s="18">
        <v>4</v>
      </c>
      <c r="E7" s="18">
        <v>5</v>
      </c>
      <c r="F7" s="18">
        <v>6</v>
      </c>
      <c r="G7" s="18">
        <v>7</v>
      </c>
      <c r="H7" s="18">
        <v>8</v>
      </c>
      <c r="I7" s="18">
        <v>9</v>
      </c>
      <c r="J7" s="18">
        <v>10</v>
      </c>
      <c r="K7" s="18">
        <v>11</v>
      </c>
      <c r="L7" s="18">
        <v>12</v>
      </c>
      <c r="M7" s="18">
        <v>13</v>
      </c>
      <c r="N7" s="18">
        <v>14</v>
      </c>
      <c r="O7" s="122"/>
      <c r="P7" s="122"/>
      <c r="Q7" s="129"/>
      <c r="R7" s="122"/>
      <c r="S7" s="122"/>
      <c r="T7" s="122"/>
    </row>
    <row r="8" s="33" customFormat="1" ht="21" customHeight="1" spans="1:20">
      <c r="A8" s="113"/>
      <c r="B8" s="114"/>
      <c r="C8" s="114"/>
      <c r="D8" s="95"/>
      <c r="E8" s="95"/>
      <c r="F8" s="95"/>
      <c r="G8" s="95"/>
      <c r="H8" s="95"/>
      <c r="I8" s="95"/>
      <c r="J8" s="95"/>
      <c r="K8" s="95"/>
      <c r="L8" s="95"/>
      <c r="M8" s="95"/>
      <c r="N8" s="95"/>
      <c r="O8" s="126"/>
      <c r="P8" s="126"/>
      <c r="Q8" s="126"/>
      <c r="R8" s="126"/>
      <c r="S8" s="126"/>
      <c r="T8" s="126"/>
    </row>
    <row r="9" s="33" customFormat="1" ht="21" customHeight="1" spans="1:20">
      <c r="A9" s="114"/>
      <c r="B9" s="114"/>
      <c r="C9" s="114"/>
      <c r="D9" s="95"/>
      <c r="E9" s="95"/>
      <c r="F9" s="95"/>
      <c r="G9" s="95"/>
      <c r="H9" s="95"/>
      <c r="I9" s="95"/>
      <c r="J9" s="95"/>
      <c r="K9" s="95"/>
      <c r="L9" s="95"/>
      <c r="M9" s="95"/>
      <c r="N9" s="95"/>
      <c r="O9" s="126"/>
      <c r="P9" s="126"/>
      <c r="Q9" s="126"/>
      <c r="R9" s="126"/>
      <c r="S9" s="126"/>
      <c r="T9" s="126"/>
    </row>
    <row r="10" s="33" customFormat="1" ht="23" customHeight="1" spans="1:14">
      <c r="A10" s="114"/>
      <c r="B10" s="114"/>
      <c r="C10" s="114"/>
      <c r="D10" s="95"/>
      <c r="E10" s="95"/>
      <c r="F10" s="95"/>
      <c r="G10" s="95"/>
      <c r="H10" s="95"/>
      <c r="I10" s="95"/>
      <c r="J10" s="95"/>
      <c r="K10" s="95"/>
      <c r="L10" s="95"/>
      <c r="M10" s="95"/>
      <c r="N10" s="95"/>
    </row>
    <row r="11" s="33" customFormat="1" customHeight="1" spans="1:14">
      <c r="A11" s="115" t="s">
        <v>188</v>
      </c>
      <c r="B11" s="116"/>
      <c r="C11" s="116"/>
      <c r="D11" s="95"/>
      <c r="E11" s="95"/>
      <c r="F11" s="95"/>
      <c r="G11" s="95"/>
      <c r="H11" s="95"/>
      <c r="I11" s="95"/>
      <c r="J11" s="95"/>
      <c r="K11" s="95"/>
      <c r="L11" s="95"/>
      <c r="M11" s="95"/>
      <c r="N11" s="95"/>
    </row>
    <row r="12" customHeight="1" spans="1:1">
      <c r="A12" t="s">
        <v>464</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A3" sqref="A3:D3"/>
    </sheetView>
  </sheetViews>
  <sheetFormatPr defaultColWidth="9.14166666666667" defaultRowHeight="14.25" customHeight="1" outlineLevelCol="4"/>
  <cols>
    <col min="1" max="1" width="37.7083333333333" customWidth="1"/>
    <col min="2" max="5" width="20" customWidth="1"/>
  </cols>
  <sheetData>
    <row r="1" ht="17.25" customHeight="1" spans="4:5">
      <c r="D1" s="88"/>
      <c r="E1" s="2" t="s">
        <v>465</v>
      </c>
    </row>
    <row r="2" ht="41.25" customHeight="1" spans="1:5">
      <c r="A2" s="89" t="str">
        <f>"2026"&amp;"年对下转移支付预算表"</f>
        <v>2026年对下转移支付预算表</v>
      </c>
      <c r="B2" s="3"/>
      <c r="C2" s="3"/>
      <c r="D2" s="3"/>
      <c r="E2" s="80"/>
    </row>
    <row r="3" ht="18" customHeight="1" spans="1:5">
      <c r="A3" s="90" t="str">
        <f>"单位名称："&amp;"昆明市盘龙区商务和投资促进局"</f>
        <v>单位名称：昆明市盘龙区商务和投资促进局</v>
      </c>
      <c r="B3" s="91"/>
      <c r="C3" s="91"/>
      <c r="D3" s="92"/>
      <c r="E3" s="7" t="s">
        <v>1</v>
      </c>
    </row>
    <row r="4" ht="19.5" customHeight="1" spans="1:5">
      <c r="A4" s="25" t="s">
        <v>466</v>
      </c>
      <c r="B4" s="10" t="s">
        <v>206</v>
      </c>
      <c r="C4" s="11"/>
      <c r="D4" s="11"/>
      <c r="E4" s="82" t="s">
        <v>467</v>
      </c>
    </row>
    <row r="5" ht="40.5" customHeight="1" spans="1:5">
      <c r="A5" s="18"/>
      <c r="B5" s="26" t="s">
        <v>55</v>
      </c>
      <c r="C5" s="9" t="s">
        <v>58</v>
      </c>
      <c r="D5" s="93" t="s">
        <v>454</v>
      </c>
      <c r="E5" s="34" t="s">
        <v>468</v>
      </c>
    </row>
    <row r="6" ht="19.5" customHeight="1" spans="1:5">
      <c r="A6" s="19">
        <v>1</v>
      </c>
      <c r="B6" s="19">
        <v>2</v>
      </c>
      <c r="C6" s="19">
        <v>3</v>
      </c>
      <c r="D6" s="94">
        <v>4</v>
      </c>
      <c r="E6" s="34">
        <v>5</v>
      </c>
    </row>
    <row r="7" ht="19.5" customHeight="1" spans="1:5">
      <c r="A7" s="27"/>
      <c r="B7" s="95"/>
      <c r="C7" s="95"/>
      <c r="D7" s="95"/>
      <c r="E7" s="95"/>
    </row>
    <row r="8" ht="19.5" customHeight="1" spans="1:5">
      <c r="A8" s="96"/>
      <c r="B8" s="97"/>
      <c r="C8" s="97"/>
      <c r="D8" s="97"/>
      <c r="E8" s="97"/>
    </row>
    <row r="9" ht="24" customHeight="1" spans="1:5">
      <c r="A9" s="33" t="s">
        <v>469</v>
      </c>
      <c r="B9" s="33"/>
      <c r="C9" s="33"/>
      <c r="D9" s="33"/>
      <c r="E9" s="33"/>
    </row>
  </sheetData>
  <mergeCells count="6">
    <mergeCell ref="A2:E2"/>
    <mergeCell ref="A3:D3"/>
    <mergeCell ref="B4:D4"/>
    <mergeCell ref="A9:E9"/>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H17" sqref="H17"/>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470</v>
      </c>
    </row>
    <row r="2" ht="41.25" customHeight="1" spans="1:10">
      <c r="A2" s="79" t="str">
        <f>"2026"&amp;"年对下转移支付绩效目标表"</f>
        <v>2026年对下转移支付绩效目标表</v>
      </c>
      <c r="B2" s="3"/>
      <c r="C2" s="3"/>
      <c r="D2" s="3"/>
      <c r="E2" s="3"/>
      <c r="F2" s="80"/>
      <c r="G2" s="3"/>
      <c r="H2" s="80"/>
      <c r="I2" s="80"/>
      <c r="J2" s="3"/>
    </row>
    <row r="3" ht="17.25" customHeight="1" spans="1:1">
      <c r="A3" s="4" t="str">
        <f>"单位名称："&amp;"昆明市盘龙区商务和投资促进局"</f>
        <v>单位名称：昆明市盘龙区商务和投资促进局</v>
      </c>
    </row>
    <row r="4" ht="44.25" customHeight="1" spans="1:10">
      <c r="A4" s="81" t="s">
        <v>309</v>
      </c>
      <c r="B4" s="81" t="s">
        <v>310</v>
      </c>
      <c r="C4" s="81" t="s">
        <v>311</v>
      </c>
      <c r="D4" s="81" t="s">
        <v>312</v>
      </c>
      <c r="E4" s="81" t="s">
        <v>313</v>
      </c>
      <c r="F4" s="82" t="s">
        <v>314</v>
      </c>
      <c r="G4" s="81" t="s">
        <v>315</v>
      </c>
      <c r="H4" s="82" t="s">
        <v>316</v>
      </c>
      <c r="I4" s="82" t="s">
        <v>317</v>
      </c>
      <c r="J4" s="81" t="s">
        <v>318</v>
      </c>
    </row>
    <row r="5" ht="14.25" customHeight="1" spans="1:10">
      <c r="A5" s="81">
        <v>1</v>
      </c>
      <c r="B5" s="81">
        <v>2</v>
      </c>
      <c r="C5" s="81">
        <v>3</v>
      </c>
      <c r="D5" s="81">
        <v>4</v>
      </c>
      <c r="E5" s="81">
        <v>5</v>
      </c>
      <c r="F5" s="82">
        <v>6</v>
      </c>
      <c r="G5" s="81">
        <v>7</v>
      </c>
      <c r="H5" s="82">
        <v>8</v>
      </c>
      <c r="I5" s="82">
        <v>9</v>
      </c>
      <c r="J5" s="81">
        <v>10</v>
      </c>
    </row>
    <row r="6" ht="42" customHeight="1" spans="1:10">
      <c r="A6" s="27"/>
      <c r="B6" s="83"/>
      <c r="C6" s="83"/>
      <c r="D6" s="83"/>
      <c r="E6" s="55"/>
      <c r="F6" s="84"/>
      <c r="G6" s="55"/>
      <c r="H6" s="84"/>
      <c r="I6" s="84"/>
      <c r="J6" s="55"/>
    </row>
    <row r="7" ht="42" customHeight="1" spans="1:10">
      <c r="A7" s="85"/>
      <c r="B7" s="86"/>
      <c r="C7" s="86"/>
      <c r="D7" s="87"/>
      <c r="E7" s="27"/>
      <c r="F7" s="20"/>
      <c r="G7" s="27"/>
      <c r="H7" s="20"/>
      <c r="I7" s="20"/>
      <c r="J7" s="27"/>
    </row>
    <row r="8" ht="18" customHeight="1" spans="1:4">
      <c r="A8" s="33" t="s">
        <v>469</v>
      </c>
      <c r="B8" s="33"/>
      <c r="C8" s="33"/>
      <c r="D8" s="33"/>
    </row>
  </sheetData>
  <mergeCells count="3">
    <mergeCell ref="A2:J2"/>
    <mergeCell ref="A3:H3"/>
    <mergeCell ref="A8:D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1"/>
  <sheetViews>
    <sheetView showZeros="0" workbookViewId="0">
      <selection activeCell="C14" sqref="C14"/>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6" t="s">
        <v>471</v>
      </c>
      <c r="B1" s="37"/>
      <c r="C1" s="38"/>
      <c r="D1" s="38"/>
      <c r="E1" s="38"/>
      <c r="F1" s="37"/>
      <c r="G1" s="37"/>
      <c r="H1" s="38"/>
      <c r="I1" s="73"/>
    </row>
    <row r="2" ht="41.25" customHeight="1" spans="1:9">
      <c r="A2" s="39" t="s">
        <v>472</v>
      </c>
      <c r="B2" s="40"/>
      <c r="C2" s="41"/>
      <c r="D2" s="41"/>
      <c r="E2" s="41"/>
      <c r="F2" s="40"/>
      <c r="G2" s="40"/>
      <c r="H2" s="41"/>
      <c r="I2" s="74"/>
    </row>
    <row r="3" customHeight="1" spans="1:9">
      <c r="A3" s="42" t="s">
        <v>198</v>
      </c>
      <c r="C3" s="43"/>
      <c r="E3" s="41"/>
      <c r="F3" s="40"/>
      <c r="G3" s="40"/>
      <c r="H3" s="44" t="s">
        <v>1</v>
      </c>
      <c r="I3" s="75"/>
    </row>
    <row r="4" ht="28.5" customHeight="1" spans="1:9">
      <c r="A4" s="45" t="s">
        <v>199</v>
      </c>
      <c r="B4" s="46" t="s">
        <v>473</v>
      </c>
      <c r="C4" s="45" t="s">
        <v>474</v>
      </c>
      <c r="D4" s="45" t="s">
        <v>475</v>
      </c>
      <c r="E4" s="47" t="s">
        <v>476</v>
      </c>
      <c r="F4" s="48" t="s">
        <v>477</v>
      </c>
      <c r="G4" s="49"/>
      <c r="H4" s="50"/>
      <c r="I4" s="76"/>
    </row>
    <row r="5" ht="21" customHeight="1" spans="1:9">
      <c r="A5" s="46"/>
      <c r="B5" s="51"/>
      <c r="C5" s="52"/>
      <c r="D5" s="51"/>
      <c r="E5" s="53"/>
      <c r="F5" s="48" t="s">
        <v>452</v>
      </c>
      <c r="G5" s="48" t="s">
        <v>478</v>
      </c>
      <c r="H5" s="48" t="s">
        <v>479</v>
      </c>
      <c r="I5" s="76"/>
    </row>
    <row r="6" ht="17.25" customHeight="1" spans="1:9">
      <c r="A6" s="54" t="s">
        <v>82</v>
      </c>
      <c r="B6" s="54">
        <v>2</v>
      </c>
      <c r="C6" s="55">
        <v>3</v>
      </c>
      <c r="D6" s="54">
        <v>4</v>
      </c>
      <c r="E6" s="22">
        <v>5</v>
      </c>
      <c r="F6" s="56">
        <v>6</v>
      </c>
      <c r="G6" s="57">
        <v>7</v>
      </c>
      <c r="H6" s="57">
        <v>8</v>
      </c>
      <c r="I6" s="77"/>
    </row>
    <row r="7" ht="19.5" customHeight="1" spans="1:9">
      <c r="A7" s="58"/>
      <c r="B7" s="29"/>
      <c r="C7" s="27"/>
      <c r="D7" s="20"/>
      <c r="E7" s="59"/>
      <c r="F7" s="60"/>
      <c r="G7" s="61"/>
      <c r="H7" s="61"/>
      <c r="I7" s="78"/>
    </row>
    <row r="8" ht="19.5" customHeight="1" spans="1:9">
      <c r="A8" s="58"/>
      <c r="B8" s="29"/>
      <c r="C8" s="27"/>
      <c r="D8" s="20"/>
      <c r="E8" s="59"/>
      <c r="F8" s="60"/>
      <c r="G8" s="61"/>
      <c r="H8" s="61"/>
      <c r="I8" s="78"/>
    </row>
    <row r="9" customHeight="1" spans="1:9">
      <c r="A9" s="62" t="s">
        <v>55</v>
      </c>
      <c r="B9" s="63"/>
      <c r="C9" s="64"/>
      <c r="D9" s="65"/>
      <c r="E9" s="65"/>
      <c r="F9" s="66"/>
      <c r="G9" s="67"/>
      <c r="H9" s="67"/>
      <c r="I9" s="33"/>
    </row>
    <row r="10" ht="19" customHeight="1" spans="1:8">
      <c r="A10" s="68" t="s">
        <v>480</v>
      </c>
      <c r="B10" s="63"/>
      <c r="C10" s="64"/>
      <c r="D10" s="69"/>
      <c r="E10" s="69"/>
      <c r="F10" s="70"/>
      <c r="G10" s="71"/>
      <c r="H10" s="71"/>
    </row>
    <row r="11" customHeight="1" spans="1:1">
      <c r="A11" s="72" t="s">
        <v>481</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7" sqref="C17"/>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482</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"单位名称："&amp;"昆明市盘龙区商务和投资促进局"</f>
        <v>单位名称：昆明市盘龙区商务和投资促进局</v>
      </c>
      <c r="B3" s="5"/>
      <c r="C3" s="5"/>
      <c r="D3" s="5"/>
      <c r="E3" s="5"/>
      <c r="F3" s="5"/>
      <c r="G3" s="5"/>
      <c r="H3" s="6"/>
      <c r="I3" s="6"/>
      <c r="J3" s="6"/>
      <c r="K3" s="7" t="s">
        <v>1</v>
      </c>
    </row>
    <row r="4" ht="21.75" customHeight="1" spans="1:11">
      <c r="A4" s="8" t="s">
        <v>286</v>
      </c>
      <c r="B4" s="8" t="s">
        <v>201</v>
      </c>
      <c r="C4" s="8" t="s">
        <v>287</v>
      </c>
      <c r="D4" s="9" t="s">
        <v>202</v>
      </c>
      <c r="E4" s="9" t="s">
        <v>203</v>
      </c>
      <c r="F4" s="9" t="s">
        <v>288</v>
      </c>
      <c r="G4" s="9" t="s">
        <v>289</v>
      </c>
      <c r="H4" s="25" t="s">
        <v>55</v>
      </c>
      <c r="I4" s="10" t="s">
        <v>483</v>
      </c>
      <c r="J4" s="11"/>
      <c r="K4" s="12"/>
    </row>
    <row r="5" ht="21.75" customHeight="1" spans="1:11">
      <c r="A5" s="13"/>
      <c r="B5" s="13"/>
      <c r="C5" s="13"/>
      <c r="D5" s="14"/>
      <c r="E5" s="14"/>
      <c r="F5" s="14"/>
      <c r="G5" s="14"/>
      <c r="H5" s="26"/>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4">
        <v>10</v>
      </c>
      <c r="K7" s="34">
        <v>11</v>
      </c>
    </row>
    <row r="8" ht="18.75" customHeight="1" spans="1:11">
      <c r="A8" s="27"/>
      <c r="B8" s="20"/>
      <c r="C8" s="27"/>
      <c r="D8" s="27"/>
      <c r="E8" s="27"/>
      <c r="F8" s="27"/>
      <c r="G8" s="27"/>
      <c r="H8" s="28"/>
      <c r="I8" s="35"/>
      <c r="J8" s="35"/>
      <c r="K8" s="28"/>
    </row>
    <row r="9" ht="18.75" customHeight="1" spans="1:11">
      <c r="A9" s="29"/>
      <c r="B9" s="20"/>
      <c r="C9" s="20"/>
      <c r="D9" s="20"/>
      <c r="E9" s="20"/>
      <c r="F9" s="20"/>
      <c r="G9" s="20"/>
      <c r="H9" s="21"/>
      <c r="I9" s="21"/>
      <c r="J9" s="21"/>
      <c r="K9" s="28"/>
    </row>
    <row r="10" ht="18.75" customHeight="1" spans="1:11">
      <c r="A10" s="30" t="s">
        <v>188</v>
      </c>
      <c r="B10" s="31"/>
      <c r="C10" s="31"/>
      <c r="D10" s="31"/>
      <c r="E10" s="31"/>
      <c r="F10" s="31"/>
      <c r="G10" s="32"/>
      <c r="H10" s="21"/>
      <c r="I10" s="21"/>
      <c r="J10" s="21"/>
      <c r="K10" s="28"/>
    </row>
    <row r="11" ht="24" customHeight="1" spans="1:2">
      <c r="A11" s="33" t="s">
        <v>484</v>
      </c>
      <c r="B11" s="33"/>
    </row>
  </sheetData>
  <mergeCells count="16">
    <mergeCell ref="A2:K2"/>
    <mergeCell ref="A3:G3"/>
    <mergeCell ref="I4:K4"/>
    <mergeCell ref="A10:G10"/>
    <mergeCell ref="A11:B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workbookViewId="0">
      <selection activeCell="A17" sqref="A17"/>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485</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"单位名称："&amp;"昆明市盘龙区商务和投资促进局"</f>
        <v>单位名称：昆明市盘龙区商务和投资促进局</v>
      </c>
      <c r="B3" s="5"/>
      <c r="C3" s="5"/>
      <c r="D3" s="5"/>
      <c r="E3" s="6"/>
      <c r="F3" s="6"/>
      <c r="G3" s="7" t="s">
        <v>1</v>
      </c>
    </row>
    <row r="4" ht="21.75" customHeight="1" spans="1:7">
      <c r="A4" s="8" t="s">
        <v>287</v>
      </c>
      <c r="B4" s="8" t="s">
        <v>286</v>
      </c>
      <c r="C4" s="8" t="s">
        <v>201</v>
      </c>
      <c r="D4" s="9" t="s">
        <v>486</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8.75" customHeight="1" spans="1:7">
      <c r="A8" s="20" t="s">
        <v>70</v>
      </c>
      <c r="B8" s="20" t="s">
        <v>487</v>
      </c>
      <c r="C8" s="20" t="s">
        <v>294</v>
      </c>
      <c r="D8" s="20" t="s">
        <v>488</v>
      </c>
      <c r="E8" s="21">
        <v>371107.1</v>
      </c>
      <c r="F8" s="21">
        <v>371107.1</v>
      </c>
      <c r="G8" s="21">
        <v>371107.1</v>
      </c>
    </row>
    <row r="9" ht="18.75" customHeight="1" spans="1:7">
      <c r="A9" s="20" t="s">
        <v>70</v>
      </c>
      <c r="B9" s="20" t="s">
        <v>487</v>
      </c>
      <c r="C9" s="20" t="s">
        <v>296</v>
      </c>
      <c r="D9" s="20" t="s">
        <v>488</v>
      </c>
      <c r="E9" s="21">
        <v>1400000</v>
      </c>
      <c r="F9" s="21">
        <v>1400000</v>
      </c>
      <c r="G9" s="21">
        <v>1400000</v>
      </c>
    </row>
    <row r="10" ht="18.75" customHeight="1" spans="1:7">
      <c r="A10" s="20" t="s">
        <v>70</v>
      </c>
      <c r="B10" s="20" t="s">
        <v>487</v>
      </c>
      <c r="C10" s="20" t="s">
        <v>298</v>
      </c>
      <c r="D10" s="20" t="s">
        <v>488</v>
      </c>
      <c r="E10" s="21">
        <v>278040</v>
      </c>
      <c r="F10" s="21">
        <v>278040</v>
      </c>
      <c r="G10" s="21">
        <v>278040</v>
      </c>
    </row>
    <row r="11" ht="18.75" customHeight="1" spans="1:7">
      <c r="A11" s="20" t="s">
        <v>70</v>
      </c>
      <c r="B11" s="20" t="s">
        <v>487</v>
      </c>
      <c r="C11" s="20" t="s">
        <v>300</v>
      </c>
      <c r="D11" s="20" t="s">
        <v>488</v>
      </c>
      <c r="E11" s="21">
        <v>230990.2</v>
      </c>
      <c r="F11" s="21">
        <v>230990.2</v>
      </c>
      <c r="G11" s="21">
        <v>230990.2</v>
      </c>
    </row>
    <row r="12" ht="18.75" customHeight="1" spans="1:7">
      <c r="A12" s="20" t="s">
        <v>70</v>
      </c>
      <c r="B12" s="20" t="s">
        <v>487</v>
      </c>
      <c r="C12" s="20" t="s">
        <v>302</v>
      </c>
      <c r="D12" s="20" t="s">
        <v>488</v>
      </c>
      <c r="E12" s="21">
        <v>11640</v>
      </c>
      <c r="F12" s="21">
        <v>11640</v>
      </c>
      <c r="G12" s="21">
        <v>11640</v>
      </c>
    </row>
    <row r="13" ht="18.75" customHeight="1" spans="1:7">
      <c r="A13" s="22" t="s">
        <v>55</v>
      </c>
      <c r="B13" s="23" t="s">
        <v>489</v>
      </c>
      <c r="C13" s="23"/>
      <c r="D13" s="24"/>
      <c r="E13" s="21">
        <v>2291777.3</v>
      </c>
      <c r="F13" s="21">
        <v>2291777.3</v>
      </c>
      <c r="G13" s="21">
        <v>2291777.3</v>
      </c>
    </row>
  </sheetData>
  <mergeCells count="11">
    <mergeCell ref="A2:G2"/>
    <mergeCell ref="A3:D3"/>
    <mergeCell ref="E4:G4"/>
    <mergeCell ref="A13:D1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44" t="s">
        <v>52</v>
      </c>
    </row>
    <row r="2" ht="41.25" customHeight="1" spans="1:1">
      <c r="A2" s="39" t="str">
        <f>"2026"&amp;"年部门收入预算表"</f>
        <v>2026年部门收入预算表</v>
      </c>
    </row>
    <row r="3" ht="17.25" customHeight="1" spans="1:19">
      <c r="A3" s="42" t="str">
        <f>"单位名称："&amp;"昆明市盘龙区商务和投资促进局"</f>
        <v>单位名称：昆明市盘龙区商务和投资促进局</v>
      </c>
      <c r="S3" s="43" t="s">
        <v>1</v>
      </c>
    </row>
    <row r="4" ht="21.75" customHeight="1" spans="1:19">
      <c r="A4" s="207" t="s">
        <v>53</v>
      </c>
      <c r="B4" s="208" t="s">
        <v>54</v>
      </c>
      <c r="C4" s="208" t="s">
        <v>55</v>
      </c>
      <c r="D4" s="209" t="s">
        <v>56</v>
      </c>
      <c r="E4" s="209"/>
      <c r="F4" s="209"/>
      <c r="G4" s="209"/>
      <c r="H4" s="209"/>
      <c r="I4" s="152"/>
      <c r="J4" s="209"/>
      <c r="K4" s="209"/>
      <c r="L4" s="209"/>
      <c r="M4" s="209"/>
      <c r="N4" s="216"/>
      <c r="O4" s="209" t="s">
        <v>45</v>
      </c>
      <c r="P4" s="209"/>
      <c r="Q4" s="209"/>
      <c r="R4" s="209"/>
      <c r="S4" s="216"/>
    </row>
    <row r="5" ht="27" customHeight="1" spans="1:19">
      <c r="A5" s="210"/>
      <c r="B5" s="211"/>
      <c r="C5" s="211"/>
      <c r="D5" s="211" t="s">
        <v>57</v>
      </c>
      <c r="E5" s="211" t="s">
        <v>58</v>
      </c>
      <c r="F5" s="211" t="s">
        <v>59</v>
      </c>
      <c r="G5" s="211" t="s">
        <v>60</v>
      </c>
      <c r="H5" s="211" t="s">
        <v>61</v>
      </c>
      <c r="I5" s="217" t="s">
        <v>62</v>
      </c>
      <c r="J5" s="218"/>
      <c r="K5" s="218"/>
      <c r="L5" s="218"/>
      <c r="M5" s="218"/>
      <c r="N5" s="219"/>
      <c r="O5" s="211" t="s">
        <v>57</v>
      </c>
      <c r="P5" s="211" t="s">
        <v>58</v>
      </c>
      <c r="Q5" s="211" t="s">
        <v>59</v>
      </c>
      <c r="R5" s="211" t="s">
        <v>60</v>
      </c>
      <c r="S5" s="211" t="s">
        <v>63</v>
      </c>
    </row>
    <row r="6" ht="30" customHeight="1" spans="1:19">
      <c r="A6" s="212"/>
      <c r="B6" s="213"/>
      <c r="C6" s="137"/>
      <c r="D6" s="137"/>
      <c r="E6" s="137"/>
      <c r="F6" s="137"/>
      <c r="G6" s="137"/>
      <c r="H6" s="137"/>
      <c r="I6" s="84" t="s">
        <v>57</v>
      </c>
      <c r="J6" s="219" t="s">
        <v>64</v>
      </c>
      <c r="K6" s="219" t="s">
        <v>65</v>
      </c>
      <c r="L6" s="219" t="s">
        <v>66</v>
      </c>
      <c r="M6" s="219" t="s">
        <v>67</v>
      </c>
      <c r="N6" s="219" t="s">
        <v>68</v>
      </c>
      <c r="O6" s="220"/>
      <c r="P6" s="220"/>
      <c r="Q6" s="220"/>
      <c r="R6" s="220"/>
      <c r="S6" s="137"/>
    </row>
    <row r="7" ht="15" customHeight="1" spans="1:19">
      <c r="A7" s="214">
        <v>1</v>
      </c>
      <c r="B7" s="214">
        <v>2</v>
      </c>
      <c r="C7" s="214">
        <v>3</v>
      </c>
      <c r="D7" s="214">
        <v>4</v>
      </c>
      <c r="E7" s="214">
        <v>5</v>
      </c>
      <c r="F7" s="214">
        <v>6</v>
      </c>
      <c r="G7" s="214">
        <v>7</v>
      </c>
      <c r="H7" s="214">
        <v>8</v>
      </c>
      <c r="I7" s="84">
        <v>9</v>
      </c>
      <c r="J7" s="214">
        <v>10</v>
      </c>
      <c r="K7" s="214">
        <v>11</v>
      </c>
      <c r="L7" s="214">
        <v>12</v>
      </c>
      <c r="M7" s="214">
        <v>13</v>
      </c>
      <c r="N7" s="214">
        <v>14</v>
      </c>
      <c r="O7" s="214">
        <v>15</v>
      </c>
      <c r="P7" s="214">
        <v>16</v>
      </c>
      <c r="Q7" s="214">
        <v>17</v>
      </c>
      <c r="R7" s="214">
        <v>18</v>
      </c>
      <c r="S7" s="214">
        <v>19</v>
      </c>
    </row>
    <row r="8" ht="18" customHeight="1" spans="1:19">
      <c r="A8" s="20" t="s">
        <v>69</v>
      </c>
      <c r="B8" s="20" t="s">
        <v>70</v>
      </c>
      <c r="C8" s="95">
        <v>8598682.3</v>
      </c>
      <c r="D8" s="95">
        <f>8595682.3+0</f>
        <v>8595682.3</v>
      </c>
      <c r="E8" s="95">
        <v>8595682.3</v>
      </c>
      <c r="F8" s="95"/>
      <c r="G8" s="95"/>
      <c r="H8" s="95"/>
      <c r="I8" s="95"/>
      <c r="J8" s="95"/>
      <c r="K8" s="95"/>
      <c r="L8" s="95"/>
      <c r="M8" s="95"/>
      <c r="N8" s="95"/>
      <c r="O8" s="95">
        <v>3000</v>
      </c>
      <c r="P8" s="95">
        <v>3000</v>
      </c>
      <c r="Q8" s="95"/>
      <c r="R8" s="95"/>
      <c r="S8" s="95"/>
    </row>
    <row r="9" ht="18" customHeight="1" spans="1:19">
      <c r="A9" s="46" t="s">
        <v>55</v>
      </c>
      <c r="B9" s="215"/>
      <c r="C9" s="95">
        <v>8598682.3</v>
      </c>
      <c r="D9" s="95">
        <f>8595682.3+0</f>
        <v>8595682.3</v>
      </c>
      <c r="E9" s="95">
        <v>8595682.3</v>
      </c>
      <c r="F9" s="95"/>
      <c r="G9" s="95"/>
      <c r="H9" s="95"/>
      <c r="I9" s="95"/>
      <c r="J9" s="95"/>
      <c r="K9" s="95"/>
      <c r="L9" s="95"/>
      <c r="M9" s="95"/>
      <c r="N9" s="95"/>
      <c r="O9" s="95">
        <v>3000</v>
      </c>
      <c r="P9" s="95">
        <v>3000</v>
      </c>
      <c r="Q9" s="95"/>
      <c r="R9" s="95"/>
      <c r="S9" s="95"/>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4"/>
  <sheetViews>
    <sheetView showGridLines="0" showZeros="0" workbookViewId="0">
      <selection activeCell="C9" sqref="C9"/>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3" t="s">
        <v>71</v>
      </c>
    </row>
    <row r="2" ht="41.25" customHeight="1" spans="1:1">
      <c r="A2" s="39" t="str">
        <f>"2026"&amp;"年部门支出预算表"</f>
        <v>2026年部门支出预算表</v>
      </c>
    </row>
    <row r="3" ht="17.25" customHeight="1" spans="1:15">
      <c r="A3" s="42" t="str">
        <f>"单位名称："&amp;"昆明市盘龙区商务和投资促进局"</f>
        <v>单位名称：昆明市盘龙区商务和投资促进局</v>
      </c>
      <c r="O3" s="43" t="s">
        <v>1</v>
      </c>
    </row>
    <row r="4" ht="27" customHeight="1" spans="1:15">
      <c r="A4" s="193" t="s">
        <v>72</v>
      </c>
      <c r="B4" s="193" t="s">
        <v>73</v>
      </c>
      <c r="C4" s="193" t="s">
        <v>55</v>
      </c>
      <c r="D4" s="194" t="s">
        <v>58</v>
      </c>
      <c r="E4" s="195"/>
      <c r="F4" s="196"/>
      <c r="G4" s="197" t="s">
        <v>59</v>
      </c>
      <c r="H4" s="197" t="s">
        <v>60</v>
      </c>
      <c r="I4" s="197" t="s">
        <v>74</v>
      </c>
      <c r="J4" s="194" t="s">
        <v>62</v>
      </c>
      <c r="K4" s="195"/>
      <c r="L4" s="195"/>
      <c r="M4" s="195"/>
      <c r="N4" s="204"/>
      <c r="O4" s="205"/>
    </row>
    <row r="5" ht="42" customHeight="1" spans="1:15">
      <c r="A5" s="198"/>
      <c r="B5" s="198"/>
      <c r="C5" s="199"/>
      <c r="D5" s="200" t="s">
        <v>57</v>
      </c>
      <c r="E5" s="200" t="s">
        <v>75</v>
      </c>
      <c r="F5" s="200" t="s">
        <v>76</v>
      </c>
      <c r="G5" s="199"/>
      <c r="H5" s="199"/>
      <c r="I5" s="206"/>
      <c r="J5" s="200" t="s">
        <v>57</v>
      </c>
      <c r="K5" s="187" t="s">
        <v>77</v>
      </c>
      <c r="L5" s="187" t="s">
        <v>78</v>
      </c>
      <c r="M5" s="187" t="s">
        <v>79</v>
      </c>
      <c r="N5" s="187" t="s">
        <v>80</v>
      </c>
      <c r="O5" s="187" t="s">
        <v>81</v>
      </c>
    </row>
    <row r="6" ht="18" customHeight="1" spans="1:15">
      <c r="A6" s="54" t="s">
        <v>82</v>
      </c>
      <c r="B6" s="54" t="s">
        <v>83</v>
      </c>
      <c r="C6" s="54" t="s">
        <v>84</v>
      </c>
      <c r="D6" s="180" t="s">
        <v>85</v>
      </c>
      <c r="E6" s="180" t="s">
        <v>86</v>
      </c>
      <c r="F6" s="180" t="s">
        <v>87</v>
      </c>
      <c r="G6" s="180" t="s">
        <v>88</v>
      </c>
      <c r="H6" s="180" t="s">
        <v>89</v>
      </c>
      <c r="I6" s="180" t="s">
        <v>90</v>
      </c>
      <c r="J6" s="180" t="s">
        <v>91</v>
      </c>
      <c r="K6" s="180" t="s">
        <v>92</v>
      </c>
      <c r="L6" s="180" t="s">
        <v>93</v>
      </c>
      <c r="M6" s="180" t="s">
        <v>94</v>
      </c>
      <c r="N6" s="54" t="s">
        <v>95</v>
      </c>
      <c r="O6" s="180" t="s">
        <v>96</v>
      </c>
    </row>
    <row r="7" ht="21" customHeight="1" spans="1:15">
      <c r="A7" s="58" t="s">
        <v>97</v>
      </c>
      <c r="B7" s="58" t="s">
        <v>98</v>
      </c>
      <c r="C7" s="95">
        <v>4664234.3</v>
      </c>
      <c r="D7" s="95">
        <v>4664234.3</v>
      </c>
      <c r="E7" s="95">
        <v>3784097</v>
      </c>
      <c r="F7" s="95">
        <v>880137.3</v>
      </c>
      <c r="G7" s="95"/>
      <c r="H7" s="95"/>
      <c r="I7" s="95"/>
      <c r="J7" s="95"/>
      <c r="K7" s="95"/>
      <c r="L7" s="95"/>
      <c r="M7" s="95"/>
      <c r="N7" s="95"/>
      <c r="O7" s="95"/>
    </row>
    <row r="8" ht="21" customHeight="1" spans="1:15">
      <c r="A8" s="201" t="s">
        <v>99</v>
      </c>
      <c r="B8" s="201" t="s">
        <v>100</v>
      </c>
      <c r="C8" s="95">
        <v>4664234.3</v>
      </c>
      <c r="D8" s="95">
        <v>4664234.3</v>
      </c>
      <c r="E8" s="95">
        <v>3784097</v>
      </c>
      <c r="F8" s="95">
        <v>880137.3</v>
      </c>
      <c r="G8" s="95"/>
      <c r="H8" s="95"/>
      <c r="I8" s="95"/>
      <c r="J8" s="95"/>
      <c r="K8" s="95"/>
      <c r="L8" s="95"/>
      <c r="M8" s="95"/>
      <c r="N8" s="95"/>
      <c r="O8" s="95"/>
    </row>
    <row r="9" ht="21" customHeight="1" spans="1:15">
      <c r="A9" s="202" t="s">
        <v>101</v>
      </c>
      <c r="B9" s="202" t="s">
        <v>102</v>
      </c>
      <c r="C9" s="95">
        <v>2838723</v>
      </c>
      <c r="D9" s="95">
        <v>2838723</v>
      </c>
      <c r="E9" s="95">
        <v>2838723</v>
      </c>
      <c r="F9" s="95"/>
      <c r="G9" s="95"/>
      <c r="H9" s="95"/>
      <c r="I9" s="95"/>
      <c r="J9" s="95"/>
      <c r="K9" s="95"/>
      <c r="L9" s="95"/>
      <c r="M9" s="95"/>
      <c r="N9" s="95"/>
      <c r="O9" s="95"/>
    </row>
    <row r="10" ht="21" customHeight="1" spans="1:15">
      <c r="A10" s="202" t="s">
        <v>103</v>
      </c>
      <c r="B10" s="202" t="s">
        <v>104</v>
      </c>
      <c r="C10" s="95">
        <v>649147.1</v>
      </c>
      <c r="D10" s="95">
        <v>649147.1</v>
      </c>
      <c r="E10" s="95"/>
      <c r="F10" s="95">
        <v>649147.1</v>
      </c>
      <c r="G10" s="95"/>
      <c r="H10" s="95"/>
      <c r="I10" s="95"/>
      <c r="J10" s="95"/>
      <c r="K10" s="95"/>
      <c r="L10" s="95"/>
      <c r="M10" s="95"/>
      <c r="N10" s="95"/>
      <c r="O10" s="95"/>
    </row>
    <row r="11" ht="21" customHeight="1" spans="1:15">
      <c r="A11" s="202" t="s">
        <v>105</v>
      </c>
      <c r="B11" s="202" t="s">
        <v>106</v>
      </c>
      <c r="C11" s="95">
        <v>230990.2</v>
      </c>
      <c r="D11" s="95">
        <v>230990.2</v>
      </c>
      <c r="E11" s="95"/>
      <c r="F11" s="95">
        <v>230990.2</v>
      </c>
      <c r="G11" s="95"/>
      <c r="H11" s="95"/>
      <c r="I11" s="95"/>
      <c r="J11" s="95"/>
      <c r="K11" s="95"/>
      <c r="L11" s="95"/>
      <c r="M11" s="95"/>
      <c r="N11" s="95"/>
      <c r="O11" s="95"/>
    </row>
    <row r="12" ht="21" customHeight="1" spans="1:15">
      <c r="A12" s="202" t="s">
        <v>107</v>
      </c>
      <c r="B12" s="202" t="s">
        <v>108</v>
      </c>
      <c r="C12" s="95">
        <v>945374</v>
      </c>
      <c r="D12" s="95">
        <v>945374</v>
      </c>
      <c r="E12" s="95">
        <v>945374</v>
      </c>
      <c r="F12" s="95"/>
      <c r="G12" s="95"/>
      <c r="H12" s="95"/>
      <c r="I12" s="95"/>
      <c r="J12" s="95"/>
      <c r="K12" s="95"/>
      <c r="L12" s="95"/>
      <c r="M12" s="95"/>
      <c r="N12" s="95"/>
      <c r="O12" s="95"/>
    </row>
    <row r="13" ht="21" customHeight="1" spans="1:15">
      <c r="A13" s="58" t="s">
        <v>109</v>
      </c>
      <c r="B13" s="58" t="s">
        <v>110</v>
      </c>
      <c r="C13" s="95">
        <v>1693800</v>
      </c>
      <c r="D13" s="95">
        <v>1693800</v>
      </c>
      <c r="E13" s="95">
        <v>1682160</v>
      </c>
      <c r="F13" s="95">
        <v>11640</v>
      </c>
      <c r="G13" s="95"/>
      <c r="H13" s="95"/>
      <c r="I13" s="95"/>
      <c r="J13" s="95"/>
      <c r="K13" s="95"/>
      <c r="L13" s="95"/>
      <c r="M13" s="95"/>
      <c r="N13" s="95"/>
      <c r="O13" s="95"/>
    </row>
    <row r="14" ht="21" customHeight="1" spans="1:15">
      <c r="A14" s="201" t="s">
        <v>111</v>
      </c>
      <c r="B14" s="201" t="s">
        <v>112</v>
      </c>
      <c r="C14" s="95">
        <v>1693800</v>
      </c>
      <c r="D14" s="95">
        <v>1693800</v>
      </c>
      <c r="E14" s="95">
        <v>1682160</v>
      </c>
      <c r="F14" s="95">
        <v>11640</v>
      </c>
      <c r="G14" s="95"/>
      <c r="H14" s="95"/>
      <c r="I14" s="95"/>
      <c r="J14" s="95"/>
      <c r="K14" s="95"/>
      <c r="L14" s="95"/>
      <c r="M14" s="95"/>
      <c r="N14" s="95"/>
      <c r="O14" s="95"/>
    </row>
    <row r="15" ht="21" customHeight="1" spans="1:15">
      <c r="A15" s="202" t="s">
        <v>113</v>
      </c>
      <c r="B15" s="202" t="s">
        <v>114</v>
      </c>
      <c r="C15" s="95">
        <v>1159200</v>
      </c>
      <c r="D15" s="95">
        <v>1159200</v>
      </c>
      <c r="E15" s="95">
        <v>1159200</v>
      </c>
      <c r="F15" s="95"/>
      <c r="G15" s="95"/>
      <c r="H15" s="95"/>
      <c r="I15" s="95"/>
      <c r="J15" s="95"/>
      <c r="K15" s="95"/>
      <c r="L15" s="95"/>
      <c r="M15" s="95"/>
      <c r="N15" s="95"/>
      <c r="O15" s="95"/>
    </row>
    <row r="16" ht="21" customHeight="1" spans="1:15">
      <c r="A16" s="202" t="s">
        <v>115</v>
      </c>
      <c r="B16" s="202" t="s">
        <v>116</v>
      </c>
      <c r="C16" s="95">
        <v>122400</v>
      </c>
      <c r="D16" s="95">
        <v>122400</v>
      </c>
      <c r="E16" s="95">
        <v>122400</v>
      </c>
      <c r="F16" s="95"/>
      <c r="G16" s="95"/>
      <c r="H16" s="95"/>
      <c r="I16" s="95"/>
      <c r="J16" s="95"/>
      <c r="K16" s="95"/>
      <c r="L16" s="95"/>
      <c r="M16" s="95"/>
      <c r="N16" s="95"/>
      <c r="O16" s="95"/>
    </row>
    <row r="17" ht="21" customHeight="1" spans="1:15">
      <c r="A17" s="202" t="s">
        <v>117</v>
      </c>
      <c r="B17" s="202" t="s">
        <v>118</v>
      </c>
      <c r="C17" s="95">
        <v>11640</v>
      </c>
      <c r="D17" s="95">
        <v>11640</v>
      </c>
      <c r="E17" s="95"/>
      <c r="F17" s="95">
        <v>11640</v>
      </c>
      <c r="G17" s="95"/>
      <c r="H17" s="95"/>
      <c r="I17" s="95"/>
      <c r="J17" s="95"/>
      <c r="K17" s="95"/>
      <c r="L17" s="95"/>
      <c r="M17" s="95"/>
      <c r="N17" s="95"/>
      <c r="O17" s="95"/>
    </row>
    <row r="18" ht="21" customHeight="1" spans="1:15">
      <c r="A18" s="202" t="s">
        <v>119</v>
      </c>
      <c r="B18" s="202" t="s">
        <v>120</v>
      </c>
      <c r="C18" s="95">
        <v>400560</v>
      </c>
      <c r="D18" s="95">
        <v>400560</v>
      </c>
      <c r="E18" s="95">
        <v>400560</v>
      </c>
      <c r="F18" s="95"/>
      <c r="G18" s="95"/>
      <c r="H18" s="95"/>
      <c r="I18" s="95"/>
      <c r="J18" s="95"/>
      <c r="K18" s="95"/>
      <c r="L18" s="95"/>
      <c r="M18" s="95"/>
      <c r="N18" s="95"/>
      <c r="O18" s="95"/>
    </row>
    <row r="19" ht="21" customHeight="1" spans="1:15">
      <c r="A19" s="58" t="s">
        <v>121</v>
      </c>
      <c r="B19" s="58" t="s">
        <v>122</v>
      </c>
      <c r="C19" s="95">
        <v>500928</v>
      </c>
      <c r="D19" s="95">
        <v>500928</v>
      </c>
      <c r="E19" s="95">
        <v>500928</v>
      </c>
      <c r="F19" s="95"/>
      <c r="G19" s="95"/>
      <c r="H19" s="95"/>
      <c r="I19" s="95"/>
      <c r="J19" s="95"/>
      <c r="K19" s="95"/>
      <c r="L19" s="95"/>
      <c r="M19" s="95"/>
      <c r="N19" s="95"/>
      <c r="O19" s="95"/>
    </row>
    <row r="20" ht="21" customHeight="1" spans="1:15">
      <c r="A20" s="201" t="s">
        <v>123</v>
      </c>
      <c r="B20" s="201" t="s">
        <v>124</v>
      </c>
      <c r="C20" s="95">
        <v>500928</v>
      </c>
      <c r="D20" s="95">
        <v>500928</v>
      </c>
      <c r="E20" s="95">
        <v>500928</v>
      </c>
      <c r="F20" s="95"/>
      <c r="G20" s="95"/>
      <c r="H20" s="95"/>
      <c r="I20" s="95"/>
      <c r="J20" s="95"/>
      <c r="K20" s="95"/>
      <c r="L20" s="95"/>
      <c r="M20" s="95"/>
      <c r="N20" s="95"/>
      <c r="O20" s="95"/>
    </row>
    <row r="21" ht="21" customHeight="1" spans="1:15">
      <c r="A21" s="202" t="s">
        <v>125</v>
      </c>
      <c r="B21" s="202" t="s">
        <v>126</v>
      </c>
      <c r="C21" s="95">
        <v>136304</v>
      </c>
      <c r="D21" s="95">
        <v>136304</v>
      </c>
      <c r="E21" s="95">
        <v>136304</v>
      </c>
      <c r="F21" s="95"/>
      <c r="G21" s="95"/>
      <c r="H21" s="95"/>
      <c r="I21" s="95"/>
      <c r="J21" s="95"/>
      <c r="K21" s="95"/>
      <c r="L21" s="95"/>
      <c r="M21" s="95"/>
      <c r="N21" s="95"/>
      <c r="O21" s="95"/>
    </row>
    <row r="22" ht="21" customHeight="1" spans="1:15">
      <c r="A22" s="202" t="s">
        <v>127</v>
      </c>
      <c r="B22" s="202" t="s">
        <v>128</v>
      </c>
      <c r="C22" s="95">
        <v>58416</v>
      </c>
      <c r="D22" s="95">
        <v>58416</v>
      </c>
      <c r="E22" s="95">
        <v>58416</v>
      </c>
      <c r="F22" s="95"/>
      <c r="G22" s="95"/>
      <c r="H22" s="95"/>
      <c r="I22" s="95"/>
      <c r="J22" s="95"/>
      <c r="K22" s="95"/>
      <c r="L22" s="95"/>
      <c r="M22" s="95"/>
      <c r="N22" s="95"/>
      <c r="O22" s="95"/>
    </row>
    <row r="23" ht="21" customHeight="1" spans="1:15">
      <c r="A23" s="202" t="s">
        <v>129</v>
      </c>
      <c r="B23" s="202" t="s">
        <v>130</v>
      </c>
      <c r="C23" s="95">
        <v>268460</v>
      </c>
      <c r="D23" s="95">
        <v>268460</v>
      </c>
      <c r="E23" s="95">
        <v>268460</v>
      </c>
      <c r="F23" s="95"/>
      <c r="G23" s="95"/>
      <c r="H23" s="95"/>
      <c r="I23" s="95"/>
      <c r="J23" s="95"/>
      <c r="K23" s="95"/>
      <c r="L23" s="95"/>
      <c r="M23" s="95"/>
      <c r="N23" s="95"/>
      <c r="O23" s="95"/>
    </row>
    <row r="24" ht="21" customHeight="1" spans="1:15">
      <c r="A24" s="202" t="s">
        <v>131</v>
      </c>
      <c r="B24" s="202" t="s">
        <v>132</v>
      </c>
      <c r="C24" s="95">
        <v>37748</v>
      </c>
      <c r="D24" s="95">
        <v>37748</v>
      </c>
      <c r="E24" s="95">
        <v>37748</v>
      </c>
      <c r="F24" s="95"/>
      <c r="G24" s="95"/>
      <c r="H24" s="95"/>
      <c r="I24" s="95"/>
      <c r="J24" s="95"/>
      <c r="K24" s="95"/>
      <c r="L24" s="95"/>
      <c r="M24" s="95"/>
      <c r="N24" s="95"/>
      <c r="O24" s="95"/>
    </row>
    <row r="25" ht="21" customHeight="1" spans="1:15">
      <c r="A25" s="58" t="s">
        <v>133</v>
      </c>
      <c r="B25" s="58" t="s">
        <v>134</v>
      </c>
      <c r="C25" s="95">
        <v>1400000</v>
      </c>
      <c r="D25" s="95">
        <v>1400000</v>
      </c>
      <c r="E25" s="95"/>
      <c r="F25" s="95">
        <v>1400000</v>
      </c>
      <c r="G25" s="95"/>
      <c r="H25" s="95"/>
      <c r="I25" s="95"/>
      <c r="J25" s="95"/>
      <c r="K25" s="95"/>
      <c r="L25" s="95"/>
      <c r="M25" s="95"/>
      <c r="N25" s="95"/>
      <c r="O25" s="95"/>
    </row>
    <row r="26" ht="21" customHeight="1" spans="1:15">
      <c r="A26" s="201" t="s">
        <v>135</v>
      </c>
      <c r="B26" s="201" t="s">
        <v>136</v>
      </c>
      <c r="C26" s="95">
        <v>1400000</v>
      </c>
      <c r="D26" s="95">
        <v>1400000</v>
      </c>
      <c r="E26" s="95"/>
      <c r="F26" s="95">
        <v>1400000</v>
      </c>
      <c r="G26" s="95"/>
      <c r="H26" s="95"/>
      <c r="I26" s="95"/>
      <c r="J26" s="95"/>
      <c r="K26" s="95"/>
      <c r="L26" s="95"/>
      <c r="M26" s="95"/>
      <c r="N26" s="95"/>
      <c r="O26" s="95"/>
    </row>
    <row r="27" ht="21" customHeight="1" spans="1:15">
      <c r="A27" s="202" t="s">
        <v>137</v>
      </c>
      <c r="B27" s="202" t="s">
        <v>138</v>
      </c>
      <c r="C27" s="95">
        <v>1400000</v>
      </c>
      <c r="D27" s="95">
        <v>1400000</v>
      </c>
      <c r="E27" s="95"/>
      <c r="F27" s="95">
        <v>1400000</v>
      </c>
      <c r="G27" s="95"/>
      <c r="H27" s="95"/>
      <c r="I27" s="95"/>
      <c r="J27" s="95"/>
      <c r="K27" s="95"/>
      <c r="L27" s="95"/>
      <c r="M27" s="95"/>
      <c r="N27" s="95"/>
      <c r="O27" s="95"/>
    </row>
    <row r="28" ht="21" customHeight="1" spans="1:15">
      <c r="A28" s="58" t="s">
        <v>139</v>
      </c>
      <c r="B28" s="58" t="s">
        <v>140</v>
      </c>
      <c r="C28" s="95">
        <v>3000</v>
      </c>
      <c r="D28" s="95">
        <v>3000</v>
      </c>
      <c r="E28" s="95"/>
      <c r="F28" s="95">
        <v>3000</v>
      </c>
      <c r="G28" s="95"/>
      <c r="H28" s="95"/>
      <c r="I28" s="95"/>
      <c r="J28" s="95"/>
      <c r="K28" s="95"/>
      <c r="L28" s="95"/>
      <c r="M28" s="95"/>
      <c r="N28" s="95"/>
      <c r="O28" s="95"/>
    </row>
    <row r="29" ht="21" customHeight="1" spans="1:15">
      <c r="A29" s="201" t="s">
        <v>141</v>
      </c>
      <c r="B29" s="201" t="s">
        <v>142</v>
      </c>
      <c r="C29" s="95">
        <v>3000</v>
      </c>
      <c r="D29" s="95">
        <v>3000</v>
      </c>
      <c r="E29" s="95"/>
      <c r="F29" s="95">
        <v>3000</v>
      </c>
      <c r="G29" s="95"/>
      <c r="H29" s="95"/>
      <c r="I29" s="95"/>
      <c r="J29" s="95"/>
      <c r="K29" s="95"/>
      <c r="L29" s="95"/>
      <c r="M29" s="95"/>
      <c r="N29" s="95"/>
      <c r="O29" s="95"/>
    </row>
    <row r="30" ht="21" customHeight="1" spans="1:15">
      <c r="A30" s="202" t="s">
        <v>143</v>
      </c>
      <c r="B30" s="202" t="s">
        <v>142</v>
      </c>
      <c r="C30" s="95">
        <v>3000</v>
      </c>
      <c r="D30" s="95">
        <v>3000</v>
      </c>
      <c r="E30" s="95"/>
      <c r="F30" s="95">
        <v>3000</v>
      </c>
      <c r="G30" s="95"/>
      <c r="H30" s="95"/>
      <c r="I30" s="95"/>
      <c r="J30" s="95"/>
      <c r="K30" s="95"/>
      <c r="L30" s="95"/>
      <c r="M30" s="95"/>
      <c r="N30" s="95"/>
      <c r="O30" s="95"/>
    </row>
    <row r="31" ht="21" customHeight="1" spans="1:15">
      <c r="A31" s="58" t="s">
        <v>144</v>
      </c>
      <c r="B31" s="58" t="s">
        <v>145</v>
      </c>
      <c r="C31" s="95">
        <v>336720</v>
      </c>
      <c r="D31" s="95">
        <v>336720</v>
      </c>
      <c r="E31" s="95">
        <v>336720</v>
      </c>
      <c r="F31" s="95"/>
      <c r="G31" s="95"/>
      <c r="H31" s="95"/>
      <c r="I31" s="95"/>
      <c r="J31" s="95"/>
      <c r="K31" s="95"/>
      <c r="L31" s="95"/>
      <c r="M31" s="95"/>
      <c r="N31" s="95"/>
      <c r="O31" s="95"/>
    </row>
    <row r="32" ht="21" customHeight="1" spans="1:15">
      <c r="A32" s="201" t="s">
        <v>146</v>
      </c>
      <c r="B32" s="201" t="s">
        <v>147</v>
      </c>
      <c r="C32" s="95">
        <v>336720</v>
      </c>
      <c r="D32" s="95">
        <v>336720</v>
      </c>
      <c r="E32" s="95">
        <v>336720</v>
      </c>
      <c r="F32" s="95"/>
      <c r="G32" s="95"/>
      <c r="H32" s="95"/>
      <c r="I32" s="95"/>
      <c r="J32" s="95"/>
      <c r="K32" s="95"/>
      <c r="L32" s="95"/>
      <c r="M32" s="95"/>
      <c r="N32" s="95"/>
      <c r="O32" s="95"/>
    </row>
    <row r="33" ht="21" customHeight="1" spans="1:15">
      <c r="A33" s="202" t="s">
        <v>148</v>
      </c>
      <c r="B33" s="202" t="s">
        <v>149</v>
      </c>
      <c r="C33" s="95">
        <v>336720</v>
      </c>
      <c r="D33" s="95">
        <v>336720</v>
      </c>
      <c r="E33" s="95">
        <v>336720</v>
      </c>
      <c r="F33" s="95"/>
      <c r="G33" s="95"/>
      <c r="H33" s="95"/>
      <c r="I33" s="95"/>
      <c r="J33" s="95"/>
      <c r="K33" s="95"/>
      <c r="L33" s="95"/>
      <c r="M33" s="95"/>
      <c r="N33" s="95"/>
      <c r="O33" s="95"/>
    </row>
    <row r="34" ht="21" customHeight="1" spans="1:15">
      <c r="A34" s="203" t="s">
        <v>55</v>
      </c>
      <c r="B34" s="158"/>
      <c r="C34" s="95">
        <v>8598682.3</v>
      </c>
      <c r="D34" s="95">
        <v>8598682.3</v>
      </c>
      <c r="E34" s="95">
        <v>6303905</v>
      </c>
      <c r="F34" s="95">
        <v>2294777.3</v>
      </c>
      <c r="G34" s="95"/>
      <c r="H34" s="95"/>
      <c r="I34" s="95"/>
      <c r="J34" s="95"/>
      <c r="K34" s="95"/>
      <c r="L34" s="95"/>
      <c r="M34" s="95"/>
      <c r="N34" s="95"/>
      <c r="O34" s="95"/>
    </row>
  </sheetData>
  <mergeCells count="12">
    <mergeCell ref="A1:O1"/>
    <mergeCell ref="A2:O2"/>
    <mergeCell ref="A3:B3"/>
    <mergeCell ref="D4:F4"/>
    <mergeCell ref="J4:O4"/>
    <mergeCell ref="A34:B3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40"/>
      <c r="B1" s="43"/>
      <c r="C1" s="43"/>
      <c r="D1" s="43" t="s">
        <v>150</v>
      </c>
    </row>
    <row r="2" ht="41.25" customHeight="1" spans="1:1">
      <c r="A2" s="39" t="str">
        <f>"2026"&amp;"年部门财政拨款收支预算总表"</f>
        <v>2026年部门财政拨款收支预算总表</v>
      </c>
    </row>
    <row r="3" ht="17.25" customHeight="1" spans="1:4">
      <c r="A3" s="42" t="str">
        <f>"单位名称："&amp;"昆明市盘龙区商务和投资促进局"</f>
        <v>单位名称：昆明市盘龙区商务和投资促进局</v>
      </c>
      <c r="B3" s="186"/>
      <c r="D3" s="43" t="s">
        <v>1</v>
      </c>
    </row>
    <row r="4" ht="17.25" customHeight="1" spans="1:4">
      <c r="A4" s="187" t="s">
        <v>2</v>
      </c>
      <c r="B4" s="188"/>
      <c r="C4" s="187" t="s">
        <v>3</v>
      </c>
      <c r="D4" s="188"/>
    </row>
    <row r="5" ht="18.75" customHeight="1" spans="1:4">
      <c r="A5" s="187" t="s">
        <v>4</v>
      </c>
      <c r="B5" s="187" t="s">
        <v>5</v>
      </c>
      <c r="C5" s="187" t="s">
        <v>6</v>
      </c>
      <c r="D5" s="187" t="s">
        <v>5</v>
      </c>
    </row>
    <row r="6" ht="16.5" customHeight="1" spans="1:4">
      <c r="A6" s="189" t="s">
        <v>151</v>
      </c>
      <c r="B6" s="95">
        <v>8595682.3</v>
      </c>
      <c r="C6" s="189" t="s">
        <v>152</v>
      </c>
      <c r="D6" s="95">
        <v>8598682.3</v>
      </c>
    </row>
    <row r="7" ht="16.5" customHeight="1" spans="1:4">
      <c r="A7" s="189" t="s">
        <v>153</v>
      </c>
      <c r="B7" s="95">
        <v>8595682.3</v>
      </c>
      <c r="C7" s="189" t="s">
        <v>154</v>
      </c>
      <c r="D7" s="95">
        <v>4664234.3</v>
      </c>
    </row>
    <row r="8" ht="16.5" customHeight="1" spans="1:4">
      <c r="A8" s="189" t="s">
        <v>155</v>
      </c>
      <c r="B8" s="95"/>
      <c r="C8" s="189" t="s">
        <v>156</v>
      </c>
      <c r="D8" s="95"/>
    </row>
    <row r="9" ht="16.5" customHeight="1" spans="1:4">
      <c r="A9" s="189" t="s">
        <v>157</v>
      </c>
      <c r="B9" s="95"/>
      <c r="C9" s="189" t="s">
        <v>158</v>
      </c>
      <c r="D9" s="95"/>
    </row>
    <row r="10" ht="16.5" customHeight="1" spans="1:4">
      <c r="A10" s="189" t="s">
        <v>159</v>
      </c>
      <c r="B10" s="95">
        <v>3000</v>
      </c>
      <c r="C10" s="189" t="s">
        <v>160</v>
      </c>
      <c r="D10" s="95"/>
    </row>
    <row r="11" ht="16.5" customHeight="1" spans="1:4">
      <c r="A11" s="189" t="s">
        <v>153</v>
      </c>
      <c r="B11" s="95">
        <v>3000</v>
      </c>
      <c r="C11" s="189" t="s">
        <v>161</v>
      </c>
      <c r="D11" s="95"/>
    </row>
    <row r="12" ht="16.5" customHeight="1" spans="1:4">
      <c r="A12" s="68" t="s">
        <v>155</v>
      </c>
      <c r="B12" s="95"/>
      <c r="C12" s="83" t="s">
        <v>162</v>
      </c>
      <c r="D12" s="95"/>
    </row>
    <row r="13" ht="16.5" customHeight="1" spans="1:4">
      <c r="A13" s="68" t="s">
        <v>157</v>
      </c>
      <c r="B13" s="95"/>
      <c r="C13" s="83" t="s">
        <v>163</v>
      </c>
      <c r="D13" s="95"/>
    </row>
    <row r="14" ht="16.5" customHeight="1" spans="1:4">
      <c r="A14" s="190"/>
      <c r="B14" s="95"/>
      <c r="C14" s="83" t="s">
        <v>164</v>
      </c>
      <c r="D14" s="95">
        <v>1693800</v>
      </c>
    </row>
    <row r="15" ht="16.5" customHeight="1" spans="1:4">
      <c r="A15" s="190"/>
      <c r="B15" s="95"/>
      <c r="C15" s="83" t="s">
        <v>165</v>
      </c>
      <c r="D15" s="95">
        <v>500928</v>
      </c>
    </row>
    <row r="16" ht="16.5" customHeight="1" spans="1:4">
      <c r="A16" s="190"/>
      <c r="B16" s="95"/>
      <c r="C16" s="83" t="s">
        <v>166</v>
      </c>
      <c r="D16" s="95"/>
    </row>
    <row r="17" ht="16.5" customHeight="1" spans="1:4">
      <c r="A17" s="190"/>
      <c r="B17" s="95"/>
      <c r="C17" s="83" t="s">
        <v>167</v>
      </c>
      <c r="D17" s="95"/>
    </row>
    <row r="18" ht="16.5" customHeight="1" spans="1:4">
      <c r="A18" s="190"/>
      <c r="B18" s="95"/>
      <c r="C18" s="83" t="s">
        <v>168</v>
      </c>
      <c r="D18" s="95">
        <v>1400000</v>
      </c>
    </row>
    <row r="19" ht="16.5" customHeight="1" spans="1:4">
      <c r="A19" s="190"/>
      <c r="B19" s="95"/>
      <c r="C19" s="83" t="s">
        <v>169</v>
      </c>
      <c r="D19" s="95"/>
    </row>
    <row r="20" ht="16.5" customHeight="1" spans="1:4">
      <c r="A20" s="190"/>
      <c r="B20" s="95"/>
      <c r="C20" s="83" t="s">
        <v>170</v>
      </c>
      <c r="D20" s="95"/>
    </row>
    <row r="21" ht="16.5" customHeight="1" spans="1:4">
      <c r="A21" s="190"/>
      <c r="B21" s="95"/>
      <c r="C21" s="83" t="s">
        <v>171</v>
      </c>
      <c r="D21" s="95">
        <v>3000</v>
      </c>
    </row>
    <row r="22" ht="16.5" customHeight="1" spans="1:4">
      <c r="A22" s="190"/>
      <c r="B22" s="95"/>
      <c r="C22" s="83" t="s">
        <v>172</v>
      </c>
      <c r="D22" s="95"/>
    </row>
    <row r="23" ht="16.5" customHeight="1" spans="1:4">
      <c r="A23" s="190"/>
      <c r="B23" s="95"/>
      <c r="C23" s="83" t="s">
        <v>173</v>
      </c>
      <c r="D23" s="95"/>
    </row>
    <row r="24" ht="16.5" customHeight="1" spans="1:4">
      <c r="A24" s="190"/>
      <c r="B24" s="95"/>
      <c r="C24" s="83" t="s">
        <v>174</v>
      </c>
      <c r="D24" s="95"/>
    </row>
    <row r="25" ht="16.5" customHeight="1" spans="1:4">
      <c r="A25" s="190"/>
      <c r="B25" s="95"/>
      <c r="C25" s="83" t="s">
        <v>175</v>
      </c>
      <c r="D25" s="95">
        <v>336720</v>
      </c>
    </row>
    <row r="26" ht="16.5" customHeight="1" spans="1:4">
      <c r="A26" s="190"/>
      <c r="B26" s="95"/>
      <c r="C26" s="83" t="s">
        <v>176</v>
      </c>
      <c r="D26" s="95"/>
    </row>
    <row r="27" ht="16.5" customHeight="1" spans="1:4">
      <c r="A27" s="190"/>
      <c r="B27" s="95"/>
      <c r="C27" s="83" t="s">
        <v>177</v>
      </c>
      <c r="D27" s="95"/>
    </row>
    <row r="28" ht="16.5" customHeight="1" spans="1:4">
      <c r="A28" s="190"/>
      <c r="B28" s="95"/>
      <c r="C28" s="83" t="s">
        <v>178</v>
      </c>
      <c r="D28" s="95"/>
    </row>
    <row r="29" ht="16.5" customHeight="1" spans="1:4">
      <c r="A29" s="190"/>
      <c r="B29" s="95"/>
      <c r="C29" s="83" t="s">
        <v>179</v>
      </c>
      <c r="D29" s="95"/>
    </row>
    <row r="30" ht="16.5" customHeight="1" spans="1:4">
      <c r="A30" s="190"/>
      <c r="B30" s="95"/>
      <c r="C30" s="83" t="s">
        <v>180</v>
      </c>
      <c r="D30" s="95"/>
    </row>
    <row r="31" ht="16.5" customHeight="1" spans="1:4">
      <c r="A31" s="190"/>
      <c r="B31" s="95"/>
      <c r="C31" s="68" t="s">
        <v>181</v>
      </c>
      <c r="D31" s="95"/>
    </row>
    <row r="32" ht="16.5" customHeight="1" spans="1:4">
      <c r="A32" s="190"/>
      <c r="B32" s="95"/>
      <c r="C32" s="68" t="s">
        <v>182</v>
      </c>
      <c r="D32" s="95"/>
    </row>
    <row r="33" ht="16.5" customHeight="1" spans="1:4">
      <c r="A33" s="190"/>
      <c r="B33" s="95"/>
      <c r="C33" s="27" t="s">
        <v>183</v>
      </c>
      <c r="D33" s="95"/>
    </row>
    <row r="34" ht="15" customHeight="1" spans="1:4">
      <c r="A34" s="191" t="s">
        <v>50</v>
      </c>
      <c r="B34" s="192">
        <v>8598682.3</v>
      </c>
      <c r="C34" s="191" t="s">
        <v>51</v>
      </c>
      <c r="D34" s="192">
        <v>8598682.3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4"/>
  <sheetViews>
    <sheetView showZeros="0" workbookViewId="0">
      <selection activeCell="I33" sqref="I33"/>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56"/>
      <c r="F1" s="88"/>
      <c r="G1" s="163" t="s">
        <v>184</v>
      </c>
    </row>
    <row r="2" ht="41.25" customHeight="1" spans="1:7">
      <c r="A2" s="145" t="str">
        <f>"2026"&amp;"年一般公共预算支出预算表（按功能科目分类）"</f>
        <v>2026年一般公共预算支出预算表（按功能科目分类）</v>
      </c>
      <c r="B2" s="145"/>
      <c r="C2" s="145"/>
      <c r="D2" s="145"/>
      <c r="E2" s="145"/>
      <c r="F2" s="145"/>
      <c r="G2" s="145"/>
    </row>
    <row r="3" ht="18" customHeight="1" spans="1:7">
      <c r="A3" s="4" t="str">
        <f>"单位名称："&amp;"昆明市盘龙区商务和投资促进局"</f>
        <v>单位名称：昆明市盘龙区商务和投资促进局</v>
      </c>
      <c r="F3" s="142"/>
      <c r="G3" s="163" t="s">
        <v>1</v>
      </c>
    </row>
    <row r="4" ht="20.25" customHeight="1" spans="1:7">
      <c r="A4" s="181" t="s">
        <v>185</v>
      </c>
      <c r="B4" s="182"/>
      <c r="C4" s="146" t="s">
        <v>55</v>
      </c>
      <c r="D4" s="166" t="s">
        <v>75</v>
      </c>
      <c r="E4" s="11"/>
      <c r="F4" s="12"/>
      <c r="G4" s="160" t="s">
        <v>76</v>
      </c>
    </row>
    <row r="5" ht="20.25" customHeight="1" spans="1:7">
      <c r="A5" s="183" t="s">
        <v>72</v>
      </c>
      <c r="B5" s="183" t="s">
        <v>73</v>
      </c>
      <c r="C5" s="18"/>
      <c r="D5" s="151" t="s">
        <v>57</v>
      </c>
      <c r="E5" s="151" t="s">
        <v>186</v>
      </c>
      <c r="F5" s="151" t="s">
        <v>187</v>
      </c>
      <c r="G5" s="162"/>
    </row>
    <row r="6" ht="15" customHeight="1" spans="1:7">
      <c r="A6" s="62" t="s">
        <v>82</v>
      </c>
      <c r="B6" s="62" t="s">
        <v>83</v>
      </c>
      <c r="C6" s="62" t="s">
        <v>84</v>
      </c>
      <c r="D6" s="62" t="s">
        <v>85</v>
      </c>
      <c r="E6" s="62" t="s">
        <v>86</v>
      </c>
      <c r="F6" s="62" t="s">
        <v>87</v>
      </c>
      <c r="G6" s="62" t="s">
        <v>88</v>
      </c>
    </row>
    <row r="7" ht="18" customHeight="1" spans="1:7">
      <c r="A7" s="27" t="s">
        <v>97</v>
      </c>
      <c r="B7" s="27" t="s">
        <v>98</v>
      </c>
      <c r="C7" s="95">
        <v>4664234.3</v>
      </c>
      <c r="D7" s="95">
        <v>3784097</v>
      </c>
      <c r="E7" s="95">
        <v>3211637</v>
      </c>
      <c r="F7" s="95">
        <v>572460</v>
      </c>
      <c r="G7" s="95">
        <v>880137.3</v>
      </c>
    </row>
    <row r="8" ht="18" customHeight="1" spans="1:7">
      <c r="A8" s="155" t="s">
        <v>99</v>
      </c>
      <c r="B8" s="155" t="s">
        <v>100</v>
      </c>
      <c r="C8" s="95">
        <v>4664234.3</v>
      </c>
      <c r="D8" s="95">
        <v>3784097</v>
      </c>
      <c r="E8" s="95">
        <v>3211637</v>
      </c>
      <c r="F8" s="95">
        <v>572460</v>
      </c>
      <c r="G8" s="95">
        <v>880137.3</v>
      </c>
    </row>
    <row r="9" ht="18" customHeight="1" spans="1:7">
      <c r="A9" s="184" t="s">
        <v>101</v>
      </c>
      <c r="B9" s="184" t="s">
        <v>102</v>
      </c>
      <c r="C9" s="95">
        <v>2838723</v>
      </c>
      <c r="D9" s="95">
        <v>2838723</v>
      </c>
      <c r="E9" s="95">
        <v>2361105</v>
      </c>
      <c r="F9" s="95">
        <v>477618</v>
      </c>
      <c r="G9" s="95"/>
    </row>
    <row r="10" ht="18" customHeight="1" spans="1:7">
      <c r="A10" s="184" t="s">
        <v>103</v>
      </c>
      <c r="B10" s="184" t="s">
        <v>104</v>
      </c>
      <c r="C10" s="95">
        <v>649147.1</v>
      </c>
      <c r="D10" s="95"/>
      <c r="E10" s="95"/>
      <c r="F10" s="95"/>
      <c r="G10" s="95">
        <v>649147.1</v>
      </c>
    </row>
    <row r="11" ht="18" customHeight="1" spans="1:7">
      <c r="A11" s="184" t="s">
        <v>105</v>
      </c>
      <c r="B11" s="184" t="s">
        <v>106</v>
      </c>
      <c r="C11" s="95">
        <v>230990.2</v>
      </c>
      <c r="D11" s="95"/>
      <c r="E11" s="95"/>
      <c r="F11" s="95"/>
      <c r="G11" s="95">
        <v>230990.2</v>
      </c>
    </row>
    <row r="12" ht="18" customHeight="1" spans="1:7">
      <c r="A12" s="184" t="s">
        <v>107</v>
      </c>
      <c r="B12" s="184" t="s">
        <v>108</v>
      </c>
      <c r="C12" s="95">
        <v>945374</v>
      </c>
      <c r="D12" s="95">
        <v>945374</v>
      </c>
      <c r="E12" s="95">
        <v>850532</v>
      </c>
      <c r="F12" s="95">
        <v>94842</v>
      </c>
      <c r="G12" s="95"/>
    </row>
    <row r="13" ht="18" customHeight="1" spans="1:7">
      <c r="A13" s="27" t="s">
        <v>109</v>
      </c>
      <c r="B13" s="27" t="s">
        <v>110</v>
      </c>
      <c r="C13" s="95">
        <v>1693800</v>
      </c>
      <c r="D13" s="95">
        <v>1682160</v>
      </c>
      <c r="E13" s="95">
        <v>1682160</v>
      </c>
      <c r="F13" s="95"/>
      <c r="G13" s="95">
        <v>11640</v>
      </c>
    </row>
    <row r="14" ht="18" customHeight="1" spans="1:7">
      <c r="A14" s="155" t="s">
        <v>111</v>
      </c>
      <c r="B14" s="155" t="s">
        <v>112</v>
      </c>
      <c r="C14" s="95">
        <v>1693800</v>
      </c>
      <c r="D14" s="95">
        <v>1682160</v>
      </c>
      <c r="E14" s="95">
        <v>1682160</v>
      </c>
      <c r="F14" s="95"/>
      <c r="G14" s="95">
        <v>11640</v>
      </c>
    </row>
    <row r="15" ht="18" customHeight="1" spans="1:7">
      <c r="A15" s="184" t="s">
        <v>113</v>
      </c>
      <c r="B15" s="184" t="s">
        <v>114</v>
      </c>
      <c r="C15" s="95">
        <v>1159200</v>
      </c>
      <c r="D15" s="95">
        <v>1159200</v>
      </c>
      <c r="E15" s="95">
        <v>1159200</v>
      </c>
      <c r="F15" s="95"/>
      <c r="G15" s="95"/>
    </row>
    <row r="16" ht="18" customHeight="1" spans="1:7">
      <c r="A16" s="184" t="s">
        <v>115</v>
      </c>
      <c r="B16" s="184" t="s">
        <v>116</v>
      </c>
      <c r="C16" s="95">
        <v>122400</v>
      </c>
      <c r="D16" s="95">
        <v>122400</v>
      </c>
      <c r="E16" s="95">
        <v>122400</v>
      </c>
      <c r="F16" s="95"/>
      <c r="G16" s="95"/>
    </row>
    <row r="17" ht="18" customHeight="1" spans="1:7">
      <c r="A17" s="184" t="s">
        <v>117</v>
      </c>
      <c r="B17" s="184" t="s">
        <v>118</v>
      </c>
      <c r="C17" s="95">
        <v>11640</v>
      </c>
      <c r="D17" s="95"/>
      <c r="E17" s="95"/>
      <c r="F17" s="95"/>
      <c r="G17" s="95">
        <v>11640</v>
      </c>
    </row>
    <row r="18" ht="18" customHeight="1" spans="1:7">
      <c r="A18" s="184" t="s">
        <v>119</v>
      </c>
      <c r="B18" s="184" t="s">
        <v>120</v>
      </c>
      <c r="C18" s="95">
        <v>400560</v>
      </c>
      <c r="D18" s="95">
        <v>400560</v>
      </c>
      <c r="E18" s="95">
        <v>400560</v>
      </c>
      <c r="F18" s="95"/>
      <c r="G18" s="95"/>
    </row>
    <row r="19" ht="18" customHeight="1" spans="1:7">
      <c r="A19" s="27" t="s">
        <v>121</v>
      </c>
      <c r="B19" s="27" t="s">
        <v>122</v>
      </c>
      <c r="C19" s="95">
        <v>500928</v>
      </c>
      <c r="D19" s="95">
        <v>500928</v>
      </c>
      <c r="E19" s="95">
        <v>500928</v>
      </c>
      <c r="F19" s="95"/>
      <c r="G19" s="95"/>
    </row>
    <row r="20" ht="18" customHeight="1" spans="1:7">
      <c r="A20" s="155" t="s">
        <v>123</v>
      </c>
      <c r="B20" s="155" t="s">
        <v>124</v>
      </c>
      <c r="C20" s="95">
        <v>500928</v>
      </c>
      <c r="D20" s="95">
        <v>500928</v>
      </c>
      <c r="E20" s="95">
        <v>500928</v>
      </c>
      <c r="F20" s="95"/>
      <c r="G20" s="95"/>
    </row>
    <row r="21" ht="18" customHeight="1" spans="1:7">
      <c r="A21" s="184" t="s">
        <v>125</v>
      </c>
      <c r="B21" s="184" t="s">
        <v>126</v>
      </c>
      <c r="C21" s="95">
        <v>136304</v>
      </c>
      <c r="D21" s="95">
        <v>136304</v>
      </c>
      <c r="E21" s="95">
        <v>136304</v>
      </c>
      <c r="F21" s="95"/>
      <c r="G21" s="95"/>
    </row>
    <row r="22" ht="18" customHeight="1" spans="1:7">
      <c r="A22" s="184" t="s">
        <v>127</v>
      </c>
      <c r="B22" s="184" t="s">
        <v>128</v>
      </c>
      <c r="C22" s="95">
        <v>58416</v>
      </c>
      <c r="D22" s="95">
        <v>58416</v>
      </c>
      <c r="E22" s="95">
        <v>58416</v>
      </c>
      <c r="F22" s="95"/>
      <c r="G22" s="95"/>
    </row>
    <row r="23" ht="18" customHeight="1" spans="1:7">
      <c r="A23" s="184" t="s">
        <v>129</v>
      </c>
      <c r="B23" s="184" t="s">
        <v>130</v>
      </c>
      <c r="C23" s="95">
        <v>268460</v>
      </c>
      <c r="D23" s="95">
        <v>268460</v>
      </c>
      <c r="E23" s="95">
        <v>268460</v>
      </c>
      <c r="F23" s="95"/>
      <c r="G23" s="95"/>
    </row>
    <row r="24" ht="18" customHeight="1" spans="1:7">
      <c r="A24" s="184" t="s">
        <v>131</v>
      </c>
      <c r="B24" s="184" t="s">
        <v>132</v>
      </c>
      <c r="C24" s="95">
        <v>37748</v>
      </c>
      <c r="D24" s="95">
        <v>37748</v>
      </c>
      <c r="E24" s="95">
        <v>37748</v>
      </c>
      <c r="F24" s="95"/>
      <c r="G24" s="95"/>
    </row>
    <row r="25" ht="18" customHeight="1" spans="1:7">
      <c r="A25" s="27" t="s">
        <v>133</v>
      </c>
      <c r="B25" s="27" t="s">
        <v>134</v>
      </c>
      <c r="C25" s="95">
        <v>1400000</v>
      </c>
      <c r="D25" s="95"/>
      <c r="E25" s="95"/>
      <c r="F25" s="95"/>
      <c r="G25" s="95">
        <v>1400000</v>
      </c>
    </row>
    <row r="26" ht="18" customHeight="1" spans="1:7">
      <c r="A26" s="155" t="s">
        <v>135</v>
      </c>
      <c r="B26" s="155" t="s">
        <v>136</v>
      </c>
      <c r="C26" s="95">
        <v>1400000</v>
      </c>
      <c r="D26" s="95"/>
      <c r="E26" s="95"/>
      <c r="F26" s="95"/>
      <c r="G26" s="95">
        <v>1400000</v>
      </c>
    </row>
    <row r="27" ht="18" customHeight="1" spans="1:7">
      <c r="A27" s="184" t="s">
        <v>137</v>
      </c>
      <c r="B27" s="184" t="s">
        <v>138</v>
      </c>
      <c r="C27" s="95">
        <v>1400000</v>
      </c>
      <c r="D27" s="95"/>
      <c r="E27" s="95"/>
      <c r="F27" s="95"/>
      <c r="G27" s="95">
        <v>1400000</v>
      </c>
    </row>
    <row r="28" ht="18" customHeight="1" spans="1:7">
      <c r="A28" s="27" t="s">
        <v>139</v>
      </c>
      <c r="B28" s="27" t="s">
        <v>140</v>
      </c>
      <c r="C28" s="95">
        <v>3000</v>
      </c>
      <c r="D28" s="95"/>
      <c r="E28" s="95"/>
      <c r="F28" s="95"/>
      <c r="G28" s="95">
        <v>3000</v>
      </c>
    </row>
    <row r="29" ht="18" customHeight="1" spans="1:7">
      <c r="A29" s="155" t="s">
        <v>141</v>
      </c>
      <c r="B29" s="155" t="s">
        <v>142</v>
      </c>
      <c r="C29" s="95">
        <v>3000</v>
      </c>
      <c r="D29" s="95"/>
      <c r="E29" s="95"/>
      <c r="F29" s="95"/>
      <c r="G29" s="95">
        <v>3000</v>
      </c>
    </row>
    <row r="30" ht="18" customHeight="1" spans="1:7">
      <c r="A30" s="184" t="s">
        <v>143</v>
      </c>
      <c r="B30" s="184" t="s">
        <v>142</v>
      </c>
      <c r="C30" s="95">
        <v>3000</v>
      </c>
      <c r="D30" s="95"/>
      <c r="E30" s="95"/>
      <c r="F30" s="95"/>
      <c r="G30" s="95">
        <v>3000</v>
      </c>
    </row>
    <row r="31" ht="18" customHeight="1" spans="1:7">
      <c r="A31" s="27" t="s">
        <v>144</v>
      </c>
      <c r="B31" s="27" t="s">
        <v>145</v>
      </c>
      <c r="C31" s="95">
        <v>336720</v>
      </c>
      <c r="D31" s="95">
        <v>336720</v>
      </c>
      <c r="E31" s="95">
        <v>336720</v>
      </c>
      <c r="F31" s="95"/>
      <c r="G31" s="95"/>
    </row>
    <row r="32" ht="18" customHeight="1" spans="1:7">
      <c r="A32" s="155" t="s">
        <v>146</v>
      </c>
      <c r="B32" s="155" t="s">
        <v>147</v>
      </c>
      <c r="C32" s="95">
        <v>336720</v>
      </c>
      <c r="D32" s="95">
        <v>336720</v>
      </c>
      <c r="E32" s="95">
        <v>336720</v>
      </c>
      <c r="F32" s="95"/>
      <c r="G32" s="95"/>
    </row>
    <row r="33" ht="18" customHeight="1" spans="1:7">
      <c r="A33" s="184" t="s">
        <v>148</v>
      </c>
      <c r="B33" s="184" t="s">
        <v>149</v>
      </c>
      <c r="C33" s="95">
        <v>336720</v>
      </c>
      <c r="D33" s="95">
        <v>336720</v>
      </c>
      <c r="E33" s="95">
        <v>336720</v>
      </c>
      <c r="F33" s="95"/>
      <c r="G33" s="95"/>
    </row>
    <row r="34" ht="18" customHeight="1" spans="1:7">
      <c r="A34" s="94" t="s">
        <v>188</v>
      </c>
      <c r="B34" s="185" t="s">
        <v>188</v>
      </c>
      <c r="C34" s="95">
        <v>8598682.3</v>
      </c>
      <c r="D34" s="95">
        <v>6303905</v>
      </c>
      <c r="E34" s="95">
        <v>5731445</v>
      </c>
      <c r="F34" s="95">
        <v>572460</v>
      </c>
      <c r="G34" s="95">
        <v>2294777.3</v>
      </c>
    </row>
  </sheetData>
  <mergeCells count="6">
    <mergeCell ref="A2:G2"/>
    <mergeCell ref="A4:B4"/>
    <mergeCell ref="D4:F4"/>
    <mergeCell ref="A34:B3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3" sqref="A3:B3"/>
    </sheetView>
  </sheetViews>
  <sheetFormatPr defaultColWidth="10.425" defaultRowHeight="14.25" customHeight="1" outlineLevelRow="6" outlineLevelCol="5"/>
  <cols>
    <col min="1" max="6" width="28.1416666666667" customWidth="1"/>
  </cols>
  <sheetData>
    <row r="1" customHeight="1" spans="1:6">
      <c r="A1" s="41"/>
      <c r="B1" s="41"/>
      <c r="C1" s="41"/>
      <c r="D1" s="41"/>
      <c r="E1" s="40"/>
      <c r="F1" s="175" t="s">
        <v>189</v>
      </c>
    </row>
    <row r="2" ht="41.25" customHeight="1" spans="1:6">
      <c r="A2" s="176" t="str">
        <f>"2026"&amp;"年一般公共预算“三公”经费支出预算表"</f>
        <v>2026年一般公共预算“三公”经费支出预算表</v>
      </c>
      <c r="B2" s="41"/>
      <c r="C2" s="41"/>
      <c r="D2" s="41"/>
      <c r="E2" s="40"/>
      <c r="F2" s="41"/>
    </row>
    <row r="3" customHeight="1" spans="1:6">
      <c r="A3" s="130" t="str">
        <f>"单位名称："&amp;"昆明市盘龙区商务和投资促进局"</f>
        <v>单位名称：昆明市盘龙区商务和投资促进局</v>
      </c>
      <c r="B3" s="177"/>
      <c r="D3" s="41"/>
      <c r="E3" s="40"/>
      <c r="F3" s="44" t="s">
        <v>1</v>
      </c>
    </row>
    <row r="4" ht="27" customHeight="1" spans="1:6">
      <c r="A4" s="45" t="s">
        <v>190</v>
      </c>
      <c r="B4" s="45" t="s">
        <v>191</v>
      </c>
      <c r="C4" s="46" t="s">
        <v>192</v>
      </c>
      <c r="D4" s="45"/>
      <c r="E4" s="178"/>
      <c r="F4" s="45" t="s">
        <v>193</v>
      </c>
    </row>
    <row r="5" ht="28.5" customHeight="1" spans="1:6">
      <c r="A5" s="179"/>
      <c r="B5" s="52"/>
      <c r="C5" s="178" t="s">
        <v>57</v>
      </c>
      <c r="D5" s="178" t="s">
        <v>194</v>
      </c>
      <c r="E5" s="178" t="s">
        <v>195</v>
      </c>
      <c r="F5" s="51"/>
    </row>
    <row r="6" ht="17.25" customHeight="1" spans="1:6">
      <c r="A6" s="180" t="s">
        <v>82</v>
      </c>
      <c r="B6" s="180" t="s">
        <v>83</v>
      </c>
      <c r="C6" s="180" t="s">
        <v>84</v>
      </c>
      <c r="D6" s="180" t="s">
        <v>85</v>
      </c>
      <c r="E6" s="180" t="s">
        <v>86</v>
      </c>
      <c r="F6" s="180" t="s">
        <v>87</v>
      </c>
    </row>
    <row r="7" ht="17.25" customHeight="1" spans="1:6">
      <c r="A7" s="95">
        <v>42300</v>
      </c>
      <c r="B7" s="95"/>
      <c r="C7" s="95"/>
      <c r="D7" s="95"/>
      <c r="E7" s="95"/>
      <c r="F7" s="95">
        <v>42300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4"/>
  <sheetViews>
    <sheetView showZeros="0" tabSelected="1" topLeftCell="A45" workbookViewId="0">
      <selection activeCell="A64" sqref="A64:G64"/>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30.125" customWidth="1"/>
    <col min="6" max="6" width="10.2833333333333" customWidth="1"/>
    <col min="7" max="7" width="25.125" customWidth="1"/>
    <col min="8" max="23" width="18.7083333333333" customWidth="1"/>
  </cols>
  <sheetData>
    <row r="1" ht="13.5" customHeight="1" spans="1:23">
      <c r="A1" s="156"/>
      <c r="B1" s="164"/>
      <c r="D1" s="165"/>
      <c r="E1" s="165"/>
      <c r="F1" s="165"/>
      <c r="G1" s="165"/>
      <c r="H1" s="99"/>
      <c r="I1" s="99"/>
      <c r="J1" s="99"/>
      <c r="K1" s="99"/>
      <c r="L1" s="99"/>
      <c r="M1" s="99"/>
      <c r="Q1" s="99"/>
      <c r="U1" s="164"/>
      <c r="W1" s="2" t="s">
        <v>196</v>
      </c>
    </row>
    <row r="2" ht="45.75" customHeight="1" spans="1:23">
      <c r="A2" s="3" t="s">
        <v>197</v>
      </c>
      <c r="B2" s="80"/>
      <c r="C2" s="80"/>
      <c r="D2" s="80"/>
      <c r="E2" s="80"/>
      <c r="F2" s="80"/>
      <c r="G2" s="80"/>
      <c r="H2" s="80"/>
      <c r="I2" s="80"/>
      <c r="J2" s="80"/>
      <c r="K2" s="80"/>
      <c r="L2" s="80"/>
      <c r="M2" s="80"/>
      <c r="N2" s="3"/>
      <c r="O2" s="3"/>
      <c r="P2" s="3"/>
      <c r="Q2" s="80"/>
      <c r="R2" s="80"/>
      <c r="S2" s="80"/>
      <c r="T2" s="80"/>
      <c r="U2" s="80"/>
      <c r="V2" s="80"/>
      <c r="W2" s="80"/>
    </row>
    <row r="3" ht="18.75" customHeight="1" spans="1:23">
      <c r="A3" s="130" t="s">
        <v>198</v>
      </c>
      <c r="B3" s="4"/>
      <c r="C3" s="4"/>
      <c r="D3" s="4"/>
      <c r="E3" s="4"/>
      <c r="F3" s="4"/>
      <c r="G3" s="4"/>
      <c r="H3" s="103"/>
      <c r="I3" s="103"/>
      <c r="J3" s="103"/>
      <c r="K3" s="103"/>
      <c r="L3" s="103"/>
      <c r="M3" s="103"/>
      <c r="N3" s="6"/>
      <c r="O3" s="6"/>
      <c r="P3" s="6"/>
      <c r="Q3" s="103"/>
      <c r="U3" s="164"/>
      <c r="W3" s="2" t="s">
        <v>1</v>
      </c>
    </row>
    <row r="4" ht="18" customHeight="1" spans="1:23">
      <c r="A4" s="8" t="s">
        <v>199</v>
      </c>
      <c r="B4" s="8" t="s">
        <v>200</v>
      </c>
      <c r="C4" s="8" t="s">
        <v>201</v>
      </c>
      <c r="D4" s="8" t="s">
        <v>202</v>
      </c>
      <c r="E4" s="8" t="s">
        <v>203</v>
      </c>
      <c r="F4" s="8" t="s">
        <v>204</v>
      </c>
      <c r="G4" s="8" t="s">
        <v>205</v>
      </c>
      <c r="H4" s="166" t="s">
        <v>206</v>
      </c>
      <c r="I4" s="120" t="s">
        <v>206</v>
      </c>
      <c r="J4" s="120"/>
      <c r="K4" s="120"/>
      <c r="L4" s="120"/>
      <c r="M4" s="120"/>
      <c r="N4" s="11"/>
      <c r="O4" s="11"/>
      <c r="P4" s="11"/>
      <c r="Q4" s="106" t="s">
        <v>61</v>
      </c>
      <c r="R4" s="120" t="s">
        <v>62</v>
      </c>
      <c r="S4" s="120"/>
      <c r="T4" s="120"/>
      <c r="U4" s="120"/>
      <c r="V4" s="120"/>
      <c r="W4" s="121"/>
    </row>
    <row r="5" ht="18" customHeight="1" spans="1:23">
      <c r="A5" s="26"/>
      <c r="B5" s="148"/>
      <c r="C5" s="13"/>
      <c r="D5" s="13"/>
      <c r="E5" s="13"/>
      <c r="F5" s="13"/>
      <c r="G5" s="13"/>
      <c r="H5" s="146" t="s">
        <v>207</v>
      </c>
      <c r="I5" s="166" t="s">
        <v>58</v>
      </c>
      <c r="J5" s="120"/>
      <c r="K5" s="120"/>
      <c r="L5" s="120"/>
      <c r="M5" s="121"/>
      <c r="N5" s="10" t="s">
        <v>208</v>
      </c>
      <c r="O5" s="11"/>
      <c r="P5" s="12"/>
      <c r="Q5" s="8" t="s">
        <v>61</v>
      </c>
      <c r="R5" s="166" t="s">
        <v>62</v>
      </c>
      <c r="S5" s="106" t="s">
        <v>64</v>
      </c>
      <c r="T5" s="120" t="s">
        <v>62</v>
      </c>
      <c r="U5" s="106" t="s">
        <v>66</v>
      </c>
      <c r="V5" s="106" t="s">
        <v>67</v>
      </c>
      <c r="W5" s="174" t="s">
        <v>68</v>
      </c>
    </row>
    <row r="6" ht="19.5" customHeight="1" spans="1:23">
      <c r="A6" s="26"/>
      <c r="B6" s="26"/>
      <c r="C6" s="26"/>
      <c r="D6" s="26"/>
      <c r="E6" s="26"/>
      <c r="F6" s="26"/>
      <c r="G6" s="26"/>
      <c r="H6" s="26"/>
      <c r="I6" s="171" t="s">
        <v>209</v>
      </c>
      <c r="J6" s="8" t="s">
        <v>210</v>
      </c>
      <c r="K6" s="8" t="s">
        <v>211</v>
      </c>
      <c r="L6" s="8" t="s">
        <v>212</v>
      </c>
      <c r="M6" s="8" t="s">
        <v>213</v>
      </c>
      <c r="N6" s="8" t="s">
        <v>58</v>
      </c>
      <c r="O6" s="8" t="s">
        <v>59</v>
      </c>
      <c r="P6" s="8" t="s">
        <v>60</v>
      </c>
      <c r="Q6" s="26"/>
      <c r="R6" s="8" t="s">
        <v>57</v>
      </c>
      <c r="S6" s="8" t="s">
        <v>64</v>
      </c>
      <c r="T6" s="8" t="s">
        <v>214</v>
      </c>
      <c r="U6" s="8" t="s">
        <v>66</v>
      </c>
      <c r="V6" s="8" t="s">
        <v>67</v>
      </c>
      <c r="W6" s="8" t="s">
        <v>68</v>
      </c>
    </row>
    <row r="7" ht="37.5" customHeight="1" spans="1:23">
      <c r="A7" s="18"/>
      <c r="B7" s="167"/>
      <c r="C7" s="167"/>
      <c r="D7" s="167"/>
      <c r="E7" s="167"/>
      <c r="F7" s="167"/>
      <c r="G7" s="167"/>
      <c r="H7" s="167"/>
      <c r="I7" s="172" t="s">
        <v>57</v>
      </c>
      <c r="J7" s="16" t="s">
        <v>215</v>
      </c>
      <c r="K7" s="16" t="s">
        <v>211</v>
      </c>
      <c r="L7" s="16" t="s">
        <v>212</v>
      </c>
      <c r="M7" s="16" t="s">
        <v>213</v>
      </c>
      <c r="N7" s="16" t="s">
        <v>211</v>
      </c>
      <c r="O7" s="16" t="s">
        <v>212</v>
      </c>
      <c r="P7" s="16" t="s">
        <v>213</v>
      </c>
      <c r="Q7" s="16" t="s">
        <v>61</v>
      </c>
      <c r="R7" s="16" t="s">
        <v>57</v>
      </c>
      <c r="S7" s="16" t="s">
        <v>64</v>
      </c>
      <c r="T7" s="16" t="s">
        <v>214</v>
      </c>
      <c r="U7" s="16" t="s">
        <v>66</v>
      </c>
      <c r="V7" s="16" t="s">
        <v>67</v>
      </c>
      <c r="W7" s="16" t="s">
        <v>68</v>
      </c>
    </row>
    <row r="8" customHeight="1" spans="1:23">
      <c r="A8" s="34">
        <v>1</v>
      </c>
      <c r="B8" s="34">
        <v>2</v>
      </c>
      <c r="C8" s="34">
        <v>3</v>
      </c>
      <c r="D8" s="34">
        <v>4</v>
      </c>
      <c r="E8" s="34">
        <v>5</v>
      </c>
      <c r="F8" s="34">
        <v>6</v>
      </c>
      <c r="G8" s="34">
        <v>7</v>
      </c>
      <c r="H8" s="34">
        <v>8</v>
      </c>
      <c r="I8" s="34">
        <v>9</v>
      </c>
      <c r="J8" s="34">
        <v>10</v>
      </c>
      <c r="K8" s="34">
        <v>11</v>
      </c>
      <c r="L8" s="34">
        <v>12</v>
      </c>
      <c r="M8" s="34">
        <v>13</v>
      </c>
      <c r="N8" s="34">
        <v>14</v>
      </c>
      <c r="O8" s="34">
        <v>15</v>
      </c>
      <c r="P8" s="34">
        <v>16</v>
      </c>
      <c r="Q8" s="34">
        <v>17</v>
      </c>
      <c r="R8" s="34">
        <v>18</v>
      </c>
      <c r="S8" s="34">
        <v>19</v>
      </c>
      <c r="T8" s="34">
        <v>20</v>
      </c>
      <c r="U8" s="34">
        <v>21</v>
      </c>
      <c r="V8" s="34">
        <v>22</v>
      </c>
      <c r="W8" s="34">
        <v>23</v>
      </c>
    </row>
    <row r="9" ht="20.25" customHeight="1" spans="1:23">
      <c r="A9" s="68" t="s">
        <v>70</v>
      </c>
      <c r="B9" s="68" t="s">
        <v>216</v>
      </c>
      <c r="C9" s="68" t="s">
        <v>217</v>
      </c>
      <c r="D9" s="68" t="s">
        <v>101</v>
      </c>
      <c r="E9" s="68" t="s">
        <v>102</v>
      </c>
      <c r="F9" s="68" t="s">
        <v>218</v>
      </c>
      <c r="G9" s="68" t="s">
        <v>219</v>
      </c>
      <c r="H9" s="95">
        <v>30590</v>
      </c>
      <c r="I9" s="95">
        <v>30590</v>
      </c>
      <c r="J9" s="95"/>
      <c r="K9" s="95"/>
      <c r="L9" s="95">
        <v>30590</v>
      </c>
      <c r="M9" s="95"/>
      <c r="N9" s="95"/>
      <c r="O9" s="95"/>
      <c r="P9" s="95"/>
      <c r="Q9" s="95"/>
      <c r="R9" s="95"/>
      <c r="S9" s="95"/>
      <c r="T9" s="95"/>
      <c r="U9" s="95"/>
      <c r="V9" s="95"/>
      <c r="W9" s="95"/>
    </row>
    <row r="10" ht="20.25" customHeight="1" spans="1:23">
      <c r="A10" s="68" t="s">
        <v>70</v>
      </c>
      <c r="B10" s="68" t="s">
        <v>216</v>
      </c>
      <c r="C10" s="68" t="s">
        <v>217</v>
      </c>
      <c r="D10" s="68" t="s">
        <v>107</v>
      </c>
      <c r="E10" s="68" t="s">
        <v>108</v>
      </c>
      <c r="F10" s="68" t="s">
        <v>218</v>
      </c>
      <c r="G10" s="68" t="s">
        <v>219</v>
      </c>
      <c r="H10" s="95">
        <v>13110</v>
      </c>
      <c r="I10" s="95">
        <v>13110</v>
      </c>
      <c r="J10" s="173"/>
      <c r="K10" s="173"/>
      <c r="L10" s="95">
        <v>13110</v>
      </c>
      <c r="M10" s="173"/>
      <c r="N10" s="95"/>
      <c r="O10" s="95"/>
      <c r="P10" s="95"/>
      <c r="Q10" s="95"/>
      <c r="R10" s="95"/>
      <c r="S10" s="95"/>
      <c r="T10" s="95"/>
      <c r="U10" s="95"/>
      <c r="V10" s="95"/>
      <c r="W10" s="95"/>
    </row>
    <row r="11" ht="20.25" customHeight="1" spans="1:23">
      <c r="A11" s="68" t="s">
        <v>70</v>
      </c>
      <c r="B11" s="68" t="s">
        <v>216</v>
      </c>
      <c r="C11" s="68" t="s">
        <v>217</v>
      </c>
      <c r="D11" s="68" t="s">
        <v>101</v>
      </c>
      <c r="E11" s="68" t="s">
        <v>102</v>
      </c>
      <c r="F11" s="68" t="s">
        <v>220</v>
      </c>
      <c r="G11" s="68" t="s">
        <v>221</v>
      </c>
      <c r="H11" s="95">
        <v>5320</v>
      </c>
      <c r="I11" s="95">
        <v>5320</v>
      </c>
      <c r="J11" s="173"/>
      <c r="K11" s="173"/>
      <c r="L11" s="95">
        <v>5320</v>
      </c>
      <c r="M11" s="173"/>
      <c r="N11" s="95"/>
      <c r="O11" s="95"/>
      <c r="P11" s="95"/>
      <c r="Q11" s="95"/>
      <c r="R11" s="95"/>
      <c r="S11" s="95"/>
      <c r="T11" s="95"/>
      <c r="U11" s="95"/>
      <c r="V11" s="95"/>
      <c r="W11" s="95"/>
    </row>
    <row r="12" ht="20.25" customHeight="1" spans="1:23">
      <c r="A12" s="68" t="s">
        <v>70</v>
      </c>
      <c r="B12" s="68" t="s">
        <v>216</v>
      </c>
      <c r="C12" s="68" t="s">
        <v>217</v>
      </c>
      <c r="D12" s="68" t="s">
        <v>107</v>
      </c>
      <c r="E12" s="68" t="s">
        <v>108</v>
      </c>
      <c r="F12" s="68" t="s">
        <v>220</v>
      </c>
      <c r="G12" s="68" t="s">
        <v>221</v>
      </c>
      <c r="H12" s="95">
        <v>2280</v>
      </c>
      <c r="I12" s="95">
        <v>2280</v>
      </c>
      <c r="J12" s="173"/>
      <c r="K12" s="173"/>
      <c r="L12" s="95">
        <v>2280</v>
      </c>
      <c r="M12" s="173"/>
      <c r="N12" s="95"/>
      <c r="O12" s="95"/>
      <c r="P12" s="95"/>
      <c r="Q12" s="95"/>
      <c r="R12" s="95"/>
      <c r="S12" s="95"/>
      <c r="T12" s="95"/>
      <c r="U12" s="95"/>
      <c r="V12" s="95"/>
      <c r="W12" s="95"/>
    </row>
    <row r="13" ht="20.25" customHeight="1" spans="1:23">
      <c r="A13" s="68" t="s">
        <v>70</v>
      </c>
      <c r="B13" s="68" t="s">
        <v>216</v>
      </c>
      <c r="C13" s="68" t="s">
        <v>217</v>
      </c>
      <c r="D13" s="68" t="s">
        <v>101</v>
      </c>
      <c r="E13" s="68" t="s">
        <v>102</v>
      </c>
      <c r="F13" s="68" t="s">
        <v>222</v>
      </c>
      <c r="G13" s="68" t="s">
        <v>223</v>
      </c>
      <c r="H13" s="95">
        <v>13734</v>
      </c>
      <c r="I13" s="95">
        <v>13734</v>
      </c>
      <c r="J13" s="173"/>
      <c r="K13" s="173"/>
      <c r="L13" s="95">
        <v>13734</v>
      </c>
      <c r="M13" s="173"/>
      <c r="N13" s="95"/>
      <c r="O13" s="95"/>
      <c r="P13" s="95"/>
      <c r="Q13" s="95"/>
      <c r="R13" s="95"/>
      <c r="S13" s="95"/>
      <c r="T13" s="95"/>
      <c r="U13" s="95"/>
      <c r="V13" s="95"/>
      <c r="W13" s="95"/>
    </row>
    <row r="14" ht="20.25" customHeight="1" spans="1:23">
      <c r="A14" s="68" t="s">
        <v>70</v>
      </c>
      <c r="B14" s="68" t="s">
        <v>216</v>
      </c>
      <c r="C14" s="68" t="s">
        <v>217</v>
      </c>
      <c r="D14" s="68" t="s">
        <v>107</v>
      </c>
      <c r="E14" s="68" t="s">
        <v>108</v>
      </c>
      <c r="F14" s="68" t="s">
        <v>222</v>
      </c>
      <c r="G14" s="68" t="s">
        <v>223</v>
      </c>
      <c r="H14" s="95">
        <v>5886</v>
      </c>
      <c r="I14" s="95">
        <v>5886</v>
      </c>
      <c r="J14" s="173"/>
      <c r="K14" s="173"/>
      <c r="L14" s="95">
        <v>5886</v>
      </c>
      <c r="M14" s="173"/>
      <c r="N14" s="95"/>
      <c r="O14" s="95"/>
      <c r="P14" s="95"/>
      <c r="Q14" s="95"/>
      <c r="R14" s="95"/>
      <c r="S14" s="95"/>
      <c r="T14" s="95"/>
      <c r="U14" s="95"/>
      <c r="V14" s="95"/>
      <c r="W14" s="95"/>
    </row>
    <row r="15" ht="20.25" customHeight="1" spans="1:23">
      <c r="A15" s="68" t="s">
        <v>70</v>
      </c>
      <c r="B15" s="68" t="s">
        <v>216</v>
      </c>
      <c r="C15" s="68" t="s">
        <v>217</v>
      </c>
      <c r="D15" s="68" t="s">
        <v>101</v>
      </c>
      <c r="E15" s="68" t="s">
        <v>102</v>
      </c>
      <c r="F15" s="68" t="s">
        <v>224</v>
      </c>
      <c r="G15" s="68" t="s">
        <v>225</v>
      </c>
      <c r="H15" s="95">
        <v>19950</v>
      </c>
      <c r="I15" s="95">
        <v>19950</v>
      </c>
      <c r="J15" s="173"/>
      <c r="K15" s="173"/>
      <c r="L15" s="95">
        <v>19950</v>
      </c>
      <c r="M15" s="173"/>
      <c r="N15" s="95"/>
      <c r="O15" s="95"/>
      <c r="P15" s="95"/>
      <c r="Q15" s="95"/>
      <c r="R15" s="95"/>
      <c r="S15" s="95"/>
      <c r="T15" s="95"/>
      <c r="U15" s="95"/>
      <c r="V15" s="95"/>
      <c r="W15" s="95"/>
    </row>
    <row r="16" ht="20.25" customHeight="1" spans="1:23">
      <c r="A16" s="68" t="s">
        <v>70</v>
      </c>
      <c r="B16" s="68" t="s">
        <v>216</v>
      </c>
      <c r="C16" s="68" t="s">
        <v>217</v>
      </c>
      <c r="D16" s="68" t="s">
        <v>107</v>
      </c>
      <c r="E16" s="68" t="s">
        <v>108</v>
      </c>
      <c r="F16" s="68" t="s">
        <v>224</v>
      </c>
      <c r="G16" s="68" t="s">
        <v>225</v>
      </c>
      <c r="H16" s="95">
        <v>8550</v>
      </c>
      <c r="I16" s="95">
        <v>8550</v>
      </c>
      <c r="J16" s="173"/>
      <c r="K16" s="173"/>
      <c r="L16" s="95">
        <v>8550</v>
      </c>
      <c r="M16" s="173"/>
      <c r="N16" s="95"/>
      <c r="O16" s="95"/>
      <c r="P16" s="95"/>
      <c r="Q16" s="95"/>
      <c r="R16" s="95"/>
      <c r="S16" s="95"/>
      <c r="T16" s="95"/>
      <c r="U16" s="95"/>
      <c r="V16" s="95"/>
      <c r="W16" s="95"/>
    </row>
    <row r="17" ht="20.25" customHeight="1" spans="1:23">
      <c r="A17" s="68" t="s">
        <v>70</v>
      </c>
      <c r="B17" s="68" t="s">
        <v>216</v>
      </c>
      <c r="C17" s="68" t="s">
        <v>217</v>
      </c>
      <c r="D17" s="68" t="s">
        <v>101</v>
      </c>
      <c r="E17" s="68" t="s">
        <v>102</v>
      </c>
      <c r="F17" s="68" t="s">
        <v>226</v>
      </c>
      <c r="G17" s="68" t="s">
        <v>227</v>
      </c>
      <c r="H17" s="95">
        <v>21280</v>
      </c>
      <c r="I17" s="95">
        <v>21280</v>
      </c>
      <c r="J17" s="173"/>
      <c r="K17" s="173"/>
      <c r="L17" s="95">
        <v>21280</v>
      </c>
      <c r="M17" s="173"/>
      <c r="N17" s="95"/>
      <c r="O17" s="95"/>
      <c r="P17" s="95"/>
      <c r="Q17" s="95"/>
      <c r="R17" s="95"/>
      <c r="S17" s="95"/>
      <c r="T17" s="95"/>
      <c r="U17" s="95"/>
      <c r="V17" s="95"/>
      <c r="W17" s="95"/>
    </row>
    <row r="18" ht="20.25" customHeight="1" spans="1:23">
      <c r="A18" s="68" t="s">
        <v>70</v>
      </c>
      <c r="B18" s="68" t="s">
        <v>216</v>
      </c>
      <c r="C18" s="68" t="s">
        <v>217</v>
      </c>
      <c r="D18" s="68" t="s">
        <v>107</v>
      </c>
      <c r="E18" s="68" t="s">
        <v>108</v>
      </c>
      <c r="F18" s="68" t="s">
        <v>226</v>
      </c>
      <c r="G18" s="68" t="s">
        <v>227</v>
      </c>
      <c r="H18" s="95">
        <v>9120</v>
      </c>
      <c r="I18" s="95">
        <v>9120</v>
      </c>
      <c r="J18" s="173"/>
      <c r="K18" s="173"/>
      <c r="L18" s="95">
        <v>9120</v>
      </c>
      <c r="M18" s="173"/>
      <c r="N18" s="95"/>
      <c r="O18" s="95"/>
      <c r="P18" s="95"/>
      <c r="Q18" s="95"/>
      <c r="R18" s="95"/>
      <c r="S18" s="95"/>
      <c r="T18" s="95"/>
      <c r="U18" s="95"/>
      <c r="V18" s="95"/>
      <c r="W18" s="95"/>
    </row>
    <row r="19" ht="20.25" customHeight="1" spans="1:23">
      <c r="A19" s="68" t="s">
        <v>70</v>
      </c>
      <c r="B19" s="68" t="s">
        <v>216</v>
      </c>
      <c r="C19" s="68" t="s">
        <v>217</v>
      </c>
      <c r="D19" s="68" t="s">
        <v>101</v>
      </c>
      <c r="E19" s="68" t="s">
        <v>102</v>
      </c>
      <c r="F19" s="68" t="s">
        <v>228</v>
      </c>
      <c r="G19" s="68" t="s">
        <v>229</v>
      </c>
      <c r="H19" s="95">
        <v>7980</v>
      </c>
      <c r="I19" s="95">
        <v>7980</v>
      </c>
      <c r="J19" s="173"/>
      <c r="K19" s="173"/>
      <c r="L19" s="95">
        <v>7980</v>
      </c>
      <c r="M19" s="173"/>
      <c r="N19" s="95"/>
      <c r="O19" s="95"/>
      <c r="P19" s="95"/>
      <c r="Q19" s="95"/>
      <c r="R19" s="95"/>
      <c r="S19" s="95"/>
      <c r="T19" s="95"/>
      <c r="U19" s="95"/>
      <c r="V19" s="95"/>
      <c r="W19" s="95"/>
    </row>
    <row r="20" ht="20.25" customHeight="1" spans="1:23">
      <c r="A20" s="68" t="s">
        <v>70</v>
      </c>
      <c r="B20" s="68" t="s">
        <v>216</v>
      </c>
      <c r="C20" s="68" t="s">
        <v>217</v>
      </c>
      <c r="D20" s="68" t="s">
        <v>107</v>
      </c>
      <c r="E20" s="68" t="s">
        <v>108</v>
      </c>
      <c r="F20" s="68" t="s">
        <v>228</v>
      </c>
      <c r="G20" s="68" t="s">
        <v>229</v>
      </c>
      <c r="H20" s="95">
        <v>3420</v>
      </c>
      <c r="I20" s="95">
        <v>3420</v>
      </c>
      <c r="J20" s="173"/>
      <c r="K20" s="173"/>
      <c r="L20" s="95">
        <v>3420</v>
      </c>
      <c r="M20" s="173"/>
      <c r="N20" s="95"/>
      <c r="O20" s="95"/>
      <c r="P20" s="95"/>
      <c r="Q20" s="95"/>
      <c r="R20" s="95"/>
      <c r="S20" s="95"/>
      <c r="T20" s="95"/>
      <c r="U20" s="95"/>
      <c r="V20" s="95"/>
      <c r="W20" s="95"/>
    </row>
    <row r="21" ht="20.25" customHeight="1" spans="1:23">
      <c r="A21" s="68" t="s">
        <v>70</v>
      </c>
      <c r="B21" s="68" t="s">
        <v>216</v>
      </c>
      <c r="C21" s="68" t="s">
        <v>217</v>
      </c>
      <c r="D21" s="68" t="s">
        <v>101</v>
      </c>
      <c r="E21" s="68" t="s">
        <v>102</v>
      </c>
      <c r="F21" s="68" t="s">
        <v>230</v>
      </c>
      <c r="G21" s="68" t="s">
        <v>231</v>
      </c>
      <c r="H21" s="95">
        <v>33600</v>
      </c>
      <c r="I21" s="95">
        <v>33600</v>
      </c>
      <c r="J21" s="173"/>
      <c r="K21" s="173"/>
      <c r="L21" s="95">
        <v>33600</v>
      </c>
      <c r="M21" s="173"/>
      <c r="N21" s="95"/>
      <c r="O21" s="95"/>
      <c r="P21" s="95"/>
      <c r="Q21" s="95"/>
      <c r="R21" s="95"/>
      <c r="S21" s="95"/>
      <c r="T21" s="95"/>
      <c r="U21" s="95"/>
      <c r="V21" s="95"/>
      <c r="W21" s="95"/>
    </row>
    <row r="22" ht="20.25" customHeight="1" spans="1:23">
      <c r="A22" s="68" t="s">
        <v>70</v>
      </c>
      <c r="B22" s="68" t="s">
        <v>216</v>
      </c>
      <c r="C22" s="68" t="s">
        <v>217</v>
      </c>
      <c r="D22" s="68" t="s">
        <v>101</v>
      </c>
      <c r="E22" s="68" t="s">
        <v>102</v>
      </c>
      <c r="F22" s="68" t="s">
        <v>230</v>
      </c>
      <c r="G22" s="68" t="s">
        <v>231</v>
      </c>
      <c r="H22" s="95">
        <v>27600</v>
      </c>
      <c r="I22" s="95">
        <v>27600</v>
      </c>
      <c r="J22" s="173"/>
      <c r="K22" s="173"/>
      <c r="L22" s="95">
        <v>27600</v>
      </c>
      <c r="M22" s="173"/>
      <c r="N22" s="95"/>
      <c r="O22" s="95"/>
      <c r="P22" s="95"/>
      <c r="Q22" s="95"/>
      <c r="R22" s="95"/>
      <c r="S22" s="95"/>
      <c r="T22" s="95"/>
      <c r="U22" s="95"/>
      <c r="V22" s="95"/>
      <c r="W22" s="95"/>
    </row>
    <row r="23" ht="20.25" customHeight="1" spans="1:23">
      <c r="A23" s="68" t="s">
        <v>70</v>
      </c>
      <c r="B23" s="68" t="s">
        <v>216</v>
      </c>
      <c r="C23" s="68" t="s">
        <v>217</v>
      </c>
      <c r="D23" s="68" t="s">
        <v>101</v>
      </c>
      <c r="E23" s="68" t="s">
        <v>102</v>
      </c>
      <c r="F23" s="68" t="s">
        <v>230</v>
      </c>
      <c r="G23" s="68" t="s">
        <v>231</v>
      </c>
      <c r="H23" s="95">
        <v>8400</v>
      </c>
      <c r="I23" s="95">
        <v>8400</v>
      </c>
      <c r="J23" s="173"/>
      <c r="K23" s="173"/>
      <c r="L23" s="95">
        <v>8400</v>
      </c>
      <c r="M23" s="173"/>
      <c r="N23" s="95"/>
      <c r="O23" s="95"/>
      <c r="P23" s="95"/>
      <c r="Q23" s="95"/>
      <c r="R23" s="95"/>
      <c r="S23" s="95"/>
      <c r="T23" s="95"/>
      <c r="U23" s="95"/>
      <c r="V23" s="95"/>
      <c r="W23" s="95"/>
    </row>
    <row r="24" ht="20.25" customHeight="1" spans="1:23">
      <c r="A24" s="68" t="s">
        <v>70</v>
      </c>
      <c r="B24" s="68" t="s">
        <v>216</v>
      </c>
      <c r="C24" s="68" t="s">
        <v>217</v>
      </c>
      <c r="D24" s="68" t="s">
        <v>107</v>
      </c>
      <c r="E24" s="68" t="s">
        <v>108</v>
      </c>
      <c r="F24" s="68" t="s">
        <v>230</v>
      </c>
      <c r="G24" s="68" t="s">
        <v>231</v>
      </c>
      <c r="H24" s="95">
        <v>14400</v>
      </c>
      <c r="I24" s="95">
        <v>14400</v>
      </c>
      <c r="J24" s="173"/>
      <c r="K24" s="173"/>
      <c r="L24" s="95">
        <v>14400</v>
      </c>
      <c r="M24" s="173"/>
      <c r="N24" s="95"/>
      <c r="O24" s="95"/>
      <c r="P24" s="95"/>
      <c r="Q24" s="95"/>
      <c r="R24" s="95"/>
      <c r="S24" s="95"/>
      <c r="T24" s="95"/>
      <c r="U24" s="95"/>
      <c r="V24" s="95"/>
      <c r="W24" s="95"/>
    </row>
    <row r="25" ht="20.25" customHeight="1" spans="1:23">
      <c r="A25" s="68" t="s">
        <v>70</v>
      </c>
      <c r="B25" s="68" t="s">
        <v>216</v>
      </c>
      <c r="C25" s="68" t="s">
        <v>217</v>
      </c>
      <c r="D25" s="68" t="s">
        <v>107</v>
      </c>
      <c r="E25" s="68" t="s">
        <v>108</v>
      </c>
      <c r="F25" s="68" t="s">
        <v>230</v>
      </c>
      <c r="G25" s="68" t="s">
        <v>231</v>
      </c>
      <c r="H25" s="95">
        <v>3600</v>
      </c>
      <c r="I25" s="95">
        <v>3600</v>
      </c>
      <c r="J25" s="173"/>
      <c r="K25" s="173"/>
      <c r="L25" s="95">
        <v>3600</v>
      </c>
      <c r="M25" s="173"/>
      <c r="N25" s="95"/>
      <c r="O25" s="95"/>
      <c r="P25" s="95"/>
      <c r="Q25" s="95"/>
      <c r="R25" s="95"/>
      <c r="S25" s="95"/>
      <c r="T25" s="95"/>
      <c r="U25" s="95"/>
      <c r="V25" s="95"/>
      <c r="W25" s="95"/>
    </row>
    <row r="26" ht="20.25" customHeight="1" spans="1:23">
      <c r="A26" s="68" t="s">
        <v>70</v>
      </c>
      <c r="B26" s="68" t="s">
        <v>232</v>
      </c>
      <c r="C26" s="68" t="s">
        <v>233</v>
      </c>
      <c r="D26" s="68" t="s">
        <v>101</v>
      </c>
      <c r="E26" s="68" t="s">
        <v>102</v>
      </c>
      <c r="F26" s="68" t="s">
        <v>234</v>
      </c>
      <c r="G26" s="68" t="s">
        <v>235</v>
      </c>
      <c r="H26" s="95">
        <v>638688</v>
      </c>
      <c r="I26" s="95">
        <v>638688</v>
      </c>
      <c r="J26" s="173"/>
      <c r="K26" s="173"/>
      <c r="L26" s="95">
        <v>638688</v>
      </c>
      <c r="M26" s="173"/>
      <c r="N26" s="95"/>
      <c r="O26" s="95"/>
      <c r="P26" s="95"/>
      <c r="Q26" s="95"/>
      <c r="R26" s="95"/>
      <c r="S26" s="95"/>
      <c r="T26" s="95"/>
      <c r="U26" s="95"/>
      <c r="V26" s="95"/>
      <c r="W26" s="95"/>
    </row>
    <row r="27" ht="20.25" customHeight="1" spans="1:23">
      <c r="A27" s="68" t="s">
        <v>70</v>
      </c>
      <c r="B27" s="68" t="s">
        <v>232</v>
      </c>
      <c r="C27" s="68" t="s">
        <v>233</v>
      </c>
      <c r="D27" s="68" t="s">
        <v>101</v>
      </c>
      <c r="E27" s="68" t="s">
        <v>102</v>
      </c>
      <c r="F27" s="68" t="s">
        <v>236</v>
      </c>
      <c r="G27" s="68" t="s">
        <v>237</v>
      </c>
      <c r="H27" s="95">
        <v>861684</v>
      </c>
      <c r="I27" s="95">
        <v>861684</v>
      </c>
      <c r="J27" s="173"/>
      <c r="K27" s="173"/>
      <c r="L27" s="95">
        <v>861684</v>
      </c>
      <c r="M27" s="173"/>
      <c r="N27" s="95"/>
      <c r="O27" s="95"/>
      <c r="P27" s="95"/>
      <c r="Q27" s="95"/>
      <c r="R27" s="95"/>
      <c r="S27" s="95"/>
      <c r="T27" s="95"/>
      <c r="U27" s="95"/>
      <c r="V27" s="95"/>
      <c r="W27" s="95"/>
    </row>
    <row r="28" ht="20.25" customHeight="1" spans="1:23">
      <c r="A28" s="68" t="s">
        <v>70</v>
      </c>
      <c r="B28" s="68" t="s">
        <v>232</v>
      </c>
      <c r="C28" s="68" t="s">
        <v>233</v>
      </c>
      <c r="D28" s="68" t="s">
        <v>101</v>
      </c>
      <c r="E28" s="68" t="s">
        <v>102</v>
      </c>
      <c r="F28" s="68" t="s">
        <v>238</v>
      </c>
      <c r="G28" s="68" t="s">
        <v>239</v>
      </c>
      <c r="H28" s="95">
        <v>53224</v>
      </c>
      <c r="I28" s="95">
        <v>53224</v>
      </c>
      <c r="J28" s="173"/>
      <c r="K28" s="173"/>
      <c r="L28" s="95">
        <v>53224</v>
      </c>
      <c r="M28" s="173"/>
      <c r="N28" s="95"/>
      <c r="O28" s="95"/>
      <c r="P28" s="95"/>
      <c r="Q28" s="95"/>
      <c r="R28" s="95"/>
      <c r="S28" s="95"/>
      <c r="T28" s="95"/>
      <c r="U28" s="95"/>
      <c r="V28" s="95"/>
      <c r="W28" s="95"/>
    </row>
    <row r="29" ht="20.25" customHeight="1" spans="1:23">
      <c r="A29" s="68" t="s">
        <v>70</v>
      </c>
      <c r="B29" s="68" t="s">
        <v>240</v>
      </c>
      <c r="C29" s="68" t="s">
        <v>241</v>
      </c>
      <c r="D29" s="68" t="s">
        <v>107</v>
      </c>
      <c r="E29" s="68" t="s">
        <v>108</v>
      </c>
      <c r="F29" s="68" t="s">
        <v>234</v>
      </c>
      <c r="G29" s="68" t="s">
        <v>235</v>
      </c>
      <c r="H29" s="95">
        <v>251280</v>
      </c>
      <c r="I29" s="95">
        <v>251280</v>
      </c>
      <c r="J29" s="173"/>
      <c r="K29" s="173"/>
      <c r="L29" s="95">
        <v>251280</v>
      </c>
      <c r="M29" s="173"/>
      <c r="N29" s="95"/>
      <c r="O29" s="95"/>
      <c r="P29" s="95"/>
      <c r="Q29" s="95"/>
      <c r="R29" s="95"/>
      <c r="S29" s="95"/>
      <c r="T29" s="95"/>
      <c r="U29" s="95"/>
      <c r="V29" s="95"/>
      <c r="W29" s="95"/>
    </row>
    <row r="30" ht="20.25" customHeight="1" spans="1:23">
      <c r="A30" s="68" t="s">
        <v>70</v>
      </c>
      <c r="B30" s="68" t="s">
        <v>240</v>
      </c>
      <c r="C30" s="68" t="s">
        <v>241</v>
      </c>
      <c r="D30" s="68" t="s">
        <v>107</v>
      </c>
      <c r="E30" s="68" t="s">
        <v>108</v>
      </c>
      <c r="F30" s="68" t="s">
        <v>236</v>
      </c>
      <c r="G30" s="68" t="s">
        <v>237</v>
      </c>
      <c r="H30" s="95">
        <v>96</v>
      </c>
      <c r="I30" s="95">
        <v>96</v>
      </c>
      <c r="J30" s="173"/>
      <c r="K30" s="173"/>
      <c r="L30" s="95">
        <v>96</v>
      </c>
      <c r="M30" s="173"/>
      <c r="N30" s="95"/>
      <c r="O30" s="95"/>
      <c r="P30" s="95"/>
      <c r="Q30" s="95"/>
      <c r="R30" s="95"/>
      <c r="S30" s="95"/>
      <c r="T30" s="95"/>
      <c r="U30" s="95"/>
      <c r="V30" s="95"/>
      <c r="W30" s="95"/>
    </row>
    <row r="31" ht="20.25" customHeight="1" spans="1:23">
      <c r="A31" s="68" t="s">
        <v>70</v>
      </c>
      <c r="B31" s="68" t="s">
        <v>240</v>
      </c>
      <c r="C31" s="68" t="s">
        <v>241</v>
      </c>
      <c r="D31" s="68" t="s">
        <v>107</v>
      </c>
      <c r="E31" s="68" t="s">
        <v>108</v>
      </c>
      <c r="F31" s="68" t="s">
        <v>238</v>
      </c>
      <c r="G31" s="68" t="s">
        <v>239</v>
      </c>
      <c r="H31" s="95">
        <v>20940</v>
      </c>
      <c r="I31" s="95">
        <v>20940</v>
      </c>
      <c r="J31" s="173"/>
      <c r="K31" s="173"/>
      <c r="L31" s="95">
        <v>20940</v>
      </c>
      <c r="M31" s="173"/>
      <c r="N31" s="95"/>
      <c r="O31" s="95"/>
      <c r="P31" s="95"/>
      <c r="Q31" s="95"/>
      <c r="R31" s="95"/>
      <c r="S31" s="95"/>
      <c r="T31" s="95"/>
      <c r="U31" s="95"/>
      <c r="V31" s="95"/>
      <c r="W31" s="95"/>
    </row>
    <row r="32" ht="20.25" customHeight="1" spans="1:23">
      <c r="A32" s="68" t="s">
        <v>70</v>
      </c>
      <c r="B32" s="68" t="s">
        <v>240</v>
      </c>
      <c r="C32" s="68" t="s">
        <v>241</v>
      </c>
      <c r="D32" s="68" t="s">
        <v>107</v>
      </c>
      <c r="E32" s="68" t="s">
        <v>108</v>
      </c>
      <c r="F32" s="68" t="s">
        <v>242</v>
      </c>
      <c r="G32" s="68" t="s">
        <v>243</v>
      </c>
      <c r="H32" s="95">
        <v>107220</v>
      </c>
      <c r="I32" s="95">
        <v>107220</v>
      </c>
      <c r="J32" s="173"/>
      <c r="K32" s="173"/>
      <c r="L32" s="95">
        <v>107220</v>
      </c>
      <c r="M32" s="173"/>
      <c r="N32" s="95"/>
      <c r="O32" s="95"/>
      <c r="P32" s="95"/>
      <c r="Q32" s="95"/>
      <c r="R32" s="95"/>
      <c r="S32" s="95"/>
      <c r="T32" s="95"/>
      <c r="U32" s="95"/>
      <c r="V32" s="95"/>
      <c r="W32" s="95"/>
    </row>
    <row r="33" ht="20.25" customHeight="1" spans="1:23">
      <c r="A33" s="68" t="s">
        <v>70</v>
      </c>
      <c r="B33" s="68" t="s">
        <v>240</v>
      </c>
      <c r="C33" s="68" t="s">
        <v>241</v>
      </c>
      <c r="D33" s="68" t="s">
        <v>107</v>
      </c>
      <c r="E33" s="68" t="s">
        <v>108</v>
      </c>
      <c r="F33" s="68" t="s">
        <v>242</v>
      </c>
      <c r="G33" s="68" t="s">
        <v>243</v>
      </c>
      <c r="H33" s="95">
        <v>169032</v>
      </c>
      <c r="I33" s="95">
        <v>169032</v>
      </c>
      <c r="J33" s="173"/>
      <c r="K33" s="173"/>
      <c r="L33" s="95">
        <v>169032</v>
      </c>
      <c r="M33" s="173"/>
      <c r="N33" s="95"/>
      <c r="O33" s="95"/>
      <c r="P33" s="95"/>
      <c r="Q33" s="95"/>
      <c r="R33" s="95"/>
      <c r="S33" s="95"/>
      <c r="T33" s="95"/>
      <c r="U33" s="95"/>
      <c r="V33" s="95"/>
      <c r="W33" s="95"/>
    </row>
    <row r="34" ht="20.25" customHeight="1" spans="1:23">
      <c r="A34" s="68" t="s">
        <v>70</v>
      </c>
      <c r="B34" s="68" t="s">
        <v>244</v>
      </c>
      <c r="C34" s="68" t="s">
        <v>245</v>
      </c>
      <c r="D34" s="68" t="s">
        <v>119</v>
      </c>
      <c r="E34" s="68" t="s">
        <v>120</v>
      </c>
      <c r="F34" s="68" t="s">
        <v>246</v>
      </c>
      <c r="G34" s="68" t="s">
        <v>247</v>
      </c>
      <c r="H34" s="95">
        <v>400560</v>
      </c>
      <c r="I34" s="95">
        <v>400560</v>
      </c>
      <c r="J34" s="173"/>
      <c r="K34" s="173"/>
      <c r="L34" s="95">
        <v>400560</v>
      </c>
      <c r="M34" s="173"/>
      <c r="N34" s="95"/>
      <c r="O34" s="95"/>
      <c r="P34" s="95"/>
      <c r="Q34" s="95"/>
      <c r="R34" s="95"/>
      <c r="S34" s="95"/>
      <c r="T34" s="95"/>
      <c r="U34" s="95"/>
      <c r="V34" s="95"/>
      <c r="W34" s="95"/>
    </row>
    <row r="35" ht="20.25" customHeight="1" spans="1:23">
      <c r="A35" s="68" t="s">
        <v>70</v>
      </c>
      <c r="B35" s="68" t="s">
        <v>244</v>
      </c>
      <c r="C35" s="68" t="s">
        <v>245</v>
      </c>
      <c r="D35" s="68" t="s">
        <v>125</v>
      </c>
      <c r="E35" s="68" t="s">
        <v>126</v>
      </c>
      <c r="F35" s="68" t="s">
        <v>248</v>
      </c>
      <c r="G35" s="68" t="s">
        <v>249</v>
      </c>
      <c r="H35" s="95">
        <v>136304</v>
      </c>
      <c r="I35" s="95">
        <v>136304</v>
      </c>
      <c r="J35" s="173"/>
      <c r="K35" s="173"/>
      <c r="L35" s="95">
        <v>136304</v>
      </c>
      <c r="M35" s="173"/>
      <c r="N35" s="95"/>
      <c r="O35" s="95"/>
      <c r="P35" s="95"/>
      <c r="Q35" s="95"/>
      <c r="R35" s="95"/>
      <c r="S35" s="95"/>
      <c r="T35" s="95"/>
      <c r="U35" s="95"/>
      <c r="V35" s="95"/>
      <c r="W35" s="95"/>
    </row>
    <row r="36" ht="20.25" customHeight="1" spans="1:23">
      <c r="A36" s="68" t="s">
        <v>70</v>
      </c>
      <c r="B36" s="68" t="s">
        <v>244</v>
      </c>
      <c r="C36" s="68" t="s">
        <v>245</v>
      </c>
      <c r="D36" s="68" t="s">
        <v>127</v>
      </c>
      <c r="E36" s="68" t="s">
        <v>128</v>
      </c>
      <c r="F36" s="68" t="s">
        <v>248</v>
      </c>
      <c r="G36" s="68" t="s">
        <v>249</v>
      </c>
      <c r="H36" s="95">
        <v>58416</v>
      </c>
      <c r="I36" s="95">
        <v>58416</v>
      </c>
      <c r="J36" s="173"/>
      <c r="K36" s="173"/>
      <c r="L36" s="95">
        <v>58416</v>
      </c>
      <c r="M36" s="173"/>
      <c r="N36" s="95"/>
      <c r="O36" s="95"/>
      <c r="P36" s="95"/>
      <c r="Q36" s="95"/>
      <c r="R36" s="95"/>
      <c r="S36" s="95"/>
      <c r="T36" s="95"/>
      <c r="U36" s="95"/>
      <c r="V36" s="95"/>
      <c r="W36" s="95"/>
    </row>
    <row r="37" ht="20.25" customHeight="1" spans="1:23">
      <c r="A37" s="68" t="s">
        <v>70</v>
      </c>
      <c r="B37" s="68" t="s">
        <v>244</v>
      </c>
      <c r="C37" s="68" t="s">
        <v>245</v>
      </c>
      <c r="D37" s="68" t="s">
        <v>129</v>
      </c>
      <c r="E37" s="68" t="s">
        <v>130</v>
      </c>
      <c r="F37" s="68" t="s">
        <v>250</v>
      </c>
      <c r="G37" s="68" t="s">
        <v>251</v>
      </c>
      <c r="H37" s="95">
        <v>108380</v>
      </c>
      <c r="I37" s="95">
        <v>108380</v>
      </c>
      <c r="J37" s="173"/>
      <c r="K37" s="173"/>
      <c r="L37" s="95">
        <v>108380</v>
      </c>
      <c r="M37" s="173"/>
      <c r="N37" s="95"/>
      <c r="O37" s="95"/>
      <c r="P37" s="95"/>
      <c r="Q37" s="95"/>
      <c r="R37" s="95"/>
      <c r="S37" s="95"/>
      <c r="T37" s="95"/>
      <c r="U37" s="95"/>
      <c r="V37" s="95"/>
      <c r="W37" s="95"/>
    </row>
    <row r="38" ht="20.25" customHeight="1" spans="1:23">
      <c r="A38" s="68" t="s">
        <v>70</v>
      </c>
      <c r="B38" s="68" t="s">
        <v>244</v>
      </c>
      <c r="C38" s="68" t="s">
        <v>245</v>
      </c>
      <c r="D38" s="68" t="s">
        <v>129</v>
      </c>
      <c r="E38" s="68" t="s">
        <v>130</v>
      </c>
      <c r="F38" s="68" t="s">
        <v>250</v>
      </c>
      <c r="G38" s="68" t="s">
        <v>251</v>
      </c>
      <c r="H38" s="95">
        <v>160080</v>
      </c>
      <c r="I38" s="95">
        <v>160080</v>
      </c>
      <c r="J38" s="173"/>
      <c r="K38" s="173"/>
      <c r="L38" s="95">
        <v>160080</v>
      </c>
      <c r="M38" s="173"/>
      <c r="N38" s="95"/>
      <c r="O38" s="95"/>
      <c r="P38" s="95"/>
      <c r="Q38" s="95"/>
      <c r="R38" s="95"/>
      <c r="S38" s="95"/>
      <c r="T38" s="95"/>
      <c r="U38" s="95"/>
      <c r="V38" s="95"/>
      <c r="W38" s="95"/>
    </row>
    <row r="39" ht="20.25" customHeight="1" spans="1:23">
      <c r="A39" s="68" t="s">
        <v>70</v>
      </c>
      <c r="B39" s="68" t="s">
        <v>244</v>
      </c>
      <c r="C39" s="68" t="s">
        <v>245</v>
      </c>
      <c r="D39" s="68" t="s">
        <v>101</v>
      </c>
      <c r="E39" s="68" t="s">
        <v>102</v>
      </c>
      <c r="F39" s="68" t="s">
        <v>252</v>
      </c>
      <c r="G39" s="68" t="s">
        <v>253</v>
      </c>
      <c r="H39" s="95">
        <v>759</v>
      </c>
      <c r="I39" s="95">
        <v>759</v>
      </c>
      <c r="J39" s="173"/>
      <c r="K39" s="173"/>
      <c r="L39" s="95">
        <v>759</v>
      </c>
      <c r="M39" s="173"/>
      <c r="N39" s="95"/>
      <c r="O39" s="95"/>
      <c r="P39" s="95"/>
      <c r="Q39" s="95"/>
      <c r="R39" s="95"/>
      <c r="S39" s="95"/>
      <c r="T39" s="95"/>
      <c r="U39" s="95"/>
      <c r="V39" s="95"/>
      <c r="W39" s="95"/>
    </row>
    <row r="40" ht="20.25" customHeight="1" spans="1:23">
      <c r="A40" s="68" t="s">
        <v>70</v>
      </c>
      <c r="B40" s="68" t="s">
        <v>244</v>
      </c>
      <c r="C40" s="68" t="s">
        <v>245</v>
      </c>
      <c r="D40" s="68" t="s">
        <v>107</v>
      </c>
      <c r="E40" s="68" t="s">
        <v>108</v>
      </c>
      <c r="F40" s="68" t="s">
        <v>252</v>
      </c>
      <c r="G40" s="68" t="s">
        <v>253</v>
      </c>
      <c r="H40" s="95">
        <v>4554</v>
      </c>
      <c r="I40" s="95">
        <v>4554</v>
      </c>
      <c r="J40" s="173"/>
      <c r="K40" s="173"/>
      <c r="L40" s="95">
        <v>4554</v>
      </c>
      <c r="M40" s="173"/>
      <c r="N40" s="95"/>
      <c r="O40" s="95"/>
      <c r="P40" s="95"/>
      <c r="Q40" s="95"/>
      <c r="R40" s="95"/>
      <c r="S40" s="95"/>
      <c r="T40" s="95"/>
      <c r="U40" s="95"/>
      <c r="V40" s="95"/>
      <c r="W40" s="95"/>
    </row>
    <row r="41" ht="20.25" customHeight="1" spans="1:23">
      <c r="A41" s="68" t="s">
        <v>70</v>
      </c>
      <c r="B41" s="68" t="s">
        <v>244</v>
      </c>
      <c r="C41" s="68" t="s">
        <v>245</v>
      </c>
      <c r="D41" s="68" t="s">
        <v>131</v>
      </c>
      <c r="E41" s="68" t="s">
        <v>132</v>
      </c>
      <c r="F41" s="68" t="s">
        <v>252</v>
      </c>
      <c r="G41" s="68" t="s">
        <v>253</v>
      </c>
      <c r="H41" s="95">
        <v>3416</v>
      </c>
      <c r="I41" s="95">
        <v>3416</v>
      </c>
      <c r="J41" s="173"/>
      <c r="K41" s="173"/>
      <c r="L41" s="95">
        <v>3416</v>
      </c>
      <c r="M41" s="173"/>
      <c r="N41" s="95"/>
      <c r="O41" s="95"/>
      <c r="P41" s="95"/>
      <c r="Q41" s="95"/>
      <c r="R41" s="95"/>
      <c r="S41" s="95"/>
      <c r="T41" s="95"/>
      <c r="U41" s="95"/>
      <c r="V41" s="95"/>
      <c r="W41" s="95"/>
    </row>
    <row r="42" ht="20.25" customHeight="1" spans="1:23">
      <c r="A42" s="68" t="s">
        <v>70</v>
      </c>
      <c r="B42" s="68" t="s">
        <v>244</v>
      </c>
      <c r="C42" s="68" t="s">
        <v>245</v>
      </c>
      <c r="D42" s="68" t="s">
        <v>131</v>
      </c>
      <c r="E42" s="68" t="s">
        <v>132</v>
      </c>
      <c r="F42" s="68" t="s">
        <v>252</v>
      </c>
      <c r="G42" s="68" t="s">
        <v>253</v>
      </c>
      <c r="H42" s="95">
        <v>2988</v>
      </c>
      <c r="I42" s="95">
        <v>2988</v>
      </c>
      <c r="J42" s="173"/>
      <c r="K42" s="173"/>
      <c r="L42" s="95">
        <v>2988</v>
      </c>
      <c r="M42" s="173"/>
      <c r="N42" s="95"/>
      <c r="O42" s="95"/>
      <c r="P42" s="95"/>
      <c r="Q42" s="95"/>
      <c r="R42" s="95"/>
      <c r="S42" s="95"/>
      <c r="T42" s="95"/>
      <c r="U42" s="95"/>
      <c r="V42" s="95"/>
      <c r="W42" s="95"/>
    </row>
    <row r="43" ht="20.25" customHeight="1" spans="1:23">
      <c r="A43" s="68" t="s">
        <v>70</v>
      </c>
      <c r="B43" s="68" t="s">
        <v>244</v>
      </c>
      <c r="C43" s="68" t="s">
        <v>245</v>
      </c>
      <c r="D43" s="68" t="s">
        <v>131</v>
      </c>
      <c r="E43" s="68" t="s">
        <v>132</v>
      </c>
      <c r="F43" s="68" t="s">
        <v>252</v>
      </c>
      <c r="G43" s="68" t="s">
        <v>253</v>
      </c>
      <c r="H43" s="95">
        <v>22908</v>
      </c>
      <c r="I43" s="95">
        <v>22908</v>
      </c>
      <c r="J43" s="173"/>
      <c r="K43" s="173"/>
      <c r="L43" s="95">
        <v>22908</v>
      </c>
      <c r="M43" s="173"/>
      <c r="N43" s="95"/>
      <c r="O43" s="95"/>
      <c r="P43" s="95"/>
      <c r="Q43" s="95"/>
      <c r="R43" s="95"/>
      <c r="S43" s="95"/>
      <c r="T43" s="95"/>
      <c r="U43" s="95"/>
      <c r="V43" s="95"/>
      <c r="W43" s="95"/>
    </row>
    <row r="44" ht="20.25" customHeight="1" spans="1:23">
      <c r="A44" s="68" t="s">
        <v>70</v>
      </c>
      <c r="B44" s="68" t="s">
        <v>244</v>
      </c>
      <c r="C44" s="68" t="s">
        <v>245</v>
      </c>
      <c r="D44" s="68" t="s">
        <v>131</v>
      </c>
      <c r="E44" s="68" t="s">
        <v>132</v>
      </c>
      <c r="F44" s="68" t="s">
        <v>252</v>
      </c>
      <c r="G44" s="68" t="s">
        <v>253</v>
      </c>
      <c r="H44" s="95">
        <v>6972</v>
      </c>
      <c r="I44" s="95">
        <v>6972</v>
      </c>
      <c r="J44" s="173"/>
      <c r="K44" s="173"/>
      <c r="L44" s="95">
        <v>6972</v>
      </c>
      <c r="M44" s="173"/>
      <c r="N44" s="95"/>
      <c r="O44" s="95"/>
      <c r="P44" s="95"/>
      <c r="Q44" s="95"/>
      <c r="R44" s="95"/>
      <c r="S44" s="95"/>
      <c r="T44" s="95"/>
      <c r="U44" s="95"/>
      <c r="V44" s="95"/>
      <c r="W44" s="95"/>
    </row>
    <row r="45" ht="20.25" customHeight="1" spans="1:23">
      <c r="A45" s="68" t="s">
        <v>70</v>
      </c>
      <c r="B45" s="68" t="s">
        <v>244</v>
      </c>
      <c r="C45" s="68" t="s">
        <v>245</v>
      </c>
      <c r="D45" s="68" t="s">
        <v>131</v>
      </c>
      <c r="E45" s="68" t="s">
        <v>132</v>
      </c>
      <c r="F45" s="68" t="s">
        <v>252</v>
      </c>
      <c r="G45" s="68" t="s">
        <v>253</v>
      </c>
      <c r="H45" s="95">
        <v>1464</v>
      </c>
      <c r="I45" s="95">
        <v>1464</v>
      </c>
      <c r="J45" s="173"/>
      <c r="K45" s="173"/>
      <c r="L45" s="95">
        <v>1464</v>
      </c>
      <c r="M45" s="173"/>
      <c r="N45" s="95"/>
      <c r="O45" s="95"/>
      <c r="P45" s="95"/>
      <c r="Q45" s="95"/>
      <c r="R45" s="95"/>
      <c r="S45" s="95"/>
      <c r="T45" s="95"/>
      <c r="U45" s="95"/>
      <c r="V45" s="95"/>
      <c r="W45" s="95"/>
    </row>
    <row r="46" ht="20.25" customHeight="1" spans="1:23">
      <c r="A46" s="68" t="s">
        <v>70</v>
      </c>
      <c r="B46" s="68" t="s">
        <v>254</v>
      </c>
      <c r="C46" s="68" t="s">
        <v>149</v>
      </c>
      <c r="D46" s="68" t="s">
        <v>148</v>
      </c>
      <c r="E46" s="68" t="s">
        <v>149</v>
      </c>
      <c r="F46" s="68" t="s">
        <v>255</v>
      </c>
      <c r="G46" s="68" t="s">
        <v>149</v>
      </c>
      <c r="H46" s="95">
        <v>336720</v>
      </c>
      <c r="I46" s="95">
        <v>336720</v>
      </c>
      <c r="J46" s="173"/>
      <c r="K46" s="173"/>
      <c r="L46" s="95">
        <v>336720</v>
      </c>
      <c r="M46" s="173"/>
      <c r="N46" s="95"/>
      <c r="O46" s="95"/>
      <c r="P46" s="95"/>
      <c r="Q46" s="95"/>
      <c r="R46" s="95"/>
      <c r="S46" s="95"/>
      <c r="T46" s="95"/>
      <c r="U46" s="95"/>
      <c r="V46" s="95"/>
      <c r="W46" s="95"/>
    </row>
    <row r="47" ht="20.25" customHeight="1" spans="1:23">
      <c r="A47" s="68" t="s">
        <v>70</v>
      </c>
      <c r="B47" s="68" t="s">
        <v>256</v>
      </c>
      <c r="C47" s="68" t="s">
        <v>193</v>
      </c>
      <c r="D47" s="68" t="s">
        <v>101</v>
      </c>
      <c r="E47" s="68" t="s">
        <v>102</v>
      </c>
      <c r="F47" s="68" t="s">
        <v>257</v>
      </c>
      <c r="G47" s="68" t="s">
        <v>193</v>
      </c>
      <c r="H47" s="95">
        <v>42300</v>
      </c>
      <c r="I47" s="95">
        <v>42300</v>
      </c>
      <c r="J47" s="173"/>
      <c r="K47" s="173"/>
      <c r="L47" s="95">
        <v>42300</v>
      </c>
      <c r="M47" s="173"/>
      <c r="N47" s="95"/>
      <c r="O47" s="95"/>
      <c r="P47" s="95"/>
      <c r="Q47" s="95"/>
      <c r="R47" s="95"/>
      <c r="S47" s="95"/>
      <c r="T47" s="95"/>
      <c r="U47" s="95"/>
      <c r="V47" s="95"/>
      <c r="W47" s="95"/>
    </row>
    <row r="48" ht="20.25" customHeight="1" spans="1:23">
      <c r="A48" s="68" t="s">
        <v>70</v>
      </c>
      <c r="B48" s="68" t="s">
        <v>258</v>
      </c>
      <c r="C48" s="68" t="s">
        <v>259</v>
      </c>
      <c r="D48" s="68" t="s">
        <v>101</v>
      </c>
      <c r="E48" s="68" t="s">
        <v>102</v>
      </c>
      <c r="F48" s="68" t="s">
        <v>260</v>
      </c>
      <c r="G48" s="68" t="s">
        <v>261</v>
      </c>
      <c r="H48" s="95">
        <v>13020</v>
      </c>
      <c r="I48" s="95">
        <v>13020</v>
      </c>
      <c r="J48" s="173"/>
      <c r="K48" s="173"/>
      <c r="L48" s="95">
        <v>13020</v>
      </c>
      <c r="M48" s="173"/>
      <c r="N48" s="95"/>
      <c r="O48" s="95"/>
      <c r="P48" s="95"/>
      <c r="Q48" s="95"/>
      <c r="R48" s="95"/>
      <c r="S48" s="95"/>
      <c r="T48" s="95"/>
      <c r="U48" s="95"/>
      <c r="V48" s="95"/>
      <c r="W48" s="95"/>
    </row>
    <row r="49" ht="20.25" customHeight="1" spans="1:23">
      <c r="A49" s="68" t="s">
        <v>70</v>
      </c>
      <c r="B49" s="68" t="s">
        <v>262</v>
      </c>
      <c r="C49" s="68" t="s">
        <v>263</v>
      </c>
      <c r="D49" s="68" t="s">
        <v>101</v>
      </c>
      <c r="E49" s="68" t="s">
        <v>102</v>
      </c>
      <c r="F49" s="68" t="s">
        <v>260</v>
      </c>
      <c r="G49" s="68" t="s">
        <v>261</v>
      </c>
      <c r="H49" s="95">
        <v>130200</v>
      </c>
      <c r="I49" s="95">
        <v>130200</v>
      </c>
      <c r="J49" s="173"/>
      <c r="K49" s="173"/>
      <c r="L49" s="95">
        <v>130200</v>
      </c>
      <c r="M49" s="173"/>
      <c r="N49" s="95"/>
      <c r="O49" s="95"/>
      <c r="P49" s="95"/>
      <c r="Q49" s="95"/>
      <c r="R49" s="95"/>
      <c r="S49" s="95"/>
      <c r="T49" s="95"/>
      <c r="U49" s="95"/>
      <c r="V49" s="95"/>
      <c r="W49" s="95"/>
    </row>
    <row r="50" ht="20.25" customHeight="1" spans="1:23">
      <c r="A50" s="68" t="s">
        <v>70</v>
      </c>
      <c r="B50" s="68" t="s">
        <v>264</v>
      </c>
      <c r="C50" s="68" t="s">
        <v>265</v>
      </c>
      <c r="D50" s="68" t="s">
        <v>101</v>
      </c>
      <c r="E50" s="68" t="s">
        <v>102</v>
      </c>
      <c r="F50" s="68" t="s">
        <v>266</v>
      </c>
      <c r="G50" s="68" t="s">
        <v>265</v>
      </c>
      <c r="H50" s="95">
        <v>13244</v>
      </c>
      <c r="I50" s="95">
        <v>13244</v>
      </c>
      <c r="J50" s="173"/>
      <c r="K50" s="173"/>
      <c r="L50" s="95">
        <v>13244</v>
      </c>
      <c r="M50" s="173"/>
      <c r="N50" s="95"/>
      <c r="O50" s="95"/>
      <c r="P50" s="95"/>
      <c r="Q50" s="95"/>
      <c r="R50" s="95"/>
      <c r="S50" s="95"/>
      <c r="T50" s="95"/>
      <c r="U50" s="95"/>
      <c r="V50" s="95"/>
      <c r="W50" s="95"/>
    </row>
    <row r="51" ht="20.25" customHeight="1" spans="1:23">
      <c r="A51" s="68" t="s">
        <v>70</v>
      </c>
      <c r="B51" s="68" t="s">
        <v>264</v>
      </c>
      <c r="C51" s="68" t="s">
        <v>265</v>
      </c>
      <c r="D51" s="68" t="s">
        <v>107</v>
      </c>
      <c r="E51" s="68" t="s">
        <v>108</v>
      </c>
      <c r="F51" s="68" t="s">
        <v>266</v>
      </c>
      <c r="G51" s="68" t="s">
        <v>265</v>
      </c>
      <c r="H51" s="95">
        <v>5676</v>
      </c>
      <c r="I51" s="95">
        <v>5676</v>
      </c>
      <c r="J51" s="173"/>
      <c r="K51" s="173"/>
      <c r="L51" s="95">
        <v>5676</v>
      </c>
      <c r="M51" s="173"/>
      <c r="N51" s="95"/>
      <c r="O51" s="95"/>
      <c r="P51" s="95"/>
      <c r="Q51" s="95"/>
      <c r="R51" s="95"/>
      <c r="S51" s="95"/>
      <c r="T51" s="95"/>
      <c r="U51" s="95"/>
      <c r="V51" s="95"/>
      <c r="W51" s="95"/>
    </row>
    <row r="52" ht="20.25" customHeight="1" spans="1:23">
      <c r="A52" s="68" t="s">
        <v>70</v>
      </c>
      <c r="B52" s="68" t="s">
        <v>267</v>
      </c>
      <c r="C52" s="68" t="s">
        <v>268</v>
      </c>
      <c r="D52" s="68" t="s">
        <v>113</v>
      </c>
      <c r="E52" s="68" t="s">
        <v>114</v>
      </c>
      <c r="F52" s="68" t="s">
        <v>269</v>
      </c>
      <c r="G52" s="68" t="s">
        <v>270</v>
      </c>
      <c r="H52" s="95">
        <v>1159200</v>
      </c>
      <c r="I52" s="95">
        <v>1159200</v>
      </c>
      <c r="J52" s="173"/>
      <c r="K52" s="173"/>
      <c r="L52" s="95">
        <v>1159200</v>
      </c>
      <c r="M52" s="173"/>
      <c r="N52" s="95"/>
      <c r="O52" s="95"/>
      <c r="P52" s="95"/>
      <c r="Q52" s="95"/>
      <c r="R52" s="95"/>
      <c r="S52" s="95"/>
      <c r="T52" s="95"/>
      <c r="U52" s="95"/>
      <c r="V52" s="95"/>
      <c r="W52" s="95"/>
    </row>
    <row r="53" ht="20.25" customHeight="1" spans="1:23">
      <c r="A53" s="68" t="s">
        <v>70</v>
      </c>
      <c r="B53" s="68" t="s">
        <v>267</v>
      </c>
      <c r="C53" s="68" t="s">
        <v>268</v>
      </c>
      <c r="D53" s="68" t="s">
        <v>115</v>
      </c>
      <c r="E53" s="68" t="s">
        <v>116</v>
      </c>
      <c r="F53" s="68" t="s">
        <v>269</v>
      </c>
      <c r="G53" s="68" t="s">
        <v>270</v>
      </c>
      <c r="H53" s="95">
        <v>122400</v>
      </c>
      <c r="I53" s="95">
        <v>122400</v>
      </c>
      <c r="J53" s="173"/>
      <c r="K53" s="173"/>
      <c r="L53" s="95">
        <v>122400</v>
      </c>
      <c r="M53" s="173"/>
      <c r="N53" s="95"/>
      <c r="O53" s="95"/>
      <c r="P53" s="95"/>
      <c r="Q53" s="95"/>
      <c r="R53" s="95"/>
      <c r="S53" s="95"/>
      <c r="T53" s="95"/>
      <c r="U53" s="95"/>
      <c r="V53" s="95"/>
      <c r="W53" s="95"/>
    </row>
    <row r="54" ht="20.25" customHeight="1" spans="1:23">
      <c r="A54" s="68" t="s">
        <v>70</v>
      </c>
      <c r="B54" s="68" t="s">
        <v>271</v>
      </c>
      <c r="C54" s="68" t="s">
        <v>272</v>
      </c>
      <c r="D54" s="68" t="s">
        <v>107</v>
      </c>
      <c r="E54" s="68" t="s">
        <v>108</v>
      </c>
      <c r="F54" s="68" t="s">
        <v>238</v>
      </c>
      <c r="G54" s="68" t="s">
        <v>239</v>
      </c>
      <c r="H54" s="95">
        <v>103010</v>
      </c>
      <c r="I54" s="95">
        <v>103010</v>
      </c>
      <c r="J54" s="173"/>
      <c r="K54" s="173"/>
      <c r="L54" s="95">
        <v>103010</v>
      </c>
      <c r="M54" s="173"/>
      <c r="N54" s="95"/>
      <c r="O54" s="95"/>
      <c r="P54" s="95"/>
      <c r="Q54" s="95"/>
      <c r="R54" s="95"/>
      <c r="S54" s="95"/>
      <c r="T54" s="95"/>
      <c r="U54" s="95"/>
      <c r="V54" s="95"/>
      <c r="W54" s="95"/>
    </row>
    <row r="55" ht="20.25" customHeight="1" spans="1:23">
      <c r="A55" s="68" t="s">
        <v>70</v>
      </c>
      <c r="B55" s="68" t="s">
        <v>271</v>
      </c>
      <c r="C55" s="68" t="s">
        <v>272</v>
      </c>
      <c r="D55" s="68" t="s">
        <v>107</v>
      </c>
      <c r="E55" s="68" t="s">
        <v>108</v>
      </c>
      <c r="F55" s="68" t="s">
        <v>238</v>
      </c>
      <c r="G55" s="68" t="s">
        <v>239</v>
      </c>
      <c r="H55" s="95">
        <v>86400</v>
      </c>
      <c r="I55" s="95">
        <v>86400</v>
      </c>
      <c r="J55" s="173"/>
      <c r="K55" s="173"/>
      <c r="L55" s="95">
        <v>86400</v>
      </c>
      <c r="M55" s="173"/>
      <c r="N55" s="95"/>
      <c r="O55" s="95"/>
      <c r="P55" s="95"/>
      <c r="Q55" s="95"/>
      <c r="R55" s="95"/>
      <c r="S55" s="95"/>
      <c r="T55" s="95"/>
      <c r="U55" s="95"/>
      <c r="V55" s="95"/>
      <c r="W55" s="95"/>
    </row>
    <row r="56" ht="20.25" customHeight="1" spans="1:23">
      <c r="A56" s="68" t="s">
        <v>70</v>
      </c>
      <c r="B56" s="68" t="s">
        <v>271</v>
      </c>
      <c r="C56" s="68" t="s">
        <v>272</v>
      </c>
      <c r="D56" s="68" t="s">
        <v>107</v>
      </c>
      <c r="E56" s="68" t="s">
        <v>108</v>
      </c>
      <c r="F56" s="68" t="s">
        <v>242</v>
      </c>
      <c r="G56" s="68" t="s">
        <v>243</v>
      </c>
      <c r="H56" s="95">
        <v>108000</v>
      </c>
      <c r="I56" s="95">
        <v>108000</v>
      </c>
      <c r="J56" s="173"/>
      <c r="K56" s="173"/>
      <c r="L56" s="95">
        <v>108000</v>
      </c>
      <c r="M56" s="173"/>
      <c r="N56" s="95"/>
      <c r="O56" s="95"/>
      <c r="P56" s="95"/>
      <c r="Q56" s="95"/>
      <c r="R56" s="95"/>
      <c r="S56" s="95"/>
      <c r="T56" s="95"/>
      <c r="U56" s="95"/>
      <c r="V56" s="95"/>
      <c r="W56" s="95"/>
    </row>
    <row r="57" ht="20.25" customHeight="1" spans="1:23">
      <c r="A57" s="68" t="s">
        <v>70</v>
      </c>
      <c r="B57" s="68" t="s">
        <v>273</v>
      </c>
      <c r="C57" s="68" t="s">
        <v>274</v>
      </c>
      <c r="D57" s="68" t="s">
        <v>101</v>
      </c>
      <c r="E57" s="68" t="s">
        <v>102</v>
      </c>
      <c r="F57" s="68" t="s">
        <v>238</v>
      </c>
      <c r="G57" s="68" t="s">
        <v>239</v>
      </c>
      <c r="H57" s="95">
        <v>348960</v>
      </c>
      <c r="I57" s="95">
        <v>348960</v>
      </c>
      <c r="J57" s="173"/>
      <c r="K57" s="173"/>
      <c r="L57" s="95">
        <v>348960</v>
      </c>
      <c r="M57" s="173"/>
      <c r="N57" s="95"/>
      <c r="O57" s="95"/>
      <c r="P57" s="95"/>
      <c r="Q57" s="95"/>
      <c r="R57" s="95"/>
      <c r="S57" s="95"/>
      <c r="T57" s="95"/>
      <c r="U57" s="95"/>
      <c r="V57" s="95"/>
      <c r="W57" s="95"/>
    </row>
    <row r="58" ht="20.25" customHeight="1" spans="1:23">
      <c r="A58" s="68" t="s">
        <v>70</v>
      </c>
      <c r="B58" s="68" t="s">
        <v>273</v>
      </c>
      <c r="C58" s="68" t="s">
        <v>274</v>
      </c>
      <c r="D58" s="68" t="s">
        <v>101</v>
      </c>
      <c r="E58" s="68" t="s">
        <v>102</v>
      </c>
      <c r="F58" s="68" t="s">
        <v>238</v>
      </c>
      <c r="G58" s="68" t="s">
        <v>239</v>
      </c>
      <c r="H58" s="95">
        <v>195290</v>
      </c>
      <c r="I58" s="95">
        <v>195290</v>
      </c>
      <c r="J58" s="173"/>
      <c r="K58" s="173"/>
      <c r="L58" s="95">
        <v>195290</v>
      </c>
      <c r="M58" s="173"/>
      <c r="N58" s="95"/>
      <c r="O58" s="95"/>
      <c r="P58" s="95"/>
      <c r="Q58" s="95"/>
      <c r="R58" s="95"/>
      <c r="S58" s="95"/>
      <c r="T58" s="95"/>
      <c r="U58" s="95"/>
      <c r="V58" s="95"/>
      <c r="W58" s="95"/>
    </row>
    <row r="59" ht="20.25" customHeight="1" spans="1:23">
      <c r="A59" s="68" t="s">
        <v>70</v>
      </c>
      <c r="B59" s="68" t="s">
        <v>275</v>
      </c>
      <c r="C59" s="68" t="s">
        <v>276</v>
      </c>
      <c r="D59" s="68" t="s">
        <v>101</v>
      </c>
      <c r="E59" s="68" t="s">
        <v>102</v>
      </c>
      <c r="F59" s="68" t="s">
        <v>252</v>
      </c>
      <c r="G59" s="68" t="s">
        <v>253</v>
      </c>
      <c r="H59" s="95">
        <v>50000</v>
      </c>
      <c r="I59" s="95">
        <v>50000</v>
      </c>
      <c r="J59" s="173"/>
      <c r="K59" s="173"/>
      <c r="L59" s="95">
        <v>50000</v>
      </c>
      <c r="M59" s="173"/>
      <c r="N59" s="95"/>
      <c r="O59" s="95"/>
      <c r="P59" s="95"/>
      <c r="Q59" s="95"/>
      <c r="R59" s="95"/>
      <c r="S59" s="95"/>
      <c r="T59" s="95"/>
      <c r="U59" s="95"/>
      <c r="V59" s="95"/>
      <c r="W59" s="95"/>
    </row>
    <row r="60" ht="20.25" customHeight="1" spans="1:23">
      <c r="A60" s="68" t="s">
        <v>70</v>
      </c>
      <c r="B60" s="68" t="s">
        <v>277</v>
      </c>
      <c r="C60" s="68" t="s">
        <v>278</v>
      </c>
      <c r="D60" s="68" t="s">
        <v>101</v>
      </c>
      <c r="E60" s="68" t="s">
        <v>102</v>
      </c>
      <c r="F60" s="68" t="s">
        <v>230</v>
      </c>
      <c r="G60" s="68" t="s">
        <v>231</v>
      </c>
      <c r="H60" s="95">
        <v>110400</v>
      </c>
      <c r="I60" s="95">
        <v>110400</v>
      </c>
      <c r="J60" s="173"/>
      <c r="K60" s="173"/>
      <c r="L60" s="95">
        <v>110400</v>
      </c>
      <c r="M60" s="173"/>
      <c r="N60" s="95"/>
      <c r="O60" s="95"/>
      <c r="P60" s="95"/>
      <c r="Q60" s="95"/>
      <c r="R60" s="95"/>
      <c r="S60" s="95"/>
      <c r="T60" s="95"/>
      <c r="U60" s="95"/>
      <c r="V60" s="95"/>
      <c r="W60" s="95"/>
    </row>
    <row r="61" ht="20.25" customHeight="1" spans="1:23">
      <c r="A61" s="68" t="s">
        <v>70</v>
      </c>
      <c r="B61" s="68" t="s">
        <v>279</v>
      </c>
      <c r="C61" s="68" t="s">
        <v>280</v>
      </c>
      <c r="D61" s="68" t="s">
        <v>101</v>
      </c>
      <c r="E61" s="68" t="s">
        <v>102</v>
      </c>
      <c r="F61" s="68" t="s">
        <v>281</v>
      </c>
      <c r="G61" s="68" t="s">
        <v>282</v>
      </c>
      <c r="H61" s="95">
        <v>67587</v>
      </c>
      <c r="I61" s="95">
        <v>67587</v>
      </c>
      <c r="J61" s="173"/>
      <c r="K61" s="173"/>
      <c r="L61" s="95">
        <v>67587</v>
      </c>
      <c r="M61" s="173"/>
      <c r="N61" s="95"/>
      <c r="O61" s="95"/>
      <c r="P61" s="95"/>
      <c r="Q61" s="95"/>
      <c r="R61" s="95"/>
      <c r="S61" s="95"/>
      <c r="T61" s="95"/>
      <c r="U61" s="95"/>
      <c r="V61" s="95"/>
      <c r="W61" s="95"/>
    </row>
    <row r="62" ht="20.25" customHeight="1" spans="1:23">
      <c r="A62" s="68" t="s">
        <v>70</v>
      </c>
      <c r="B62" s="68" t="s">
        <v>279</v>
      </c>
      <c r="C62" s="68" t="s">
        <v>280</v>
      </c>
      <c r="D62" s="68" t="s">
        <v>101</v>
      </c>
      <c r="E62" s="68" t="s">
        <v>102</v>
      </c>
      <c r="F62" s="68" t="s">
        <v>281</v>
      </c>
      <c r="G62" s="68" t="s">
        <v>282</v>
      </c>
      <c r="H62" s="95">
        <v>144913</v>
      </c>
      <c r="I62" s="95">
        <v>144913</v>
      </c>
      <c r="J62" s="173"/>
      <c r="K62" s="173"/>
      <c r="L62" s="95">
        <v>144913</v>
      </c>
      <c r="M62" s="173"/>
      <c r="N62" s="95"/>
      <c r="O62" s="95"/>
      <c r="P62" s="95"/>
      <c r="Q62" s="95"/>
      <c r="R62" s="95"/>
      <c r="S62" s="95"/>
      <c r="T62" s="95"/>
      <c r="U62" s="95"/>
      <c r="V62" s="95"/>
      <c r="W62" s="95"/>
    </row>
    <row r="63" ht="20.25" customHeight="1" spans="1:23">
      <c r="A63" s="68" t="s">
        <v>70</v>
      </c>
      <c r="B63" s="68" t="s">
        <v>283</v>
      </c>
      <c r="C63" s="68" t="s">
        <v>284</v>
      </c>
      <c r="D63" s="68" t="s">
        <v>107</v>
      </c>
      <c r="E63" s="68" t="s">
        <v>108</v>
      </c>
      <c r="F63" s="68" t="s">
        <v>260</v>
      </c>
      <c r="G63" s="68" t="s">
        <v>261</v>
      </c>
      <c r="H63" s="95">
        <v>28800</v>
      </c>
      <c r="I63" s="95">
        <v>28800</v>
      </c>
      <c r="J63" s="173"/>
      <c r="K63" s="173"/>
      <c r="L63" s="95">
        <v>28800</v>
      </c>
      <c r="M63" s="173"/>
      <c r="N63" s="95"/>
      <c r="O63" s="95"/>
      <c r="P63" s="95"/>
      <c r="Q63" s="95"/>
      <c r="R63" s="95"/>
      <c r="S63" s="95"/>
      <c r="T63" s="95"/>
      <c r="U63" s="95"/>
      <c r="V63" s="95"/>
      <c r="W63" s="95"/>
    </row>
    <row r="64" ht="17.25" customHeight="1" spans="1:23">
      <c r="A64" s="168" t="s">
        <v>55</v>
      </c>
      <c r="B64" s="169"/>
      <c r="C64" s="169"/>
      <c r="D64" s="169"/>
      <c r="E64" s="169"/>
      <c r="F64" s="169"/>
      <c r="G64" s="170"/>
      <c r="H64" s="95">
        <v>6303905</v>
      </c>
      <c r="I64" s="95">
        <v>6303905</v>
      </c>
      <c r="J64" s="95"/>
      <c r="K64" s="95"/>
      <c r="L64" s="95">
        <v>6303905</v>
      </c>
      <c r="M64" s="95"/>
      <c r="N64" s="95"/>
      <c r="O64" s="95"/>
      <c r="P64" s="95"/>
      <c r="Q64" s="95"/>
      <c r="R64" s="95"/>
      <c r="S64" s="95"/>
      <c r="T64" s="95"/>
      <c r="U64" s="95"/>
      <c r="V64" s="95"/>
      <c r="W64" s="95"/>
    </row>
  </sheetData>
  <mergeCells count="30">
    <mergeCell ref="A2:W2"/>
    <mergeCell ref="A3:G3"/>
    <mergeCell ref="H4:W4"/>
    <mergeCell ref="I5:M5"/>
    <mergeCell ref="N5:P5"/>
    <mergeCell ref="R5:W5"/>
    <mergeCell ref="A64:G6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5"/>
  <sheetViews>
    <sheetView showZeros="0" workbookViewId="0">
      <selection activeCell="I11" sqref="I1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56"/>
      <c r="E1" s="1"/>
      <c r="F1" s="1"/>
      <c r="G1" s="1"/>
      <c r="H1" s="1"/>
      <c r="U1" s="156"/>
      <c r="W1" s="163" t="s">
        <v>285</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"单位名称："&amp;"昆明市盘龙区商务和投资促进局"</f>
        <v>单位名称：昆明市盘龙区商务和投资促进局</v>
      </c>
      <c r="B3" s="5"/>
      <c r="C3" s="5"/>
      <c r="D3" s="5"/>
      <c r="E3" s="5"/>
      <c r="F3" s="5"/>
      <c r="G3" s="5"/>
      <c r="H3" s="5"/>
      <c r="I3" s="6"/>
      <c r="J3" s="6"/>
      <c r="K3" s="6"/>
      <c r="L3" s="6"/>
      <c r="M3" s="6"/>
      <c r="N3" s="6"/>
      <c r="O3" s="6"/>
      <c r="P3" s="6"/>
      <c r="Q3" s="6"/>
      <c r="U3" s="156"/>
      <c r="W3" s="138" t="s">
        <v>1</v>
      </c>
    </row>
    <row r="4" ht="21.75" customHeight="1" spans="1:23">
      <c r="A4" s="8" t="s">
        <v>286</v>
      </c>
      <c r="B4" s="9" t="s">
        <v>200</v>
      </c>
      <c r="C4" s="8" t="s">
        <v>201</v>
      </c>
      <c r="D4" s="8" t="s">
        <v>287</v>
      </c>
      <c r="E4" s="9" t="s">
        <v>202</v>
      </c>
      <c r="F4" s="9" t="s">
        <v>203</v>
      </c>
      <c r="G4" s="9" t="s">
        <v>288</v>
      </c>
      <c r="H4" s="9" t="s">
        <v>289</v>
      </c>
      <c r="I4" s="25" t="s">
        <v>55</v>
      </c>
      <c r="J4" s="10" t="s">
        <v>290</v>
      </c>
      <c r="K4" s="11"/>
      <c r="L4" s="11"/>
      <c r="M4" s="12"/>
      <c r="N4" s="10" t="s">
        <v>208</v>
      </c>
      <c r="O4" s="11"/>
      <c r="P4" s="12"/>
      <c r="Q4" s="9" t="s">
        <v>61</v>
      </c>
      <c r="R4" s="10" t="s">
        <v>62</v>
      </c>
      <c r="S4" s="11"/>
      <c r="T4" s="11"/>
      <c r="U4" s="11"/>
      <c r="V4" s="11"/>
      <c r="W4" s="12"/>
    </row>
    <row r="5" ht="21.75" customHeight="1" spans="1:23">
      <c r="A5" s="13"/>
      <c r="B5" s="26"/>
      <c r="C5" s="13"/>
      <c r="D5" s="13"/>
      <c r="E5" s="14"/>
      <c r="F5" s="14"/>
      <c r="G5" s="14"/>
      <c r="H5" s="14"/>
      <c r="I5" s="26"/>
      <c r="J5" s="159" t="s">
        <v>58</v>
      </c>
      <c r="K5" s="160"/>
      <c r="L5" s="9" t="s">
        <v>59</v>
      </c>
      <c r="M5" s="9" t="s">
        <v>60</v>
      </c>
      <c r="N5" s="9" t="s">
        <v>58</v>
      </c>
      <c r="O5" s="9" t="s">
        <v>59</v>
      </c>
      <c r="P5" s="9" t="s">
        <v>60</v>
      </c>
      <c r="Q5" s="14"/>
      <c r="R5" s="9" t="s">
        <v>57</v>
      </c>
      <c r="S5" s="9" t="s">
        <v>64</v>
      </c>
      <c r="T5" s="9" t="s">
        <v>214</v>
      </c>
      <c r="U5" s="9" t="s">
        <v>66</v>
      </c>
      <c r="V5" s="9" t="s">
        <v>67</v>
      </c>
      <c r="W5" s="9" t="s">
        <v>68</v>
      </c>
    </row>
    <row r="6" ht="21" customHeight="1" spans="1:23">
      <c r="A6" s="26"/>
      <c r="B6" s="26"/>
      <c r="C6" s="26"/>
      <c r="D6" s="26"/>
      <c r="E6" s="26"/>
      <c r="F6" s="26"/>
      <c r="G6" s="26"/>
      <c r="H6" s="26"/>
      <c r="I6" s="26"/>
      <c r="J6" s="161" t="s">
        <v>57</v>
      </c>
      <c r="K6" s="162"/>
      <c r="L6" s="26"/>
      <c r="M6" s="26"/>
      <c r="N6" s="26"/>
      <c r="O6" s="26"/>
      <c r="P6" s="26"/>
      <c r="Q6" s="26"/>
      <c r="R6" s="26"/>
      <c r="S6" s="26"/>
      <c r="T6" s="26"/>
      <c r="U6" s="26"/>
      <c r="V6" s="26"/>
      <c r="W6" s="26"/>
    </row>
    <row r="7" ht="39.75" customHeight="1" spans="1:23">
      <c r="A7" s="16"/>
      <c r="B7" s="18"/>
      <c r="C7" s="16"/>
      <c r="D7" s="16"/>
      <c r="E7" s="17"/>
      <c r="F7" s="17"/>
      <c r="G7" s="17"/>
      <c r="H7" s="17"/>
      <c r="I7" s="18"/>
      <c r="J7" s="81" t="s">
        <v>57</v>
      </c>
      <c r="K7" s="81" t="s">
        <v>291</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4">
        <v>12</v>
      </c>
      <c r="M8" s="34">
        <v>13</v>
      </c>
      <c r="N8" s="34">
        <v>14</v>
      </c>
      <c r="O8" s="34">
        <v>15</v>
      </c>
      <c r="P8" s="34">
        <v>16</v>
      </c>
      <c r="Q8" s="34">
        <v>17</v>
      </c>
      <c r="R8" s="34">
        <v>18</v>
      </c>
      <c r="S8" s="34">
        <v>19</v>
      </c>
      <c r="T8" s="34">
        <v>20</v>
      </c>
      <c r="U8" s="19">
        <v>21</v>
      </c>
      <c r="V8" s="34">
        <v>22</v>
      </c>
      <c r="W8" s="19">
        <v>23</v>
      </c>
    </row>
    <row r="9" ht="21.75" customHeight="1" spans="1:23">
      <c r="A9" s="83" t="s">
        <v>292</v>
      </c>
      <c r="B9" s="83" t="s">
        <v>293</v>
      </c>
      <c r="C9" s="83" t="s">
        <v>294</v>
      </c>
      <c r="D9" s="83" t="s">
        <v>70</v>
      </c>
      <c r="E9" s="83" t="s">
        <v>103</v>
      </c>
      <c r="F9" s="83" t="s">
        <v>104</v>
      </c>
      <c r="G9" s="83" t="s">
        <v>218</v>
      </c>
      <c r="H9" s="83" t="s">
        <v>219</v>
      </c>
      <c r="I9" s="95">
        <v>371107.1</v>
      </c>
      <c r="J9" s="95">
        <v>371107.1</v>
      </c>
      <c r="K9" s="95">
        <v>371107.1</v>
      </c>
      <c r="L9" s="95"/>
      <c r="M9" s="95"/>
      <c r="N9" s="95"/>
      <c r="O9" s="95"/>
      <c r="P9" s="95"/>
      <c r="Q9" s="95"/>
      <c r="R9" s="95"/>
      <c r="S9" s="95"/>
      <c r="T9" s="95"/>
      <c r="U9" s="95"/>
      <c r="V9" s="95"/>
      <c r="W9" s="95"/>
    </row>
    <row r="10" ht="21.75" customHeight="1" spans="1:23">
      <c r="A10" s="83" t="s">
        <v>292</v>
      </c>
      <c r="B10" s="83" t="s">
        <v>295</v>
      </c>
      <c r="C10" s="83" t="s">
        <v>296</v>
      </c>
      <c r="D10" s="83" t="s">
        <v>70</v>
      </c>
      <c r="E10" s="83" t="s">
        <v>137</v>
      </c>
      <c r="F10" s="83" t="s">
        <v>138</v>
      </c>
      <c r="G10" s="83" t="s">
        <v>218</v>
      </c>
      <c r="H10" s="83" t="s">
        <v>219</v>
      </c>
      <c r="I10" s="95">
        <v>1400000</v>
      </c>
      <c r="J10" s="95">
        <v>1400000</v>
      </c>
      <c r="K10" s="95">
        <v>1400000</v>
      </c>
      <c r="L10" s="95"/>
      <c r="M10" s="95"/>
      <c r="N10" s="95"/>
      <c r="O10" s="95"/>
      <c r="P10" s="95"/>
      <c r="Q10" s="95"/>
      <c r="R10" s="95"/>
      <c r="S10" s="95"/>
      <c r="T10" s="95"/>
      <c r="U10" s="95"/>
      <c r="V10" s="95"/>
      <c r="W10" s="95"/>
    </row>
    <row r="11" ht="21.75" customHeight="1" spans="1:23">
      <c r="A11" s="83" t="s">
        <v>292</v>
      </c>
      <c r="B11" s="83" t="s">
        <v>297</v>
      </c>
      <c r="C11" s="83" t="s">
        <v>298</v>
      </c>
      <c r="D11" s="83" t="s">
        <v>70</v>
      </c>
      <c r="E11" s="83" t="s">
        <v>103</v>
      </c>
      <c r="F11" s="83" t="s">
        <v>104</v>
      </c>
      <c r="G11" s="83" t="s">
        <v>218</v>
      </c>
      <c r="H11" s="83" t="s">
        <v>219</v>
      </c>
      <c r="I11" s="95">
        <v>278040</v>
      </c>
      <c r="J11" s="95">
        <v>278040</v>
      </c>
      <c r="K11" s="95">
        <v>278040</v>
      </c>
      <c r="L11" s="95"/>
      <c r="M11" s="95"/>
      <c r="N11" s="95"/>
      <c r="O11" s="95"/>
      <c r="P11" s="95"/>
      <c r="Q11" s="95"/>
      <c r="R11" s="95"/>
      <c r="S11" s="95"/>
      <c r="T11" s="95"/>
      <c r="U11" s="95"/>
      <c r="V11" s="95"/>
      <c r="W11" s="95"/>
    </row>
    <row r="12" ht="21.75" customHeight="1" spans="1:23">
      <c r="A12" s="83" t="s">
        <v>292</v>
      </c>
      <c r="B12" s="83" t="s">
        <v>299</v>
      </c>
      <c r="C12" s="83" t="s">
        <v>300</v>
      </c>
      <c r="D12" s="83" t="s">
        <v>70</v>
      </c>
      <c r="E12" s="83" t="s">
        <v>105</v>
      </c>
      <c r="F12" s="83" t="s">
        <v>106</v>
      </c>
      <c r="G12" s="83" t="s">
        <v>218</v>
      </c>
      <c r="H12" s="83" t="s">
        <v>219</v>
      </c>
      <c r="I12" s="95">
        <v>230990.2</v>
      </c>
      <c r="J12" s="95">
        <v>230990.2</v>
      </c>
      <c r="K12" s="95">
        <v>230990.2</v>
      </c>
      <c r="L12" s="95"/>
      <c r="M12" s="95"/>
      <c r="N12" s="95"/>
      <c r="O12" s="95"/>
      <c r="P12" s="95"/>
      <c r="Q12" s="95"/>
      <c r="R12" s="95"/>
      <c r="S12" s="95"/>
      <c r="T12" s="95"/>
      <c r="U12" s="95"/>
      <c r="V12" s="95"/>
      <c r="W12" s="95"/>
    </row>
    <row r="13" ht="21.75" customHeight="1" spans="1:23">
      <c r="A13" s="83" t="s">
        <v>292</v>
      </c>
      <c r="B13" s="83" t="s">
        <v>301</v>
      </c>
      <c r="C13" s="83" t="s">
        <v>302</v>
      </c>
      <c r="D13" s="83" t="s">
        <v>70</v>
      </c>
      <c r="E13" s="83" t="s">
        <v>117</v>
      </c>
      <c r="F13" s="83" t="s">
        <v>118</v>
      </c>
      <c r="G13" s="83" t="s">
        <v>218</v>
      </c>
      <c r="H13" s="83" t="s">
        <v>219</v>
      </c>
      <c r="I13" s="95">
        <v>11640</v>
      </c>
      <c r="J13" s="95">
        <v>11640</v>
      </c>
      <c r="K13" s="95">
        <v>11640</v>
      </c>
      <c r="L13" s="95"/>
      <c r="M13" s="95"/>
      <c r="N13" s="95"/>
      <c r="O13" s="95"/>
      <c r="P13" s="95"/>
      <c r="Q13" s="95"/>
      <c r="R13" s="95"/>
      <c r="S13" s="95"/>
      <c r="T13" s="95"/>
      <c r="U13" s="95"/>
      <c r="V13" s="95"/>
      <c r="W13" s="95"/>
    </row>
    <row r="14" ht="21.75" customHeight="1" spans="1:23">
      <c r="A14" s="83" t="s">
        <v>303</v>
      </c>
      <c r="B14" s="83" t="s">
        <v>304</v>
      </c>
      <c r="C14" s="83" t="s">
        <v>305</v>
      </c>
      <c r="D14" s="83" t="s">
        <v>70</v>
      </c>
      <c r="E14" s="83" t="s">
        <v>143</v>
      </c>
      <c r="F14" s="83" t="s">
        <v>142</v>
      </c>
      <c r="G14" s="83" t="s">
        <v>306</v>
      </c>
      <c r="H14" s="83" t="s">
        <v>307</v>
      </c>
      <c r="I14" s="95">
        <v>3000</v>
      </c>
      <c r="J14" s="95"/>
      <c r="K14" s="95"/>
      <c r="L14" s="95"/>
      <c r="M14" s="95"/>
      <c r="N14" s="95">
        <v>3000</v>
      </c>
      <c r="O14" s="95"/>
      <c r="P14" s="95"/>
      <c r="Q14" s="95"/>
      <c r="R14" s="95"/>
      <c r="S14" s="95"/>
      <c r="T14" s="95"/>
      <c r="U14" s="95"/>
      <c r="V14" s="95"/>
      <c r="W14" s="95"/>
    </row>
    <row r="15" ht="18.75" customHeight="1" spans="1:23">
      <c r="A15" s="47" t="s">
        <v>188</v>
      </c>
      <c r="B15" s="157"/>
      <c r="C15" s="157"/>
      <c r="D15" s="157"/>
      <c r="E15" s="157"/>
      <c r="F15" s="157"/>
      <c r="G15" s="157"/>
      <c r="H15" s="158"/>
      <c r="I15" s="95">
        <v>2294777.3</v>
      </c>
      <c r="J15" s="95">
        <v>2291777.3</v>
      </c>
      <c r="K15" s="95">
        <v>2291777.3</v>
      </c>
      <c r="L15" s="95"/>
      <c r="M15" s="95"/>
      <c r="N15" s="95">
        <v>3000</v>
      </c>
      <c r="O15" s="95"/>
      <c r="P15" s="95"/>
      <c r="Q15" s="95"/>
      <c r="R15" s="95"/>
      <c r="S15" s="95"/>
      <c r="T15" s="95"/>
      <c r="U15" s="95"/>
      <c r="V15" s="95"/>
      <c r="W15" s="95"/>
    </row>
  </sheetData>
  <mergeCells count="28">
    <mergeCell ref="A2:W2"/>
    <mergeCell ref="A3:H3"/>
    <mergeCell ref="J4:M4"/>
    <mergeCell ref="N4:P4"/>
    <mergeCell ref="R4:W4"/>
    <mergeCell ref="A15:H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5"/>
  <sheetViews>
    <sheetView showZeros="0" workbookViewId="0">
      <selection activeCell="A4" sqref="A4"/>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308</v>
      </c>
    </row>
    <row r="2" ht="39.75" customHeight="1" spans="1:10">
      <c r="A2" s="79" t="str">
        <f>"2026"&amp;"年部门项目支出绩效目标表"</f>
        <v>2026年部门项目支出绩效目标表</v>
      </c>
      <c r="B2" s="3"/>
      <c r="C2" s="3"/>
      <c r="D2" s="3"/>
      <c r="E2" s="3"/>
      <c r="F2" s="80"/>
      <c r="G2" s="3"/>
      <c r="H2" s="80"/>
      <c r="I2" s="80"/>
      <c r="J2" s="3"/>
    </row>
    <row r="3" ht="17.25" customHeight="1" spans="1:1">
      <c r="A3" s="4" t="str">
        <f>"单位名称："&amp;"昆明市盘龙区商务和投资促进局"</f>
        <v>单位名称：昆明市盘龙区商务和投资促进局</v>
      </c>
    </row>
    <row r="4" ht="44.25" customHeight="1" spans="1:10">
      <c r="A4" s="81" t="s">
        <v>309</v>
      </c>
      <c r="B4" s="81" t="s">
        <v>310</v>
      </c>
      <c r="C4" s="81" t="s">
        <v>311</v>
      </c>
      <c r="D4" s="81" t="s">
        <v>312</v>
      </c>
      <c r="E4" s="81" t="s">
        <v>313</v>
      </c>
      <c r="F4" s="82" t="s">
        <v>314</v>
      </c>
      <c r="G4" s="81" t="s">
        <v>315</v>
      </c>
      <c r="H4" s="82" t="s">
        <v>316</v>
      </c>
      <c r="I4" s="82" t="s">
        <v>317</v>
      </c>
      <c r="J4" s="81" t="s">
        <v>318</v>
      </c>
    </row>
    <row r="5" ht="18.75" customHeight="1" spans="1:10">
      <c r="A5" s="154">
        <v>1</v>
      </c>
      <c r="B5" s="154">
        <v>2</v>
      </c>
      <c r="C5" s="154">
        <v>3</v>
      </c>
      <c r="D5" s="154">
        <v>4</v>
      </c>
      <c r="E5" s="154">
        <v>5</v>
      </c>
      <c r="F5" s="34">
        <v>6</v>
      </c>
      <c r="G5" s="154">
        <v>7</v>
      </c>
      <c r="H5" s="34">
        <v>8</v>
      </c>
      <c r="I5" s="34">
        <v>9</v>
      </c>
      <c r="J5" s="154">
        <v>10</v>
      </c>
    </row>
    <row r="6" ht="42" customHeight="1" spans="1:10">
      <c r="A6" s="27" t="s">
        <v>70</v>
      </c>
      <c r="B6" s="83"/>
      <c r="C6" s="83"/>
      <c r="D6" s="83"/>
      <c r="E6" s="55"/>
      <c r="F6" s="84"/>
      <c r="G6" s="55"/>
      <c r="H6" s="84"/>
      <c r="I6" s="84"/>
      <c r="J6" s="55"/>
    </row>
    <row r="7" ht="42" customHeight="1" spans="1:10">
      <c r="A7" s="155" t="s">
        <v>298</v>
      </c>
      <c r="B7" s="20" t="s">
        <v>319</v>
      </c>
      <c r="C7" s="20" t="s">
        <v>320</v>
      </c>
      <c r="D7" s="20" t="s">
        <v>321</v>
      </c>
      <c r="E7" s="27" t="s">
        <v>322</v>
      </c>
      <c r="F7" s="20" t="s">
        <v>323</v>
      </c>
      <c r="G7" s="27" t="s">
        <v>324</v>
      </c>
      <c r="H7" s="20" t="s">
        <v>325</v>
      </c>
      <c r="I7" s="20" t="s">
        <v>326</v>
      </c>
      <c r="J7" s="27" t="s">
        <v>327</v>
      </c>
    </row>
    <row r="8" ht="42" customHeight="1" spans="1:10">
      <c r="A8" s="155" t="s">
        <v>298</v>
      </c>
      <c r="B8" s="20" t="s">
        <v>328</v>
      </c>
      <c r="C8" s="20" t="s">
        <v>320</v>
      </c>
      <c r="D8" s="20" t="s">
        <v>321</v>
      </c>
      <c r="E8" s="27" t="s">
        <v>329</v>
      </c>
      <c r="F8" s="20" t="s">
        <v>323</v>
      </c>
      <c r="G8" s="27" t="s">
        <v>324</v>
      </c>
      <c r="H8" s="20" t="s">
        <v>330</v>
      </c>
      <c r="I8" s="20" t="s">
        <v>326</v>
      </c>
      <c r="J8" s="27" t="s">
        <v>331</v>
      </c>
    </row>
    <row r="9" ht="42" customHeight="1" spans="1:10">
      <c r="A9" s="155" t="s">
        <v>298</v>
      </c>
      <c r="B9" s="20" t="s">
        <v>328</v>
      </c>
      <c r="C9" s="20" t="s">
        <v>320</v>
      </c>
      <c r="D9" s="20" t="s">
        <v>321</v>
      </c>
      <c r="E9" s="27" t="s">
        <v>332</v>
      </c>
      <c r="F9" s="20" t="s">
        <v>323</v>
      </c>
      <c r="G9" s="27" t="s">
        <v>324</v>
      </c>
      <c r="H9" s="20" t="s">
        <v>325</v>
      </c>
      <c r="I9" s="20" t="s">
        <v>326</v>
      </c>
      <c r="J9" s="27" t="s">
        <v>333</v>
      </c>
    </row>
    <row r="10" ht="66" customHeight="1" spans="1:10">
      <c r="A10" s="155" t="s">
        <v>298</v>
      </c>
      <c r="B10" s="20" t="s">
        <v>328</v>
      </c>
      <c r="C10" s="20" t="s">
        <v>320</v>
      </c>
      <c r="D10" s="20" t="s">
        <v>334</v>
      </c>
      <c r="E10" s="27" t="s">
        <v>335</v>
      </c>
      <c r="F10" s="20" t="s">
        <v>336</v>
      </c>
      <c r="G10" s="27" t="s">
        <v>337</v>
      </c>
      <c r="H10" s="20" t="s">
        <v>338</v>
      </c>
      <c r="I10" s="20" t="s">
        <v>326</v>
      </c>
      <c r="J10" s="27" t="s">
        <v>339</v>
      </c>
    </row>
    <row r="11" ht="42" customHeight="1" spans="1:10">
      <c r="A11" s="155" t="s">
        <v>298</v>
      </c>
      <c r="B11" s="20" t="s">
        <v>328</v>
      </c>
      <c r="C11" s="20" t="s">
        <v>320</v>
      </c>
      <c r="D11" s="20" t="s">
        <v>340</v>
      </c>
      <c r="E11" s="27" t="s">
        <v>341</v>
      </c>
      <c r="F11" s="20" t="s">
        <v>323</v>
      </c>
      <c r="G11" s="27" t="s">
        <v>342</v>
      </c>
      <c r="H11" s="20" t="s">
        <v>343</v>
      </c>
      <c r="I11" s="20" t="s">
        <v>344</v>
      </c>
      <c r="J11" s="27" t="s">
        <v>345</v>
      </c>
    </row>
    <row r="12" ht="56" customHeight="1" spans="1:10">
      <c r="A12" s="155" t="s">
        <v>298</v>
      </c>
      <c r="B12" s="20" t="s">
        <v>328</v>
      </c>
      <c r="C12" s="20" t="s">
        <v>346</v>
      </c>
      <c r="D12" s="20" t="s">
        <v>347</v>
      </c>
      <c r="E12" s="27" t="s">
        <v>348</v>
      </c>
      <c r="F12" s="20" t="s">
        <v>323</v>
      </c>
      <c r="G12" s="27" t="s">
        <v>349</v>
      </c>
      <c r="H12" s="20" t="s">
        <v>350</v>
      </c>
      <c r="I12" s="20" t="s">
        <v>344</v>
      </c>
      <c r="J12" s="27" t="s">
        <v>351</v>
      </c>
    </row>
    <row r="13" ht="55" customHeight="1" spans="1:10">
      <c r="A13" s="155" t="s">
        <v>298</v>
      </c>
      <c r="B13" s="20" t="s">
        <v>328</v>
      </c>
      <c r="C13" s="20" t="s">
        <v>346</v>
      </c>
      <c r="D13" s="20" t="s">
        <v>352</v>
      </c>
      <c r="E13" s="27" t="s">
        <v>353</v>
      </c>
      <c r="F13" s="20" t="s">
        <v>323</v>
      </c>
      <c r="G13" s="27" t="s">
        <v>349</v>
      </c>
      <c r="H13" s="20" t="s">
        <v>350</v>
      </c>
      <c r="I13" s="20" t="s">
        <v>344</v>
      </c>
      <c r="J13" s="27" t="s">
        <v>354</v>
      </c>
    </row>
    <row r="14" ht="53" customHeight="1" spans="1:10">
      <c r="A14" s="155" t="s">
        <v>298</v>
      </c>
      <c r="B14" s="20" t="s">
        <v>328</v>
      </c>
      <c r="C14" s="20" t="s">
        <v>346</v>
      </c>
      <c r="D14" s="20" t="s">
        <v>355</v>
      </c>
      <c r="E14" s="27" t="s">
        <v>356</v>
      </c>
      <c r="F14" s="20" t="s">
        <v>323</v>
      </c>
      <c r="G14" s="27" t="s">
        <v>357</v>
      </c>
      <c r="H14" s="20" t="s">
        <v>350</v>
      </c>
      <c r="I14" s="20" t="s">
        <v>344</v>
      </c>
      <c r="J14" s="27" t="s">
        <v>358</v>
      </c>
    </row>
    <row r="15" ht="42" customHeight="1" spans="1:10">
      <c r="A15" s="155" t="s">
        <v>298</v>
      </c>
      <c r="B15" s="20" t="s">
        <v>328</v>
      </c>
      <c r="C15" s="20" t="s">
        <v>359</v>
      </c>
      <c r="D15" s="20" t="s">
        <v>360</v>
      </c>
      <c r="E15" s="27" t="s">
        <v>361</v>
      </c>
      <c r="F15" s="20" t="s">
        <v>336</v>
      </c>
      <c r="G15" s="27" t="s">
        <v>362</v>
      </c>
      <c r="H15" s="20" t="s">
        <v>338</v>
      </c>
      <c r="I15" s="20" t="s">
        <v>326</v>
      </c>
      <c r="J15" s="27" t="s">
        <v>363</v>
      </c>
    </row>
    <row r="16" ht="42" customHeight="1" spans="1:10">
      <c r="A16" s="155" t="s">
        <v>302</v>
      </c>
      <c r="B16" s="20" t="s">
        <v>364</v>
      </c>
      <c r="C16" s="20" t="s">
        <v>320</v>
      </c>
      <c r="D16" s="20" t="s">
        <v>321</v>
      </c>
      <c r="E16" s="27" t="s">
        <v>365</v>
      </c>
      <c r="F16" s="20" t="s">
        <v>323</v>
      </c>
      <c r="G16" s="27" t="s">
        <v>366</v>
      </c>
      <c r="H16" s="20" t="s">
        <v>367</v>
      </c>
      <c r="I16" s="20" t="s">
        <v>326</v>
      </c>
      <c r="J16" s="27" t="s">
        <v>368</v>
      </c>
    </row>
    <row r="17" ht="42" customHeight="1" spans="1:10">
      <c r="A17" s="155" t="s">
        <v>302</v>
      </c>
      <c r="B17" s="20" t="s">
        <v>369</v>
      </c>
      <c r="C17" s="20" t="s">
        <v>320</v>
      </c>
      <c r="D17" s="20" t="s">
        <v>321</v>
      </c>
      <c r="E17" s="27" t="s">
        <v>370</v>
      </c>
      <c r="F17" s="20" t="s">
        <v>323</v>
      </c>
      <c r="G17" s="27" t="s">
        <v>371</v>
      </c>
      <c r="H17" s="20" t="s">
        <v>367</v>
      </c>
      <c r="I17" s="20" t="s">
        <v>326</v>
      </c>
      <c r="J17" s="27" t="s">
        <v>372</v>
      </c>
    </row>
    <row r="18" ht="42" customHeight="1" spans="1:10">
      <c r="A18" s="155" t="s">
        <v>302</v>
      </c>
      <c r="B18" s="20" t="s">
        <v>369</v>
      </c>
      <c r="C18" s="20" t="s">
        <v>320</v>
      </c>
      <c r="D18" s="20" t="s">
        <v>321</v>
      </c>
      <c r="E18" s="27" t="s">
        <v>373</v>
      </c>
      <c r="F18" s="20" t="s">
        <v>323</v>
      </c>
      <c r="G18" s="27" t="s">
        <v>374</v>
      </c>
      <c r="H18" s="20" t="s">
        <v>367</v>
      </c>
      <c r="I18" s="20" t="s">
        <v>326</v>
      </c>
      <c r="J18" s="27" t="s">
        <v>375</v>
      </c>
    </row>
    <row r="19" ht="42" customHeight="1" spans="1:10">
      <c r="A19" s="155" t="s">
        <v>302</v>
      </c>
      <c r="B19" s="20" t="s">
        <v>369</v>
      </c>
      <c r="C19" s="20" t="s">
        <v>320</v>
      </c>
      <c r="D19" s="20" t="s">
        <v>334</v>
      </c>
      <c r="E19" s="27" t="s">
        <v>376</v>
      </c>
      <c r="F19" s="20" t="s">
        <v>323</v>
      </c>
      <c r="G19" s="27" t="s">
        <v>377</v>
      </c>
      <c r="H19" s="20" t="s">
        <v>338</v>
      </c>
      <c r="I19" s="20" t="s">
        <v>326</v>
      </c>
      <c r="J19" s="27" t="s">
        <v>378</v>
      </c>
    </row>
    <row r="20" ht="42" customHeight="1" spans="1:10">
      <c r="A20" s="155" t="s">
        <v>302</v>
      </c>
      <c r="B20" s="20" t="s">
        <v>369</v>
      </c>
      <c r="C20" s="20" t="s">
        <v>320</v>
      </c>
      <c r="D20" s="20" t="s">
        <v>340</v>
      </c>
      <c r="E20" s="27" t="s">
        <v>379</v>
      </c>
      <c r="F20" s="20" t="s">
        <v>380</v>
      </c>
      <c r="G20" s="27" t="s">
        <v>93</v>
      </c>
      <c r="H20" s="20" t="s">
        <v>381</v>
      </c>
      <c r="I20" s="20" t="s">
        <v>326</v>
      </c>
      <c r="J20" s="27" t="s">
        <v>382</v>
      </c>
    </row>
    <row r="21" ht="42" customHeight="1" spans="1:10">
      <c r="A21" s="155" t="s">
        <v>302</v>
      </c>
      <c r="B21" s="20" t="s">
        <v>369</v>
      </c>
      <c r="C21" s="20" t="s">
        <v>346</v>
      </c>
      <c r="D21" s="20" t="s">
        <v>352</v>
      </c>
      <c r="E21" s="27" t="s">
        <v>383</v>
      </c>
      <c r="F21" s="20" t="s">
        <v>323</v>
      </c>
      <c r="G21" s="27" t="s">
        <v>384</v>
      </c>
      <c r="H21" s="20" t="s">
        <v>350</v>
      </c>
      <c r="I21" s="20" t="s">
        <v>344</v>
      </c>
      <c r="J21" s="27" t="s">
        <v>385</v>
      </c>
    </row>
    <row r="22" ht="42" customHeight="1" spans="1:10">
      <c r="A22" s="155" t="s">
        <v>302</v>
      </c>
      <c r="B22" s="20" t="s">
        <v>369</v>
      </c>
      <c r="C22" s="20" t="s">
        <v>359</v>
      </c>
      <c r="D22" s="20" t="s">
        <v>360</v>
      </c>
      <c r="E22" s="27" t="s">
        <v>386</v>
      </c>
      <c r="F22" s="20" t="s">
        <v>336</v>
      </c>
      <c r="G22" s="27" t="s">
        <v>337</v>
      </c>
      <c r="H22" s="20" t="s">
        <v>338</v>
      </c>
      <c r="I22" s="20" t="s">
        <v>326</v>
      </c>
      <c r="J22" s="27" t="s">
        <v>387</v>
      </c>
    </row>
    <row r="23" ht="42" customHeight="1" spans="1:10">
      <c r="A23" s="155" t="s">
        <v>296</v>
      </c>
      <c r="B23" s="20" t="s">
        <v>388</v>
      </c>
      <c r="C23" s="20" t="s">
        <v>320</v>
      </c>
      <c r="D23" s="20" t="s">
        <v>321</v>
      </c>
      <c r="E23" s="27" t="s">
        <v>389</v>
      </c>
      <c r="F23" s="20" t="s">
        <v>323</v>
      </c>
      <c r="G23" s="27" t="s">
        <v>82</v>
      </c>
      <c r="H23" s="20" t="s">
        <v>330</v>
      </c>
      <c r="I23" s="20" t="s">
        <v>326</v>
      </c>
      <c r="J23" s="27" t="s">
        <v>390</v>
      </c>
    </row>
    <row r="24" ht="71" customHeight="1" spans="1:10">
      <c r="A24" s="155" t="s">
        <v>296</v>
      </c>
      <c r="B24" s="20" t="s">
        <v>391</v>
      </c>
      <c r="C24" s="20" t="s">
        <v>320</v>
      </c>
      <c r="D24" s="20" t="s">
        <v>334</v>
      </c>
      <c r="E24" s="27" t="s">
        <v>392</v>
      </c>
      <c r="F24" s="20" t="s">
        <v>336</v>
      </c>
      <c r="G24" s="27" t="s">
        <v>337</v>
      </c>
      <c r="H24" s="20" t="s">
        <v>338</v>
      </c>
      <c r="I24" s="20" t="s">
        <v>326</v>
      </c>
      <c r="J24" s="27" t="s">
        <v>339</v>
      </c>
    </row>
    <row r="25" ht="42" customHeight="1" spans="1:10">
      <c r="A25" s="155" t="s">
        <v>296</v>
      </c>
      <c r="B25" s="20" t="s">
        <v>391</v>
      </c>
      <c r="C25" s="20" t="s">
        <v>320</v>
      </c>
      <c r="D25" s="20" t="s">
        <v>340</v>
      </c>
      <c r="E25" s="27" t="s">
        <v>393</v>
      </c>
      <c r="F25" s="20" t="s">
        <v>323</v>
      </c>
      <c r="G25" s="27" t="s">
        <v>342</v>
      </c>
      <c r="H25" s="20" t="s">
        <v>343</v>
      </c>
      <c r="I25" s="20" t="s">
        <v>344</v>
      </c>
      <c r="J25" s="27" t="s">
        <v>394</v>
      </c>
    </row>
    <row r="26" ht="42" customHeight="1" spans="1:10">
      <c r="A26" s="155" t="s">
        <v>296</v>
      </c>
      <c r="B26" s="20" t="s">
        <v>391</v>
      </c>
      <c r="C26" s="20" t="s">
        <v>346</v>
      </c>
      <c r="D26" s="20" t="s">
        <v>347</v>
      </c>
      <c r="E26" s="27" t="s">
        <v>395</v>
      </c>
      <c r="F26" s="20" t="s">
        <v>323</v>
      </c>
      <c r="G26" s="27" t="s">
        <v>349</v>
      </c>
      <c r="H26" s="20" t="s">
        <v>350</v>
      </c>
      <c r="I26" s="20" t="s">
        <v>344</v>
      </c>
      <c r="J26" s="27" t="s">
        <v>396</v>
      </c>
    </row>
    <row r="27" ht="70" customHeight="1" spans="1:10">
      <c r="A27" s="155" t="s">
        <v>296</v>
      </c>
      <c r="B27" s="20" t="s">
        <v>391</v>
      </c>
      <c r="C27" s="20" t="s">
        <v>346</v>
      </c>
      <c r="D27" s="20" t="s">
        <v>352</v>
      </c>
      <c r="E27" s="27" t="s">
        <v>397</v>
      </c>
      <c r="F27" s="20" t="s">
        <v>323</v>
      </c>
      <c r="G27" s="27" t="s">
        <v>398</v>
      </c>
      <c r="H27" s="20" t="s">
        <v>350</v>
      </c>
      <c r="I27" s="20" t="s">
        <v>344</v>
      </c>
      <c r="J27" s="27" t="s">
        <v>399</v>
      </c>
    </row>
    <row r="28" ht="82" customHeight="1" spans="1:10">
      <c r="A28" s="155" t="s">
        <v>296</v>
      </c>
      <c r="B28" s="20" t="s">
        <v>391</v>
      </c>
      <c r="C28" s="20" t="s">
        <v>346</v>
      </c>
      <c r="D28" s="20" t="s">
        <v>355</v>
      </c>
      <c r="E28" s="27" t="s">
        <v>400</v>
      </c>
      <c r="F28" s="20" t="s">
        <v>323</v>
      </c>
      <c r="G28" s="27" t="s">
        <v>401</v>
      </c>
      <c r="H28" s="20" t="s">
        <v>350</v>
      </c>
      <c r="I28" s="20" t="s">
        <v>344</v>
      </c>
      <c r="J28" s="27" t="s">
        <v>402</v>
      </c>
    </row>
    <row r="29" ht="42" customHeight="1" spans="1:10">
      <c r="A29" s="155" t="s">
        <v>296</v>
      </c>
      <c r="B29" s="20" t="s">
        <v>391</v>
      </c>
      <c r="C29" s="20" t="s">
        <v>359</v>
      </c>
      <c r="D29" s="20" t="s">
        <v>360</v>
      </c>
      <c r="E29" s="27" t="s">
        <v>403</v>
      </c>
      <c r="F29" s="20" t="s">
        <v>336</v>
      </c>
      <c r="G29" s="27" t="s">
        <v>362</v>
      </c>
      <c r="H29" s="20" t="s">
        <v>338</v>
      </c>
      <c r="I29" s="20" t="s">
        <v>326</v>
      </c>
      <c r="J29" s="27" t="s">
        <v>404</v>
      </c>
    </row>
    <row r="30" ht="42" customHeight="1" spans="1:10">
      <c r="A30" s="155" t="s">
        <v>300</v>
      </c>
      <c r="B30" s="20" t="s">
        <v>405</v>
      </c>
      <c r="C30" s="20" t="s">
        <v>320</v>
      </c>
      <c r="D30" s="20" t="s">
        <v>321</v>
      </c>
      <c r="E30" s="27" t="s">
        <v>406</v>
      </c>
      <c r="F30" s="20" t="s">
        <v>323</v>
      </c>
      <c r="G30" s="27" t="s">
        <v>324</v>
      </c>
      <c r="H30" s="20" t="s">
        <v>407</v>
      </c>
      <c r="I30" s="20" t="s">
        <v>326</v>
      </c>
      <c r="J30" s="27" t="s">
        <v>408</v>
      </c>
    </row>
    <row r="31" ht="42" customHeight="1" spans="1:10">
      <c r="A31" s="155" t="s">
        <v>300</v>
      </c>
      <c r="B31" s="20" t="s">
        <v>405</v>
      </c>
      <c r="C31" s="20" t="s">
        <v>320</v>
      </c>
      <c r="D31" s="20" t="s">
        <v>321</v>
      </c>
      <c r="E31" s="27" t="s">
        <v>409</v>
      </c>
      <c r="F31" s="20" t="s">
        <v>336</v>
      </c>
      <c r="G31" s="27" t="s">
        <v>324</v>
      </c>
      <c r="H31" s="20" t="s">
        <v>407</v>
      </c>
      <c r="I31" s="20" t="s">
        <v>326</v>
      </c>
      <c r="J31" s="27" t="s">
        <v>410</v>
      </c>
    </row>
    <row r="32" ht="42" customHeight="1" spans="1:10">
      <c r="A32" s="155" t="s">
        <v>300</v>
      </c>
      <c r="B32" s="20" t="s">
        <v>405</v>
      </c>
      <c r="C32" s="20" t="s">
        <v>320</v>
      </c>
      <c r="D32" s="20" t="s">
        <v>321</v>
      </c>
      <c r="E32" s="27" t="s">
        <v>411</v>
      </c>
      <c r="F32" s="20" t="s">
        <v>323</v>
      </c>
      <c r="G32" s="27" t="s">
        <v>83</v>
      </c>
      <c r="H32" s="20" t="s">
        <v>412</v>
      </c>
      <c r="I32" s="20" t="s">
        <v>326</v>
      </c>
      <c r="J32" s="27" t="s">
        <v>413</v>
      </c>
    </row>
    <row r="33" ht="42" customHeight="1" spans="1:10">
      <c r="A33" s="155" t="s">
        <v>300</v>
      </c>
      <c r="B33" s="20" t="s">
        <v>405</v>
      </c>
      <c r="C33" s="20" t="s">
        <v>320</v>
      </c>
      <c r="D33" s="20" t="s">
        <v>321</v>
      </c>
      <c r="E33" s="27" t="s">
        <v>414</v>
      </c>
      <c r="F33" s="20" t="s">
        <v>336</v>
      </c>
      <c r="G33" s="27" t="s">
        <v>324</v>
      </c>
      <c r="H33" s="20" t="s">
        <v>407</v>
      </c>
      <c r="I33" s="20" t="s">
        <v>326</v>
      </c>
      <c r="J33" s="27" t="s">
        <v>415</v>
      </c>
    </row>
    <row r="34" ht="42" customHeight="1" spans="1:10">
      <c r="A34" s="155" t="s">
        <v>300</v>
      </c>
      <c r="B34" s="20" t="s">
        <v>405</v>
      </c>
      <c r="C34" s="20" t="s">
        <v>320</v>
      </c>
      <c r="D34" s="20" t="s">
        <v>321</v>
      </c>
      <c r="E34" s="27" t="s">
        <v>416</v>
      </c>
      <c r="F34" s="20" t="s">
        <v>336</v>
      </c>
      <c r="G34" s="27" t="s">
        <v>324</v>
      </c>
      <c r="H34" s="20" t="s">
        <v>407</v>
      </c>
      <c r="I34" s="20" t="s">
        <v>326</v>
      </c>
      <c r="J34" s="27" t="s">
        <v>417</v>
      </c>
    </row>
    <row r="35" ht="54" customHeight="1" spans="1:10">
      <c r="A35" s="155" t="s">
        <v>300</v>
      </c>
      <c r="B35" s="20" t="s">
        <v>405</v>
      </c>
      <c r="C35" s="20" t="s">
        <v>320</v>
      </c>
      <c r="D35" s="20" t="s">
        <v>334</v>
      </c>
      <c r="E35" s="27" t="s">
        <v>418</v>
      </c>
      <c r="F35" s="20" t="s">
        <v>336</v>
      </c>
      <c r="G35" s="27" t="s">
        <v>337</v>
      </c>
      <c r="H35" s="20" t="s">
        <v>338</v>
      </c>
      <c r="I35" s="20" t="s">
        <v>326</v>
      </c>
      <c r="J35" s="27" t="s">
        <v>339</v>
      </c>
    </row>
    <row r="36" ht="42" customHeight="1" spans="1:10">
      <c r="A36" s="155" t="s">
        <v>300</v>
      </c>
      <c r="B36" s="20" t="s">
        <v>405</v>
      </c>
      <c r="C36" s="20" t="s">
        <v>320</v>
      </c>
      <c r="D36" s="20" t="s">
        <v>340</v>
      </c>
      <c r="E36" s="27" t="s">
        <v>341</v>
      </c>
      <c r="F36" s="20" t="s">
        <v>323</v>
      </c>
      <c r="G36" s="27" t="s">
        <v>342</v>
      </c>
      <c r="H36" s="20" t="s">
        <v>343</v>
      </c>
      <c r="I36" s="20" t="s">
        <v>344</v>
      </c>
      <c r="J36" s="27" t="s">
        <v>419</v>
      </c>
    </row>
    <row r="37" ht="42" customHeight="1" spans="1:10">
      <c r="A37" s="155" t="s">
        <v>300</v>
      </c>
      <c r="B37" s="20" t="s">
        <v>405</v>
      </c>
      <c r="C37" s="20" t="s">
        <v>346</v>
      </c>
      <c r="D37" s="20" t="s">
        <v>347</v>
      </c>
      <c r="E37" s="27" t="s">
        <v>420</v>
      </c>
      <c r="F37" s="20" t="s">
        <v>323</v>
      </c>
      <c r="G37" s="27" t="s">
        <v>421</v>
      </c>
      <c r="H37" s="20" t="s">
        <v>350</v>
      </c>
      <c r="I37" s="20" t="s">
        <v>344</v>
      </c>
      <c r="J37" s="27" t="s">
        <v>422</v>
      </c>
    </row>
    <row r="38" ht="42" customHeight="1" spans="1:10">
      <c r="A38" s="155" t="s">
        <v>300</v>
      </c>
      <c r="B38" s="20" t="s">
        <v>405</v>
      </c>
      <c r="C38" s="20" t="s">
        <v>346</v>
      </c>
      <c r="D38" s="20" t="s">
        <v>352</v>
      </c>
      <c r="E38" s="27" t="s">
        <v>423</v>
      </c>
      <c r="F38" s="20" t="s">
        <v>323</v>
      </c>
      <c r="G38" s="27" t="s">
        <v>424</v>
      </c>
      <c r="H38" s="20" t="s">
        <v>350</v>
      </c>
      <c r="I38" s="20" t="s">
        <v>344</v>
      </c>
      <c r="J38" s="27" t="s">
        <v>425</v>
      </c>
    </row>
    <row r="39" ht="42" customHeight="1" spans="1:10">
      <c r="A39" s="155" t="s">
        <v>300</v>
      </c>
      <c r="B39" s="20" t="s">
        <v>405</v>
      </c>
      <c r="C39" s="20" t="s">
        <v>346</v>
      </c>
      <c r="D39" s="20" t="s">
        <v>355</v>
      </c>
      <c r="E39" s="27" t="s">
        <v>426</v>
      </c>
      <c r="F39" s="20" t="s">
        <v>323</v>
      </c>
      <c r="G39" s="27" t="s">
        <v>427</v>
      </c>
      <c r="H39" s="20" t="s">
        <v>350</v>
      </c>
      <c r="I39" s="20" t="s">
        <v>344</v>
      </c>
      <c r="J39" s="27" t="s">
        <v>428</v>
      </c>
    </row>
    <row r="40" ht="42" customHeight="1" spans="1:10">
      <c r="A40" s="155" t="s">
        <v>300</v>
      </c>
      <c r="B40" s="20" t="s">
        <v>405</v>
      </c>
      <c r="C40" s="20" t="s">
        <v>359</v>
      </c>
      <c r="D40" s="20" t="s">
        <v>360</v>
      </c>
      <c r="E40" s="27" t="s">
        <v>429</v>
      </c>
      <c r="F40" s="20" t="s">
        <v>336</v>
      </c>
      <c r="G40" s="27" t="s">
        <v>362</v>
      </c>
      <c r="H40" s="20" t="s">
        <v>338</v>
      </c>
      <c r="I40" s="20" t="s">
        <v>326</v>
      </c>
      <c r="J40" s="27" t="s">
        <v>430</v>
      </c>
    </row>
    <row r="41" ht="42" customHeight="1" spans="1:10">
      <c r="A41" s="155" t="s">
        <v>294</v>
      </c>
      <c r="B41" s="20" t="s">
        <v>431</v>
      </c>
      <c r="C41" s="20" t="s">
        <v>320</v>
      </c>
      <c r="D41" s="20" t="s">
        <v>321</v>
      </c>
      <c r="E41" s="27" t="s">
        <v>432</v>
      </c>
      <c r="F41" s="20" t="s">
        <v>336</v>
      </c>
      <c r="G41" s="27" t="s">
        <v>91</v>
      </c>
      <c r="H41" s="20" t="s">
        <v>412</v>
      </c>
      <c r="I41" s="20" t="s">
        <v>326</v>
      </c>
      <c r="J41" s="27" t="s">
        <v>433</v>
      </c>
    </row>
    <row r="42" ht="54" customHeight="1" spans="1:10">
      <c r="A42" s="155" t="s">
        <v>294</v>
      </c>
      <c r="B42" s="20" t="s">
        <v>434</v>
      </c>
      <c r="C42" s="20" t="s">
        <v>320</v>
      </c>
      <c r="D42" s="20" t="s">
        <v>334</v>
      </c>
      <c r="E42" s="27" t="s">
        <v>435</v>
      </c>
      <c r="F42" s="20" t="s">
        <v>336</v>
      </c>
      <c r="G42" s="27" t="s">
        <v>337</v>
      </c>
      <c r="H42" s="20" t="s">
        <v>338</v>
      </c>
      <c r="I42" s="20" t="s">
        <v>326</v>
      </c>
      <c r="J42" s="27" t="s">
        <v>339</v>
      </c>
    </row>
    <row r="43" ht="42" customHeight="1" spans="1:10">
      <c r="A43" s="155" t="s">
        <v>294</v>
      </c>
      <c r="B43" s="20" t="s">
        <v>434</v>
      </c>
      <c r="C43" s="20" t="s">
        <v>320</v>
      </c>
      <c r="D43" s="20" t="s">
        <v>340</v>
      </c>
      <c r="E43" s="27" t="s">
        <v>393</v>
      </c>
      <c r="F43" s="20" t="s">
        <v>323</v>
      </c>
      <c r="G43" s="27" t="s">
        <v>342</v>
      </c>
      <c r="H43" s="20" t="s">
        <v>343</v>
      </c>
      <c r="I43" s="20" t="s">
        <v>344</v>
      </c>
      <c r="J43" s="27" t="s">
        <v>436</v>
      </c>
    </row>
    <row r="44" ht="60" customHeight="1" spans="1:10">
      <c r="A44" s="155" t="s">
        <v>294</v>
      </c>
      <c r="B44" s="20" t="s">
        <v>434</v>
      </c>
      <c r="C44" s="20" t="s">
        <v>346</v>
      </c>
      <c r="D44" s="20" t="s">
        <v>352</v>
      </c>
      <c r="E44" s="27" t="s">
        <v>437</v>
      </c>
      <c r="F44" s="20" t="s">
        <v>323</v>
      </c>
      <c r="G44" s="27" t="s">
        <v>398</v>
      </c>
      <c r="H44" s="20" t="s">
        <v>350</v>
      </c>
      <c r="I44" s="20" t="s">
        <v>344</v>
      </c>
      <c r="J44" s="27" t="s">
        <v>438</v>
      </c>
    </row>
    <row r="45" ht="42" customHeight="1" spans="1:10">
      <c r="A45" s="155" t="s">
        <v>294</v>
      </c>
      <c r="B45" s="20" t="s">
        <v>434</v>
      </c>
      <c r="C45" s="20" t="s">
        <v>359</v>
      </c>
      <c r="D45" s="20" t="s">
        <v>360</v>
      </c>
      <c r="E45" s="27" t="s">
        <v>439</v>
      </c>
      <c r="F45" s="20" t="s">
        <v>336</v>
      </c>
      <c r="G45" s="27" t="s">
        <v>337</v>
      </c>
      <c r="H45" s="20" t="s">
        <v>338</v>
      </c>
      <c r="I45" s="20" t="s">
        <v>326</v>
      </c>
      <c r="J45" s="27" t="s">
        <v>440</v>
      </c>
    </row>
  </sheetData>
  <mergeCells count="12">
    <mergeCell ref="A2:J2"/>
    <mergeCell ref="A3:H3"/>
    <mergeCell ref="A7:A15"/>
    <mergeCell ref="A16:A22"/>
    <mergeCell ref="A23:A29"/>
    <mergeCell ref="A30:A40"/>
    <mergeCell ref="A41:A45"/>
    <mergeCell ref="B7:B15"/>
    <mergeCell ref="B16:B22"/>
    <mergeCell ref="B23:B29"/>
    <mergeCell ref="B30:B40"/>
    <mergeCell ref="B41:B4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2026-03-02T03:40:00Z</dcterms:created>
  <dcterms:modified xsi:type="dcterms:W3CDTF">2026-03-17T08:59:08Z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40BF8EDE4A3C4B248DCAFB573E19FE7F</vt:lpwstr>
  </property>
  <property fmtid="{D5CDD505-2E9C-101B-9397-08002B2CF9AE}" pid="3" name="KSOProductBuildVer">
    <vt:lpwstr>2052-11.1.0.11115</vt:lpwstr>
  </property>
  <property fmtid="{D5CDD505-2E9C-101B-9397-08002B2CF9AE}" pid="4" name="CalculationRule">
    <vt:i4>0</vt:i4>
  </property>
</Properties>
</file>