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<sst xmlns="http://schemas.openxmlformats.org/spreadsheetml/2006/main" count="1566" uniqueCount="516">
  <si>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</si>
  <si>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</si>
  <si>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</si>
  <si>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</si>
  <si>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</si>
  <si>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</si>
  <si>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</si>
  <si>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</si>
  <si>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</si>
  <si>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</si>
  <si>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</si>
  <si>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</si>
  <si>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</si>
  <si>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</si>
  <si>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</si>
  <si>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</si>
  <si>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</si>
  <si>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</si>
  <si>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</si>
  <si>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</si>
  <si>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</si>
  <si>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</si>
  <si>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</si>
  <si>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</si>
  <si>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</si>
  <si>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</si>
  <si>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</si>
  <si>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</si>
  <si>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</si>
  <si>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</si>
  <si>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</si>
  <si>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</si>
  <si>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</si>
  <si>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</si>
  <si>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</si>
  <si>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</si>
  <si>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</si>
  <si>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</si>
  <si>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</si>
  <si>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</si>
  <si>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</si>
  <si>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</si>
  <si>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</si>
  <si>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</si>
  <si>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</si>
  <si>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</si>
  <si>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</si>
  <si>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</si>
  <si>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</si>
  <si>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</si>
  <si>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</si>
  <si>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</si>
  <si>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</si>
  <si>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</si>
  <si>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</si>
  <si>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</si>
  <si>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</si>
  <si>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</si>
  <si>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</si>
  <si>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</si>
  <si>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</si>
  <si>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</si>
  <si>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</si>
  <si>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</si>
  <si>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</si>
  <si>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</si>
  <si>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</si>
  <si>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</si>
  <si>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</si>
  <si>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143</t>
  </si>
  <si>
    <t>昆明市盘龙区统计局</t>
  </si>
  <si>
    <t>143001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</si>
  <si>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</si>
  <si>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</si>
  <si>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</si>
  <si>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</si>
  <si>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</si>
  <si>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</si>
  <si>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</si>
  <si>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</si>
  <si>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</si>
  <si>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</si>
  <si>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</si>
  <si>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</si>
  <si>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</si>
  <si>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</si>
  <si>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</si>
  <si>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</si>
  <si>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</si>
  <si>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</si>
  <si>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</si>
  <si>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</si>
  <si>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</si>
  <si>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</si>
  <si>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</si>
  <si>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</si>
  <si>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</si>
  <si>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</si>
  <si>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</si>
  <si>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</si>
  <si>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</si>
  <si>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</si>
  <si>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</si>
  <si>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</si>
  <si>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2010505</t>
  </si>
  <si>
    <t>专项统计业务</t>
  </si>
  <si>
    <t>2010507</t>
  </si>
  <si>
    <t>专项普查活动</t>
  </si>
  <si>
    <t>2010508</t>
  </si>
  <si>
    <t>统计抽样调查</t>
  </si>
  <si>
    <t>2010550</t>
  </si>
  <si>
    <t>事业运行</t>
  </si>
  <si>
    <t>2010599</t>
  </si>
  <si>
    <t>其他统计信息事务支出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</si>
  <si>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</si>
  <si>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</si>
  <si>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</si>
  <si>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</si>
  <si>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</si>
  <si>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</si>
  <si>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</si>
  <si>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</si>
  <si>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</si>
  <si>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</si>
  <si>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</si>
  <si>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</si>
  <si>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</si>
  <si>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</si>
  <si>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</si>
  <si>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</si>
  <si>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</si>
  <si>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</si>
  <si>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</si>
  <si>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</si>
  <si>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</si>
  <si>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</si>
  <si>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</si>
  <si>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</si>
  <si>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</si>
  <si>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</si>
  <si>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</si>
  <si>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</si>
  <si>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</si>
  <si>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</si>
  <si>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</si>
  <si>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</si>
  <si>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</si>
  <si>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</si>
  <si>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</si>
  <si>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</si>
  <si>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</si>
  <si>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</si>
  <si>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</si>
  <si>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</si>
  <si>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</si>
  <si>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</si>
  <si>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</si>
  <si>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</si>
  <si>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</si>
  <si>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</si>
  <si>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</si>
  <si>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</si>
  <si>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</si>
  <si>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</si>
  <si>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</si>
  <si>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</si>
  <si>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</si>
  <si>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</si>
  <si>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</si>
  <si>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</si>
  <si>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</si>
  <si>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</si>
  <si>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</si>
  <si>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</si>
  <si>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</si>
  <si>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</si>
  <si>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</si>
  <si>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</si>
  <si>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</si>
  <si>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</si>
  <si>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</si>
  <si>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</si>
  <si>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</si>
  <si>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</si>
  <si>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</si>
  <si>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</si>
  <si>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</si>
  <si>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</si>
  <si>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昆明市盘龙区统计局2026年无“三公”经费支出预算</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</si>
  <si>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</si>
  <si>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</si>
  <si>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</si>
  <si>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</si>
  <si>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</si>
  <si>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</si>
  <si>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</si>
  <si>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</si>
  <si>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</si>
  <si>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</si>
  <si>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</si>
  <si>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</si>
  <si>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</si>
  <si>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</si>
  <si>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</si>
  <si>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</si>
  <si>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</si>
  <si>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</si>
  <si>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530103210000000002671</t>
  </si>
  <si>
    <t>行政人员支出工资</t>
  </si>
  <si>
    <t>30101</t>
  </si>
  <si>
    <t>基本工资</t>
  </si>
  <si>
    <t>30102</t>
  </si>
  <si>
    <t>津贴补贴</t>
  </si>
  <si>
    <t>30103</t>
  </si>
  <si>
    <t>奖金</t>
  </si>
  <si>
    <t>530103210000000002672</t>
  </si>
  <si>
    <t>事业人员支出工资</t>
  </si>
  <si>
    <t>30107</t>
  </si>
  <si>
    <t>绩效工资</t>
  </si>
  <si>
    <t>530103210000000002673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</si>
  <si>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</si>
  <si>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</si>
  <si>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</si>
  <si>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</si>
  <si>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</si>
  <si>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</si>
  <si>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</si>
  <si>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</si>
  <si>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</si>
  <si>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</si>
  <si>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</si>
  <si>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530103210000000002674</t>
  </si>
  <si>
    <t>30113</t>
  </si>
  <si>
    <t>530103210000000002678</t>
  </si>
  <si>
    <t>行政人员公务交通补贴</t>
  </si>
  <si>
    <t>30239</t>
  </si>
  <si>
    <t>其他交通费用</t>
  </si>
  <si>
    <t>530103210000000002681</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</si>
  <si>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</si>
  <si>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</si>
  <si>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</si>
  <si>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</si>
  <si>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</si>
  <si>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</si>
  <si>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</si>
  <si>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</si>
  <si>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</si>
  <si>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</si>
  <si>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</si>
  <si>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</si>
  <si>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</si>
  <si>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</si>
  <si>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</si>
  <si>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530103221100000498584</t>
  </si>
  <si>
    <t>工会经费</t>
  </si>
  <si>
    <t>30228</t>
  </si>
  <si>
    <t>530103231100001425704</t>
  </si>
  <si>
    <t>行政人员绩效奖励</t>
  </si>
  <si>
    <t>530103231100001425705</t>
  </si>
  <si>
    <t>事业人员绩效奖励</t>
  </si>
  <si>
    <t>530103231100001425706</t>
  </si>
  <si>
    <t>残疾人保障金</t>
  </si>
  <si>
    <t>530103231100001425707</t>
  </si>
  <si>
    <t>离退休人员支出</t>
  </si>
  <si>
    <t>30305</t>
  </si>
  <si>
    <t>生活补助</t>
  </si>
  <si>
    <t>530103231100001425709</t>
  </si>
  <si>
    <t>离退休工会活动经费</t>
  </si>
  <si>
    <t>530103241100002292253</t>
  </si>
  <si>
    <t>其他人员支出</t>
  </si>
  <si>
    <t>30199</t>
  </si>
  <si>
    <t>其他工资福利支出</t>
  </si>
  <si>
    <t>530103251100003842021</t>
  </si>
  <si>
    <t>公务用车定额包干经费</t>
  </si>
  <si>
    <t>530103261100004978535</t>
  </si>
  <si>
    <t>公共交通经费</t>
  </si>
  <si>
    <t>预算05-1表</t>
  </si>
  <si>
    <t>项目分类</t>
  </si>
  <si>
    <t>项目单位</t>
  </si>
  <si>
    <t>经济科目编码</t>
  </si>
  <si>
    <t>经济科目名称</t>
  </si>
  <si>
    <t>本年拨款</t>
  </si>
  <si>
    <t>其中：本次下达</t>
  </si>
  <si>
    <t>专项业务类</t>
  </si>
  <si>
    <t>530103231100001292876</t>
  </si>
  <si>
    <t>区域统计经费</t>
  </si>
  <si>
    <t>530103231100001293593</t>
  </si>
  <si>
    <t>统计资料编印经费</t>
  </si>
  <si>
    <t>30202</t>
  </si>
  <si>
    <t>印刷费</t>
  </si>
  <si>
    <t>530103231100001293647</t>
  </si>
  <si>
    <t>劳动力抽样调查经费</t>
  </si>
  <si>
    <t>30227</t>
  </si>
  <si>
    <t>委托业务费</t>
  </si>
  <si>
    <t>530103231100001293896</t>
  </si>
  <si>
    <t>城乡一体化调查经费</t>
  </si>
  <si>
    <t>30226</t>
  </si>
  <si>
    <t>劳务费</t>
  </si>
  <si>
    <t>530103231100001293989</t>
  </si>
  <si>
    <t>社区统计调查工作经费</t>
  </si>
  <si>
    <t>530103231100001294215</t>
  </si>
  <si>
    <t>人口变动调查工作经费</t>
  </si>
  <si>
    <t>530103231100002110934</t>
  </si>
  <si>
    <t>盘龙区第五次全国经济普查项目经费</t>
  </si>
  <si>
    <t>530103251100004207289</t>
  </si>
  <si>
    <t>昆明市财政局提前下达2025年农业农村统计监测项目省级专项资金</t>
  </si>
  <si>
    <t>530103251100004360143</t>
  </si>
  <si>
    <t>下达2025年全国1%人口变动情况抽样调查省级经费</t>
  </si>
  <si>
    <t>530103251100004542647</t>
  </si>
  <si>
    <t>昆明市财政局昆明市统计局下达2025年1%人口抽样调查专项经费</t>
  </si>
  <si>
    <t>530103261100004954399</t>
  </si>
  <si>
    <t>盘龙区全国1%人口抽样调查经费</t>
  </si>
  <si>
    <t>预算05-2表</t>
  </si>
  <si>
    <t>单位名称、项目名称</t>
  </si>
  <si>
    <t>项目年度绩效目标</t>
  </si>
  <si>
    <t>一级指标</t>
  </si>
  <si>
    <t>二级指标</t>
  </si>
  <si>
    <t>三级指标</t>
  </si>
  <si>
    <t>指标性质</t>
  </si>
  <si>
    <t>指标值</t>
  </si>
  <si>
    <t>度量单位</t>
  </si>
  <si>
    <t>指标属性</t>
  </si>
  <si>
    <t>指标内容</t>
  </si>
  <si>
    <t>住户调查涵盖居民收支与生活状况调查、农村贫困监测、农民工监测、农民工市民化进程动态监测、农户固定资产投资调查等重要民生调查工作，是实现第一个百年目标、全面建成小康社会、是各级党委、政府制定关注民生政策的重要参考依据。要充分认识到推进住户调查电子记账、实施电子化数据采集是进一步提高住户调查效率和数据真实性的重要改革，是大势所趋，要转变传统思维，齐心协力共同推进，积极适应住户调查方式改革新要求。完成数量：100%，完成质量：100%。实施效果和满意度：指导全区被国家统计局抽中的9个街道，14个调查点，140户调查户完成2026年住户收支调查工作。为国民经济核算和居民消费价格指数权重制定提供基础数据。2026年根据《农民工市民化进程动态监测方案》要求，结合住户收支与生活状况调查样本，完成全区被国家统计局抽中的8个调查小区，80户农民工调查户的问卷采集、审核、修改、核实，上报工作。为客观准确监测在新型城镇化建设中农民工现状、变化，科学制定农民工政策、加强和改善为农民工服务工作提供可靠依据。</t>
  </si>
  <si>
    <t>产出指标</t>
  </si>
  <si>
    <t>数量指标</t>
  </si>
  <si>
    <t>开展记账工作住户数</t>
  </si>
  <si>
    <t>=</t>
  </si>
  <si>
    <t>140</t>
  </si>
  <si>
    <t>户</t>
  </si>
  <si>
    <t>定量指标</t>
  </si>
  <si>
    <t>记账户宣传品记账户数为140户，每户每年100元（140*100=14000元)；</t>
  </si>
  <si>
    <t>农民工市民化进程监测调查宣传品户数</t>
  </si>
  <si>
    <t>80</t>
  </si>
  <si>
    <t>农民工市民化进程监测调查宣传品户数80户每户25元(80*25=2000元)；</t>
  </si>
  <si>
    <t>质量指标</t>
  </si>
  <si>
    <t>调查数据准确率</t>
  </si>
  <si>
    <t>100</t>
  </si>
  <si>
    <t>%</t>
  </si>
  <si>
    <t>定性指标</t>
  </si>
  <si>
    <t xml:space="preserve">反映调查工作完成质量。
</t>
  </si>
  <si>
    <t>时效指标</t>
  </si>
  <si>
    <t>项目完成及时</t>
  </si>
  <si>
    <t>是否</t>
  </si>
  <si>
    <t>项目完成及时性</t>
  </si>
  <si>
    <t>效益指标</t>
  </si>
  <si>
    <t>社会效益</t>
  </si>
  <si>
    <t>提升社会治理水平</t>
  </si>
  <si>
    <t>&gt;=</t>
  </si>
  <si>
    <t>效果显著</t>
  </si>
  <si>
    <t>每季度及时发布省、市调查队下返的调查数据，为社会各界、人民群众提供数据服务。</t>
  </si>
  <si>
    <t>满意度指标</t>
  </si>
  <si>
    <t>服务对象满意度</t>
  </si>
  <si>
    <t>服务对象</t>
  </si>
  <si>
    <t>90</t>
  </si>
  <si>
    <t>服务对象满意度调查</t>
  </si>
  <si>
    <t>保障12个街道办事处统计站办公经费，各专业召开统计年报会，对企业统计人员业务进行培训，根据《中华人民共和国统计法》 第十九条规定县级以上人民政府应当将统计工作所需经费列入财政预算。第三十一条规定国家实行统计专业技术职务资格考试、评聘制度，提高统计人员的专业素质，保障统计队伍的稳定性。统计人员应当具备与其从事的统计工作相适应的专业知识和业务能力。县级以上人民政府统计机构和有关部门应当加强对统计人员的专业培训和职业道德教育。</t>
  </si>
  <si>
    <t>下拨统计经费的街道数量</t>
  </si>
  <si>
    <t>个</t>
  </si>
  <si>
    <t>统计工作经费每个街道每年20000元，12个街道（20000*12=240000元）</t>
  </si>
  <si>
    <t>补助标准合规性</t>
  </si>
  <si>
    <t>元</t>
  </si>
  <si>
    <t>及时</t>
  </si>
  <si>
    <t>是/否</t>
  </si>
  <si>
    <t>反映项目实施时间的及时性</t>
  </si>
  <si>
    <t>提升企业统计人员工作能力</t>
  </si>
  <si>
    <t>显著提升</t>
  </si>
  <si>
    <t>提高普查工作的信息化水平和效率，减轻基层普查人员工作负担，第五次全国经济普查将推进电子证照信息等在普查中的应用，采取网上填报与手持电子终端现场采集数据相结合的方式开展普查，通过信息化手段提高数据处理效能。各地要根据普查工作需求，科学测算所需信息化设备的种类和数量，尽量利用原有设备资源，对于需要新购置设备，要严格按照有关规定，实行政府采购和国库集中支付，最大限度地节约经费支出，降低普查成本，务求实效。第五次全国经济普查是一项重大国情国力调查，将首次统筹。开展投入产出调查，全面调查昆明市第二产业和第三产业发展规模、布局和效益，摸清各类单位基本情况，掌握国民经济行业间经济联系。客观反映推动高质量发展、融入新发展格局、建设现代化经济体系、深化供给侧结构性改革以及创新驱动发展、区域协调发展、生态文明建设、高水平对外开放、公共服务体系建设，等方面的新进展和昆明市经济社会发展取得的成绩。通过普查，进一步夯实统计基础，推进统计现代化改革，围绕“当好排头兵，实现大发展、率先现代化”目标和“六个春城”建设任务，为加强和改善宏观经济治理、科学制定中长期发展规划提供科学准确的统计信息支持。</t>
  </si>
  <si>
    <t>五经普资料印刷</t>
  </si>
  <si>
    <t>&lt;</t>
  </si>
  <si>
    <t>份</t>
  </si>
  <si>
    <t>反映五经普资料印刷</t>
  </si>
  <si>
    <t>印刷合格率</t>
  </si>
  <si>
    <t>反映印刷合格率</t>
  </si>
  <si>
    <t>印刷完成时限</t>
  </si>
  <si>
    <t>2026年12月31日</t>
  </si>
  <si>
    <t>年</t>
  </si>
  <si>
    <t>反映印刷完成时限</t>
  </si>
  <si>
    <t>提高全国经济普查效率</t>
  </si>
  <si>
    <t>有效提高</t>
  </si>
  <si>
    <t>可持续影响</t>
  </si>
  <si>
    <t>为经济社会发展和科学决策提供科学准确的统计信息支持，提升社会服务质量</t>
  </si>
  <si>
    <t>有效提供</t>
  </si>
  <si>
    <t>反映为经济社会发展和科学决策提供科学准确的统计信息支持，提升社会服务质量</t>
  </si>
  <si>
    <t>数据使用部门及服务对象满意度</t>
  </si>
  <si>
    <t>反映数据使用部门及服务对象满意度</t>
  </si>
  <si>
    <t>对全区国民经济和社会发展状况进行综合统计监测和综合分析研究，提出宏观调控咨询建议；负责统计数据发布、统计新闻宣传；管理宏观统计数据，负责全区统计数据审核评估；整理编辑综合性统计资料；收集、整理全区基本统计资料，开展统计资料的交换，并进行对比、研究，提供统计咨询服务。负责全区国民经济核算制度的组织实施工作；承担地区生产总值（年度、季度）、投入产出等专业的统计工作；负责国民经济核算；整理提供全区国民经济核算资料，开展分析研究。</t>
  </si>
  <si>
    <t>编印《统计年鉴》</t>
  </si>
  <si>
    <t>160</t>
  </si>
  <si>
    <t>册</t>
  </si>
  <si>
    <t>统计年鉴印刷费160本，每本225元（160*225=36000元）；</t>
  </si>
  <si>
    <t>编印《小册子》</t>
  </si>
  <si>
    <t>'1272</t>
  </si>
  <si>
    <t>小册子印刷费1272本，每本25元（1272*25=31800元）；</t>
  </si>
  <si>
    <t>编印《统计公报》</t>
  </si>
  <si>
    <t>统计公报印刷费160本，49.50元每本（160*49.50=7920元）；</t>
  </si>
  <si>
    <t>编印《两会资料》</t>
  </si>
  <si>
    <t>'1000</t>
  </si>
  <si>
    <t>两会资料印刷费1000本，每本3元（1000*3=3000元）。</t>
  </si>
  <si>
    <t>验收合格率</t>
  </si>
  <si>
    <t>反映提升统计数据质量</t>
  </si>
  <si>
    <t>项目完成及时率</t>
  </si>
  <si>
    <t>反映项目支付及时性</t>
  </si>
  <si>
    <t>提高领导决策科学参考依据水平</t>
  </si>
  <si>
    <t>显著</t>
  </si>
  <si>
    <t>反映提高领导决策科学参考依据水平</t>
  </si>
  <si>
    <t>区委、区政府满意率</t>
  </si>
  <si>
    <t>做好社区表审核、行职业编码等，调查数据评估与发布，调查数据开发利用，有重点、有步骤地对调查数据进行全面、系统、深入的分析研究，编印数据资料。</t>
  </si>
  <si>
    <t>两员人数</t>
  </si>
  <si>
    <t>235</t>
  </si>
  <si>
    <t>人</t>
  </si>
  <si>
    <t>发放两员劳务费</t>
  </si>
  <si>
    <t>培训次数</t>
  </si>
  <si>
    <t>次</t>
  </si>
  <si>
    <t>反映1%人口抽样调查培训场次情况</t>
  </si>
  <si>
    <t>调查对象准确率</t>
  </si>
  <si>
    <t>97</t>
  </si>
  <si>
    <t>反映调查对象是否符合相关规定</t>
  </si>
  <si>
    <t>反映调查物资印刷情况</t>
  </si>
  <si>
    <t>数据上报及时率</t>
  </si>
  <si>
    <t>反映调查数据的上报及时情况</t>
  </si>
  <si>
    <t>宣传知晓率</t>
  </si>
  <si>
    <t>85</t>
  </si>
  <si>
    <t>开展宣传活动，制作宣传品及调查成果宣传，反映宣传情况</t>
  </si>
  <si>
    <t>受益对象满意度</t>
  </si>
  <si>
    <t>开展业务培训，培训对象满意度情况反映培训质量。受益对象满意度=较满意和满意的问卷数/问卷调查总数*100%</t>
  </si>
  <si>
    <t>成本指标</t>
  </si>
  <si>
    <t>经济成本指标</t>
  </si>
  <si>
    <t>年度经费支出总额</t>
  </si>
  <si>
    <t>&lt;=</t>
  </si>
  <si>
    <t>年初预算</t>
  </si>
  <si>
    <t>反映年度经费支出情况</t>
  </si>
  <si>
    <t>保障街道统计站工作经费，加强对宏观经济运行态势和各项改革进程的跟踪分析，提高数据的匹配性、科学性、完善性和可信度，滇源 、阿子营统计人员工作补贴每月每人300元有32个社区（32*300*12=115200元）。</t>
  </si>
  <si>
    <t>滇源 、阿子营统计社区个数</t>
  </si>
  <si>
    <t>'32</t>
  </si>
  <si>
    <t>滇源 、阿子营统计人员工作补贴每月每人300元有32个社区（32*300*12=115200元）。</t>
  </si>
  <si>
    <t>调查及时率</t>
  </si>
  <si>
    <t>提升统计报表准确度</t>
  </si>
  <si>
    <t>'显著</t>
  </si>
  <si>
    <t>社区统计报表的准确度</t>
  </si>
  <si>
    <t>2026盘龙区统计局劳动力调查专业组织我区被国家统计局抽中调查社区劳动力调查。按照国家省市调查队工作部署及《国家统计局云南调查总队办公室关于进一步做好2024年劳动力调查工作的通知》要求，进一步提高劳动力调查保障，严格遵守财经纪律，专款专用，优先保障调查员补贴等经费支出。1-6月20个调查点社区，7-12月21个调查点社区，2026年4-6月因大样本轮换新调查点分3批次轮入共21个调查点社区。抽中调查社区12个月调查员补贴：600元/人×20人×6个月+600元/人×21人×6个月+600元/人×7人×3个月=72000元+75600元+12600元=160200元。（大写：壹拾陆万零贰佰元整）。
2026盘龙区统计局劳动力调查专业组织我区被国家统计局抽中调查社区劳动力调查，1-6月20个调查社区，共320户/月进行调查；7-12月21个调查点社区，共336户/月进行调查；2026年4-6月因大样本轮换新调查点分3批次轮入共21个调查点社区，共336户进行调查，抽中调查户发放宣传品: 20个×24元/户×16户×6个月+21个×24元/户×16户×6个月+7个×24元/户×16户×3个月=46080元+48384元+8064元=102528元 （大写：拾万零二仟伍佰贰拾捌元整）。</t>
  </si>
  <si>
    <t>调查点的数据采集任务数量</t>
  </si>
  <si>
    <t>20</t>
  </si>
  <si>
    <t>宣传活动次数</t>
  </si>
  <si>
    <t>调查点的宣传活动次数</t>
  </si>
  <si>
    <t>调查员人数</t>
  </si>
  <si>
    <t>25</t>
  </si>
  <si>
    <t>25名调查员，每年200元</t>
  </si>
  <si>
    <t>工作完成及时率</t>
  </si>
  <si>
    <t>工作完成率=实际完成工作任务数/计划完成工作任务*100%</t>
  </si>
  <si>
    <t>知晓率</t>
  </si>
  <si>
    <t>反映了解劳动力市场知晓率，为领导决策提供科学依据</t>
  </si>
  <si>
    <t>区委、区政府满意度</t>
  </si>
  <si>
    <t>及时撰写数据分析</t>
  </si>
  <si>
    <t>组织调查员进行住宅样本入户调查登记，完成4550户住宅样本调查；开展人口变动调查工作宣传，发放工作宣传品；通过对2025年住宅样本调查情况进行分析，了解盘龙区区域内人口的数量、区域分布、出生、死亡、迁移、受教育程度等基本情况，以便于推算盘龙区的出生率、死亡率、总人口及在地区间的分布情况，为区委区政府制定科学人口发展、教育、社会保障等政策提供依据，力争区委区政府满意度达90%以上。</t>
  </si>
  <si>
    <t>选择调查户数</t>
  </si>
  <si>
    <t>4550</t>
  </si>
  <si>
    <t>人(户)</t>
  </si>
  <si>
    <t xml:space="preserve">调查员劳务费9100元（2元/户×4550户）；
</t>
  </si>
  <si>
    <t>调查覆盖率</t>
  </si>
  <si>
    <t>30</t>
  </si>
  <si>
    <t>反映调查覆盖情况，调查覆盖率=抽样量/调查总量*100%</t>
  </si>
  <si>
    <t>获得真实可靠的人口方面相关指标数据，为政府决策提供依据</t>
  </si>
  <si>
    <t>获得真实可靠的人口方面相关指标数据</t>
  </si>
  <si>
    <t>预算06表</t>
  </si>
  <si>
    <t>政府性基金预算支出预算表</t>
  </si>
  <si>
    <t>单位名称：昆明市发展和改革委员会</t>
  </si>
  <si>
    <t>政府性基金预算支出</t>
  </si>
  <si>
    <t>昆明市盘龙区统计局2026年无政府性基金预算支出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</si>
  <si>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</si>
  <si>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</si>
  <si>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</si>
  <si>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</si>
  <si>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</si>
  <si>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</si>
  <si>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</si>
  <si>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</si>
  <si>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</si>
  <si>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</si>
  <si>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</si>
  <si>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统计资料编印</t>
  </si>
  <si>
    <t>其他印刷服务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</si>
  <si>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</si>
  <si>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</si>
  <si>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</si>
  <si>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</si>
  <si>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</si>
  <si>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</si>
  <si>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</si>
  <si>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</si>
  <si>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B1104 印刷和出版服务</t>
  </si>
  <si>
    <t>B 政府履职辅助性服务</t>
  </si>
  <si>
    <t>预算09-1表</t>
  </si>
  <si>
    <t>单位名称（项目）</t>
  </si>
  <si>
    <t>地区</t>
  </si>
  <si>
    <t>磨憨经济合作区</t>
  </si>
  <si>
    <t>昆明市盘龙区统计局2026年无对下转移支付预算</t>
  </si>
  <si>
    <t>预算09-2表</t>
  </si>
  <si>
    <t>昆明市盘龙区统计局2026年无对下转移支付绩效。</t>
  </si>
  <si>
    <t xml:space="preserve">预算10表
</t>
  </si>
  <si>
    <t>资产类别</t>
  </si>
  <si>
    <t>资产分类代码.名称</t>
  </si>
  <si>
    <t>资产名称</t>
  </si>
  <si>
    <t>计量单位</t>
  </si>
  <si>
    <t>财政部门批复数（元）</t>
  </si>
  <si>
    <t>单价</t>
  </si>
  <si>
    <t>金额</t>
  </si>
  <si>
    <t>昆明市盘龙区统计局2026年无新增资产配置预算</t>
  </si>
  <si>
    <t>预算11表</t>
  </si>
  <si>
    <t>上级补助</t>
  </si>
  <si>
    <t>昆明市盘龙区统计局2026年无对上专项转移支付情况。</t>
  </si>
  <si>
    <t>预算12表</t>
  </si>
  <si>
    <t>项目级次</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</si>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</sst>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12"/>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4"/>
      <color theme="1"/>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9" fillId="0" borderId="7">
      <alignment horizontal="right" vertical="center"/>
    </xf>
    <xf numFmtId="0" fontId="17"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177" fontId="19" fillId="0" borderId="7">
      <alignment horizontal="right" vertical="center"/>
    </xf>
    <xf numFmtId="0" fontId="23" fillId="0" borderId="0" applyNumberFormat="0" applyFill="0" applyBorder="0" applyAlignment="0" applyProtection="0">
      <alignment vertical="center"/>
    </xf>
    <xf numFmtId="0" fontId="0" fillId="8" borderId="15"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21" fillId="10" borderId="0" applyNumberFormat="0" applyBorder="0" applyAlignment="0" applyProtection="0">
      <alignment vertical="center"/>
    </xf>
    <xf numFmtId="0" fontId="24" fillId="0" borderId="17" applyNumberFormat="0" applyFill="0" applyAlignment="0" applyProtection="0">
      <alignment vertical="center"/>
    </xf>
    <xf numFmtId="0" fontId="21" fillId="11" borderId="0" applyNumberFormat="0" applyBorder="0" applyAlignment="0" applyProtection="0">
      <alignment vertical="center"/>
    </xf>
    <xf numFmtId="0" fontId="30" fillId="12" borderId="18" applyNumberFormat="0" applyAlignment="0" applyProtection="0">
      <alignment vertical="center"/>
    </xf>
    <xf numFmtId="0" fontId="31" fillId="12" borderId="14" applyNumberFormat="0" applyAlignment="0" applyProtection="0">
      <alignment vertical="center"/>
    </xf>
    <xf numFmtId="0" fontId="32" fillId="13" borderId="19" applyNumberFormat="0" applyAlignment="0" applyProtection="0">
      <alignment vertical="center"/>
    </xf>
    <xf numFmtId="0" fontId="17"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10" fontId="19" fillId="0" borderId="7">
      <alignment horizontal="right" vertical="center"/>
    </xf>
    <xf numFmtId="0" fontId="17" fillId="18" borderId="0" applyNumberFormat="0" applyBorder="0" applyAlignment="0" applyProtection="0">
      <alignment vertical="center"/>
    </xf>
    <xf numFmtId="0" fontId="2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1" fillId="28" borderId="0" applyNumberFormat="0" applyBorder="0" applyAlignment="0" applyProtection="0">
      <alignment vertical="center"/>
    </xf>
    <xf numFmtId="0" fontId="17"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7" fillId="32" borderId="0" applyNumberFormat="0" applyBorder="0" applyAlignment="0" applyProtection="0">
      <alignment vertical="center"/>
    </xf>
    <xf numFmtId="0" fontId="21" fillId="33" borderId="0" applyNumberFormat="0" applyBorder="0" applyAlignment="0" applyProtection="0">
      <alignment vertical="center"/>
    </xf>
    <xf numFmtId="178" fontId="19" fillId="0" borderId="7">
      <alignment horizontal="right" vertical="center"/>
    </xf>
    <xf numFmtId="49" fontId="19" fillId="0" borderId="7">
      <alignment horizontal="left" vertical="center" wrapText="1"/>
    </xf>
    <xf numFmtId="178" fontId="19" fillId="0" borderId="7">
      <alignment horizontal="right" vertical="center"/>
    </xf>
    <xf numFmtId="179" fontId="19" fillId="0" borderId="7">
      <alignment horizontal="right" vertical="center"/>
    </xf>
    <xf numFmtId="180" fontId="19" fillId="0" borderId="7">
      <alignment horizontal="right" vertical="center"/>
    </xf>
  </cellStyleXfs>
  <cellXfs count="20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0" fontId="2" fillId="0" borderId="4" xfId="0" applyFont="1" applyBorder="1" applyAlignment="1">
      <alignment horizontal="center" vertical="center" wrapText="1"/>
    </xf>
    <xf numFmtId="4" fontId="2" fillId="0" borderId="7" xfId="0" applyNumberFormat="1" applyFont="1" applyBorder="1" applyAlignment="1">
      <alignment horizontal="right" vertical="center" wrapText="1"/>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2" borderId="0" xfId="0" applyFont="1" applyFill="1" applyBorder="1" applyAlignment="1" applyProtection="1">
      <alignment horizontal="right" vertical="center" wrapText="1"/>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8"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2" fillId="2" borderId="7" xfId="0" applyFont="1" applyFill="1" applyBorder="1" applyAlignment="1" applyProtection="1">
      <alignment horizontal="center" vertical="center" wrapText="1"/>
      <protection locked="0"/>
    </xf>
    <xf numFmtId="178" fontId="13" fillId="0" borderId="2" xfId="0" applyNumberFormat="1" applyFont="1" applyBorder="1" applyAlignment="1">
      <alignment horizontal="center" vertical="center"/>
    </xf>
    <xf numFmtId="178" fontId="13" fillId="0" borderId="3" xfId="0" applyNumberFormat="1" applyFont="1" applyBorder="1" applyAlignment="1">
      <alignment horizontal="center" vertical="center"/>
    </xf>
    <xf numFmtId="178" fontId="13" fillId="0" borderId="4"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8"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7" sqref="B7"/>
    </sheetView>
  </sheetViews>
  <sheetFormatPr defaultColWidth="8.575" defaultRowHeight="12.75" customHeight="1" outlineLevelCol="3"/>
  <cols>
    <col min="1" max="4" width="41" customWidth="1"/>
  </cols>
  <sheetData>
    <row r="1" ht="15" customHeight="1" spans="1:4">
      <c r="A1" s="47"/>
      <c r="B1" s="47"/>
      <c r="C1" s="47"/>
      <c r="D1" s="64" t="s">
        <v>0</v>
      </c>
    </row>
    <row r="2" ht="41.25" customHeight="1" spans="1:1">
      <c r="A2" s="42" t="str">
        <f>"2026"&amp;"年部门财务收支预算总表"</f>
        <v>2026年部门财务收支预算总表</v>
      </c>
    </row>
    <row r="3" ht="17.25" customHeight="1" spans="1:4">
      <c r="A3" s="45" t="str">
        <f>"单位名称："&amp;"昆明市盘龙区统计局"</f>
        <v>单位名称：昆明市盘龙区统计局</v>
      </c>
      <c r="B3" s="170"/>
      <c r="D3" s="145" t="s">
        <v>1</v>
      </c>
    </row>
    <row r="4" ht="23.25" customHeight="1" spans="1:4">
      <c r="A4" s="171" t="s">
        <v>2</v>
      </c>
      <c r="B4" s="172"/>
      <c r="C4" s="171" t="s">
        <v>3</v>
      </c>
      <c r="D4" s="172"/>
    </row>
    <row r="5" ht="24" customHeight="1" spans="1:4">
      <c r="A5" s="171" t="s">
        <v>4</v>
      </c>
      <c r="B5" s="171" t="s">
        <v>5</v>
      </c>
      <c r="C5" s="171" t="s">
        <v>6</v>
      </c>
      <c r="D5" s="171" t="s">
        <v>5</v>
      </c>
    </row>
    <row r="6" ht="17.25" customHeight="1" spans="1:4">
      <c r="A6" s="173" t="s">
        <v>7</v>
      </c>
      <c r="B6" s="84">
        <v>15703825.8</v>
      </c>
      <c r="C6" s="173" t="s">
        <v>8</v>
      </c>
      <c r="D6" s="84">
        <v>11980615.8</v>
      </c>
    </row>
    <row r="7" ht="17.25" customHeight="1" spans="1:4">
      <c r="A7" s="173" t="s">
        <v>9</v>
      </c>
      <c r="B7" s="84"/>
      <c r="C7" s="173" t="s">
        <v>10</v>
      </c>
      <c r="D7" s="84"/>
    </row>
    <row r="8" ht="17.25" customHeight="1" spans="1:4">
      <c r="A8" s="173" t="s">
        <v>11</v>
      </c>
      <c r="B8" s="84"/>
      <c r="C8" s="207" t="s">
        <v>12</v>
      </c>
      <c r="D8" s="84"/>
    </row>
    <row r="9" ht="17.25" customHeight="1" spans="1:4">
      <c r="A9" s="173" t="s">
        <v>13</v>
      </c>
      <c r="B9" s="84"/>
      <c r="C9" s="207" t="s">
        <v>14</v>
      </c>
      <c r="D9" s="84"/>
    </row>
    <row r="10" ht="17.25" customHeight="1" spans="1:4">
      <c r="A10" s="173" t="s">
        <v>15</v>
      </c>
      <c r="B10" s="84"/>
      <c r="C10" s="207" t="s">
        <v>16</v>
      </c>
      <c r="D10" s="84"/>
    </row>
    <row r="11" ht="17.25" customHeight="1" spans="1:4">
      <c r="A11" s="173" t="s">
        <v>17</v>
      </c>
      <c r="B11" s="84"/>
      <c r="C11" s="207" t="s">
        <v>18</v>
      </c>
      <c r="D11" s="84"/>
    </row>
    <row r="12" ht="17.25" customHeight="1" spans="1:4">
      <c r="A12" s="173" t="s">
        <v>19</v>
      </c>
      <c r="B12" s="84"/>
      <c r="C12" s="32" t="s">
        <v>20</v>
      </c>
      <c r="D12" s="84"/>
    </row>
    <row r="13" ht="17.25" customHeight="1" spans="1:4">
      <c r="A13" s="173" t="s">
        <v>21</v>
      </c>
      <c r="B13" s="84"/>
      <c r="C13" s="32" t="s">
        <v>22</v>
      </c>
      <c r="D13" s="84">
        <v>1620333</v>
      </c>
    </row>
    <row r="14" ht="17.25" customHeight="1" spans="1:4">
      <c r="A14" s="173" t="s">
        <v>23</v>
      </c>
      <c r="B14" s="84"/>
      <c r="C14" s="32" t="s">
        <v>24</v>
      </c>
      <c r="D14" s="84">
        <v>1065129</v>
      </c>
    </row>
    <row r="15" ht="17.25" customHeight="1" spans="1:4">
      <c r="A15" s="173" t="s">
        <v>25</v>
      </c>
      <c r="B15" s="84"/>
      <c r="C15" s="32" t="s">
        <v>26</v>
      </c>
      <c r="D15" s="84"/>
    </row>
    <row r="16" ht="17.25" customHeight="1" spans="1:4">
      <c r="A16" s="151"/>
      <c r="B16" s="84"/>
      <c r="C16" s="32" t="s">
        <v>27</v>
      </c>
      <c r="D16" s="84"/>
    </row>
    <row r="17" ht="17.25" customHeight="1" spans="1:4">
      <c r="A17" s="174"/>
      <c r="B17" s="84"/>
      <c r="C17" s="32" t="s">
        <v>28</v>
      </c>
      <c r="D17" s="84"/>
    </row>
    <row r="18" ht="17.25" customHeight="1" spans="1:4">
      <c r="A18" s="174"/>
      <c r="B18" s="84"/>
      <c r="C18" s="32" t="s">
        <v>29</v>
      </c>
      <c r="D18" s="84"/>
    </row>
    <row r="19" ht="17.25" customHeight="1" spans="1:4">
      <c r="A19" s="174"/>
      <c r="B19" s="84"/>
      <c r="C19" s="32" t="s">
        <v>30</v>
      </c>
      <c r="D19" s="84"/>
    </row>
    <row r="20" ht="17.25" customHeight="1" spans="1:4">
      <c r="A20" s="174"/>
      <c r="B20" s="84"/>
      <c r="C20" s="32" t="s">
        <v>31</v>
      </c>
      <c r="D20" s="84"/>
    </row>
    <row r="21" ht="17.25" customHeight="1" spans="1:4">
      <c r="A21" s="174"/>
      <c r="B21" s="84"/>
      <c r="C21" s="32" t="s">
        <v>32</v>
      </c>
      <c r="D21" s="84"/>
    </row>
    <row r="22" ht="17.25" customHeight="1" spans="1:4">
      <c r="A22" s="174"/>
      <c r="B22" s="84"/>
      <c r="C22" s="32" t="s">
        <v>33</v>
      </c>
      <c r="D22" s="84"/>
    </row>
    <row r="23" ht="17.25" customHeight="1" spans="1:4">
      <c r="A23" s="174"/>
      <c r="B23" s="84"/>
      <c r="C23" s="32" t="s">
        <v>34</v>
      </c>
      <c r="D23" s="84"/>
    </row>
    <row r="24" ht="17.25" customHeight="1" spans="1:4">
      <c r="A24" s="174"/>
      <c r="B24" s="84"/>
      <c r="C24" s="32" t="s">
        <v>35</v>
      </c>
      <c r="D24" s="84">
        <v>1079976</v>
      </c>
    </row>
    <row r="25" ht="17.25" customHeight="1" spans="1:4">
      <c r="A25" s="174"/>
      <c r="B25" s="84"/>
      <c r="C25" s="32" t="s">
        <v>36</v>
      </c>
      <c r="D25" s="84"/>
    </row>
    <row r="26" ht="17.25" customHeight="1" spans="1:4">
      <c r="A26" s="174"/>
      <c r="B26" s="84"/>
      <c r="C26" s="151" t="s">
        <v>37</v>
      </c>
      <c r="D26" s="84"/>
    </row>
    <row r="27" ht="17.25" customHeight="1" spans="1:4">
      <c r="A27" s="174"/>
      <c r="B27" s="84"/>
      <c r="C27" s="32" t="s">
        <v>38</v>
      </c>
      <c r="D27" s="84"/>
    </row>
    <row r="28" ht="16.5" customHeight="1" spans="1:4">
      <c r="A28" s="174"/>
      <c r="B28" s="84"/>
      <c r="C28" s="32" t="s">
        <v>39</v>
      </c>
      <c r="D28" s="84"/>
    </row>
    <row r="29" ht="16.5" customHeight="1" spans="1:4">
      <c r="A29" s="174"/>
      <c r="B29" s="84"/>
      <c r="C29" s="151" t="s">
        <v>40</v>
      </c>
      <c r="D29" s="84"/>
    </row>
    <row r="30" ht="17.25" customHeight="1" spans="1:4">
      <c r="A30" s="174"/>
      <c r="B30" s="84"/>
      <c r="C30" s="151" t="s">
        <v>41</v>
      </c>
      <c r="D30" s="84"/>
    </row>
    <row r="31" ht="17.25" customHeight="1" spans="1:4">
      <c r="A31" s="174"/>
      <c r="B31" s="84"/>
      <c r="C31" s="32" t="s">
        <v>42</v>
      </c>
      <c r="D31" s="84"/>
    </row>
    <row r="32" ht="16.5" customHeight="1" spans="1:4">
      <c r="A32" s="174" t="s">
        <v>43</v>
      </c>
      <c r="B32" s="84">
        <v>15703825.8</v>
      </c>
      <c r="C32" s="174" t="s">
        <v>44</v>
      </c>
      <c r="D32" s="84">
        <v>15746053.8</v>
      </c>
    </row>
    <row r="33" ht="16.5" customHeight="1" spans="1:4">
      <c r="A33" s="151" t="s">
        <v>45</v>
      </c>
      <c r="B33" s="84">
        <v>42228</v>
      </c>
      <c r="C33" s="151" t="s">
        <v>46</v>
      </c>
      <c r="D33" s="84"/>
    </row>
    <row r="34" ht="16.5" customHeight="1" spans="1:4">
      <c r="A34" s="32" t="s">
        <v>47</v>
      </c>
      <c r="B34" s="84">
        <v>42228</v>
      </c>
      <c r="C34" s="32" t="s">
        <v>47</v>
      </c>
      <c r="D34" s="84"/>
    </row>
    <row r="35" ht="16.5" customHeight="1" spans="1:4">
      <c r="A35" s="32" t="s">
        <v>48</v>
      </c>
      <c r="B35" s="84"/>
      <c r="C35" s="32" t="s">
        <v>49</v>
      </c>
      <c r="D35" s="84"/>
    </row>
    <row r="36" ht="16.5" customHeight="1" spans="1:4">
      <c r="A36" s="175" t="s">
        <v>50</v>
      </c>
      <c r="B36" s="84">
        <v>15746053.8</v>
      </c>
      <c r="C36" s="175" t="s">
        <v>51</v>
      </c>
      <c r="D36" s="84">
        <v>15746053.8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D15" sqref="D15"/>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21">
        <v>1</v>
      </c>
      <c r="B1" s="122">
        <v>0</v>
      </c>
      <c r="C1" s="121">
        <v>1</v>
      </c>
      <c r="D1" s="123"/>
      <c r="E1" s="123"/>
      <c r="F1" s="120" t="s">
        <v>464</v>
      </c>
    </row>
    <row r="2" ht="42" customHeight="1" spans="1:6">
      <c r="A2" s="124" t="str">
        <f>"2026"&amp;"年部门政府性基金预算支出预算表"</f>
        <v>2026年部门政府性基金预算支出预算表</v>
      </c>
      <c r="B2" s="124" t="s">
        <v>465</v>
      </c>
      <c r="C2" s="125"/>
      <c r="D2" s="126"/>
      <c r="E2" s="126"/>
      <c r="F2" s="126"/>
    </row>
    <row r="3" ht="13.5" customHeight="1" spans="1:6">
      <c r="A3" s="4" t="str">
        <f>"单位名称："&amp;"昆明市盘龙区统计局"</f>
        <v>单位名称：昆明市盘龙区统计局</v>
      </c>
      <c r="B3" s="4" t="s">
        <v>466</v>
      </c>
      <c r="C3" s="121"/>
      <c r="D3" s="123"/>
      <c r="E3" s="123"/>
      <c r="F3" s="120" t="s">
        <v>1</v>
      </c>
    </row>
    <row r="4" ht="19.5" customHeight="1" spans="1:6">
      <c r="A4" s="127" t="s">
        <v>190</v>
      </c>
      <c r="B4" s="128" t="s">
        <v>73</v>
      </c>
      <c r="C4" s="127" t="s">
        <v>74</v>
      </c>
      <c r="D4" s="10" t="s">
        <v>467</v>
      </c>
      <c r="E4" s="11"/>
      <c r="F4" s="12"/>
    </row>
    <row r="5" ht="18.75" customHeight="1" spans="1:6">
      <c r="A5" s="129"/>
      <c r="B5" s="130"/>
      <c r="C5" s="129"/>
      <c r="D5" s="15" t="s">
        <v>55</v>
      </c>
      <c r="E5" s="10" t="s">
        <v>76</v>
      </c>
      <c r="F5" s="15" t="s">
        <v>77</v>
      </c>
    </row>
    <row r="6" ht="18.75" customHeight="1" spans="1:6">
      <c r="A6" s="68">
        <v>1</v>
      </c>
      <c r="B6" s="131" t="s">
        <v>84</v>
      </c>
      <c r="C6" s="68">
        <v>3</v>
      </c>
      <c r="D6" s="132">
        <v>4</v>
      </c>
      <c r="E6" s="132">
        <v>5</v>
      </c>
      <c r="F6" s="132">
        <v>6</v>
      </c>
    </row>
    <row r="7" ht="21" customHeight="1" spans="1:6">
      <c r="A7" s="133" t="s">
        <v>468</v>
      </c>
      <c r="B7" s="134"/>
      <c r="C7" s="134"/>
      <c r="D7" s="134"/>
      <c r="E7" s="134"/>
      <c r="F7" s="135"/>
    </row>
    <row r="8" ht="21" customHeight="1" spans="1:6">
      <c r="A8" s="20"/>
      <c r="B8" s="20"/>
      <c r="C8" s="20"/>
      <c r="D8" s="84"/>
      <c r="E8" s="84"/>
      <c r="F8" s="84"/>
    </row>
    <row r="9" ht="18.75" customHeight="1" spans="1:6">
      <c r="A9" s="136" t="s">
        <v>180</v>
      </c>
      <c r="B9" s="136" t="s">
        <v>180</v>
      </c>
      <c r="C9" s="137" t="s">
        <v>180</v>
      </c>
      <c r="D9" s="84"/>
      <c r="E9" s="84"/>
      <c r="F9" s="84"/>
    </row>
  </sheetData>
  <mergeCells count="8">
    <mergeCell ref="A2:F2"/>
    <mergeCell ref="A3:C3"/>
    <mergeCell ref="D4:F4"/>
    <mergeCell ref="A7:F7"/>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2"/>
  <sheetViews>
    <sheetView showZeros="0" workbookViewId="0">
      <selection activeCell="Q26" sqref="Q26"/>
    </sheetView>
  </sheetViews>
  <sheetFormatPr defaultColWidth="9.14166666666667" defaultRowHeight="14.25" customHeight="1"/>
  <cols>
    <col min="1" max="2" width="32.575" customWidth="1"/>
    <col min="3" max="3" width="41.1416666666667" customWidth="1"/>
    <col min="4" max="4" width="21.7166666666667" customWidth="1"/>
    <col min="5" max="5" width="35.2833333333333" customWidth="1"/>
    <col min="6" max="6" width="7.71666666666667" customWidth="1"/>
    <col min="7" max="7" width="11.1416666666667" customWidth="1"/>
    <col min="8" max="8" width="13.2833333333333" customWidth="1"/>
    <col min="9" max="18" width="20" customWidth="1"/>
    <col min="19" max="19" width="19.85" customWidth="1"/>
  </cols>
  <sheetData>
    <row r="1" ht="15.75" customHeight="1" spans="2:19">
      <c r="B1" s="86"/>
      <c r="C1" s="86"/>
      <c r="R1" s="2"/>
      <c r="S1" s="2" t="s">
        <v>469</v>
      </c>
    </row>
    <row r="2" ht="41.25" customHeight="1" spans="1:19">
      <c r="A2" s="78" t="str">
        <f>"2026"&amp;"年部门政府采购预算表"</f>
        <v>2026年部门政府采购预算表</v>
      </c>
      <c r="B2" s="66"/>
      <c r="C2" s="66"/>
      <c r="D2" s="3"/>
      <c r="E2" s="3"/>
      <c r="F2" s="3"/>
      <c r="G2" s="3"/>
      <c r="H2" s="3"/>
      <c r="I2" s="3"/>
      <c r="J2" s="3"/>
      <c r="K2" s="3"/>
      <c r="L2" s="3"/>
      <c r="M2" s="66"/>
      <c r="N2" s="3"/>
      <c r="O2" s="3"/>
      <c r="P2" s="66"/>
      <c r="Q2" s="3"/>
      <c r="R2" s="66"/>
      <c r="S2" s="66"/>
    </row>
    <row r="3" ht="18.75" customHeight="1" spans="1:19">
      <c r="A3" s="114" t="str">
        <f>"单位名称："&amp;"昆明市盘龙区统计局"</f>
        <v>单位名称：昆明市盘龙区统计局</v>
      </c>
      <c r="B3" s="88"/>
      <c r="C3" s="88"/>
      <c r="D3" s="6"/>
      <c r="E3" s="6"/>
      <c r="F3" s="6"/>
      <c r="G3" s="6"/>
      <c r="H3" s="6"/>
      <c r="I3" s="6"/>
      <c r="J3" s="6"/>
      <c r="K3" s="6"/>
      <c r="L3" s="6"/>
      <c r="R3" s="7"/>
      <c r="S3" s="120" t="s">
        <v>1</v>
      </c>
    </row>
    <row r="4" ht="15.75" customHeight="1" spans="1:17">
      <c r="A4" s="89" t="s">
        <v>470</v>
      </c>
      <c r="B4" s="90" t="s">
        <v>471</v>
      </c>
      <c r="C4" s="90" t="s">
        <v>472</v>
      </c>
      <c r="D4" s="90" t="s">
        <v>473</v>
      </c>
      <c r="E4" s="90" t="s">
        <v>474</v>
      </c>
      <c r="F4" s="90" t="s">
        <v>475</v>
      </c>
      <c r="G4" s="91" t="s">
        <v>197</v>
      </c>
      <c r="H4" s="91"/>
      <c r="I4" s="91"/>
      <c r="J4" s="91"/>
      <c r="K4" s="103"/>
      <c r="L4" s="91"/>
      <c r="M4" s="91"/>
      <c r="N4" s="104"/>
      <c r="O4" s="91"/>
      <c r="P4" s="103"/>
      <c r="Q4" s="112"/>
    </row>
    <row r="5" ht="17.25" customHeight="1" spans="1:17">
      <c r="A5" s="92"/>
      <c r="B5" s="93"/>
      <c r="C5" s="93"/>
      <c r="D5" s="93"/>
      <c r="E5" s="93"/>
      <c r="F5" s="93"/>
      <c r="G5" s="93" t="s">
        <v>55</v>
      </c>
      <c r="H5" s="93" t="s">
        <v>58</v>
      </c>
      <c r="I5" s="93" t="s">
        <v>476</v>
      </c>
      <c r="J5" s="93" t="s">
        <v>477</v>
      </c>
      <c r="K5" s="105" t="s">
        <v>478</v>
      </c>
      <c r="L5" s="106" t="s">
        <v>479</v>
      </c>
      <c r="M5" s="106"/>
      <c r="N5" s="107"/>
      <c r="O5" s="106"/>
      <c r="P5" s="113"/>
      <c r="Q5" s="94"/>
    </row>
    <row r="6" ht="54" customHeight="1" spans="1:17">
      <c r="A6" s="94"/>
      <c r="B6" s="95"/>
      <c r="C6" s="95"/>
      <c r="D6" s="95"/>
      <c r="E6" s="95"/>
      <c r="F6" s="95"/>
      <c r="G6" s="95"/>
      <c r="H6" s="95" t="s">
        <v>57</v>
      </c>
      <c r="I6" s="95"/>
      <c r="J6" s="95"/>
      <c r="K6" s="108"/>
      <c r="L6" s="95" t="s">
        <v>57</v>
      </c>
      <c r="M6" s="95" t="s">
        <v>64</v>
      </c>
      <c r="N6" s="94" t="s">
        <v>65</v>
      </c>
      <c r="O6" s="95" t="s">
        <v>66</v>
      </c>
      <c r="P6" s="108" t="s">
        <v>67</v>
      </c>
      <c r="Q6" s="94" t="s">
        <v>68</v>
      </c>
    </row>
    <row r="7" ht="18" customHeight="1" spans="1:17">
      <c r="A7" s="115">
        <v>1</v>
      </c>
      <c r="B7" s="115">
        <v>2</v>
      </c>
      <c r="C7" s="115">
        <v>3</v>
      </c>
      <c r="D7" s="115">
        <v>4</v>
      </c>
      <c r="E7" s="115">
        <v>5</v>
      </c>
      <c r="F7" s="115">
        <v>6</v>
      </c>
      <c r="G7" s="115">
        <v>7</v>
      </c>
      <c r="H7" s="115">
        <v>8</v>
      </c>
      <c r="I7" s="115">
        <v>9</v>
      </c>
      <c r="J7" s="115">
        <v>10</v>
      </c>
      <c r="K7" s="115">
        <v>11</v>
      </c>
      <c r="L7" s="115">
        <v>12</v>
      </c>
      <c r="M7" s="115">
        <v>13</v>
      </c>
      <c r="N7" s="115">
        <v>14</v>
      </c>
      <c r="O7" s="115">
        <v>15</v>
      </c>
      <c r="P7" s="115">
        <v>16</v>
      </c>
      <c r="Q7" s="115">
        <v>17</v>
      </c>
    </row>
    <row r="8" ht="21" customHeight="1" spans="1:17">
      <c r="A8" s="96" t="s">
        <v>287</v>
      </c>
      <c r="B8" s="97" t="s">
        <v>480</v>
      </c>
      <c r="C8" s="97" t="s">
        <v>481</v>
      </c>
      <c r="D8" s="97" t="s">
        <v>361</v>
      </c>
      <c r="E8" s="116">
        <v>1</v>
      </c>
      <c r="F8" s="84">
        <v>78720</v>
      </c>
      <c r="G8" s="84">
        <v>78720</v>
      </c>
      <c r="H8" s="84">
        <v>78720</v>
      </c>
      <c r="I8" s="84"/>
      <c r="J8" s="84"/>
      <c r="K8" s="84"/>
      <c r="L8" s="84"/>
      <c r="M8" s="84"/>
      <c r="N8" s="84"/>
      <c r="O8" s="84"/>
      <c r="P8" s="84"/>
      <c r="Q8" s="84"/>
    </row>
    <row r="9" ht="21" customHeight="1" spans="1:19">
      <c r="A9" s="98" t="s">
        <v>180</v>
      </c>
      <c r="B9" s="99"/>
      <c r="C9" s="99"/>
      <c r="D9" s="100"/>
      <c r="E9" s="100"/>
      <c r="F9" s="100"/>
      <c r="G9" s="117"/>
      <c r="H9" s="84">
        <v>78720</v>
      </c>
      <c r="I9" s="84">
        <v>78720</v>
      </c>
      <c r="J9" s="84">
        <v>78720</v>
      </c>
      <c r="K9" s="84"/>
      <c r="L9" s="84"/>
      <c r="M9" s="84"/>
      <c r="N9" s="84"/>
      <c r="O9" s="84"/>
      <c r="P9" s="84"/>
      <c r="Q9" s="84"/>
      <c r="R9" s="84"/>
      <c r="S9" s="84"/>
    </row>
    <row r="10" ht="21" customHeight="1" spans="1:19">
      <c r="A10" s="114" t="s">
        <v>482</v>
      </c>
      <c r="B10" s="4"/>
      <c r="C10" s="4"/>
      <c r="D10" s="114"/>
      <c r="E10" s="114"/>
      <c r="F10" s="114"/>
      <c r="G10" s="118"/>
      <c r="H10" s="119"/>
      <c r="I10" s="119"/>
      <c r="J10" s="119"/>
      <c r="K10" s="119"/>
      <c r="L10" s="119"/>
      <c r="M10" s="119"/>
      <c r="N10" s="119"/>
      <c r="O10" s="119"/>
      <c r="P10" s="119"/>
      <c r="Q10" s="119"/>
      <c r="R10" s="119"/>
      <c r="S10" s="119"/>
    </row>
    <row r="12" customHeight="1" spans="6:24">
      <c r="F12" s="114"/>
      <c r="G12" s="4"/>
      <c r="H12" s="4"/>
      <c r="I12" s="114"/>
      <c r="J12" s="114"/>
      <c r="K12" s="114"/>
      <c r="L12" s="118"/>
      <c r="M12" s="119"/>
      <c r="N12" s="119"/>
      <c r="O12" s="119"/>
      <c r="P12" s="119"/>
      <c r="Q12" s="119"/>
      <c r="R12" s="119"/>
      <c r="S12" s="119"/>
      <c r="T12" s="119"/>
      <c r="U12" s="119"/>
      <c r="V12" s="119"/>
      <c r="W12" s="119"/>
      <c r="X12" s="119"/>
    </row>
  </sheetData>
  <mergeCells count="18">
    <mergeCell ref="A2:S2"/>
    <mergeCell ref="A3:H3"/>
    <mergeCell ref="G4:Q4"/>
    <mergeCell ref="L5:Q5"/>
    <mergeCell ref="A9:G9"/>
    <mergeCell ref="A10:S10"/>
    <mergeCell ref="F12:X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R16" sqref="R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5"/>
      <c r="B1" s="86"/>
      <c r="C1" s="86"/>
      <c r="D1" s="86"/>
      <c r="E1" s="86"/>
      <c r="F1" s="86"/>
      <c r="G1" s="86"/>
      <c r="H1" s="85"/>
      <c r="I1" s="85"/>
      <c r="J1" s="85"/>
      <c r="K1" s="85"/>
      <c r="L1" s="85"/>
      <c r="M1" s="85"/>
      <c r="N1" s="101"/>
      <c r="O1" s="85"/>
      <c r="P1" s="85"/>
      <c r="Q1" s="86"/>
      <c r="R1" s="85"/>
      <c r="S1" s="110"/>
      <c r="T1" s="110" t="s">
        <v>483</v>
      </c>
    </row>
    <row r="2" ht="41.25" customHeight="1" spans="1:20">
      <c r="A2" s="78" t="str">
        <f>"2026"&amp;"年部门政府购买服务预算表"</f>
        <v>2026年部门政府购买服务预算表</v>
      </c>
      <c r="B2" s="66"/>
      <c r="C2" s="66"/>
      <c r="D2" s="66"/>
      <c r="E2" s="66"/>
      <c r="F2" s="66"/>
      <c r="G2" s="66"/>
      <c r="H2" s="87"/>
      <c r="I2" s="87"/>
      <c r="J2" s="87"/>
      <c r="K2" s="87"/>
      <c r="L2" s="87"/>
      <c r="M2" s="87"/>
      <c r="N2" s="102"/>
      <c r="O2" s="87"/>
      <c r="P2" s="87"/>
      <c r="Q2" s="66"/>
      <c r="R2" s="87"/>
      <c r="S2" s="102"/>
      <c r="T2" s="66"/>
    </row>
    <row r="3" ht="22.5" customHeight="1" spans="1:20">
      <c r="A3" s="79" t="str">
        <f>"单位名称："&amp;"昆明市盘龙区统计局"</f>
        <v>单位名称：昆明市盘龙区统计局</v>
      </c>
      <c r="B3" s="88"/>
      <c r="C3" s="88"/>
      <c r="D3" s="88"/>
      <c r="E3" s="88"/>
      <c r="F3" s="88"/>
      <c r="G3" s="88"/>
      <c r="H3" s="80"/>
      <c r="I3" s="80"/>
      <c r="J3" s="80"/>
      <c r="K3" s="80"/>
      <c r="L3" s="80"/>
      <c r="M3" s="80"/>
      <c r="N3" s="101"/>
      <c r="O3" s="85"/>
      <c r="P3" s="85"/>
      <c r="Q3" s="86"/>
      <c r="R3" s="85"/>
      <c r="S3" s="111"/>
      <c r="T3" s="110" t="s">
        <v>1</v>
      </c>
    </row>
    <row r="4" ht="24" customHeight="1" spans="1:18">
      <c r="A4" s="89" t="s">
        <v>470</v>
      </c>
      <c r="B4" s="89" t="s">
        <v>484</v>
      </c>
      <c r="C4" s="89" t="s">
        <v>485</v>
      </c>
      <c r="D4" s="89" t="s">
        <v>486</v>
      </c>
      <c r="E4" s="89" t="s">
        <v>487</v>
      </c>
      <c r="F4" s="90" t="s">
        <v>488</v>
      </c>
      <c r="G4" s="90" t="s">
        <v>489</v>
      </c>
      <c r="H4" s="91" t="s">
        <v>197</v>
      </c>
      <c r="I4" s="91"/>
      <c r="J4" s="91"/>
      <c r="K4" s="91"/>
      <c r="L4" s="103"/>
      <c r="M4" s="91"/>
      <c r="N4" s="91"/>
      <c r="O4" s="104"/>
      <c r="P4" s="91"/>
      <c r="Q4" s="103"/>
      <c r="R4" s="112"/>
    </row>
    <row r="5" ht="24" customHeight="1" spans="1:18">
      <c r="A5" s="92"/>
      <c r="B5" s="92"/>
      <c r="C5" s="92"/>
      <c r="D5" s="92"/>
      <c r="E5" s="92"/>
      <c r="F5" s="93"/>
      <c r="G5" s="93"/>
      <c r="H5" s="93" t="s">
        <v>55</v>
      </c>
      <c r="I5" s="93" t="s">
        <v>58</v>
      </c>
      <c r="J5" s="93" t="s">
        <v>476</v>
      </c>
      <c r="K5" s="93" t="s">
        <v>477</v>
      </c>
      <c r="L5" s="105" t="s">
        <v>478</v>
      </c>
      <c r="M5" s="106" t="s">
        <v>479</v>
      </c>
      <c r="N5" s="106"/>
      <c r="O5" s="107"/>
      <c r="P5" s="106"/>
      <c r="Q5" s="113"/>
      <c r="R5" s="94"/>
    </row>
    <row r="6" ht="54" customHeight="1" spans="1:18">
      <c r="A6" s="94"/>
      <c r="B6" s="94"/>
      <c r="C6" s="94"/>
      <c r="D6" s="94"/>
      <c r="E6" s="94"/>
      <c r="F6" s="95"/>
      <c r="G6" s="95"/>
      <c r="H6" s="95"/>
      <c r="I6" s="95" t="s">
        <v>57</v>
      </c>
      <c r="J6" s="95"/>
      <c r="K6" s="95"/>
      <c r="L6" s="108"/>
      <c r="M6" s="95" t="s">
        <v>57</v>
      </c>
      <c r="N6" s="95" t="s">
        <v>64</v>
      </c>
      <c r="O6" s="94" t="s">
        <v>65</v>
      </c>
      <c r="P6" s="95" t="s">
        <v>66</v>
      </c>
      <c r="Q6" s="108" t="s">
        <v>67</v>
      </c>
      <c r="R6" s="94" t="s">
        <v>68</v>
      </c>
    </row>
    <row r="7" ht="17.25" customHeight="1" spans="1:18">
      <c r="A7" s="18">
        <v>1</v>
      </c>
      <c r="B7" s="18">
        <v>2</v>
      </c>
      <c r="C7" s="18">
        <v>3</v>
      </c>
      <c r="D7" s="18">
        <v>4</v>
      </c>
      <c r="E7" s="18">
        <v>5</v>
      </c>
      <c r="F7" s="18">
        <v>6</v>
      </c>
      <c r="G7" s="18">
        <v>7</v>
      </c>
      <c r="H7" s="18">
        <v>8</v>
      </c>
      <c r="I7" s="18">
        <v>9</v>
      </c>
      <c r="J7" s="18">
        <v>10</v>
      </c>
      <c r="K7" s="18">
        <v>11</v>
      </c>
      <c r="L7" s="18">
        <v>12</v>
      </c>
      <c r="M7" s="18">
        <v>13</v>
      </c>
      <c r="N7" s="18">
        <v>14</v>
      </c>
      <c r="O7" s="18">
        <v>15</v>
      </c>
      <c r="P7" s="18">
        <v>16</v>
      </c>
      <c r="Q7" s="18">
        <v>17</v>
      </c>
      <c r="R7" s="18">
        <v>18</v>
      </c>
    </row>
    <row r="8" ht="21" customHeight="1" spans="1:18">
      <c r="A8" s="96" t="s">
        <v>287</v>
      </c>
      <c r="B8" s="96" t="s">
        <v>480</v>
      </c>
      <c r="C8" s="96" t="s">
        <v>490</v>
      </c>
      <c r="D8" s="96" t="s">
        <v>77</v>
      </c>
      <c r="E8" s="96" t="s">
        <v>491</v>
      </c>
      <c r="F8" s="97" t="s">
        <v>99</v>
      </c>
      <c r="G8" s="97" t="s">
        <v>480</v>
      </c>
      <c r="H8" s="84">
        <v>78720</v>
      </c>
      <c r="I8" s="84">
        <v>78720</v>
      </c>
      <c r="J8" s="84"/>
      <c r="K8" s="84"/>
      <c r="L8" s="84"/>
      <c r="M8" s="84"/>
      <c r="N8" s="84"/>
      <c r="O8" s="84"/>
      <c r="P8" s="84"/>
      <c r="Q8" s="84"/>
      <c r="R8" s="84"/>
    </row>
    <row r="9" ht="21" customHeight="1" spans="1:20">
      <c r="A9" s="98" t="s">
        <v>180</v>
      </c>
      <c r="B9" s="99"/>
      <c r="C9" s="99"/>
      <c r="D9" s="99"/>
      <c r="E9" s="99"/>
      <c r="F9" s="99"/>
      <c r="G9" s="99"/>
      <c r="H9" s="100"/>
      <c r="I9" s="109"/>
      <c r="J9" s="84">
        <v>78720</v>
      </c>
      <c r="K9" s="84">
        <v>78720</v>
      </c>
      <c r="L9" s="84"/>
      <c r="M9" s="84"/>
      <c r="N9" s="84"/>
      <c r="O9" s="84"/>
      <c r="P9" s="84"/>
      <c r="Q9" s="84"/>
      <c r="R9" s="84"/>
      <c r="S9" s="84"/>
      <c r="T9" s="84"/>
    </row>
  </sheetData>
  <mergeCells count="17">
    <mergeCell ref="A2:T2"/>
    <mergeCell ref="A3:I3"/>
    <mergeCell ref="H4:R4"/>
    <mergeCell ref="M5:R5"/>
    <mergeCell ref="A9:I9"/>
    <mergeCell ref="A4:A6"/>
    <mergeCell ref="B4:B6"/>
    <mergeCell ref="C4:C6"/>
    <mergeCell ref="D4:D6"/>
    <mergeCell ref="E4:E6"/>
    <mergeCell ref="F4:F6"/>
    <mergeCell ref="G4:G6"/>
    <mergeCell ref="H5:H6"/>
    <mergeCell ref="I5:I6"/>
    <mergeCell ref="J5:J6"/>
    <mergeCell ref="K5:K6"/>
    <mergeCell ref="L5:L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D15" sqref="D15"/>
    </sheetView>
  </sheetViews>
  <sheetFormatPr defaultColWidth="9.14166666666667" defaultRowHeight="14.25" customHeight="1" outlineLevelRow="7" outlineLevelCol="4"/>
  <cols>
    <col min="1" max="1" width="37.7" customWidth="1"/>
    <col min="2" max="5" width="20" customWidth="1"/>
  </cols>
  <sheetData>
    <row r="1" ht="17.25" customHeight="1" spans="4:5">
      <c r="D1" s="77"/>
      <c r="E1" s="2" t="s">
        <v>492</v>
      </c>
    </row>
    <row r="2" ht="41.25" customHeight="1" spans="1:5">
      <c r="A2" s="78" t="str">
        <f>"2026"&amp;"年对下转移支付预算表"</f>
        <v>2026年对下转移支付预算表</v>
      </c>
      <c r="B2" s="3"/>
      <c r="C2" s="3"/>
      <c r="D2" s="3"/>
      <c r="E2" s="66"/>
    </row>
    <row r="3" ht="18" customHeight="1" spans="1:5">
      <c r="A3" s="79" t="str">
        <f>"单位名称："&amp;"昆明市盘龙区统计局"</f>
        <v>单位名称：昆明市盘龙区统计局</v>
      </c>
      <c r="B3" s="80"/>
      <c r="C3" s="80"/>
      <c r="D3" s="81"/>
      <c r="E3" s="7" t="s">
        <v>1</v>
      </c>
    </row>
    <row r="4" ht="19.5" customHeight="1" spans="1:5">
      <c r="A4" s="27" t="s">
        <v>493</v>
      </c>
      <c r="B4" s="10" t="s">
        <v>197</v>
      </c>
      <c r="C4" s="11"/>
      <c r="D4" s="11"/>
      <c r="E4" s="68" t="s">
        <v>494</v>
      </c>
    </row>
    <row r="5" ht="40.5" customHeight="1" spans="1:5">
      <c r="A5" s="18"/>
      <c r="B5" s="28" t="s">
        <v>55</v>
      </c>
      <c r="C5" s="9" t="s">
        <v>58</v>
      </c>
      <c r="D5" s="82" t="s">
        <v>476</v>
      </c>
      <c r="E5" s="36" t="s">
        <v>495</v>
      </c>
    </row>
    <row r="6" ht="19.5" customHeight="1" spans="1:5">
      <c r="A6" s="19">
        <v>1</v>
      </c>
      <c r="B6" s="19">
        <v>2</v>
      </c>
      <c r="C6" s="19">
        <v>3</v>
      </c>
      <c r="D6" s="83">
        <v>4</v>
      </c>
      <c r="E6" s="36">
        <v>5</v>
      </c>
    </row>
    <row r="7" ht="19.5" customHeight="1" spans="1:5">
      <c r="A7" s="69"/>
      <c r="B7" s="84"/>
      <c r="C7" s="84"/>
      <c r="D7" s="84"/>
      <c r="E7" s="84"/>
    </row>
    <row r="8" ht="19.5" customHeight="1" spans="1:5">
      <c r="A8" s="73" t="s">
        <v>496</v>
      </c>
      <c r="B8" s="75"/>
      <c r="C8" s="75"/>
      <c r="D8" s="75"/>
      <c r="E8" s="76"/>
    </row>
  </sheetData>
  <mergeCells count="6">
    <mergeCell ref="A2:E2"/>
    <mergeCell ref="A3:D3"/>
    <mergeCell ref="B4:D4"/>
    <mergeCell ref="A8:E8"/>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E15" sqref="E15"/>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497</v>
      </c>
    </row>
    <row r="2" ht="41.25" customHeight="1" spans="1:10">
      <c r="A2" s="65" t="str">
        <f>"2026"&amp;"年对下转移支付绩效目标表"</f>
        <v>2026年对下转移支付绩效目标表</v>
      </c>
      <c r="B2" s="3"/>
      <c r="C2" s="3"/>
      <c r="D2" s="3"/>
      <c r="E2" s="3"/>
      <c r="F2" s="66"/>
      <c r="G2" s="3"/>
      <c r="H2" s="66"/>
      <c r="I2" s="66"/>
      <c r="J2" s="3"/>
    </row>
    <row r="3" ht="17.25" customHeight="1" spans="1:1">
      <c r="A3" s="4" t="str">
        <f>"单位名称："&amp;"昆明市盘龙区统计局"</f>
        <v>单位名称：昆明市盘龙区统计局</v>
      </c>
    </row>
    <row r="4" ht="44.25" customHeight="1" spans="1:10">
      <c r="A4" s="67" t="s">
        <v>313</v>
      </c>
      <c r="B4" s="67" t="s">
        <v>314</v>
      </c>
      <c r="C4" s="67" t="s">
        <v>315</v>
      </c>
      <c r="D4" s="67" t="s">
        <v>316</v>
      </c>
      <c r="E4" s="67" t="s">
        <v>317</v>
      </c>
      <c r="F4" s="68" t="s">
        <v>318</v>
      </c>
      <c r="G4" s="67" t="s">
        <v>319</v>
      </c>
      <c r="H4" s="68" t="s">
        <v>320</v>
      </c>
      <c r="I4" s="68" t="s">
        <v>321</v>
      </c>
      <c r="J4" s="67" t="s">
        <v>322</v>
      </c>
    </row>
    <row r="5" ht="14.25" customHeight="1" spans="1:10">
      <c r="A5" s="67">
        <v>1</v>
      </c>
      <c r="B5" s="67">
        <v>2</v>
      </c>
      <c r="C5" s="67">
        <v>3</v>
      </c>
      <c r="D5" s="67">
        <v>4</v>
      </c>
      <c r="E5" s="67">
        <v>5</v>
      </c>
      <c r="F5" s="68">
        <v>6</v>
      </c>
      <c r="G5" s="67">
        <v>7</v>
      </c>
      <c r="H5" s="68">
        <v>8</v>
      </c>
      <c r="I5" s="68">
        <v>9</v>
      </c>
      <c r="J5" s="67">
        <v>10</v>
      </c>
    </row>
    <row r="6" ht="42" customHeight="1" spans="1:10">
      <c r="A6" s="69"/>
      <c r="B6" s="70"/>
      <c r="C6" s="70"/>
      <c r="D6" s="70"/>
      <c r="E6" s="71"/>
      <c r="F6" s="72"/>
      <c r="G6" s="71"/>
      <c r="H6" s="72"/>
      <c r="I6" s="72"/>
      <c r="J6" s="71"/>
    </row>
    <row r="7" ht="42" customHeight="1" spans="1:10">
      <c r="A7" s="73" t="s">
        <v>498</v>
      </c>
      <c r="B7" s="74"/>
      <c r="C7" s="74"/>
      <c r="D7" s="74"/>
      <c r="E7" s="75"/>
      <c r="F7" s="74"/>
      <c r="G7" s="75"/>
      <c r="H7" s="74"/>
      <c r="I7" s="74"/>
      <c r="J7" s="76"/>
    </row>
  </sheetData>
  <mergeCells count="3">
    <mergeCell ref="A2:J2"/>
    <mergeCell ref="A3:H3"/>
    <mergeCell ref="A7:J7"/>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D14" sqref="D14"/>
    </sheetView>
  </sheetViews>
  <sheetFormatPr defaultColWidth="10.425" defaultRowHeight="14.25" customHeight="1" outlineLevelRow="7"/>
  <cols>
    <col min="1" max="3" width="33.7" customWidth="1"/>
    <col min="4" max="4" width="45.575" customWidth="1"/>
    <col min="5" max="5" width="27.575" customWidth="1"/>
    <col min="6" max="6" width="21.7166666666667" customWidth="1"/>
    <col min="7" max="9" width="26.2833333333333" customWidth="1"/>
  </cols>
  <sheetData>
    <row r="1" customHeight="1" spans="1:9">
      <c r="A1" s="39" t="s">
        <v>499</v>
      </c>
      <c r="B1" s="40"/>
      <c r="C1" s="40"/>
      <c r="D1" s="41"/>
      <c r="E1" s="41"/>
      <c r="F1" s="41"/>
      <c r="G1" s="40"/>
      <c r="H1" s="40"/>
      <c r="I1" s="41"/>
    </row>
    <row r="2" ht="41.25" customHeight="1" spans="1:9">
      <c r="A2" s="42" t="str">
        <f>"2026"&amp;"年新增资产配置预算表"</f>
        <v>2026年新增资产配置预算表</v>
      </c>
      <c r="B2" s="43"/>
      <c r="C2" s="43"/>
      <c r="D2" s="44"/>
      <c r="E2" s="44"/>
      <c r="F2" s="44"/>
      <c r="G2" s="43"/>
      <c r="H2" s="43"/>
      <c r="I2" s="44"/>
    </row>
    <row r="3" customHeight="1" spans="1:9">
      <c r="A3" s="45" t="str">
        <f>"单位名称："&amp;"昆明市盘龙区统计局"</f>
        <v>单位名称：昆明市盘龙区统计局</v>
      </c>
      <c r="B3" s="46"/>
      <c r="C3" s="46"/>
      <c r="D3" s="47"/>
      <c r="F3" s="44"/>
      <c r="G3" s="43"/>
      <c r="H3" s="43"/>
      <c r="I3" s="64" t="s">
        <v>1</v>
      </c>
    </row>
    <row r="4" ht="28.5" customHeight="1" spans="1:8">
      <c r="A4" s="48" t="s">
        <v>190</v>
      </c>
      <c r="B4" s="49" t="s">
        <v>500</v>
      </c>
      <c r="C4" s="50" t="s">
        <v>501</v>
      </c>
      <c r="D4" s="50" t="s">
        <v>502</v>
      </c>
      <c r="E4" s="50" t="s">
        <v>503</v>
      </c>
      <c r="F4" s="48" t="s">
        <v>504</v>
      </c>
      <c r="G4" s="36"/>
      <c r="H4" s="50"/>
    </row>
    <row r="5" ht="21" customHeight="1" spans="1:8">
      <c r="A5" s="51"/>
      <c r="B5" s="51"/>
      <c r="C5" s="52"/>
      <c r="D5" s="51"/>
      <c r="E5" s="51"/>
      <c r="F5" s="48" t="s">
        <v>474</v>
      </c>
      <c r="G5" s="48" t="s">
        <v>505</v>
      </c>
      <c r="H5" s="48" t="s">
        <v>506</v>
      </c>
    </row>
    <row r="6" ht="17.25" customHeight="1" spans="1:8">
      <c r="A6" s="53">
        <v>1</v>
      </c>
      <c r="B6" s="53">
        <v>2</v>
      </c>
      <c r="C6" s="53">
        <v>3</v>
      </c>
      <c r="D6" s="53">
        <v>4</v>
      </c>
      <c r="E6" s="53">
        <v>5</v>
      </c>
      <c r="F6" s="53">
        <v>6</v>
      </c>
      <c r="G6" s="53">
        <v>7</v>
      </c>
      <c r="H6" s="53">
        <v>8</v>
      </c>
    </row>
    <row r="7" ht="19.5" customHeight="1" spans="1:8">
      <c r="A7" s="54" t="s">
        <v>507</v>
      </c>
      <c r="B7" s="55"/>
      <c r="C7" s="55"/>
      <c r="D7" s="56"/>
      <c r="E7" s="56"/>
      <c r="F7" s="56"/>
      <c r="G7" s="55"/>
      <c r="H7" s="57"/>
    </row>
    <row r="8" ht="19.5" customHeight="1" spans="1:9">
      <c r="A8" s="58" t="s">
        <v>55</v>
      </c>
      <c r="B8" s="59"/>
      <c r="C8" s="59"/>
      <c r="D8" s="60"/>
      <c r="E8" s="61"/>
      <c r="F8" s="61"/>
      <c r="G8" s="62"/>
      <c r="H8" s="63"/>
      <c r="I8" s="63"/>
    </row>
  </sheetData>
  <mergeCells count="11">
    <mergeCell ref="A1:I1"/>
    <mergeCell ref="A2:I2"/>
    <mergeCell ref="A3:C3"/>
    <mergeCell ref="F4:H4"/>
    <mergeCell ref="A7:H7"/>
    <mergeCell ref="A8:F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G16" sqref="G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508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"单位名称："&amp;"昆明市盘龙区统计局"</f>
        <v>单位名称：昆明市盘龙区统计局</v>
      </c>
      <c r="B3" s="5"/>
      <c r="C3" s="5"/>
      <c r="D3" s="5"/>
      <c r="E3" s="5"/>
      <c r="F3" s="5"/>
      <c r="G3" s="5"/>
      <c r="H3" s="6"/>
      <c r="I3" s="6"/>
      <c r="J3" s="6"/>
      <c r="K3" s="7" t="s">
        <v>1</v>
      </c>
    </row>
    <row r="4" ht="21.75" customHeight="1" spans="1:11">
      <c r="A4" s="8" t="s">
        <v>277</v>
      </c>
      <c r="B4" s="8" t="s">
        <v>192</v>
      </c>
      <c r="C4" s="8" t="s">
        <v>278</v>
      </c>
      <c r="D4" s="9" t="s">
        <v>193</v>
      </c>
      <c r="E4" s="9" t="s">
        <v>194</v>
      </c>
      <c r="F4" s="9" t="s">
        <v>279</v>
      </c>
      <c r="G4" s="9" t="s">
        <v>280</v>
      </c>
      <c r="H4" s="27" t="s">
        <v>55</v>
      </c>
      <c r="I4" s="10" t="s">
        <v>509</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t="s">
        <v>510</v>
      </c>
      <c r="B8" s="30"/>
      <c r="C8" s="31"/>
      <c r="D8" s="31"/>
      <c r="E8" s="31"/>
      <c r="F8" s="31"/>
      <c r="G8" s="31"/>
      <c r="H8" s="31"/>
      <c r="I8" s="31"/>
      <c r="J8" s="31"/>
      <c r="K8" s="37"/>
    </row>
    <row r="9" ht="18.75" customHeight="1" spans="1:11">
      <c r="A9" s="32"/>
      <c r="B9" s="20"/>
      <c r="C9" s="20"/>
      <c r="D9" s="20"/>
      <c r="E9" s="20"/>
      <c r="F9" s="20"/>
      <c r="G9" s="20"/>
      <c r="H9" s="22"/>
      <c r="I9" s="22"/>
      <c r="J9" s="22"/>
      <c r="K9" s="38"/>
    </row>
    <row r="10" ht="18.75" customHeight="1" spans="1:11">
      <c r="A10" s="33" t="s">
        <v>180</v>
      </c>
      <c r="B10" s="34"/>
      <c r="C10" s="34"/>
      <c r="D10" s="34"/>
      <c r="E10" s="34"/>
      <c r="F10" s="34"/>
      <c r="G10" s="35"/>
      <c r="H10" s="22"/>
      <c r="I10" s="22"/>
      <c r="J10" s="22"/>
      <c r="K10" s="38"/>
    </row>
  </sheetData>
  <mergeCells count="16">
    <mergeCell ref="A2:K2"/>
    <mergeCell ref="A3:G3"/>
    <mergeCell ref="I4:K4"/>
    <mergeCell ref="A8:K8"/>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workbookViewId="0">
      <selection activeCell="C15" sqref="C1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511</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"单位名称："&amp;"昆明市盘龙区统计局"</f>
        <v>单位名称：昆明市盘龙区统计局</v>
      </c>
      <c r="B3" s="5"/>
      <c r="C3" s="5"/>
      <c r="D3" s="5"/>
      <c r="E3" s="6"/>
      <c r="F3" s="6"/>
      <c r="G3" s="7" t="s">
        <v>1</v>
      </c>
    </row>
    <row r="4" ht="21.75" customHeight="1" spans="1:7">
      <c r="A4" s="8" t="s">
        <v>278</v>
      </c>
      <c r="B4" s="8" t="s">
        <v>277</v>
      </c>
      <c r="C4" s="8" t="s">
        <v>192</v>
      </c>
      <c r="D4" s="9" t="s">
        <v>512</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1076922.8</v>
      </c>
      <c r="F8" s="22"/>
      <c r="G8" s="22"/>
    </row>
    <row r="9" ht="18.75" customHeight="1" spans="1:7">
      <c r="A9" s="20"/>
      <c r="B9" s="20" t="s">
        <v>513</v>
      </c>
      <c r="C9" s="20" t="s">
        <v>285</v>
      </c>
      <c r="D9" s="20" t="s">
        <v>514</v>
      </c>
      <c r="E9" s="22">
        <v>115932.4</v>
      </c>
      <c r="F9" s="22"/>
      <c r="G9" s="22"/>
    </row>
    <row r="10" ht="18.75" customHeight="1" spans="1:7">
      <c r="A10" s="23"/>
      <c r="B10" s="20" t="s">
        <v>513</v>
      </c>
      <c r="C10" s="20" t="s">
        <v>287</v>
      </c>
      <c r="D10" s="20" t="s">
        <v>514</v>
      </c>
      <c r="E10" s="22">
        <v>118080</v>
      </c>
      <c r="F10" s="22"/>
      <c r="G10" s="22"/>
    </row>
    <row r="11" ht="18.75" customHeight="1" spans="1:7">
      <c r="A11" s="23"/>
      <c r="B11" s="20" t="s">
        <v>513</v>
      </c>
      <c r="C11" s="20" t="s">
        <v>291</v>
      </c>
      <c r="D11" s="20" t="s">
        <v>514</v>
      </c>
      <c r="E11" s="22">
        <v>73944</v>
      </c>
      <c r="F11" s="22"/>
      <c r="G11" s="22"/>
    </row>
    <row r="12" ht="18.75" customHeight="1" spans="1:7">
      <c r="A12" s="23"/>
      <c r="B12" s="20" t="s">
        <v>513</v>
      </c>
      <c r="C12" s="20" t="s">
        <v>295</v>
      </c>
      <c r="D12" s="20" t="s">
        <v>514</v>
      </c>
      <c r="E12" s="22">
        <v>490400</v>
      </c>
      <c r="F12" s="22"/>
      <c r="G12" s="22"/>
    </row>
    <row r="13" ht="18.75" customHeight="1" spans="1:7">
      <c r="A13" s="23"/>
      <c r="B13" s="20" t="s">
        <v>513</v>
      </c>
      <c r="C13" s="20" t="s">
        <v>299</v>
      </c>
      <c r="D13" s="20" t="s">
        <v>514</v>
      </c>
      <c r="E13" s="22">
        <v>115200</v>
      </c>
      <c r="F13" s="22"/>
      <c r="G13" s="22"/>
    </row>
    <row r="14" ht="18.75" customHeight="1" spans="1:7">
      <c r="A14" s="23"/>
      <c r="B14" s="20" t="s">
        <v>513</v>
      </c>
      <c r="C14" s="20" t="s">
        <v>301</v>
      </c>
      <c r="D14" s="20" t="s">
        <v>514</v>
      </c>
      <c r="E14" s="22">
        <v>29610</v>
      </c>
      <c r="F14" s="22"/>
      <c r="G14" s="22"/>
    </row>
    <row r="15" ht="18.75" customHeight="1" spans="1:7">
      <c r="A15" s="23"/>
      <c r="B15" s="20" t="s">
        <v>513</v>
      </c>
      <c r="C15" s="20" t="s">
        <v>303</v>
      </c>
      <c r="D15" s="20" t="s">
        <v>514</v>
      </c>
      <c r="E15" s="22">
        <v>33250</v>
      </c>
      <c r="F15" s="22"/>
      <c r="G15" s="22"/>
    </row>
    <row r="16" ht="18.75" customHeight="1" spans="1:7">
      <c r="A16" s="23"/>
      <c r="B16" s="20" t="s">
        <v>513</v>
      </c>
      <c r="C16" s="20" t="s">
        <v>311</v>
      </c>
      <c r="D16" s="20" t="s">
        <v>514</v>
      </c>
      <c r="E16" s="22">
        <v>100506.4</v>
      </c>
      <c r="F16" s="22"/>
      <c r="G16" s="22"/>
    </row>
    <row r="17" ht="18.75" customHeight="1" spans="1:7">
      <c r="A17" s="24" t="s">
        <v>55</v>
      </c>
      <c r="B17" s="25" t="s">
        <v>515</v>
      </c>
      <c r="C17" s="25"/>
      <c r="D17" s="26"/>
      <c r="E17" s="22">
        <v>1076922.8</v>
      </c>
      <c r="F17" s="22"/>
      <c r="G17" s="22"/>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4" t="s">
        <v>52</v>
      </c>
    </row>
    <row r="2" ht="41.25" customHeight="1" spans="1:1">
      <c r="A2" s="42" t="str">
        <f>"2026"&amp;"年部门收入预算表"</f>
        <v>2026年部门收入预算表</v>
      </c>
    </row>
    <row r="3" ht="17.25" customHeight="1" spans="1:19">
      <c r="A3" s="45" t="str">
        <f>"单位名称："&amp;"昆明市盘龙区统计局"</f>
        <v>单位名称：昆明市盘龙区统计局</v>
      </c>
      <c r="S3" s="47" t="s">
        <v>1</v>
      </c>
    </row>
    <row r="4" ht="21.75" customHeight="1" spans="1:19">
      <c r="A4" s="193" t="s">
        <v>53</v>
      </c>
      <c r="B4" s="194" t="s">
        <v>54</v>
      </c>
      <c r="C4" s="194" t="s">
        <v>55</v>
      </c>
      <c r="D4" s="195" t="s">
        <v>56</v>
      </c>
      <c r="E4" s="195"/>
      <c r="F4" s="195"/>
      <c r="G4" s="195"/>
      <c r="H4" s="195"/>
      <c r="I4" s="136"/>
      <c r="J4" s="195"/>
      <c r="K4" s="195"/>
      <c r="L4" s="195"/>
      <c r="M4" s="195"/>
      <c r="N4" s="202"/>
      <c r="O4" s="195" t="s">
        <v>45</v>
      </c>
      <c r="P4" s="195"/>
      <c r="Q4" s="195"/>
      <c r="R4" s="195"/>
      <c r="S4" s="202"/>
    </row>
    <row r="5" ht="27" customHeight="1" spans="1:19">
      <c r="A5" s="196"/>
      <c r="B5" s="197"/>
      <c r="C5" s="197"/>
      <c r="D5" s="197" t="s">
        <v>57</v>
      </c>
      <c r="E5" s="197" t="s">
        <v>58</v>
      </c>
      <c r="F5" s="197" t="s">
        <v>59</v>
      </c>
      <c r="G5" s="197" t="s">
        <v>60</v>
      </c>
      <c r="H5" s="197" t="s">
        <v>61</v>
      </c>
      <c r="I5" s="203" t="s">
        <v>62</v>
      </c>
      <c r="J5" s="204"/>
      <c r="K5" s="204"/>
      <c r="L5" s="204"/>
      <c r="M5" s="204"/>
      <c r="N5" s="205"/>
      <c r="O5" s="197" t="s">
        <v>57</v>
      </c>
      <c r="P5" s="197" t="s">
        <v>58</v>
      </c>
      <c r="Q5" s="197" t="s">
        <v>59</v>
      </c>
      <c r="R5" s="197" t="s">
        <v>60</v>
      </c>
      <c r="S5" s="197" t="s">
        <v>63</v>
      </c>
    </row>
    <row r="6" ht="30" customHeight="1" spans="1:19">
      <c r="A6" s="198"/>
      <c r="B6" s="109"/>
      <c r="C6" s="117"/>
      <c r="D6" s="117"/>
      <c r="E6" s="117"/>
      <c r="F6" s="117"/>
      <c r="G6" s="117"/>
      <c r="H6" s="117"/>
      <c r="I6" s="72" t="s">
        <v>57</v>
      </c>
      <c r="J6" s="205" t="s">
        <v>64</v>
      </c>
      <c r="K6" s="205" t="s">
        <v>65</v>
      </c>
      <c r="L6" s="205" t="s">
        <v>66</v>
      </c>
      <c r="M6" s="205" t="s">
        <v>67</v>
      </c>
      <c r="N6" s="205" t="s">
        <v>68</v>
      </c>
      <c r="O6" s="206"/>
      <c r="P6" s="206"/>
      <c r="Q6" s="206"/>
      <c r="R6" s="206"/>
      <c r="S6" s="117"/>
    </row>
    <row r="7" ht="15" customHeight="1" spans="1:19">
      <c r="A7" s="199">
        <v>1</v>
      </c>
      <c r="B7" s="199">
        <v>2</v>
      </c>
      <c r="C7" s="199">
        <v>3</v>
      </c>
      <c r="D7" s="199">
        <v>4</v>
      </c>
      <c r="E7" s="199">
        <v>5</v>
      </c>
      <c r="F7" s="199">
        <v>6</v>
      </c>
      <c r="G7" s="199">
        <v>7</v>
      </c>
      <c r="H7" s="199">
        <v>8</v>
      </c>
      <c r="I7" s="72">
        <v>9</v>
      </c>
      <c r="J7" s="199">
        <v>10</v>
      </c>
      <c r="K7" s="199">
        <v>11</v>
      </c>
      <c r="L7" s="199">
        <v>12</v>
      </c>
      <c r="M7" s="199">
        <v>13</v>
      </c>
      <c r="N7" s="199">
        <v>14</v>
      </c>
      <c r="O7" s="199">
        <v>15</v>
      </c>
      <c r="P7" s="199">
        <v>16</v>
      </c>
      <c r="Q7" s="199">
        <v>17</v>
      </c>
      <c r="R7" s="199">
        <v>18</v>
      </c>
      <c r="S7" s="199">
        <v>19</v>
      </c>
    </row>
    <row r="8" ht="18" customHeight="1" spans="1:19">
      <c r="A8" s="20" t="s">
        <v>69</v>
      </c>
      <c r="B8" s="20" t="s">
        <v>70</v>
      </c>
      <c r="C8" s="84">
        <v>15746053.8</v>
      </c>
      <c r="D8" s="84">
        <f>15703825.8+0</f>
        <v>15703825.8</v>
      </c>
      <c r="E8" s="84">
        <v>15703825.8</v>
      </c>
      <c r="F8" s="84"/>
      <c r="G8" s="84"/>
      <c r="H8" s="84"/>
      <c r="I8" s="84"/>
      <c r="J8" s="84"/>
      <c r="K8" s="84"/>
      <c r="L8" s="84"/>
      <c r="M8" s="84"/>
      <c r="N8" s="84"/>
      <c r="O8" s="84">
        <v>42228</v>
      </c>
      <c r="P8" s="84">
        <v>42228</v>
      </c>
      <c r="Q8" s="84"/>
      <c r="R8" s="84"/>
      <c r="S8" s="84"/>
    </row>
    <row r="9" ht="18" customHeight="1" spans="1:19">
      <c r="A9" s="200" t="s">
        <v>71</v>
      </c>
      <c r="B9" s="200" t="s">
        <v>70</v>
      </c>
      <c r="C9" s="84">
        <v>15746053.8</v>
      </c>
      <c r="D9" s="84">
        <f>15703825.8+0</f>
        <v>15703825.8</v>
      </c>
      <c r="E9" s="84">
        <v>15703825.8</v>
      </c>
      <c r="F9" s="84"/>
      <c r="G9" s="84"/>
      <c r="H9" s="84"/>
      <c r="I9" s="84"/>
      <c r="J9" s="84"/>
      <c r="K9" s="84"/>
      <c r="L9" s="84"/>
      <c r="M9" s="84"/>
      <c r="N9" s="84"/>
      <c r="O9" s="84">
        <v>42228</v>
      </c>
      <c r="P9" s="84">
        <v>42228</v>
      </c>
      <c r="Q9" s="84"/>
      <c r="R9" s="84"/>
      <c r="S9" s="84"/>
    </row>
    <row r="10" ht="18" customHeight="1" spans="1:19">
      <c r="A10" s="49" t="s">
        <v>55</v>
      </c>
      <c r="B10" s="201"/>
      <c r="C10" s="84">
        <v>15746053.8</v>
      </c>
      <c r="D10" s="84">
        <f>15703825.8+0</f>
        <v>15703825.8</v>
      </c>
      <c r="E10" s="84">
        <v>15703825.8</v>
      </c>
      <c r="F10" s="84"/>
      <c r="G10" s="84"/>
      <c r="H10" s="84"/>
      <c r="I10" s="84"/>
      <c r="J10" s="84"/>
      <c r="K10" s="84"/>
      <c r="L10" s="84"/>
      <c r="M10" s="84"/>
      <c r="N10" s="84"/>
      <c r="O10" s="84">
        <v>42228</v>
      </c>
      <c r="P10" s="84">
        <v>42228</v>
      </c>
      <c r="Q10" s="84"/>
      <c r="R10" s="84"/>
      <c r="S10" s="8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
      <c r="A1" s="47" t="s">
        <v>72</v>
      </c>
    </row>
    <row r="2" ht="41.25" customHeight="1" spans="1:1">
      <c r="A2" s="42" t="str">
        <f>"2026"&amp;"年部门支出预算表"</f>
        <v>2026年部门支出预算表</v>
      </c>
    </row>
    <row r="3" ht="17.25" customHeight="1" spans="1:15">
      <c r="A3" s="45" t="str">
        <f>"单位名称："&amp;"昆明市盘龙区统计局"</f>
        <v>单位名称：昆明市盘龙区统计局</v>
      </c>
      <c r="O3" s="47" t="s">
        <v>1</v>
      </c>
    </row>
    <row r="4" ht="27" customHeight="1" spans="1:15">
      <c r="A4" s="177" t="s">
        <v>73</v>
      </c>
      <c r="B4" s="177" t="s">
        <v>74</v>
      </c>
      <c r="C4" s="177" t="s">
        <v>55</v>
      </c>
      <c r="D4" s="178" t="s">
        <v>58</v>
      </c>
      <c r="E4" s="179"/>
      <c r="F4" s="180"/>
      <c r="G4" s="181" t="s">
        <v>59</v>
      </c>
      <c r="H4" s="181" t="s">
        <v>60</v>
      </c>
      <c r="I4" s="181" t="s">
        <v>75</v>
      </c>
      <c r="J4" s="178" t="s">
        <v>62</v>
      </c>
      <c r="K4" s="179"/>
      <c r="L4" s="179"/>
      <c r="M4" s="179"/>
      <c r="N4" s="190"/>
      <c r="O4" s="191"/>
    </row>
    <row r="5" ht="42" customHeight="1" spans="1:15">
      <c r="A5" s="182"/>
      <c r="B5" s="182"/>
      <c r="C5" s="183"/>
      <c r="D5" s="184" t="s">
        <v>57</v>
      </c>
      <c r="E5" s="184" t="s">
        <v>76</v>
      </c>
      <c r="F5" s="184" t="s">
        <v>77</v>
      </c>
      <c r="G5" s="183"/>
      <c r="H5" s="183"/>
      <c r="I5" s="192"/>
      <c r="J5" s="184" t="s">
        <v>57</v>
      </c>
      <c r="K5" s="171" t="s">
        <v>78</v>
      </c>
      <c r="L5" s="171" t="s">
        <v>79</v>
      </c>
      <c r="M5" s="171" t="s">
        <v>80</v>
      </c>
      <c r="N5" s="171" t="s">
        <v>81</v>
      </c>
      <c r="O5" s="171" t="s">
        <v>82</v>
      </c>
    </row>
    <row r="6" ht="18" customHeight="1" spans="1:15">
      <c r="A6" s="185" t="s">
        <v>83</v>
      </c>
      <c r="B6" s="185" t="s">
        <v>84</v>
      </c>
      <c r="C6" s="185" t="s">
        <v>85</v>
      </c>
      <c r="D6" s="161" t="s">
        <v>86</v>
      </c>
      <c r="E6" s="161" t="s">
        <v>87</v>
      </c>
      <c r="F6" s="161" t="s">
        <v>88</v>
      </c>
      <c r="G6" s="161" t="s">
        <v>89</v>
      </c>
      <c r="H6" s="161" t="s">
        <v>90</v>
      </c>
      <c r="I6" s="161" t="s">
        <v>91</v>
      </c>
      <c r="J6" s="161" t="s">
        <v>92</v>
      </c>
      <c r="K6" s="161" t="s">
        <v>93</v>
      </c>
      <c r="L6" s="161" t="s">
        <v>94</v>
      </c>
      <c r="M6" s="161" t="s">
        <v>95</v>
      </c>
      <c r="N6" s="185" t="s">
        <v>96</v>
      </c>
      <c r="O6" s="161" t="s">
        <v>97</v>
      </c>
    </row>
    <row r="7" ht="21" customHeight="1" spans="1:15">
      <c r="A7" s="186" t="s">
        <v>98</v>
      </c>
      <c r="B7" s="186" t="s">
        <v>99</v>
      </c>
      <c r="C7" s="84">
        <v>11980615.8</v>
      </c>
      <c r="D7" s="84">
        <v>11980615.8</v>
      </c>
      <c r="E7" s="84">
        <v>10861465</v>
      </c>
      <c r="F7" s="84">
        <v>1119150.8</v>
      </c>
      <c r="G7" s="84"/>
      <c r="H7" s="84"/>
      <c r="I7" s="84"/>
      <c r="J7" s="84"/>
      <c r="K7" s="84"/>
      <c r="L7" s="84"/>
      <c r="M7" s="84"/>
      <c r="N7" s="84"/>
      <c r="O7" s="84"/>
    </row>
    <row r="8" ht="21" customHeight="1" spans="1:15">
      <c r="A8" s="187" t="s">
        <v>100</v>
      </c>
      <c r="B8" s="187" t="s">
        <v>101</v>
      </c>
      <c r="C8" s="84">
        <v>11980615.8</v>
      </c>
      <c r="D8" s="84">
        <v>11980615.8</v>
      </c>
      <c r="E8" s="84">
        <v>10861465</v>
      </c>
      <c r="F8" s="84">
        <v>1119150.8</v>
      </c>
      <c r="G8" s="84"/>
      <c r="H8" s="84"/>
      <c r="I8" s="84"/>
      <c r="J8" s="84"/>
      <c r="K8" s="84"/>
      <c r="L8" s="84"/>
      <c r="M8" s="84"/>
      <c r="N8" s="84"/>
      <c r="O8" s="84"/>
    </row>
    <row r="9" ht="21" customHeight="1" spans="1:15">
      <c r="A9" s="188" t="s">
        <v>102</v>
      </c>
      <c r="B9" s="188" t="s">
        <v>103</v>
      </c>
      <c r="C9" s="84">
        <v>2115828</v>
      </c>
      <c r="D9" s="84">
        <v>2115828</v>
      </c>
      <c r="E9" s="84">
        <v>2115828</v>
      </c>
      <c r="F9" s="84"/>
      <c r="G9" s="84"/>
      <c r="H9" s="84"/>
      <c r="I9" s="84"/>
      <c r="J9" s="84"/>
      <c r="K9" s="84"/>
      <c r="L9" s="84"/>
      <c r="M9" s="84"/>
      <c r="N9" s="84"/>
      <c r="O9" s="84"/>
    </row>
    <row r="10" ht="21" customHeight="1" spans="1:15">
      <c r="A10" s="188" t="s">
        <v>104</v>
      </c>
      <c r="B10" s="188" t="s">
        <v>105</v>
      </c>
      <c r="C10" s="84">
        <v>250132.4</v>
      </c>
      <c r="D10" s="84">
        <v>250132.4</v>
      </c>
      <c r="E10" s="84"/>
      <c r="F10" s="84">
        <v>250132.4</v>
      </c>
      <c r="G10" s="84"/>
      <c r="H10" s="84"/>
      <c r="I10" s="84"/>
      <c r="J10" s="84"/>
      <c r="K10" s="84"/>
      <c r="L10" s="84"/>
      <c r="M10" s="84"/>
      <c r="N10" s="84"/>
      <c r="O10" s="84"/>
    </row>
    <row r="11" ht="21" customHeight="1" spans="1:15">
      <c r="A11" s="188" t="s">
        <v>106</v>
      </c>
      <c r="B11" s="188" t="s">
        <v>107</v>
      </c>
      <c r="C11" s="84">
        <v>156984.4</v>
      </c>
      <c r="D11" s="84">
        <v>156984.4</v>
      </c>
      <c r="E11" s="84"/>
      <c r="F11" s="84">
        <v>156984.4</v>
      </c>
      <c r="G11" s="84"/>
      <c r="H11" s="84"/>
      <c r="I11" s="84"/>
      <c r="J11" s="84"/>
      <c r="K11" s="84"/>
      <c r="L11" s="84"/>
      <c r="M11" s="84"/>
      <c r="N11" s="84"/>
      <c r="O11" s="84"/>
    </row>
    <row r="12" ht="21" customHeight="1" spans="1:15">
      <c r="A12" s="188" t="s">
        <v>108</v>
      </c>
      <c r="B12" s="188" t="s">
        <v>109</v>
      </c>
      <c r="C12" s="84">
        <v>593954</v>
      </c>
      <c r="D12" s="84">
        <v>593954</v>
      </c>
      <c r="E12" s="84"/>
      <c r="F12" s="84">
        <v>593954</v>
      </c>
      <c r="G12" s="84"/>
      <c r="H12" s="84"/>
      <c r="I12" s="84"/>
      <c r="J12" s="84"/>
      <c r="K12" s="84"/>
      <c r="L12" s="84"/>
      <c r="M12" s="84"/>
      <c r="N12" s="84"/>
      <c r="O12" s="84"/>
    </row>
    <row r="13" ht="21" customHeight="1" spans="1:15">
      <c r="A13" s="188" t="s">
        <v>110</v>
      </c>
      <c r="B13" s="188" t="s">
        <v>111</v>
      </c>
      <c r="C13" s="84">
        <v>8745637</v>
      </c>
      <c r="D13" s="84">
        <v>8745637</v>
      </c>
      <c r="E13" s="84">
        <v>8745637</v>
      </c>
      <c r="F13" s="84"/>
      <c r="G13" s="84"/>
      <c r="H13" s="84"/>
      <c r="I13" s="84"/>
      <c r="J13" s="84"/>
      <c r="K13" s="84"/>
      <c r="L13" s="84"/>
      <c r="M13" s="84"/>
      <c r="N13" s="84"/>
      <c r="O13" s="84"/>
    </row>
    <row r="14" ht="21" customHeight="1" spans="1:15">
      <c r="A14" s="188" t="s">
        <v>112</v>
      </c>
      <c r="B14" s="188" t="s">
        <v>113</v>
      </c>
      <c r="C14" s="84">
        <v>118080</v>
      </c>
      <c r="D14" s="84">
        <v>118080</v>
      </c>
      <c r="E14" s="84"/>
      <c r="F14" s="84">
        <v>118080</v>
      </c>
      <c r="G14" s="84"/>
      <c r="H14" s="84"/>
      <c r="I14" s="84"/>
      <c r="J14" s="84"/>
      <c r="K14" s="84"/>
      <c r="L14" s="84"/>
      <c r="M14" s="84"/>
      <c r="N14" s="84"/>
      <c r="O14" s="84"/>
    </row>
    <row r="15" ht="21" customHeight="1" spans="1:15">
      <c r="A15" s="186" t="s">
        <v>114</v>
      </c>
      <c r="B15" s="186" t="s">
        <v>115</v>
      </c>
      <c r="C15" s="84">
        <v>1620333</v>
      </c>
      <c r="D15" s="84">
        <v>1620333</v>
      </c>
      <c r="E15" s="84">
        <v>1620333</v>
      </c>
      <c r="F15" s="84"/>
      <c r="G15" s="84"/>
      <c r="H15" s="84"/>
      <c r="I15" s="84"/>
      <c r="J15" s="84"/>
      <c r="K15" s="84"/>
      <c r="L15" s="84"/>
      <c r="M15" s="84"/>
      <c r="N15" s="84"/>
      <c r="O15" s="84"/>
    </row>
    <row r="16" ht="21" customHeight="1" spans="1:15">
      <c r="A16" s="187" t="s">
        <v>116</v>
      </c>
      <c r="B16" s="187" t="s">
        <v>117</v>
      </c>
      <c r="C16" s="84">
        <v>1620333</v>
      </c>
      <c r="D16" s="84">
        <v>1620333</v>
      </c>
      <c r="E16" s="84">
        <v>1620333</v>
      </c>
      <c r="F16" s="84"/>
      <c r="G16" s="84"/>
      <c r="H16" s="84"/>
      <c r="I16" s="84"/>
      <c r="J16" s="84"/>
      <c r="K16" s="84"/>
      <c r="L16" s="84"/>
      <c r="M16" s="84"/>
      <c r="N16" s="84"/>
      <c r="O16" s="84"/>
    </row>
    <row r="17" ht="21" customHeight="1" spans="1:15">
      <c r="A17" s="188" t="s">
        <v>118</v>
      </c>
      <c r="B17" s="188" t="s">
        <v>119</v>
      </c>
      <c r="C17" s="84">
        <v>206400</v>
      </c>
      <c r="D17" s="84">
        <v>206400</v>
      </c>
      <c r="E17" s="84">
        <v>206400</v>
      </c>
      <c r="F17" s="84"/>
      <c r="G17" s="84"/>
      <c r="H17" s="84"/>
      <c r="I17" s="84"/>
      <c r="J17" s="84"/>
      <c r="K17" s="84"/>
      <c r="L17" s="84"/>
      <c r="M17" s="84"/>
      <c r="N17" s="84"/>
      <c r="O17" s="84"/>
    </row>
    <row r="18" ht="21" customHeight="1" spans="1:15">
      <c r="A18" s="188" t="s">
        <v>120</v>
      </c>
      <c r="B18" s="188" t="s">
        <v>121</v>
      </c>
      <c r="C18" s="84">
        <v>1165500</v>
      </c>
      <c r="D18" s="84">
        <v>1165500</v>
      </c>
      <c r="E18" s="84">
        <v>1165500</v>
      </c>
      <c r="F18" s="84"/>
      <c r="G18" s="84"/>
      <c r="H18" s="84"/>
      <c r="I18" s="84"/>
      <c r="J18" s="84"/>
      <c r="K18" s="84"/>
      <c r="L18" s="84"/>
      <c r="M18" s="84"/>
      <c r="N18" s="84"/>
      <c r="O18" s="84"/>
    </row>
    <row r="19" ht="21" customHeight="1" spans="1:15">
      <c r="A19" s="188" t="s">
        <v>122</v>
      </c>
      <c r="B19" s="188" t="s">
        <v>123</v>
      </c>
      <c r="C19" s="84">
        <v>248433</v>
      </c>
      <c r="D19" s="84">
        <v>248433</v>
      </c>
      <c r="E19" s="84">
        <v>248433</v>
      </c>
      <c r="F19" s="84"/>
      <c r="G19" s="84"/>
      <c r="H19" s="84"/>
      <c r="I19" s="84"/>
      <c r="J19" s="84"/>
      <c r="K19" s="84"/>
      <c r="L19" s="84"/>
      <c r="M19" s="84"/>
      <c r="N19" s="84"/>
      <c r="O19" s="84"/>
    </row>
    <row r="20" ht="21" customHeight="1" spans="1:15">
      <c r="A20" s="186" t="s">
        <v>124</v>
      </c>
      <c r="B20" s="186" t="s">
        <v>125</v>
      </c>
      <c r="C20" s="84">
        <v>1065129</v>
      </c>
      <c r="D20" s="84">
        <v>1065129</v>
      </c>
      <c r="E20" s="84">
        <v>1065129</v>
      </c>
      <c r="F20" s="84"/>
      <c r="G20" s="84"/>
      <c r="H20" s="84"/>
      <c r="I20" s="84"/>
      <c r="J20" s="84"/>
      <c r="K20" s="84"/>
      <c r="L20" s="84"/>
      <c r="M20" s="84"/>
      <c r="N20" s="84"/>
      <c r="O20" s="84"/>
    </row>
    <row r="21" ht="21" customHeight="1" spans="1:15">
      <c r="A21" s="187" t="s">
        <v>126</v>
      </c>
      <c r="B21" s="187" t="s">
        <v>127</v>
      </c>
      <c r="C21" s="84">
        <v>1065129</v>
      </c>
      <c r="D21" s="84">
        <v>1065129</v>
      </c>
      <c r="E21" s="84">
        <v>1065129</v>
      </c>
      <c r="F21" s="84"/>
      <c r="G21" s="84"/>
      <c r="H21" s="84"/>
      <c r="I21" s="84"/>
      <c r="J21" s="84"/>
      <c r="K21" s="84"/>
      <c r="L21" s="84"/>
      <c r="M21" s="84"/>
      <c r="N21" s="84"/>
      <c r="O21" s="84"/>
    </row>
    <row r="22" ht="21" customHeight="1" spans="1:15">
      <c r="A22" s="188" t="s">
        <v>128</v>
      </c>
      <c r="B22" s="188" t="s">
        <v>129</v>
      </c>
      <c r="C22" s="84">
        <v>97360</v>
      </c>
      <c r="D22" s="84">
        <v>97360</v>
      </c>
      <c r="E22" s="84">
        <v>97360</v>
      </c>
      <c r="F22" s="84"/>
      <c r="G22" s="84"/>
      <c r="H22" s="84"/>
      <c r="I22" s="84"/>
      <c r="J22" s="84"/>
      <c r="K22" s="84"/>
      <c r="L22" s="84"/>
      <c r="M22" s="84"/>
      <c r="N22" s="84"/>
      <c r="O22" s="84"/>
    </row>
    <row r="23" ht="21" customHeight="1" spans="1:15">
      <c r="A23" s="188" t="s">
        <v>130</v>
      </c>
      <c r="B23" s="188" t="s">
        <v>131</v>
      </c>
      <c r="C23" s="84">
        <v>535480</v>
      </c>
      <c r="D23" s="84">
        <v>535480</v>
      </c>
      <c r="E23" s="84">
        <v>535480</v>
      </c>
      <c r="F23" s="84"/>
      <c r="G23" s="84"/>
      <c r="H23" s="84"/>
      <c r="I23" s="84"/>
      <c r="J23" s="84"/>
      <c r="K23" s="84"/>
      <c r="L23" s="84"/>
      <c r="M23" s="84"/>
      <c r="N23" s="84"/>
      <c r="O23" s="84"/>
    </row>
    <row r="24" ht="21" customHeight="1" spans="1:15">
      <c r="A24" s="188" t="s">
        <v>132</v>
      </c>
      <c r="B24" s="188" t="s">
        <v>133</v>
      </c>
      <c r="C24" s="84">
        <v>380075</v>
      </c>
      <c r="D24" s="84">
        <v>380075</v>
      </c>
      <c r="E24" s="84">
        <v>380075</v>
      </c>
      <c r="F24" s="84"/>
      <c r="G24" s="84"/>
      <c r="H24" s="84"/>
      <c r="I24" s="84"/>
      <c r="J24" s="84"/>
      <c r="K24" s="84"/>
      <c r="L24" s="84"/>
      <c r="M24" s="84"/>
      <c r="N24" s="84"/>
      <c r="O24" s="84"/>
    </row>
    <row r="25" ht="21" customHeight="1" spans="1:15">
      <c r="A25" s="188" t="s">
        <v>134</v>
      </c>
      <c r="B25" s="188" t="s">
        <v>135</v>
      </c>
      <c r="C25" s="84">
        <v>52214</v>
      </c>
      <c r="D25" s="84">
        <v>52214</v>
      </c>
      <c r="E25" s="84">
        <v>52214</v>
      </c>
      <c r="F25" s="84"/>
      <c r="G25" s="84"/>
      <c r="H25" s="84"/>
      <c r="I25" s="84"/>
      <c r="J25" s="84"/>
      <c r="K25" s="84"/>
      <c r="L25" s="84"/>
      <c r="M25" s="84"/>
      <c r="N25" s="84"/>
      <c r="O25" s="84"/>
    </row>
    <row r="26" ht="21" customHeight="1" spans="1:15">
      <c r="A26" s="186" t="s">
        <v>136</v>
      </c>
      <c r="B26" s="186" t="s">
        <v>137</v>
      </c>
      <c r="C26" s="84">
        <v>1079976</v>
      </c>
      <c r="D26" s="84">
        <v>1079976</v>
      </c>
      <c r="E26" s="84">
        <v>1079976</v>
      </c>
      <c r="F26" s="84"/>
      <c r="G26" s="84"/>
      <c r="H26" s="84"/>
      <c r="I26" s="84"/>
      <c r="J26" s="84"/>
      <c r="K26" s="84"/>
      <c r="L26" s="84"/>
      <c r="M26" s="84"/>
      <c r="N26" s="84"/>
      <c r="O26" s="84"/>
    </row>
    <row r="27" ht="21" customHeight="1" spans="1:15">
      <c r="A27" s="187" t="s">
        <v>138</v>
      </c>
      <c r="B27" s="187" t="s">
        <v>139</v>
      </c>
      <c r="C27" s="84">
        <v>1079976</v>
      </c>
      <c r="D27" s="84">
        <v>1079976</v>
      </c>
      <c r="E27" s="84">
        <v>1079976</v>
      </c>
      <c r="F27" s="84"/>
      <c r="G27" s="84"/>
      <c r="H27" s="84"/>
      <c r="I27" s="84"/>
      <c r="J27" s="84"/>
      <c r="K27" s="84"/>
      <c r="L27" s="84"/>
      <c r="M27" s="84"/>
      <c r="N27" s="84"/>
      <c r="O27" s="84"/>
    </row>
    <row r="28" ht="21" customHeight="1" spans="1:15">
      <c r="A28" s="188" t="s">
        <v>140</v>
      </c>
      <c r="B28" s="188" t="s">
        <v>141</v>
      </c>
      <c r="C28" s="84">
        <v>1079976</v>
      </c>
      <c r="D28" s="84">
        <v>1079976</v>
      </c>
      <c r="E28" s="84">
        <v>1079976</v>
      </c>
      <c r="F28" s="84"/>
      <c r="G28" s="84"/>
      <c r="H28" s="84"/>
      <c r="I28" s="84"/>
      <c r="J28" s="84"/>
      <c r="K28" s="84"/>
      <c r="L28" s="84"/>
      <c r="M28" s="84"/>
      <c r="N28" s="84"/>
      <c r="O28" s="84"/>
    </row>
    <row r="29" ht="21" customHeight="1" spans="1:15">
      <c r="A29" s="189" t="s">
        <v>55</v>
      </c>
      <c r="B29" s="35"/>
      <c r="C29" s="84">
        <v>15746053.8</v>
      </c>
      <c r="D29" s="84">
        <v>15746053.8</v>
      </c>
      <c r="E29" s="84">
        <v>14626903</v>
      </c>
      <c r="F29" s="84">
        <v>1119150.8</v>
      </c>
      <c r="G29" s="84"/>
      <c r="H29" s="84"/>
      <c r="I29" s="84"/>
      <c r="J29" s="84"/>
      <c r="K29" s="84"/>
      <c r="L29" s="84"/>
      <c r="M29" s="84"/>
      <c r="N29" s="84"/>
      <c r="O29" s="84"/>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3"/>
      <c r="B1" s="47"/>
      <c r="C1" s="47"/>
      <c r="D1" s="47" t="s">
        <v>142</v>
      </c>
    </row>
    <row r="2" ht="41.25" customHeight="1" spans="1:1">
      <c r="A2" s="42" t="str">
        <f>"2026"&amp;"年部门财政拨款收支预算总表"</f>
        <v>2026年部门财政拨款收支预算总表</v>
      </c>
    </row>
    <row r="3" ht="17.25" customHeight="1" spans="1:4">
      <c r="A3" s="45" t="str">
        <f>"单位名称："&amp;"昆明市盘龙区统计局"</f>
        <v>单位名称：昆明市盘龙区统计局</v>
      </c>
      <c r="B3" s="170"/>
      <c r="D3" s="47" t="s">
        <v>1</v>
      </c>
    </row>
    <row r="4" ht="17.25" customHeight="1" spans="1:4">
      <c r="A4" s="171" t="s">
        <v>2</v>
      </c>
      <c r="B4" s="172"/>
      <c r="C4" s="171" t="s">
        <v>3</v>
      </c>
      <c r="D4" s="172"/>
    </row>
    <row r="5" ht="18.75" customHeight="1" spans="1:4">
      <c r="A5" s="171" t="s">
        <v>4</v>
      </c>
      <c r="B5" s="171" t="s">
        <v>5</v>
      </c>
      <c r="C5" s="171" t="s">
        <v>6</v>
      </c>
      <c r="D5" s="171" t="s">
        <v>5</v>
      </c>
    </row>
    <row r="6" ht="16.5" customHeight="1" spans="1:4">
      <c r="A6" s="173" t="s">
        <v>143</v>
      </c>
      <c r="B6" s="84">
        <v>15703825.8</v>
      </c>
      <c r="C6" s="173" t="s">
        <v>144</v>
      </c>
      <c r="D6" s="84">
        <v>15746053.8</v>
      </c>
    </row>
    <row r="7" ht="16.5" customHeight="1" spans="1:4">
      <c r="A7" s="173" t="s">
        <v>145</v>
      </c>
      <c r="B7" s="84">
        <v>15703825.8</v>
      </c>
      <c r="C7" s="173" t="s">
        <v>146</v>
      </c>
      <c r="D7" s="84">
        <v>11980615.8</v>
      </c>
    </row>
    <row r="8" ht="16.5" customHeight="1" spans="1:4">
      <c r="A8" s="173" t="s">
        <v>147</v>
      </c>
      <c r="B8" s="84"/>
      <c r="C8" s="173" t="s">
        <v>148</v>
      </c>
      <c r="D8" s="84"/>
    </row>
    <row r="9" ht="16.5" customHeight="1" spans="1:4">
      <c r="A9" s="173" t="s">
        <v>149</v>
      </c>
      <c r="B9" s="84"/>
      <c r="C9" s="173" t="s">
        <v>150</v>
      </c>
      <c r="D9" s="84"/>
    </row>
    <row r="10" ht="16.5" customHeight="1" spans="1:4">
      <c r="A10" s="173" t="s">
        <v>151</v>
      </c>
      <c r="B10" s="84">
        <v>42228</v>
      </c>
      <c r="C10" s="173" t="s">
        <v>152</v>
      </c>
      <c r="D10" s="84"/>
    </row>
    <row r="11" ht="16.5" customHeight="1" spans="1:4">
      <c r="A11" s="173" t="s">
        <v>145</v>
      </c>
      <c r="B11" s="84">
        <v>42228</v>
      </c>
      <c r="C11" s="173" t="s">
        <v>153</v>
      </c>
      <c r="D11" s="84"/>
    </row>
    <row r="12" ht="16.5" customHeight="1" spans="1:4">
      <c r="A12" s="151" t="s">
        <v>147</v>
      </c>
      <c r="B12" s="84"/>
      <c r="C12" s="70" t="s">
        <v>154</v>
      </c>
      <c r="D12" s="84"/>
    </row>
    <row r="13" ht="16.5" customHeight="1" spans="1:4">
      <c r="A13" s="151" t="s">
        <v>149</v>
      </c>
      <c r="B13" s="84"/>
      <c r="C13" s="70" t="s">
        <v>155</v>
      </c>
      <c r="D13" s="84"/>
    </row>
    <row r="14" ht="16.5" customHeight="1" spans="1:4">
      <c r="A14" s="174"/>
      <c r="B14" s="84"/>
      <c r="C14" s="70" t="s">
        <v>156</v>
      </c>
      <c r="D14" s="84">
        <v>1620333</v>
      </c>
    </row>
    <row r="15" ht="16.5" customHeight="1" spans="1:4">
      <c r="A15" s="174"/>
      <c r="B15" s="84"/>
      <c r="C15" s="70" t="s">
        <v>157</v>
      </c>
      <c r="D15" s="84">
        <v>1065129</v>
      </c>
    </row>
    <row r="16" ht="16.5" customHeight="1" spans="1:4">
      <c r="A16" s="174"/>
      <c r="B16" s="84"/>
      <c r="C16" s="70" t="s">
        <v>158</v>
      </c>
      <c r="D16" s="84"/>
    </row>
    <row r="17" ht="16.5" customHeight="1" spans="1:4">
      <c r="A17" s="174"/>
      <c r="B17" s="84"/>
      <c r="C17" s="70" t="s">
        <v>159</v>
      </c>
      <c r="D17" s="84"/>
    </row>
    <row r="18" ht="16.5" customHeight="1" spans="1:4">
      <c r="A18" s="174"/>
      <c r="B18" s="84"/>
      <c r="C18" s="70" t="s">
        <v>160</v>
      </c>
      <c r="D18" s="84"/>
    </row>
    <row r="19" ht="16.5" customHeight="1" spans="1:4">
      <c r="A19" s="174"/>
      <c r="B19" s="84"/>
      <c r="C19" s="70" t="s">
        <v>161</v>
      </c>
      <c r="D19" s="84"/>
    </row>
    <row r="20" ht="16.5" customHeight="1" spans="1:4">
      <c r="A20" s="174"/>
      <c r="B20" s="84"/>
      <c r="C20" s="70" t="s">
        <v>162</v>
      </c>
      <c r="D20" s="84"/>
    </row>
    <row r="21" ht="16.5" customHeight="1" spans="1:4">
      <c r="A21" s="174"/>
      <c r="B21" s="84"/>
      <c r="C21" s="70" t="s">
        <v>163</v>
      </c>
      <c r="D21" s="84"/>
    </row>
    <row r="22" ht="16.5" customHeight="1" spans="1:4">
      <c r="A22" s="174"/>
      <c r="B22" s="84"/>
      <c r="C22" s="70" t="s">
        <v>164</v>
      </c>
      <c r="D22" s="84"/>
    </row>
    <row r="23" ht="16.5" customHeight="1" spans="1:4">
      <c r="A23" s="174"/>
      <c r="B23" s="84"/>
      <c r="C23" s="70" t="s">
        <v>165</v>
      </c>
      <c r="D23" s="84"/>
    </row>
    <row r="24" ht="16.5" customHeight="1" spans="1:4">
      <c r="A24" s="174"/>
      <c r="B24" s="84"/>
      <c r="C24" s="70" t="s">
        <v>166</v>
      </c>
      <c r="D24" s="84"/>
    </row>
    <row r="25" ht="16.5" customHeight="1" spans="1:4">
      <c r="A25" s="174"/>
      <c r="B25" s="84"/>
      <c r="C25" s="70" t="s">
        <v>167</v>
      </c>
      <c r="D25" s="84">
        <v>1079976</v>
      </c>
    </row>
    <row r="26" ht="16.5" customHeight="1" spans="1:4">
      <c r="A26" s="174"/>
      <c r="B26" s="84"/>
      <c r="C26" s="70" t="s">
        <v>168</v>
      </c>
      <c r="D26" s="84"/>
    </row>
    <row r="27" ht="16.5" customHeight="1" spans="1:4">
      <c r="A27" s="174"/>
      <c r="B27" s="84"/>
      <c r="C27" s="70" t="s">
        <v>169</v>
      </c>
      <c r="D27" s="84"/>
    </row>
    <row r="28" ht="16.5" customHeight="1" spans="1:4">
      <c r="A28" s="174"/>
      <c r="B28" s="84"/>
      <c r="C28" s="70" t="s">
        <v>170</v>
      </c>
      <c r="D28" s="84"/>
    </row>
    <row r="29" ht="16.5" customHeight="1" spans="1:4">
      <c r="A29" s="174"/>
      <c r="B29" s="84"/>
      <c r="C29" s="70" t="s">
        <v>171</v>
      </c>
      <c r="D29" s="84"/>
    </row>
    <row r="30" ht="16.5" customHeight="1" spans="1:4">
      <c r="A30" s="174"/>
      <c r="B30" s="84"/>
      <c r="C30" s="70" t="s">
        <v>172</v>
      </c>
      <c r="D30" s="84"/>
    </row>
    <row r="31" ht="16.5" customHeight="1" spans="1:4">
      <c r="A31" s="174"/>
      <c r="B31" s="84"/>
      <c r="C31" s="151" t="s">
        <v>173</v>
      </c>
      <c r="D31" s="84"/>
    </row>
    <row r="32" ht="16.5" customHeight="1" spans="1:4">
      <c r="A32" s="174"/>
      <c r="B32" s="84"/>
      <c r="C32" s="151" t="s">
        <v>174</v>
      </c>
      <c r="D32" s="84"/>
    </row>
    <row r="33" ht="16.5" customHeight="1" spans="1:4">
      <c r="A33" s="174"/>
      <c r="B33" s="84"/>
      <c r="C33" s="69" t="s">
        <v>175</v>
      </c>
      <c r="D33" s="84"/>
    </row>
    <row r="34" ht="15" customHeight="1" spans="1:4">
      <c r="A34" s="175" t="s">
        <v>50</v>
      </c>
      <c r="B34" s="176">
        <v>15746053.8</v>
      </c>
      <c r="C34" s="175" t="s">
        <v>51</v>
      </c>
      <c r="D34" s="176">
        <v>15746053.8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0"/>
      <c r="F1" s="77"/>
      <c r="G1" s="145" t="s">
        <v>176</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4" t="str">
        <f>"单位名称："&amp;"昆明市盘龙区统计局"</f>
        <v>单位名称：昆明市盘龙区统计局</v>
      </c>
      <c r="F3" s="123"/>
      <c r="G3" s="145" t="s">
        <v>1</v>
      </c>
    </row>
    <row r="4" ht="20.25" customHeight="1" spans="1:7">
      <c r="A4" s="165" t="s">
        <v>177</v>
      </c>
      <c r="B4" s="166"/>
      <c r="C4" s="127" t="s">
        <v>55</v>
      </c>
      <c r="D4" s="149" t="s">
        <v>76</v>
      </c>
      <c r="E4" s="11"/>
      <c r="F4" s="12"/>
      <c r="G4" s="142" t="s">
        <v>77</v>
      </c>
    </row>
    <row r="5" ht="20.25" customHeight="1" spans="1:7">
      <c r="A5" s="167" t="s">
        <v>73</v>
      </c>
      <c r="B5" s="167" t="s">
        <v>74</v>
      </c>
      <c r="C5" s="18"/>
      <c r="D5" s="132" t="s">
        <v>57</v>
      </c>
      <c r="E5" s="132" t="s">
        <v>178</v>
      </c>
      <c r="F5" s="132" t="s">
        <v>179</v>
      </c>
      <c r="G5" s="144"/>
    </row>
    <row r="6" ht="15" customHeight="1" spans="1:7">
      <c r="A6" s="58" t="s">
        <v>83</v>
      </c>
      <c r="B6" s="58" t="s">
        <v>84</v>
      </c>
      <c r="C6" s="58" t="s">
        <v>85</v>
      </c>
      <c r="D6" s="58" t="s">
        <v>86</v>
      </c>
      <c r="E6" s="58" t="s">
        <v>87</v>
      </c>
      <c r="F6" s="58" t="s">
        <v>88</v>
      </c>
      <c r="G6" s="58" t="s">
        <v>89</v>
      </c>
    </row>
    <row r="7" ht="18" customHeight="1" spans="1:7">
      <c r="A7" s="69" t="s">
        <v>98</v>
      </c>
      <c r="B7" s="69" t="s">
        <v>99</v>
      </c>
      <c r="C7" s="84">
        <v>11980615.8</v>
      </c>
      <c r="D7" s="84">
        <v>10861465</v>
      </c>
      <c r="E7" s="84">
        <v>9765130</v>
      </c>
      <c r="F7" s="84">
        <v>1096335</v>
      </c>
      <c r="G7" s="84">
        <v>1119150.8</v>
      </c>
    </row>
    <row r="8" ht="18" customHeight="1" spans="1:7">
      <c r="A8" s="168" t="s">
        <v>100</v>
      </c>
      <c r="B8" s="168" t="s">
        <v>101</v>
      </c>
      <c r="C8" s="84">
        <v>11980615.8</v>
      </c>
      <c r="D8" s="84">
        <v>10861465</v>
      </c>
      <c r="E8" s="84">
        <v>9765130</v>
      </c>
      <c r="F8" s="84">
        <v>1096335</v>
      </c>
      <c r="G8" s="84">
        <v>1119150.8</v>
      </c>
    </row>
    <row r="9" ht="18" customHeight="1" spans="1:7">
      <c r="A9" s="139" t="s">
        <v>102</v>
      </c>
      <c r="B9" s="139" t="s">
        <v>103</v>
      </c>
      <c r="C9" s="84">
        <v>2115828</v>
      </c>
      <c r="D9" s="84">
        <v>2115828</v>
      </c>
      <c r="E9" s="84">
        <v>1888878</v>
      </c>
      <c r="F9" s="84">
        <v>226950</v>
      </c>
      <c r="G9" s="84"/>
    </row>
    <row r="10" ht="18" customHeight="1" spans="1:7">
      <c r="A10" s="139" t="s">
        <v>104</v>
      </c>
      <c r="B10" s="139" t="s">
        <v>105</v>
      </c>
      <c r="C10" s="84">
        <v>250132.4</v>
      </c>
      <c r="D10" s="84"/>
      <c r="E10" s="84"/>
      <c r="F10" s="84"/>
      <c r="G10" s="84">
        <v>250132.4</v>
      </c>
    </row>
    <row r="11" ht="18" customHeight="1" spans="1:7">
      <c r="A11" s="139" t="s">
        <v>106</v>
      </c>
      <c r="B11" s="139" t="s">
        <v>107</v>
      </c>
      <c r="C11" s="84">
        <v>156984.4</v>
      </c>
      <c r="D11" s="84"/>
      <c r="E11" s="84"/>
      <c r="F11" s="84"/>
      <c r="G11" s="84">
        <v>156984.4</v>
      </c>
    </row>
    <row r="12" ht="18" customHeight="1" spans="1:7">
      <c r="A12" s="139" t="s">
        <v>108</v>
      </c>
      <c r="B12" s="139" t="s">
        <v>109</v>
      </c>
      <c r="C12" s="84">
        <v>593954</v>
      </c>
      <c r="D12" s="84"/>
      <c r="E12" s="84"/>
      <c r="F12" s="84"/>
      <c r="G12" s="84">
        <v>593954</v>
      </c>
    </row>
    <row r="13" ht="18" customHeight="1" spans="1:7">
      <c r="A13" s="139" t="s">
        <v>110</v>
      </c>
      <c r="B13" s="139" t="s">
        <v>111</v>
      </c>
      <c r="C13" s="84">
        <v>8745637</v>
      </c>
      <c r="D13" s="84">
        <v>8745637</v>
      </c>
      <c r="E13" s="84">
        <v>7876252</v>
      </c>
      <c r="F13" s="84">
        <v>869385</v>
      </c>
      <c r="G13" s="84"/>
    </row>
    <row r="14" ht="18" customHeight="1" spans="1:7">
      <c r="A14" s="139" t="s">
        <v>112</v>
      </c>
      <c r="B14" s="139" t="s">
        <v>113</v>
      </c>
      <c r="C14" s="84">
        <v>118080</v>
      </c>
      <c r="D14" s="84"/>
      <c r="E14" s="84"/>
      <c r="F14" s="84"/>
      <c r="G14" s="84">
        <v>118080</v>
      </c>
    </row>
    <row r="15" ht="18" customHeight="1" spans="1:7">
      <c r="A15" s="69" t="s">
        <v>114</v>
      </c>
      <c r="B15" s="69" t="s">
        <v>115</v>
      </c>
      <c r="C15" s="84">
        <v>1620333</v>
      </c>
      <c r="D15" s="84">
        <v>1620333</v>
      </c>
      <c r="E15" s="84">
        <v>1615533</v>
      </c>
      <c r="F15" s="84">
        <v>4800</v>
      </c>
      <c r="G15" s="84"/>
    </row>
    <row r="16" ht="18" customHeight="1" spans="1:7">
      <c r="A16" s="168" t="s">
        <v>116</v>
      </c>
      <c r="B16" s="168" t="s">
        <v>117</v>
      </c>
      <c r="C16" s="84">
        <v>1620333</v>
      </c>
      <c r="D16" s="84">
        <v>1620333</v>
      </c>
      <c r="E16" s="84">
        <v>1615533</v>
      </c>
      <c r="F16" s="84">
        <v>4800</v>
      </c>
      <c r="G16" s="84"/>
    </row>
    <row r="17" ht="18" customHeight="1" spans="1:7">
      <c r="A17" s="139" t="s">
        <v>118</v>
      </c>
      <c r="B17" s="139" t="s">
        <v>119</v>
      </c>
      <c r="C17" s="84">
        <v>206400</v>
      </c>
      <c r="D17" s="84">
        <v>206400</v>
      </c>
      <c r="E17" s="84">
        <v>201600</v>
      </c>
      <c r="F17" s="84">
        <v>4800</v>
      </c>
      <c r="G17" s="84"/>
    </row>
    <row r="18" ht="18" customHeight="1" spans="1:7">
      <c r="A18" s="139" t="s">
        <v>120</v>
      </c>
      <c r="B18" s="139" t="s">
        <v>121</v>
      </c>
      <c r="C18" s="84">
        <v>1165500</v>
      </c>
      <c r="D18" s="84">
        <v>1165500</v>
      </c>
      <c r="E18" s="84">
        <v>1165500</v>
      </c>
      <c r="F18" s="84"/>
      <c r="G18" s="84"/>
    </row>
    <row r="19" ht="18" customHeight="1" spans="1:7">
      <c r="A19" s="139" t="s">
        <v>122</v>
      </c>
      <c r="B19" s="139" t="s">
        <v>123</v>
      </c>
      <c r="C19" s="84">
        <v>248433</v>
      </c>
      <c r="D19" s="84">
        <v>248433</v>
      </c>
      <c r="E19" s="84">
        <v>248433</v>
      </c>
      <c r="F19" s="84"/>
      <c r="G19" s="84"/>
    </row>
    <row r="20" ht="18" customHeight="1" spans="1:7">
      <c r="A20" s="69" t="s">
        <v>124</v>
      </c>
      <c r="B20" s="69" t="s">
        <v>125</v>
      </c>
      <c r="C20" s="84">
        <v>1065129</v>
      </c>
      <c r="D20" s="84">
        <v>1065129</v>
      </c>
      <c r="E20" s="84">
        <v>1065129</v>
      </c>
      <c r="F20" s="84"/>
      <c r="G20" s="84"/>
    </row>
    <row r="21" ht="18" customHeight="1" spans="1:7">
      <c r="A21" s="168" t="s">
        <v>126</v>
      </c>
      <c r="B21" s="168" t="s">
        <v>127</v>
      </c>
      <c r="C21" s="84">
        <v>1065129</v>
      </c>
      <c r="D21" s="84">
        <v>1065129</v>
      </c>
      <c r="E21" s="84">
        <v>1065129</v>
      </c>
      <c r="F21" s="84"/>
      <c r="G21" s="84"/>
    </row>
    <row r="22" ht="18" customHeight="1" spans="1:7">
      <c r="A22" s="139" t="s">
        <v>128</v>
      </c>
      <c r="B22" s="139" t="s">
        <v>129</v>
      </c>
      <c r="C22" s="84">
        <v>97360</v>
      </c>
      <c r="D22" s="84">
        <v>97360</v>
      </c>
      <c r="E22" s="84">
        <v>97360</v>
      </c>
      <c r="F22" s="84"/>
      <c r="G22" s="84"/>
    </row>
    <row r="23" ht="18" customHeight="1" spans="1:7">
      <c r="A23" s="139" t="s">
        <v>130</v>
      </c>
      <c r="B23" s="139" t="s">
        <v>131</v>
      </c>
      <c r="C23" s="84">
        <v>535480</v>
      </c>
      <c r="D23" s="84">
        <v>535480</v>
      </c>
      <c r="E23" s="84">
        <v>535480</v>
      </c>
      <c r="F23" s="84"/>
      <c r="G23" s="84"/>
    </row>
    <row r="24" ht="18" customHeight="1" spans="1:7">
      <c r="A24" s="139" t="s">
        <v>132</v>
      </c>
      <c r="B24" s="139" t="s">
        <v>133</v>
      </c>
      <c r="C24" s="84">
        <v>380075</v>
      </c>
      <c r="D24" s="84">
        <v>380075</v>
      </c>
      <c r="E24" s="84">
        <v>380075</v>
      </c>
      <c r="F24" s="84"/>
      <c r="G24" s="84"/>
    </row>
    <row r="25" ht="18" customHeight="1" spans="1:7">
      <c r="A25" s="139" t="s">
        <v>134</v>
      </c>
      <c r="B25" s="139" t="s">
        <v>135</v>
      </c>
      <c r="C25" s="84">
        <v>52214</v>
      </c>
      <c r="D25" s="84">
        <v>52214</v>
      </c>
      <c r="E25" s="84">
        <v>52214</v>
      </c>
      <c r="F25" s="84"/>
      <c r="G25" s="84"/>
    </row>
    <row r="26" ht="18" customHeight="1" spans="1:7">
      <c r="A26" s="69" t="s">
        <v>136</v>
      </c>
      <c r="B26" s="69" t="s">
        <v>137</v>
      </c>
      <c r="C26" s="84">
        <v>1079976</v>
      </c>
      <c r="D26" s="84">
        <v>1079976</v>
      </c>
      <c r="E26" s="84">
        <v>1079976</v>
      </c>
      <c r="F26" s="84"/>
      <c r="G26" s="84"/>
    </row>
    <row r="27" ht="18" customHeight="1" spans="1:7">
      <c r="A27" s="168" t="s">
        <v>138</v>
      </c>
      <c r="B27" s="168" t="s">
        <v>139</v>
      </c>
      <c r="C27" s="84">
        <v>1079976</v>
      </c>
      <c r="D27" s="84">
        <v>1079976</v>
      </c>
      <c r="E27" s="84">
        <v>1079976</v>
      </c>
      <c r="F27" s="84"/>
      <c r="G27" s="84"/>
    </row>
    <row r="28" ht="18" customHeight="1" spans="1:7">
      <c r="A28" s="139" t="s">
        <v>140</v>
      </c>
      <c r="B28" s="139" t="s">
        <v>141</v>
      </c>
      <c r="C28" s="84">
        <v>1079976</v>
      </c>
      <c r="D28" s="84">
        <v>1079976</v>
      </c>
      <c r="E28" s="84">
        <v>1079976</v>
      </c>
      <c r="F28" s="84"/>
      <c r="G28" s="84"/>
    </row>
    <row r="29" ht="18" customHeight="1" spans="1:7">
      <c r="A29" s="83" t="s">
        <v>180</v>
      </c>
      <c r="B29" s="169" t="s">
        <v>180</v>
      </c>
      <c r="C29" s="84">
        <v>15746053.8</v>
      </c>
      <c r="D29" s="84">
        <v>14626903</v>
      </c>
      <c r="E29" s="84">
        <v>13525768</v>
      </c>
      <c r="F29" s="84">
        <v>1101135</v>
      </c>
      <c r="G29" s="84">
        <v>1119150.8</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H15" sqref="H15"/>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157" t="s">
        <v>181</v>
      </c>
    </row>
    <row r="2" ht="41.25" customHeight="1" spans="1:6">
      <c r="A2" s="158" t="str">
        <f>"2026"&amp;"年一般公共预算“三公”经费支出预算表"</f>
        <v>2026年一般公共预算“三公”经费支出预算表</v>
      </c>
      <c r="B2" s="44"/>
      <c r="C2" s="44"/>
      <c r="D2" s="44"/>
      <c r="E2" s="43"/>
      <c r="F2" s="44"/>
    </row>
    <row r="3" customHeight="1" spans="1:6">
      <c r="A3" s="114" t="str">
        <f>"单位名称："&amp;"昆明市盘龙区统计局"</f>
        <v>单位名称：昆明市盘龙区统计局</v>
      </c>
      <c r="B3" s="159"/>
      <c r="D3" s="44"/>
      <c r="E3" s="43"/>
      <c r="F3" s="64" t="s">
        <v>1</v>
      </c>
    </row>
    <row r="4" ht="27" customHeight="1" spans="1:6">
      <c r="A4" s="50" t="s">
        <v>182</v>
      </c>
      <c r="B4" s="50" t="s">
        <v>183</v>
      </c>
      <c r="C4" s="49" t="s">
        <v>184</v>
      </c>
      <c r="D4" s="50"/>
      <c r="E4" s="48"/>
      <c r="F4" s="50" t="s">
        <v>185</v>
      </c>
    </row>
    <row r="5" ht="28.5" customHeight="1" spans="1:6">
      <c r="A5" s="160"/>
      <c r="B5" s="52"/>
      <c r="C5" s="48" t="s">
        <v>57</v>
      </c>
      <c r="D5" s="48" t="s">
        <v>186</v>
      </c>
      <c r="E5" s="48" t="s">
        <v>187</v>
      </c>
      <c r="F5" s="51"/>
    </row>
    <row r="6" ht="17.25" customHeight="1" spans="1:6">
      <c r="A6" s="161" t="s">
        <v>83</v>
      </c>
      <c r="B6" s="161" t="s">
        <v>84</v>
      </c>
      <c r="C6" s="161" t="s">
        <v>85</v>
      </c>
      <c r="D6" s="161" t="s">
        <v>86</v>
      </c>
      <c r="E6" s="161" t="s">
        <v>87</v>
      </c>
      <c r="F6" s="161" t="s">
        <v>88</v>
      </c>
    </row>
    <row r="7" ht="17.25" customHeight="1" spans="1:6">
      <c r="A7" s="84"/>
      <c r="B7" s="162" t="s">
        <v>188</v>
      </c>
      <c r="C7" s="163"/>
      <c r="D7" s="163"/>
      <c r="E7" s="163"/>
      <c r="F7" s="164"/>
    </row>
  </sheetData>
  <mergeCells count="7">
    <mergeCell ref="A2:F2"/>
    <mergeCell ref="A3:B3"/>
    <mergeCell ref="C4:E4"/>
    <mergeCell ref="B7:F7"/>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4"/>
  <sheetViews>
    <sheetView showZeros="0" workbookViewId="0">
      <selection activeCell="A3" sqref="A3:G3"/>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17.575" customWidth="1"/>
    <col min="6" max="6" width="10.2833333333333" customWidth="1"/>
    <col min="7" max="7" width="23" customWidth="1"/>
    <col min="8" max="23" width="18.7166666666667" customWidth="1"/>
  </cols>
  <sheetData>
    <row r="1" ht="13.5" customHeight="1" spans="1:23">
      <c r="A1" s="140"/>
      <c r="B1" s="146"/>
      <c r="D1" s="147"/>
      <c r="E1" s="147"/>
      <c r="F1" s="147"/>
      <c r="G1" s="147"/>
      <c r="H1" s="86"/>
      <c r="I1" s="86"/>
      <c r="J1" s="86"/>
      <c r="K1" s="86"/>
      <c r="L1" s="86"/>
      <c r="M1" s="86"/>
      <c r="Q1" s="86"/>
      <c r="U1" s="146"/>
      <c r="W1" s="2" t="s">
        <v>189</v>
      </c>
    </row>
    <row r="2" ht="45.75" customHeight="1" spans="1:23">
      <c r="A2" s="3" t="str">
        <f>"2026"&amp;"年部门基本支出预算表"</f>
        <v>2026年部门基本支出预算表</v>
      </c>
      <c r="B2" s="66"/>
      <c r="C2" s="66"/>
      <c r="D2" s="66"/>
      <c r="E2" s="66"/>
      <c r="F2" s="66"/>
      <c r="G2" s="66"/>
      <c r="H2" s="66"/>
      <c r="I2" s="66"/>
      <c r="J2" s="66"/>
      <c r="K2" s="66"/>
      <c r="L2" s="66"/>
      <c r="M2" s="66"/>
      <c r="N2" s="3"/>
      <c r="O2" s="3"/>
      <c r="P2" s="3"/>
      <c r="Q2" s="66"/>
      <c r="R2" s="66"/>
      <c r="S2" s="66"/>
      <c r="T2" s="66"/>
      <c r="U2" s="66"/>
      <c r="V2" s="66"/>
      <c r="W2" s="66"/>
    </row>
    <row r="3" ht="18.75" customHeight="1" spans="1:23">
      <c r="A3" s="5" t="str">
        <f>"单位名称："&amp;"昆明市盘龙区统计局"</f>
        <v>单位名称：昆明市盘龙区统计局</v>
      </c>
      <c r="B3" s="148"/>
      <c r="C3" s="148"/>
      <c r="D3" s="148"/>
      <c r="E3" s="148"/>
      <c r="F3" s="148"/>
      <c r="G3" s="148"/>
      <c r="H3" s="88"/>
      <c r="I3" s="88"/>
      <c r="J3" s="88"/>
      <c r="K3" s="88"/>
      <c r="L3" s="88"/>
      <c r="M3" s="88"/>
      <c r="N3" s="6"/>
      <c r="O3" s="6"/>
      <c r="P3" s="6"/>
      <c r="Q3" s="88"/>
      <c r="U3" s="146"/>
      <c r="W3" s="2" t="s">
        <v>1</v>
      </c>
    </row>
    <row r="4" ht="18" customHeight="1" spans="1:23">
      <c r="A4" s="8" t="s">
        <v>190</v>
      </c>
      <c r="B4" s="8" t="s">
        <v>191</v>
      </c>
      <c r="C4" s="8" t="s">
        <v>192</v>
      </c>
      <c r="D4" s="8" t="s">
        <v>193</v>
      </c>
      <c r="E4" s="8" t="s">
        <v>194</v>
      </c>
      <c r="F4" s="8" t="s">
        <v>195</v>
      </c>
      <c r="G4" s="8" t="s">
        <v>196</v>
      </c>
      <c r="H4" s="149" t="s">
        <v>197</v>
      </c>
      <c r="I4" s="104" t="s">
        <v>197</v>
      </c>
      <c r="J4" s="104"/>
      <c r="K4" s="104"/>
      <c r="L4" s="104"/>
      <c r="M4" s="104"/>
      <c r="N4" s="11"/>
      <c r="O4" s="11"/>
      <c r="P4" s="11"/>
      <c r="Q4" s="103" t="s">
        <v>61</v>
      </c>
      <c r="R4" s="104" t="s">
        <v>62</v>
      </c>
      <c r="S4" s="104"/>
      <c r="T4" s="104"/>
      <c r="U4" s="104"/>
      <c r="V4" s="104"/>
      <c r="W4" s="112"/>
    </row>
    <row r="5" ht="18" customHeight="1" spans="1:23">
      <c r="A5" s="28"/>
      <c r="B5" s="129"/>
      <c r="C5" s="13"/>
      <c r="D5" s="13"/>
      <c r="E5" s="13"/>
      <c r="F5" s="13"/>
      <c r="G5" s="13"/>
      <c r="H5" s="127" t="s">
        <v>198</v>
      </c>
      <c r="I5" s="149" t="s">
        <v>58</v>
      </c>
      <c r="J5" s="104"/>
      <c r="K5" s="104"/>
      <c r="L5" s="104"/>
      <c r="M5" s="112"/>
      <c r="N5" s="10" t="s">
        <v>199</v>
      </c>
      <c r="O5" s="11"/>
      <c r="P5" s="12"/>
      <c r="Q5" s="8" t="s">
        <v>61</v>
      </c>
      <c r="R5" s="149" t="s">
        <v>62</v>
      </c>
      <c r="S5" s="103" t="s">
        <v>64</v>
      </c>
      <c r="T5" s="104" t="s">
        <v>62</v>
      </c>
      <c r="U5" s="103" t="s">
        <v>66</v>
      </c>
      <c r="V5" s="103" t="s">
        <v>67</v>
      </c>
      <c r="W5" s="156" t="s">
        <v>68</v>
      </c>
    </row>
    <row r="6" ht="19.5" customHeight="1" spans="1:23">
      <c r="A6" s="28"/>
      <c r="B6" s="28"/>
      <c r="C6" s="28"/>
      <c r="D6" s="28"/>
      <c r="E6" s="28"/>
      <c r="F6" s="28"/>
      <c r="G6" s="28"/>
      <c r="H6" s="28"/>
      <c r="I6" s="154" t="s">
        <v>200</v>
      </c>
      <c r="J6" s="8" t="s">
        <v>201</v>
      </c>
      <c r="K6" s="8" t="s">
        <v>202</v>
      </c>
      <c r="L6" s="8" t="s">
        <v>203</v>
      </c>
      <c r="M6" s="8" t="s">
        <v>204</v>
      </c>
      <c r="N6" s="8" t="s">
        <v>58</v>
      </c>
      <c r="O6" s="8" t="s">
        <v>59</v>
      </c>
      <c r="P6" s="8" t="s">
        <v>60</v>
      </c>
      <c r="Q6" s="28"/>
      <c r="R6" s="8" t="s">
        <v>57</v>
      </c>
      <c r="S6" s="8" t="s">
        <v>64</v>
      </c>
      <c r="T6" s="8" t="s">
        <v>205</v>
      </c>
      <c r="U6" s="8" t="s">
        <v>66</v>
      </c>
      <c r="V6" s="8" t="s">
        <v>67</v>
      </c>
      <c r="W6" s="8" t="s">
        <v>68</v>
      </c>
    </row>
    <row r="7" ht="37.5" customHeight="1" spans="1:23">
      <c r="A7" s="18"/>
      <c r="B7" s="150"/>
      <c r="C7" s="150"/>
      <c r="D7" s="150"/>
      <c r="E7" s="150"/>
      <c r="F7" s="150"/>
      <c r="G7" s="150"/>
      <c r="H7" s="150"/>
      <c r="I7" s="155" t="s">
        <v>57</v>
      </c>
      <c r="J7" s="16" t="s">
        <v>206</v>
      </c>
      <c r="K7" s="16" t="s">
        <v>202</v>
      </c>
      <c r="L7" s="16" t="s">
        <v>203</v>
      </c>
      <c r="M7" s="16" t="s">
        <v>204</v>
      </c>
      <c r="N7" s="16" t="s">
        <v>202</v>
      </c>
      <c r="O7" s="16" t="s">
        <v>203</v>
      </c>
      <c r="P7" s="16" t="s">
        <v>204</v>
      </c>
      <c r="Q7" s="16" t="s">
        <v>61</v>
      </c>
      <c r="R7" s="16" t="s">
        <v>57</v>
      </c>
      <c r="S7" s="16" t="s">
        <v>64</v>
      </c>
      <c r="T7" s="16" t="s">
        <v>205</v>
      </c>
      <c r="U7" s="16" t="s">
        <v>66</v>
      </c>
      <c r="V7" s="16" t="s">
        <v>67</v>
      </c>
      <c r="W7" s="16" t="s">
        <v>68</v>
      </c>
    </row>
    <row r="8" customHeight="1" spans="1:23">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row>
    <row r="9" ht="20.25" customHeight="1" spans="1:23">
      <c r="A9" s="151" t="s">
        <v>70</v>
      </c>
      <c r="B9" s="151" t="s">
        <v>207</v>
      </c>
      <c r="C9" s="151" t="s">
        <v>208</v>
      </c>
      <c r="D9" s="151" t="s">
        <v>102</v>
      </c>
      <c r="E9" s="151" t="s">
        <v>103</v>
      </c>
      <c r="F9" s="151" t="s">
        <v>209</v>
      </c>
      <c r="G9" s="151" t="s">
        <v>210</v>
      </c>
      <c r="H9" s="84">
        <v>481260</v>
      </c>
      <c r="I9" s="84">
        <v>481260</v>
      </c>
      <c r="J9" s="84"/>
      <c r="K9" s="84"/>
      <c r="L9" s="84">
        <v>481260</v>
      </c>
      <c r="M9" s="84"/>
      <c r="N9" s="84"/>
      <c r="O9" s="84"/>
      <c r="P9" s="84"/>
      <c r="Q9" s="84"/>
      <c r="R9" s="84"/>
      <c r="S9" s="84"/>
      <c r="T9" s="84"/>
      <c r="U9" s="84"/>
      <c r="V9" s="84"/>
      <c r="W9" s="84"/>
    </row>
    <row r="10" ht="20.25" customHeight="1" spans="1:23">
      <c r="A10" s="151" t="s">
        <v>70</v>
      </c>
      <c r="B10" s="151" t="s">
        <v>207</v>
      </c>
      <c r="C10" s="151" t="s">
        <v>208</v>
      </c>
      <c r="D10" s="151" t="s">
        <v>102</v>
      </c>
      <c r="E10" s="151" t="s">
        <v>103</v>
      </c>
      <c r="F10" s="151" t="s">
        <v>211</v>
      </c>
      <c r="G10" s="151" t="s">
        <v>212</v>
      </c>
      <c r="H10" s="84">
        <v>617412</v>
      </c>
      <c r="I10" s="84">
        <v>617412</v>
      </c>
      <c r="J10" s="23"/>
      <c r="K10" s="23"/>
      <c r="L10" s="84">
        <v>617412</v>
      </c>
      <c r="M10" s="23"/>
      <c r="N10" s="84"/>
      <c r="O10" s="84"/>
      <c r="P10" s="84"/>
      <c r="Q10" s="84"/>
      <c r="R10" s="84"/>
      <c r="S10" s="84"/>
      <c r="T10" s="84"/>
      <c r="U10" s="84"/>
      <c r="V10" s="84"/>
      <c r="W10" s="84"/>
    </row>
    <row r="11" ht="20.25" customHeight="1" spans="1:23">
      <c r="A11" s="151" t="s">
        <v>70</v>
      </c>
      <c r="B11" s="151" t="s">
        <v>207</v>
      </c>
      <c r="C11" s="151" t="s">
        <v>208</v>
      </c>
      <c r="D11" s="151" t="s">
        <v>102</v>
      </c>
      <c r="E11" s="151" t="s">
        <v>103</v>
      </c>
      <c r="F11" s="151" t="s">
        <v>213</v>
      </c>
      <c r="G11" s="151" t="s">
        <v>214</v>
      </c>
      <c r="H11" s="84">
        <v>40105</v>
      </c>
      <c r="I11" s="84">
        <v>40105</v>
      </c>
      <c r="J11" s="23"/>
      <c r="K11" s="23"/>
      <c r="L11" s="84">
        <v>40105</v>
      </c>
      <c r="M11" s="23"/>
      <c r="N11" s="84"/>
      <c r="O11" s="84"/>
      <c r="P11" s="84"/>
      <c r="Q11" s="84"/>
      <c r="R11" s="84"/>
      <c r="S11" s="84"/>
      <c r="T11" s="84"/>
      <c r="U11" s="84"/>
      <c r="V11" s="84"/>
      <c r="W11" s="84"/>
    </row>
    <row r="12" ht="20.25" customHeight="1" spans="1:23">
      <c r="A12" s="151" t="s">
        <v>70</v>
      </c>
      <c r="B12" s="151" t="s">
        <v>215</v>
      </c>
      <c r="C12" s="151" t="s">
        <v>216</v>
      </c>
      <c r="D12" s="151" t="s">
        <v>110</v>
      </c>
      <c r="E12" s="151" t="s">
        <v>111</v>
      </c>
      <c r="F12" s="151" t="s">
        <v>209</v>
      </c>
      <c r="G12" s="151" t="s">
        <v>210</v>
      </c>
      <c r="H12" s="84">
        <v>2625924</v>
      </c>
      <c r="I12" s="84">
        <v>2625924</v>
      </c>
      <c r="J12" s="23"/>
      <c r="K12" s="23"/>
      <c r="L12" s="84">
        <v>2625924</v>
      </c>
      <c r="M12" s="23"/>
      <c r="N12" s="84"/>
      <c r="O12" s="84"/>
      <c r="P12" s="84"/>
      <c r="Q12" s="84"/>
      <c r="R12" s="84"/>
      <c r="S12" s="84"/>
      <c r="T12" s="84"/>
      <c r="U12" s="84"/>
      <c r="V12" s="84"/>
      <c r="W12" s="84"/>
    </row>
    <row r="13" ht="20.25" customHeight="1" spans="1:23">
      <c r="A13" s="151" t="s">
        <v>70</v>
      </c>
      <c r="B13" s="151" t="s">
        <v>215</v>
      </c>
      <c r="C13" s="151" t="s">
        <v>216</v>
      </c>
      <c r="D13" s="151" t="s">
        <v>110</v>
      </c>
      <c r="E13" s="151" t="s">
        <v>111</v>
      </c>
      <c r="F13" s="151" t="s">
        <v>211</v>
      </c>
      <c r="G13" s="151" t="s">
        <v>212</v>
      </c>
      <c r="H13" s="84">
        <v>432</v>
      </c>
      <c r="I13" s="84">
        <v>432</v>
      </c>
      <c r="J13" s="23"/>
      <c r="K13" s="23"/>
      <c r="L13" s="84">
        <v>432</v>
      </c>
      <c r="M13" s="23"/>
      <c r="N13" s="84"/>
      <c r="O13" s="84"/>
      <c r="P13" s="84"/>
      <c r="Q13" s="84"/>
      <c r="R13" s="84"/>
      <c r="S13" s="84"/>
      <c r="T13" s="84"/>
      <c r="U13" s="84"/>
      <c r="V13" s="84"/>
      <c r="W13" s="84"/>
    </row>
    <row r="14" ht="20.25" customHeight="1" spans="1:23">
      <c r="A14" s="151" t="s">
        <v>70</v>
      </c>
      <c r="B14" s="151" t="s">
        <v>215</v>
      </c>
      <c r="C14" s="151" t="s">
        <v>216</v>
      </c>
      <c r="D14" s="151" t="s">
        <v>110</v>
      </c>
      <c r="E14" s="151" t="s">
        <v>111</v>
      </c>
      <c r="F14" s="151" t="s">
        <v>211</v>
      </c>
      <c r="G14" s="151" t="s">
        <v>212</v>
      </c>
      <c r="H14" s="84">
        <v>192000</v>
      </c>
      <c r="I14" s="84">
        <v>192000</v>
      </c>
      <c r="J14" s="23"/>
      <c r="K14" s="23"/>
      <c r="L14" s="84">
        <v>192000</v>
      </c>
      <c r="M14" s="23"/>
      <c r="N14" s="84"/>
      <c r="O14" s="84"/>
      <c r="P14" s="84"/>
      <c r="Q14" s="84"/>
      <c r="R14" s="84"/>
      <c r="S14" s="84"/>
      <c r="T14" s="84"/>
      <c r="U14" s="84"/>
      <c r="V14" s="84"/>
      <c r="W14" s="84"/>
    </row>
    <row r="15" ht="20.25" customHeight="1" spans="1:23">
      <c r="A15" s="151" t="s">
        <v>70</v>
      </c>
      <c r="B15" s="151" t="s">
        <v>215</v>
      </c>
      <c r="C15" s="151" t="s">
        <v>216</v>
      </c>
      <c r="D15" s="151" t="s">
        <v>110</v>
      </c>
      <c r="E15" s="151" t="s">
        <v>111</v>
      </c>
      <c r="F15" s="151" t="s">
        <v>213</v>
      </c>
      <c r="G15" s="151" t="s">
        <v>214</v>
      </c>
      <c r="H15" s="84">
        <v>218827</v>
      </c>
      <c r="I15" s="84">
        <v>218827</v>
      </c>
      <c r="J15" s="23"/>
      <c r="K15" s="23"/>
      <c r="L15" s="84">
        <v>218827</v>
      </c>
      <c r="M15" s="23"/>
      <c r="N15" s="84"/>
      <c r="O15" s="84"/>
      <c r="P15" s="84"/>
      <c r="Q15" s="84"/>
      <c r="R15" s="84"/>
      <c r="S15" s="84"/>
      <c r="T15" s="84"/>
      <c r="U15" s="84"/>
      <c r="V15" s="84"/>
      <c r="W15" s="84"/>
    </row>
    <row r="16" ht="20.25" customHeight="1" spans="1:23">
      <c r="A16" s="151" t="s">
        <v>70</v>
      </c>
      <c r="B16" s="151" t="s">
        <v>215</v>
      </c>
      <c r="C16" s="151" t="s">
        <v>216</v>
      </c>
      <c r="D16" s="151" t="s">
        <v>110</v>
      </c>
      <c r="E16" s="151" t="s">
        <v>111</v>
      </c>
      <c r="F16" s="151" t="s">
        <v>217</v>
      </c>
      <c r="G16" s="151" t="s">
        <v>218</v>
      </c>
      <c r="H16" s="84">
        <v>1010160</v>
      </c>
      <c r="I16" s="84">
        <v>1010160</v>
      </c>
      <c r="J16" s="23"/>
      <c r="K16" s="23"/>
      <c r="L16" s="84">
        <v>1010160</v>
      </c>
      <c r="M16" s="23"/>
      <c r="N16" s="84"/>
      <c r="O16" s="84"/>
      <c r="P16" s="84"/>
      <c r="Q16" s="84"/>
      <c r="R16" s="84"/>
      <c r="S16" s="84"/>
      <c r="T16" s="84"/>
      <c r="U16" s="84"/>
      <c r="V16" s="84"/>
      <c r="W16" s="84"/>
    </row>
    <row r="17" ht="20.25" customHeight="1" spans="1:23">
      <c r="A17" s="151" t="s">
        <v>70</v>
      </c>
      <c r="B17" s="151" t="s">
        <v>215</v>
      </c>
      <c r="C17" s="151" t="s">
        <v>216</v>
      </c>
      <c r="D17" s="151" t="s">
        <v>110</v>
      </c>
      <c r="E17" s="151" t="s">
        <v>111</v>
      </c>
      <c r="F17" s="151" t="s">
        <v>217</v>
      </c>
      <c r="G17" s="151" t="s">
        <v>218</v>
      </c>
      <c r="H17" s="84">
        <v>1630464</v>
      </c>
      <c r="I17" s="84">
        <v>1630464</v>
      </c>
      <c r="J17" s="23"/>
      <c r="K17" s="23"/>
      <c r="L17" s="84">
        <v>1630464</v>
      </c>
      <c r="M17" s="23"/>
      <c r="N17" s="84"/>
      <c r="O17" s="84"/>
      <c r="P17" s="84"/>
      <c r="Q17" s="84"/>
      <c r="R17" s="84"/>
      <c r="S17" s="84"/>
      <c r="T17" s="84"/>
      <c r="U17" s="84"/>
      <c r="V17" s="84"/>
      <c r="W17" s="84"/>
    </row>
    <row r="18" ht="20.25" customHeight="1" spans="1:23">
      <c r="A18" s="151" t="s">
        <v>70</v>
      </c>
      <c r="B18" s="151" t="s">
        <v>219</v>
      </c>
      <c r="C18" s="151" t="s">
        <v>220</v>
      </c>
      <c r="D18" s="151" t="s">
        <v>120</v>
      </c>
      <c r="E18" s="151" t="s">
        <v>121</v>
      </c>
      <c r="F18" s="151" t="s">
        <v>221</v>
      </c>
      <c r="G18" s="151" t="s">
        <v>222</v>
      </c>
      <c r="H18" s="84">
        <v>1165500</v>
      </c>
      <c r="I18" s="84">
        <v>1165500</v>
      </c>
      <c r="J18" s="23"/>
      <c r="K18" s="23"/>
      <c r="L18" s="84">
        <v>1165500</v>
      </c>
      <c r="M18" s="23"/>
      <c r="N18" s="84"/>
      <c r="O18" s="84"/>
      <c r="P18" s="84"/>
      <c r="Q18" s="84"/>
      <c r="R18" s="84"/>
      <c r="S18" s="84"/>
      <c r="T18" s="84"/>
      <c r="U18" s="84"/>
      <c r="V18" s="84"/>
      <c r="W18" s="84"/>
    </row>
    <row r="19" ht="20.25" customHeight="1" spans="1:23">
      <c r="A19" s="151" t="s">
        <v>70</v>
      </c>
      <c r="B19" s="151" t="s">
        <v>219</v>
      </c>
      <c r="C19" s="151" t="s">
        <v>220</v>
      </c>
      <c r="D19" s="151" t="s">
        <v>122</v>
      </c>
      <c r="E19" s="151" t="s">
        <v>123</v>
      </c>
      <c r="F19" s="151" t="s">
        <v>223</v>
      </c>
      <c r="G19" s="151" t="s">
        <v>224</v>
      </c>
      <c r="H19" s="84">
        <v>248433</v>
      </c>
      <c r="I19" s="84">
        <v>248433</v>
      </c>
      <c r="J19" s="23"/>
      <c r="K19" s="23"/>
      <c r="L19" s="84">
        <v>248433</v>
      </c>
      <c r="M19" s="23"/>
      <c r="N19" s="84"/>
      <c r="O19" s="84"/>
      <c r="P19" s="84"/>
      <c r="Q19" s="84"/>
      <c r="R19" s="84"/>
      <c r="S19" s="84"/>
      <c r="T19" s="84"/>
      <c r="U19" s="84"/>
      <c r="V19" s="84"/>
      <c r="W19" s="84"/>
    </row>
    <row r="20" ht="20.25" customHeight="1" spans="1:23">
      <c r="A20" s="151" t="s">
        <v>70</v>
      </c>
      <c r="B20" s="151" t="s">
        <v>219</v>
      </c>
      <c r="C20" s="151" t="s">
        <v>220</v>
      </c>
      <c r="D20" s="151" t="s">
        <v>128</v>
      </c>
      <c r="E20" s="151" t="s">
        <v>129</v>
      </c>
      <c r="F20" s="151" t="s">
        <v>225</v>
      </c>
      <c r="G20" s="151" t="s">
        <v>226</v>
      </c>
      <c r="H20" s="84">
        <v>97360</v>
      </c>
      <c r="I20" s="84">
        <v>97360</v>
      </c>
      <c r="J20" s="23"/>
      <c r="K20" s="23"/>
      <c r="L20" s="84">
        <v>97360</v>
      </c>
      <c r="M20" s="23"/>
      <c r="N20" s="84"/>
      <c r="O20" s="84"/>
      <c r="P20" s="84"/>
      <c r="Q20" s="84"/>
      <c r="R20" s="84"/>
      <c r="S20" s="84"/>
      <c r="T20" s="84"/>
      <c r="U20" s="84"/>
      <c r="V20" s="84"/>
      <c r="W20" s="84"/>
    </row>
    <row r="21" ht="20.25" customHeight="1" spans="1:23">
      <c r="A21" s="151" t="s">
        <v>70</v>
      </c>
      <c r="B21" s="151" t="s">
        <v>219</v>
      </c>
      <c r="C21" s="151" t="s">
        <v>220</v>
      </c>
      <c r="D21" s="151" t="s">
        <v>130</v>
      </c>
      <c r="E21" s="151" t="s">
        <v>131</v>
      </c>
      <c r="F21" s="151" t="s">
        <v>225</v>
      </c>
      <c r="G21" s="151" t="s">
        <v>226</v>
      </c>
      <c r="H21" s="84">
        <v>535480</v>
      </c>
      <c r="I21" s="84">
        <v>535480</v>
      </c>
      <c r="J21" s="23"/>
      <c r="K21" s="23"/>
      <c r="L21" s="84">
        <v>535480</v>
      </c>
      <c r="M21" s="23"/>
      <c r="N21" s="84"/>
      <c r="O21" s="84"/>
      <c r="P21" s="84"/>
      <c r="Q21" s="84"/>
      <c r="R21" s="84"/>
      <c r="S21" s="84"/>
      <c r="T21" s="84"/>
      <c r="U21" s="84"/>
      <c r="V21" s="84"/>
      <c r="W21" s="84"/>
    </row>
    <row r="22" ht="20.25" customHeight="1" spans="1:23">
      <c r="A22" s="151" t="s">
        <v>70</v>
      </c>
      <c r="B22" s="151" t="s">
        <v>219</v>
      </c>
      <c r="C22" s="151" t="s">
        <v>220</v>
      </c>
      <c r="D22" s="151" t="s">
        <v>132</v>
      </c>
      <c r="E22" s="151" t="s">
        <v>133</v>
      </c>
      <c r="F22" s="151" t="s">
        <v>227</v>
      </c>
      <c r="G22" s="151" t="s">
        <v>228</v>
      </c>
      <c r="H22" s="84">
        <v>27840</v>
      </c>
      <c r="I22" s="84">
        <v>27840</v>
      </c>
      <c r="J22" s="23"/>
      <c r="K22" s="23"/>
      <c r="L22" s="84">
        <v>27840</v>
      </c>
      <c r="M22" s="23"/>
      <c r="N22" s="84"/>
      <c r="O22" s="84"/>
      <c r="P22" s="84"/>
      <c r="Q22" s="84"/>
      <c r="R22" s="84"/>
      <c r="S22" s="84"/>
      <c r="T22" s="84"/>
      <c r="U22" s="84"/>
      <c r="V22" s="84"/>
      <c r="W22" s="84"/>
    </row>
    <row r="23" ht="20.25" customHeight="1" spans="1:23">
      <c r="A23" s="151" t="s">
        <v>70</v>
      </c>
      <c r="B23" s="151" t="s">
        <v>219</v>
      </c>
      <c r="C23" s="151" t="s">
        <v>220</v>
      </c>
      <c r="D23" s="151" t="s">
        <v>132</v>
      </c>
      <c r="E23" s="151" t="s">
        <v>133</v>
      </c>
      <c r="F23" s="151" t="s">
        <v>227</v>
      </c>
      <c r="G23" s="151" t="s">
        <v>228</v>
      </c>
      <c r="H23" s="84">
        <v>352235</v>
      </c>
      <c r="I23" s="84">
        <v>352235</v>
      </c>
      <c r="J23" s="23"/>
      <c r="K23" s="23"/>
      <c r="L23" s="84">
        <v>352235</v>
      </c>
      <c r="M23" s="23"/>
      <c r="N23" s="84"/>
      <c r="O23" s="84"/>
      <c r="P23" s="84"/>
      <c r="Q23" s="84"/>
      <c r="R23" s="84"/>
      <c r="S23" s="84"/>
      <c r="T23" s="84"/>
      <c r="U23" s="84"/>
      <c r="V23" s="84"/>
      <c r="W23" s="84"/>
    </row>
    <row r="24" ht="20.25" customHeight="1" spans="1:23">
      <c r="A24" s="151" t="s">
        <v>70</v>
      </c>
      <c r="B24" s="151" t="s">
        <v>219</v>
      </c>
      <c r="C24" s="151" t="s">
        <v>220</v>
      </c>
      <c r="D24" s="151" t="s">
        <v>102</v>
      </c>
      <c r="E24" s="151" t="s">
        <v>103</v>
      </c>
      <c r="F24" s="151" t="s">
        <v>229</v>
      </c>
      <c r="G24" s="151" t="s">
        <v>230</v>
      </c>
      <c r="H24" s="84">
        <v>759</v>
      </c>
      <c r="I24" s="84">
        <v>759</v>
      </c>
      <c r="J24" s="23"/>
      <c r="K24" s="23"/>
      <c r="L24" s="84">
        <v>759</v>
      </c>
      <c r="M24" s="23"/>
      <c r="N24" s="84"/>
      <c r="O24" s="84"/>
      <c r="P24" s="84"/>
      <c r="Q24" s="84"/>
      <c r="R24" s="84"/>
      <c r="S24" s="84"/>
      <c r="T24" s="84"/>
      <c r="U24" s="84"/>
      <c r="V24" s="84"/>
      <c r="W24" s="84"/>
    </row>
    <row r="25" ht="20.25" customHeight="1" spans="1:23">
      <c r="A25" s="151" t="s">
        <v>70</v>
      </c>
      <c r="B25" s="151" t="s">
        <v>219</v>
      </c>
      <c r="C25" s="151" t="s">
        <v>220</v>
      </c>
      <c r="D25" s="151" t="s">
        <v>110</v>
      </c>
      <c r="E25" s="151" t="s">
        <v>111</v>
      </c>
      <c r="F25" s="151" t="s">
        <v>229</v>
      </c>
      <c r="G25" s="151" t="s">
        <v>230</v>
      </c>
      <c r="H25" s="84">
        <v>41745</v>
      </c>
      <c r="I25" s="84">
        <v>41745</v>
      </c>
      <c r="J25" s="23"/>
      <c r="K25" s="23"/>
      <c r="L25" s="84">
        <v>41745</v>
      </c>
      <c r="M25" s="23"/>
      <c r="N25" s="84"/>
      <c r="O25" s="84"/>
      <c r="P25" s="84"/>
      <c r="Q25" s="84"/>
      <c r="R25" s="84"/>
      <c r="S25" s="84"/>
      <c r="T25" s="84"/>
      <c r="U25" s="84"/>
      <c r="V25" s="84"/>
      <c r="W25" s="84"/>
    </row>
    <row r="26" ht="20.25" customHeight="1" spans="1:23">
      <c r="A26" s="151" t="s">
        <v>70</v>
      </c>
      <c r="B26" s="151" t="s">
        <v>219</v>
      </c>
      <c r="C26" s="151" t="s">
        <v>220</v>
      </c>
      <c r="D26" s="151" t="s">
        <v>134</v>
      </c>
      <c r="E26" s="151" t="s">
        <v>135</v>
      </c>
      <c r="F26" s="151" t="s">
        <v>229</v>
      </c>
      <c r="G26" s="151" t="s">
        <v>230</v>
      </c>
      <c r="H26" s="84">
        <v>4980</v>
      </c>
      <c r="I26" s="84">
        <v>4980</v>
      </c>
      <c r="J26" s="23"/>
      <c r="K26" s="23"/>
      <c r="L26" s="84">
        <v>4980</v>
      </c>
      <c r="M26" s="23"/>
      <c r="N26" s="84"/>
      <c r="O26" s="84"/>
      <c r="P26" s="84"/>
      <c r="Q26" s="84"/>
      <c r="R26" s="84"/>
      <c r="S26" s="84"/>
      <c r="T26" s="84"/>
      <c r="U26" s="84"/>
      <c r="V26" s="84"/>
      <c r="W26" s="84"/>
    </row>
    <row r="27" ht="20.25" customHeight="1" spans="1:23">
      <c r="A27" s="151" t="s">
        <v>70</v>
      </c>
      <c r="B27" s="151" t="s">
        <v>219</v>
      </c>
      <c r="C27" s="151" t="s">
        <v>220</v>
      </c>
      <c r="D27" s="151" t="s">
        <v>134</v>
      </c>
      <c r="E27" s="151" t="s">
        <v>135</v>
      </c>
      <c r="F27" s="151" t="s">
        <v>229</v>
      </c>
      <c r="G27" s="151" t="s">
        <v>230</v>
      </c>
      <c r="H27" s="84">
        <v>27390</v>
      </c>
      <c r="I27" s="84">
        <v>27390</v>
      </c>
      <c r="J27" s="23"/>
      <c r="K27" s="23"/>
      <c r="L27" s="84">
        <v>27390</v>
      </c>
      <c r="M27" s="23"/>
      <c r="N27" s="84"/>
      <c r="O27" s="84"/>
      <c r="P27" s="84"/>
      <c r="Q27" s="84"/>
      <c r="R27" s="84"/>
      <c r="S27" s="84"/>
      <c r="T27" s="84"/>
      <c r="U27" s="84"/>
      <c r="V27" s="84"/>
      <c r="W27" s="84"/>
    </row>
    <row r="28" ht="20.25" customHeight="1" spans="1:23">
      <c r="A28" s="151" t="s">
        <v>70</v>
      </c>
      <c r="B28" s="151" t="s">
        <v>219</v>
      </c>
      <c r="C28" s="151" t="s">
        <v>220</v>
      </c>
      <c r="D28" s="151" t="s">
        <v>134</v>
      </c>
      <c r="E28" s="151" t="s">
        <v>135</v>
      </c>
      <c r="F28" s="151" t="s">
        <v>229</v>
      </c>
      <c r="G28" s="151" t="s">
        <v>230</v>
      </c>
      <c r="H28" s="84">
        <v>3984</v>
      </c>
      <c r="I28" s="84">
        <v>3984</v>
      </c>
      <c r="J28" s="23"/>
      <c r="K28" s="23"/>
      <c r="L28" s="84">
        <v>3984</v>
      </c>
      <c r="M28" s="23"/>
      <c r="N28" s="84"/>
      <c r="O28" s="84"/>
      <c r="P28" s="84"/>
      <c r="Q28" s="84"/>
      <c r="R28" s="84"/>
      <c r="S28" s="84"/>
      <c r="T28" s="84"/>
      <c r="U28" s="84"/>
      <c r="V28" s="84"/>
      <c r="W28" s="84"/>
    </row>
    <row r="29" ht="20.25" customHeight="1" spans="1:23">
      <c r="A29" s="151" t="s">
        <v>70</v>
      </c>
      <c r="B29" s="151" t="s">
        <v>219</v>
      </c>
      <c r="C29" s="151" t="s">
        <v>220</v>
      </c>
      <c r="D29" s="151" t="s">
        <v>134</v>
      </c>
      <c r="E29" s="151" t="s">
        <v>135</v>
      </c>
      <c r="F29" s="151" t="s">
        <v>229</v>
      </c>
      <c r="G29" s="151" t="s">
        <v>230</v>
      </c>
      <c r="H29" s="84">
        <v>2440</v>
      </c>
      <c r="I29" s="84">
        <v>2440</v>
      </c>
      <c r="J29" s="23"/>
      <c r="K29" s="23"/>
      <c r="L29" s="84">
        <v>2440</v>
      </c>
      <c r="M29" s="23"/>
      <c r="N29" s="84"/>
      <c r="O29" s="84"/>
      <c r="P29" s="84"/>
      <c r="Q29" s="84"/>
      <c r="R29" s="84"/>
      <c r="S29" s="84"/>
      <c r="T29" s="84"/>
      <c r="U29" s="84"/>
      <c r="V29" s="84"/>
      <c r="W29" s="84"/>
    </row>
    <row r="30" ht="20.25" customHeight="1" spans="1:23">
      <c r="A30" s="151" t="s">
        <v>70</v>
      </c>
      <c r="B30" s="151" t="s">
        <v>219</v>
      </c>
      <c r="C30" s="151" t="s">
        <v>220</v>
      </c>
      <c r="D30" s="151" t="s">
        <v>134</v>
      </c>
      <c r="E30" s="151" t="s">
        <v>135</v>
      </c>
      <c r="F30" s="151" t="s">
        <v>229</v>
      </c>
      <c r="G30" s="151" t="s">
        <v>230</v>
      </c>
      <c r="H30" s="84">
        <v>13420</v>
      </c>
      <c r="I30" s="84">
        <v>13420</v>
      </c>
      <c r="J30" s="23"/>
      <c r="K30" s="23"/>
      <c r="L30" s="84">
        <v>13420</v>
      </c>
      <c r="M30" s="23"/>
      <c r="N30" s="84"/>
      <c r="O30" s="84"/>
      <c r="P30" s="84"/>
      <c r="Q30" s="84"/>
      <c r="R30" s="84"/>
      <c r="S30" s="84"/>
      <c r="T30" s="84"/>
      <c r="U30" s="84"/>
      <c r="V30" s="84"/>
      <c r="W30" s="84"/>
    </row>
    <row r="31" ht="20.25" customHeight="1" spans="1:23">
      <c r="A31" s="151" t="s">
        <v>70</v>
      </c>
      <c r="B31" s="151" t="s">
        <v>231</v>
      </c>
      <c r="C31" s="151" t="s">
        <v>141</v>
      </c>
      <c r="D31" s="151" t="s">
        <v>140</v>
      </c>
      <c r="E31" s="151" t="s">
        <v>141</v>
      </c>
      <c r="F31" s="151" t="s">
        <v>232</v>
      </c>
      <c r="G31" s="151" t="s">
        <v>141</v>
      </c>
      <c r="H31" s="84">
        <v>1079976</v>
      </c>
      <c r="I31" s="84">
        <v>1079976</v>
      </c>
      <c r="J31" s="23"/>
      <c r="K31" s="23"/>
      <c r="L31" s="84">
        <v>1079976</v>
      </c>
      <c r="M31" s="23"/>
      <c r="N31" s="84"/>
      <c r="O31" s="84"/>
      <c r="P31" s="84"/>
      <c r="Q31" s="84"/>
      <c r="R31" s="84"/>
      <c r="S31" s="84"/>
      <c r="T31" s="84"/>
      <c r="U31" s="84"/>
      <c r="V31" s="84"/>
      <c r="W31" s="84"/>
    </row>
    <row r="32" ht="20.25" customHeight="1" spans="1:23">
      <c r="A32" s="151" t="s">
        <v>70</v>
      </c>
      <c r="B32" s="151" t="s">
        <v>233</v>
      </c>
      <c r="C32" s="151" t="s">
        <v>234</v>
      </c>
      <c r="D32" s="151" t="s">
        <v>102</v>
      </c>
      <c r="E32" s="151" t="s">
        <v>103</v>
      </c>
      <c r="F32" s="151" t="s">
        <v>235</v>
      </c>
      <c r="G32" s="151" t="s">
        <v>236</v>
      </c>
      <c r="H32" s="84">
        <v>88800</v>
      </c>
      <c r="I32" s="84">
        <v>88800</v>
      </c>
      <c r="J32" s="23"/>
      <c r="K32" s="23"/>
      <c r="L32" s="84">
        <v>88800</v>
      </c>
      <c r="M32" s="23"/>
      <c r="N32" s="84"/>
      <c r="O32" s="84"/>
      <c r="P32" s="84"/>
      <c r="Q32" s="84"/>
      <c r="R32" s="84"/>
      <c r="S32" s="84"/>
      <c r="T32" s="84"/>
      <c r="U32" s="84"/>
      <c r="V32" s="84"/>
      <c r="W32" s="84"/>
    </row>
    <row r="33" ht="20.25" customHeight="1" spans="1:23">
      <c r="A33" s="151" t="s">
        <v>70</v>
      </c>
      <c r="B33" s="151" t="s">
        <v>237</v>
      </c>
      <c r="C33" s="151" t="s">
        <v>238</v>
      </c>
      <c r="D33" s="151" t="s">
        <v>102</v>
      </c>
      <c r="E33" s="151" t="s">
        <v>103</v>
      </c>
      <c r="F33" s="151" t="s">
        <v>239</v>
      </c>
      <c r="G33" s="151" t="s">
        <v>240</v>
      </c>
      <c r="H33" s="84">
        <v>21850</v>
      </c>
      <c r="I33" s="84">
        <v>21850</v>
      </c>
      <c r="J33" s="23"/>
      <c r="K33" s="23"/>
      <c r="L33" s="84">
        <v>21850</v>
      </c>
      <c r="M33" s="23"/>
      <c r="N33" s="84"/>
      <c r="O33" s="84"/>
      <c r="P33" s="84"/>
      <c r="Q33" s="84"/>
      <c r="R33" s="84"/>
      <c r="S33" s="84"/>
      <c r="T33" s="84"/>
      <c r="U33" s="84"/>
      <c r="V33" s="84"/>
      <c r="W33" s="84"/>
    </row>
    <row r="34" ht="20.25" customHeight="1" spans="1:23">
      <c r="A34" s="151" t="s">
        <v>70</v>
      </c>
      <c r="B34" s="151" t="s">
        <v>237</v>
      </c>
      <c r="C34" s="151" t="s">
        <v>238</v>
      </c>
      <c r="D34" s="151" t="s">
        <v>110</v>
      </c>
      <c r="E34" s="151" t="s">
        <v>111</v>
      </c>
      <c r="F34" s="151" t="s">
        <v>239</v>
      </c>
      <c r="G34" s="151" t="s">
        <v>240</v>
      </c>
      <c r="H34" s="84">
        <v>120175</v>
      </c>
      <c r="I34" s="84">
        <v>120175</v>
      </c>
      <c r="J34" s="23"/>
      <c r="K34" s="23"/>
      <c r="L34" s="84">
        <v>120175</v>
      </c>
      <c r="M34" s="23"/>
      <c r="N34" s="84"/>
      <c r="O34" s="84"/>
      <c r="P34" s="84"/>
      <c r="Q34" s="84"/>
      <c r="R34" s="84"/>
      <c r="S34" s="84"/>
      <c r="T34" s="84"/>
      <c r="U34" s="84"/>
      <c r="V34" s="84"/>
      <c r="W34" s="84"/>
    </row>
    <row r="35" ht="20.25" customHeight="1" spans="1:23">
      <c r="A35" s="151" t="s">
        <v>70</v>
      </c>
      <c r="B35" s="151" t="s">
        <v>237</v>
      </c>
      <c r="C35" s="151" t="s">
        <v>238</v>
      </c>
      <c r="D35" s="151" t="s">
        <v>102</v>
      </c>
      <c r="E35" s="151" t="s">
        <v>103</v>
      </c>
      <c r="F35" s="151" t="s">
        <v>241</v>
      </c>
      <c r="G35" s="151" t="s">
        <v>242</v>
      </c>
      <c r="H35" s="84">
        <v>3800</v>
      </c>
      <c r="I35" s="84">
        <v>3800</v>
      </c>
      <c r="J35" s="23"/>
      <c r="K35" s="23"/>
      <c r="L35" s="84">
        <v>3800</v>
      </c>
      <c r="M35" s="23"/>
      <c r="N35" s="84"/>
      <c r="O35" s="84"/>
      <c r="P35" s="84"/>
      <c r="Q35" s="84"/>
      <c r="R35" s="84"/>
      <c r="S35" s="84"/>
      <c r="T35" s="84"/>
      <c r="U35" s="84"/>
      <c r="V35" s="84"/>
      <c r="W35" s="84"/>
    </row>
    <row r="36" ht="20.25" customHeight="1" spans="1:23">
      <c r="A36" s="151" t="s">
        <v>70</v>
      </c>
      <c r="B36" s="151" t="s">
        <v>237</v>
      </c>
      <c r="C36" s="151" t="s">
        <v>238</v>
      </c>
      <c r="D36" s="151" t="s">
        <v>110</v>
      </c>
      <c r="E36" s="151" t="s">
        <v>111</v>
      </c>
      <c r="F36" s="151" t="s">
        <v>241</v>
      </c>
      <c r="G36" s="151" t="s">
        <v>242</v>
      </c>
      <c r="H36" s="84">
        <v>20900</v>
      </c>
      <c r="I36" s="84">
        <v>20900</v>
      </c>
      <c r="J36" s="23"/>
      <c r="K36" s="23"/>
      <c r="L36" s="84">
        <v>20900</v>
      </c>
      <c r="M36" s="23"/>
      <c r="N36" s="84"/>
      <c r="O36" s="84"/>
      <c r="P36" s="84"/>
      <c r="Q36" s="84"/>
      <c r="R36" s="84"/>
      <c r="S36" s="84"/>
      <c r="T36" s="84"/>
      <c r="U36" s="84"/>
      <c r="V36" s="84"/>
      <c r="W36" s="84"/>
    </row>
    <row r="37" ht="20.25" customHeight="1" spans="1:23">
      <c r="A37" s="151" t="s">
        <v>70</v>
      </c>
      <c r="B37" s="151" t="s">
        <v>237</v>
      </c>
      <c r="C37" s="151" t="s">
        <v>238</v>
      </c>
      <c r="D37" s="151" t="s">
        <v>102</v>
      </c>
      <c r="E37" s="151" t="s">
        <v>103</v>
      </c>
      <c r="F37" s="151" t="s">
        <v>243</v>
      </c>
      <c r="G37" s="151" t="s">
        <v>244</v>
      </c>
      <c r="H37" s="84">
        <v>9810</v>
      </c>
      <c r="I37" s="84">
        <v>9810</v>
      </c>
      <c r="J37" s="23"/>
      <c r="K37" s="23"/>
      <c r="L37" s="84">
        <v>9810</v>
      </c>
      <c r="M37" s="23"/>
      <c r="N37" s="84"/>
      <c r="O37" s="84"/>
      <c r="P37" s="84"/>
      <c r="Q37" s="84"/>
      <c r="R37" s="84"/>
      <c r="S37" s="84"/>
      <c r="T37" s="84"/>
      <c r="U37" s="84"/>
      <c r="V37" s="84"/>
      <c r="W37" s="84"/>
    </row>
    <row r="38" ht="20.25" customHeight="1" spans="1:23">
      <c r="A38" s="151" t="s">
        <v>70</v>
      </c>
      <c r="B38" s="151" t="s">
        <v>237</v>
      </c>
      <c r="C38" s="151" t="s">
        <v>238</v>
      </c>
      <c r="D38" s="151" t="s">
        <v>110</v>
      </c>
      <c r="E38" s="151" t="s">
        <v>111</v>
      </c>
      <c r="F38" s="151" t="s">
        <v>243</v>
      </c>
      <c r="G38" s="151" t="s">
        <v>244</v>
      </c>
      <c r="H38" s="84">
        <v>53955</v>
      </c>
      <c r="I38" s="84">
        <v>53955</v>
      </c>
      <c r="J38" s="23"/>
      <c r="K38" s="23"/>
      <c r="L38" s="84">
        <v>53955</v>
      </c>
      <c r="M38" s="23"/>
      <c r="N38" s="84"/>
      <c r="O38" s="84"/>
      <c r="P38" s="84"/>
      <c r="Q38" s="84"/>
      <c r="R38" s="84"/>
      <c r="S38" s="84"/>
      <c r="T38" s="84"/>
      <c r="U38" s="84"/>
      <c r="V38" s="84"/>
      <c r="W38" s="84"/>
    </row>
    <row r="39" ht="20.25" customHeight="1" spans="1:23">
      <c r="A39" s="151" t="s">
        <v>70</v>
      </c>
      <c r="B39" s="151" t="s">
        <v>237</v>
      </c>
      <c r="C39" s="151" t="s">
        <v>238</v>
      </c>
      <c r="D39" s="151" t="s">
        <v>102</v>
      </c>
      <c r="E39" s="151" t="s">
        <v>103</v>
      </c>
      <c r="F39" s="151" t="s">
        <v>245</v>
      </c>
      <c r="G39" s="151" t="s">
        <v>246</v>
      </c>
      <c r="H39" s="84">
        <v>14250</v>
      </c>
      <c r="I39" s="84">
        <v>14250</v>
      </c>
      <c r="J39" s="23"/>
      <c r="K39" s="23"/>
      <c r="L39" s="84">
        <v>14250</v>
      </c>
      <c r="M39" s="23"/>
      <c r="N39" s="84"/>
      <c r="O39" s="84"/>
      <c r="P39" s="84"/>
      <c r="Q39" s="84"/>
      <c r="R39" s="84"/>
      <c r="S39" s="84"/>
      <c r="T39" s="84"/>
      <c r="U39" s="84"/>
      <c r="V39" s="84"/>
      <c r="W39" s="84"/>
    </row>
    <row r="40" ht="20.25" customHeight="1" spans="1:23">
      <c r="A40" s="151" t="s">
        <v>70</v>
      </c>
      <c r="B40" s="151" t="s">
        <v>237</v>
      </c>
      <c r="C40" s="151" t="s">
        <v>238</v>
      </c>
      <c r="D40" s="151" t="s">
        <v>110</v>
      </c>
      <c r="E40" s="151" t="s">
        <v>111</v>
      </c>
      <c r="F40" s="151" t="s">
        <v>245</v>
      </c>
      <c r="G40" s="151" t="s">
        <v>246</v>
      </c>
      <c r="H40" s="84">
        <v>78375</v>
      </c>
      <c r="I40" s="84">
        <v>78375</v>
      </c>
      <c r="J40" s="23"/>
      <c r="K40" s="23"/>
      <c r="L40" s="84">
        <v>78375</v>
      </c>
      <c r="M40" s="23"/>
      <c r="N40" s="84"/>
      <c r="O40" s="84"/>
      <c r="P40" s="84"/>
      <c r="Q40" s="84"/>
      <c r="R40" s="84"/>
      <c r="S40" s="84"/>
      <c r="T40" s="84"/>
      <c r="U40" s="84"/>
      <c r="V40" s="84"/>
      <c r="W40" s="84"/>
    </row>
    <row r="41" ht="20.25" customHeight="1" spans="1:23">
      <c r="A41" s="151" t="s">
        <v>70</v>
      </c>
      <c r="B41" s="151" t="s">
        <v>237</v>
      </c>
      <c r="C41" s="151" t="s">
        <v>238</v>
      </c>
      <c r="D41" s="151" t="s">
        <v>102</v>
      </c>
      <c r="E41" s="151" t="s">
        <v>103</v>
      </c>
      <c r="F41" s="151" t="s">
        <v>247</v>
      </c>
      <c r="G41" s="151" t="s">
        <v>248</v>
      </c>
      <c r="H41" s="84">
        <v>15200</v>
      </c>
      <c r="I41" s="84">
        <v>15200</v>
      </c>
      <c r="J41" s="23"/>
      <c r="K41" s="23"/>
      <c r="L41" s="84">
        <v>15200</v>
      </c>
      <c r="M41" s="23"/>
      <c r="N41" s="84"/>
      <c r="O41" s="84"/>
      <c r="P41" s="84"/>
      <c r="Q41" s="84"/>
      <c r="R41" s="84"/>
      <c r="S41" s="84"/>
      <c r="T41" s="84"/>
      <c r="U41" s="84"/>
      <c r="V41" s="84"/>
      <c r="W41" s="84"/>
    </row>
    <row r="42" ht="20.25" customHeight="1" spans="1:23">
      <c r="A42" s="151" t="s">
        <v>70</v>
      </c>
      <c r="B42" s="151" t="s">
        <v>237</v>
      </c>
      <c r="C42" s="151" t="s">
        <v>238</v>
      </c>
      <c r="D42" s="151" t="s">
        <v>110</v>
      </c>
      <c r="E42" s="151" t="s">
        <v>111</v>
      </c>
      <c r="F42" s="151" t="s">
        <v>247</v>
      </c>
      <c r="G42" s="151" t="s">
        <v>248</v>
      </c>
      <c r="H42" s="84">
        <v>83600</v>
      </c>
      <c r="I42" s="84">
        <v>83600</v>
      </c>
      <c r="J42" s="23"/>
      <c r="K42" s="23"/>
      <c r="L42" s="84">
        <v>83600</v>
      </c>
      <c r="M42" s="23"/>
      <c r="N42" s="84"/>
      <c r="O42" s="84"/>
      <c r="P42" s="84"/>
      <c r="Q42" s="84"/>
      <c r="R42" s="84"/>
      <c r="S42" s="84"/>
      <c r="T42" s="84"/>
      <c r="U42" s="84"/>
      <c r="V42" s="84"/>
      <c r="W42" s="84"/>
    </row>
    <row r="43" ht="20.25" customHeight="1" spans="1:23">
      <c r="A43" s="151" t="s">
        <v>70</v>
      </c>
      <c r="B43" s="151" t="s">
        <v>237</v>
      </c>
      <c r="C43" s="151" t="s">
        <v>238</v>
      </c>
      <c r="D43" s="151" t="s">
        <v>102</v>
      </c>
      <c r="E43" s="151" t="s">
        <v>103</v>
      </c>
      <c r="F43" s="151" t="s">
        <v>249</v>
      </c>
      <c r="G43" s="151" t="s">
        <v>250</v>
      </c>
      <c r="H43" s="84">
        <v>5700</v>
      </c>
      <c r="I43" s="84">
        <v>5700</v>
      </c>
      <c r="J43" s="23"/>
      <c r="K43" s="23"/>
      <c r="L43" s="84">
        <v>5700</v>
      </c>
      <c r="M43" s="23"/>
      <c r="N43" s="84"/>
      <c r="O43" s="84"/>
      <c r="P43" s="84"/>
      <c r="Q43" s="84"/>
      <c r="R43" s="84"/>
      <c r="S43" s="84"/>
      <c r="T43" s="84"/>
      <c r="U43" s="84"/>
      <c r="V43" s="84"/>
      <c r="W43" s="84"/>
    </row>
    <row r="44" ht="20.25" customHeight="1" spans="1:23">
      <c r="A44" s="151" t="s">
        <v>70</v>
      </c>
      <c r="B44" s="151" t="s">
        <v>237</v>
      </c>
      <c r="C44" s="151" t="s">
        <v>238</v>
      </c>
      <c r="D44" s="151" t="s">
        <v>110</v>
      </c>
      <c r="E44" s="151" t="s">
        <v>111</v>
      </c>
      <c r="F44" s="151" t="s">
        <v>249</v>
      </c>
      <c r="G44" s="151" t="s">
        <v>250</v>
      </c>
      <c r="H44" s="84">
        <v>31350</v>
      </c>
      <c r="I44" s="84">
        <v>31350</v>
      </c>
      <c r="J44" s="23"/>
      <c r="K44" s="23"/>
      <c r="L44" s="84">
        <v>31350</v>
      </c>
      <c r="M44" s="23"/>
      <c r="N44" s="84"/>
      <c r="O44" s="84"/>
      <c r="P44" s="84"/>
      <c r="Q44" s="84"/>
      <c r="R44" s="84"/>
      <c r="S44" s="84"/>
      <c r="T44" s="84"/>
      <c r="U44" s="84"/>
      <c r="V44" s="84"/>
      <c r="W44" s="84"/>
    </row>
    <row r="45" ht="20.25" customHeight="1" spans="1:23">
      <c r="A45" s="151" t="s">
        <v>70</v>
      </c>
      <c r="B45" s="151" t="s">
        <v>237</v>
      </c>
      <c r="C45" s="151" t="s">
        <v>238</v>
      </c>
      <c r="D45" s="151" t="s">
        <v>102</v>
      </c>
      <c r="E45" s="151" t="s">
        <v>103</v>
      </c>
      <c r="F45" s="151" t="s">
        <v>251</v>
      </c>
      <c r="G45" s="151" t="s">
        <v>252</v>
      </c>
      <c r="H45" s="84">
        <v>24000</v>
      </c>
      <c r="I45" s="84">
        <v>24000</v>
      </c>
      <c r="J45" s="23"/>
      <c r="K45" s="23"/>
      <c r="L45" s="84">
        <v>24000</v>
      </c>
      <c r="M45" s="23"/>
      <c r="N45" s="84"/>
      <c r="O45" s="84"/>
      <c r="P45" s="84"/>
      <c r="Q45" s="84"/>
      <c r="R45" s="84"/>
      <c r="S45" s="84"/>
      <c r="T45" s="84"/>
      <c r="U45" s="84"/>
      <c r="V45" s="84"/>
      <c r="W45" s="84"/>
    </row>
    <row r="46" ht="20.25" customHeight="1" spans="1:23">
      <c r="A46" s="151" t="s">
        <v>70</v>
      </c>
      <c r="B46" s="151" t="s">
        <v>237</v>
      </c>
      <c r="C46" s="151" t="s">
        <v>238</v>
      </c>
      <c r="D46" s="151" t="s">
        <v>102</v>
      </c>
      <c r="E46" s="151" t="s">
        <v>103</v>
      </c>
      <c r="F46" s="151" t="s">
        <v>251</v>
      </c>
      <c r="G46" s="151" t="s">
        <v>252</v>
      </c>
      <c r="H46" s="84">
        <v>6000</v>
      </c>
      <c r="I46" s="84">
        <v>6000</v>
      </c>
      <c r="J46" s="23"/>
      <c r="K46" s="23"/>
      <c r="L46" s="84">
        <v>6000</v>
      </c>
      <c r="M46" s="23"/>
      <c r="N46" s="84"/>
      <c r="O46" s="84"/>
      <c r="P46" s="84"/>
      <c r="Q46" s="84"/>
      <c r="R46" s="84"/>
      <c r="S46" s="84"/>
      <c r="T46" s="84"/>
      <c r="U46" s="84"/>
      <c r="V46" s="84"/>
      <c r="W46" s="84"/>
    </row>
    <row r="47" ht="20.25" customHeight="1" spans="1:23">
      <c r="A47" s="151" t="s">
        <v>70</v>
      </c>
      <c r="B47" s="151" t="s">
        <v>237</v>
      </c>
      <c r="C47" s="151" t="s">
        <v>238</v>
      </c>
      <c r="D47" s="151" t="s">
        <v>110</v>
      </c>
      <c r="E47" s="151" t="s">
        <v>111</v>
      </c>
      <c r="F47" s="151" t="s">
        <v>251</v>
      </c>
      <c r="G47" s="151" t="s">
        <v>252</v>
      </c>
      <c r="H47" s="84">
        <v>33000</v>
      </c>
      <c r="I47" s="84">
        <v>33000</v>
      </c>
      <c r="J47" s="23"/>
      <c r="K47" s="23"/>
      <c r="L47" s="84">
        <v>33000</v>
      </c>
      <c r="M47" s="23"/>
      <c r="N47" s="84"/>
      <c r="O47" s="84"/>
      <c r="P47" s="84"/>
      <c r="Q47" s="84"/>
      <c r="R47" s="84"/>
      <c r="S47" s="84"/>
      <c r="T47" s="84"/>
      <c r="U47" s="84"/>
      <c r="V47" s="84"/>
      <c r="W47" s="84"/>
    </row>
    <row r="48" ht="20.25" customHeight="1" spans="1:23">
      <c r="A48" s="151" t="s">
        <v>70</v>
      </c>
      <c r="B48" s="151" t="s">
        <v>237</v>
      </c>
      <c r="C48" s="151" t="s">
        <v>238</v>
      </c>
      <c r="D48" s="151" t="s">
        <v>110</v>
      </c>
      <c r="E48" s="151" t="s">
        <v>111</v>
      </c>
      <c r="F48" s="151" t="s">
        <v>251</v>
      </c>
      <c r="G48" s="151" t="s">
        <v>252</v>
      </c>
      <c r="H48" s="84">
        <v>132000</v>
      </c>
      <c r="I48" s="84">
        <v>132000</v>
      </c>
      <c r="J48" s="23"/>
      <c r="K48" s="23"/>
      <c r="L48" s="84">
        <v>132000</v>
      </c>
      <c r="M48" s="23"/>
      <c r="N48" s="84"/>
      <c r="O48" s="84"/>
      <c r="P48" s="84"/>
      <c r="Q48" s="84"/>
      <c r="R48" s="84"/>
      <c r="S48" s="84"/>
      <c r="T48" s="84"/>
      <c r="U48" s="84"/>
      <c r="V48" s="84"/>
      <c r="W48" s="84"/>
    </row>
    <row r="49" ht="20.25" customHeight="1" spans="1:23">
      <c r="A49" s="151" t="s">
        <v>70</v>
      </c>
      <c r="B49" s="151" t="s">
        <v>237</v>
      </c>
      <c r="C49" s="151" t="s">
        <v>238</v>
      </c>
      <c r="D49" s="151" t="s">
        <v>118</v>
      </c>
      <c r="E49" s="151" t="s">
        <v>119</v>
      </c>
      <c r="F49" s="151" t="s">
        <v>251</v>
      </c>
      <c r="G49" s="151" t="s">
        <v>252</v>
      </c>
      <c r="H49" s="84">
        <v>4800</v>
      </c>
      <c r="I49" s="84">
        <v>4800</v>
      </c>
      <c r="J49" s="23"/>
      <c r="K49" s="23"/>
      <c r="L49" s="84">
        <v>4800</v>
      </c>
      <c r="M49" s="23"/>
      <c r="N49" s="84"/>
      <c r="O49" s="84"/>
      <c r="P49" s="84"/>
      <c r="Q49" s="84"/>
      <c r="R49" s="84"/>
      <c r="S49" s="84"/>
      <c r="T49" s="84"/>
      <c r="U49" s="84"/>
      <c r="V49" s="84"/>
      <c r="W49" s="84"/>
    </row>
    <row r="50" ht="20.25" customHeight="1" spans="1:23">
      <c r="A50" s="151" t="s">
        <v>70</v>
      </c>
      <c r="B50" s="151" t="s">
        <v>253</v>
      </c>
      <c r="C50" s="151" t="s">
        <v>254</v>
      </c>
      <c r="D50" s="151" t="s">
        <v>102</v>
      </c>
      <c r="E50" s="151" t="s">
        <v>103</v>
      </c>
      <c r="F50" s="151" t="s">
        <v>255</v>
      </c>
      <c r="G50" s="151" t="s">
        <v>254</v>
      </c>
      <c r="H50" s="84">
        <v>9460</v>
      </c>
      <c r="I50" s="84">
        <v>9460</v>
      </c>
      <c r="J50" s="23"/>
      <c r="K50" s="23"/>
      <c r="L50" s="84">
        <v>9460</v>
      </c>
      <c r="M50" s="23"/>
      <c r="N50" s="84"/>
      <c r="O50" s="84"/>
      <c r="P50" s="84"/>
      <c r="Q50" s="84"/>
      <c r="R50" s="84"/>
      <c r="S50" s="84"/>
      <c r="T50" s="84"/>
      <c r="U50" s="84"/>
      <c r="V50" s="84"/>
      <c r="W50" s="84"/>
    </row>
    <row r="51" ht="20.25" customHeight="1" spans="1:23">
      <c r="A51" s="151" t="s">
        <v>70</v>
      </c>
      <c r="B51" s="151" t="s">
        <v>253</v>
      </c>
      <c r="C51" s="151" t="s">
        <v>254</v>
      </c>
      <c r="D51" s="151" t="s">
        <v>110</v>
      </c>
      <c r="E51" s="151" t="s">
        <v>111</v>
      </c>
      <c r="F51" s="151" t="s">
        <v>255</v>
      </c>
      <c r="G51" s="151" t="s">
        <v>254</v>
      </c>
      <c r="H51" s="84">
        <v>52030</v>
      </c>
      <c r="I51" s="84">
        <v>52030</v>
      </c>
      <c r="J51" s="23"/>
      <c r="K51" s="23"/>
      <c r="L51" s="84">
        <v>52030</v>
      </c>
      <c r="M51" s="23"/>
      <c r="N51" s="84"/>
      <c r="O51" s="84"/>
      <c r="P51" s="84"/>
      <c r="Q51" s="84"/>
      <c r="R51" s="84"/>
      <c r="S51" s="84"/>
      <c r="T51" s="84"/>
      <c r="U51" s="84"/>
      <c r="V51" s="84"/>
      <c r="W51" s="84"/>
    </row>
    <row r="52" ht="20.25" customHeight="1" spans="1:23">
      <c r="A52" s="151" t="s">
        <v>70</v>
      </c>
      <c r="B52" s="151" t="s">
        <v>256</v>
      </c>
      <c r="C52" s="151" t="s">
        <v>257</v>
      </c>
      <c r="D52" s="151" t="s">
        <v>102</v>
      </c>
      <c r="E52" s="151" t="s">
        <v>103</v>
      </c>
      <c r="F52" s="151" t="s">
        <v>213</v>
      </c>
      <c r="G52" s="151" t="s">
        <v>214</v>
      </c>
      <c r="H52" s="84">
        <v>249960</v>
      </c>
      <c r="I52" s="84">
        <v>249960</v>
      </c>
      <c r="J52" s="23"/>
      <c r="K52" s="23"/>
      <c r="L52" s="84">
        <v>249960</v>
      </c>
      <c r="M52" s="23"/>
      <c r="N52" s="84"/>
      <c r="O52" s="84"/>
      <c r="P52" s="84"/>
      <c r="Q52" s="84"/>
      <c r="R52" s="84"/>
      <c r="S52" s="84"/>
      <c r="T52" s="84"/>
      <c r="U52" s="84"/>
      <c r="V52" s="84"/>
      <c r="W52" s="84"/>
    </row>
    <row r="53" ht="20.25" customHeight="1" spans="1:23">
      <c r="A53" s="151" t="s">
        <v>70</v>
      </c>
      <c r="B53" s="151" t="s">
        <v>256</v>
      </c>
      <c r="C53" s="151" t="s">
        <v>257</v>
      </c>
      <c r="D53" s="151" t="s">
        <v>102</v>
      </c>
      <c r="E53" s="151" t="s">
        <v>103</v>
      </c>
      <c r="F53" s="151" t="s">
        <v>213</v>
      </c>
      <c r="G53" s="151" t="s">
        <v>214</v>
      </c>
      <c r="H53" s="84">
        <v>156600</v>
      </c>
      <c r="I53" s="84">
        <v>156600</v>
      </c>
      <c r="J53" s="23"/>
      <c r="K53" s="23"/>
      <c r="L53" s="84">
        <v>156600</v>
      </c>
      <c r="M53" s="23"/>
      <c r="N53" s="84"/>
      <c r="O53" s="84"/>
      <c r="P53" s="84"/>
      <c r="Q53" s="84"/>
      <c r="R53" s="84"/>
      <c r="S53" s="84"/>
      <c r="T53" s="84"/>
      <c r="U53" s="84"/>
      <c r="V53" s="84"/>
      <c r="W53" s="84"/>
    </row>
    <row r="54" ht="20.25" customHeight="1" spans="1:23">
      <c r="A54" s="151" t="s">
        <v>70</v>
      </c>
      <c r="B54" s="151" t="s">
        <v>258</v>
      </c>
      <c r="C54" s="151" t="s">
        <v>259</v>
      </c>
      <c r="D54" s="151" t="s">
        <v>110</v>
      </c>
      <c r="E54" s="151" t="s">
        <v>111</v>
      </c>
      <c r="F54" s="151" t="s">
        <v>213</v>
      </c>
      <c r="G54" s="151" t="s">
        <v>214</v>
      </c>
      <c r="H54" s="84">
        <v>792000</v>
      </c>
      <c r="I54" s="84">
        <v>792000</v>
      </c>
      <c r="J54" s="23"/>
      <c r="K54" s="23"/>
      <c r="L54" s="84">
        <v>792000</v>
      </c>
      <c r="M54" s="23"/>
      <c r="N54" s="84"/>
      <c r="O54" s="84"/>
      <c r="P54" s="84"/>
      <c r="Q54" s="84"/>
      <c r="R54" s="84"/>
      <c r="S54" s="84"/>
      <c r="T54" s="84"/>
      <c r="U54" s="84"/>
      <c r="V54" s="84"/>
      <c r="W54" s="84"/>
    </row>
    <row r="55" ht="20.25" customHeight="1" spans="1:23">
      <c r="A55" s="151" t="s">
        <v>70</v>
      </c>
      <c r="B55" s="151" t="s">
        <v>258</v>
      </c>
      <c r="C55" s="151" t="s">
        <v>259</v>
      </c>
      <c r="D55" s="151" t="s">
        <v>110</v>
      </c>
      <c r="E55" s="151" t="s">
        <v>111</v>
      </c>
      <c r="F55" s="151" t="s">
        <v>213</v>
      </c>
      <c r="G55" s="151" t="s">
        <v>214</v>
      </c>
      <c r="H55" s="84">
        <v>374700</v>
      </c>
      <c r="I55" s="84">
        <v>374700</v>
      </c>
      <c r="J55" s="23"/>
      <c r="K55" s="23"/>
      <c r="L55" s="84">
        <v>374700</v>
      </c>
      <c r="M55" s="23"/>
      <c r="N55" s="84"/>
      <c r="O55" s="84"/>
      <c r="P55" s="84"/>
      <c r="Q55" s="84"/>
      <c r="R55" s="84"/>
      <c r="S55" s="84"/>
      <c r="T55" s="84"/>
      <c r="U55" s="84"/>
      <c r="V55" s="84"/>
      <c r="W55" s="84"/>
    </row>
    <row r="56" ht="20.25" customHeight="1" spans="1:23">
      <c r="A56" s="151" t="s">
        <v>70</v>
      </c>
      <c r="B56" s="151" t="s">
        <v>258</v>
      </c>
      <c r="C56" s="151" t="s">
        <v>259</v>
      </c>
      <c r="D56" s="151" t="s">
        <v>110</v>
      </c>
      <c r="E56" s="151" t="s">
        <v>111</v>
      </c>
      <c r="F56" s="151" t="s">
        <v>217</v>
      </c>
      <c r="G56" s="151" t="s">
        <v>218</v>
      </c>
      <c r="H56" s="84">
        <v>990000</v>
      </c>
      <c r="I56" s="84">
        <v>990000</v>
      </c>
      <c r="J56" s="23"/>
      <c r="K56" s="23"/>
      <c r="L56" s="84">
        <v>990000</v>
      </c>
      <c r="M56" s="23"/>
      <c r="N56" s="84"/>
      <c r="O56" s="84"/>
      <c r="P56" s="84"/>
      <c r="Q56" s="84"/>
      <c r="R56" s="84"/>
      <c r="S56" s="84"/>
      <c r="T56" s="84"/>
      <c r="U56" s="84"/>
      <c r="V56" s="84"/>
      <c r="W56" s="84"/>
    </row>
    <row r="57" ht="20.25" customHeight="1" spans="1:23">
      <c r="A57" s="151" t="s">
        <v>70</v>
      </c>
      <c r="B57" s="151" t="s">
        <v>260</v>
      </c>
      <c r="C57" s="151" t="s">
        <v>261</v>
      </c>
      <c r="D57" s="151" t="s">
        <v>102</v>
      </c>
      <c r="E57" s="151" t="s">
        <v>103</v>
      </c>
      <c r="F57" s="151" t="s">
        <v>229</v>
      </c>
      <c r="G57" s="151" t="s">
        <v>230</v>
      </c>
      <c r="H57" s="84">
        <v>19582</v>
      </c>
      <c r="I57" s="84">
        <v>19582</v>
      </c>
      <c r="J57" s="23"/>
      <c r="K57" s="23"/>
      <c r="L57" s="84">
        <v>19582</v>
      </c>
      <c r="M57" s="23"/>
      <c r="N57" s="84"/>
      <c r="O57" s="84"/>
      <c r="P57" s="84"/>
      <c r="Q57" s="84"/>
      <c r="R57" s="84"/>
      <c r="S57" s="84"/>
      <c r="T57" s="84"/>
      <c r="U57" s="84"/>
      <c r="V57" s="84"/>
      <c r="W57" s="84"/>
    </row>
    <row r="58" ht="20.25" customHeight="1" spans="1:23">
      <c r="A58" s="151" t="s">
        <v>70</v>
      </c>
      <c r="B58" s="151" t="s">
        <v>262</v>
      </c>
      <c r="C58" s="151" t="s">
        <v>263</v>
      </c>
      <c r="D58" s="151" t="s">
        <v>118</v>
      </c>
      <c r="E58" s="151" t="s">
        <v>119</v>
      </c>
      <c r="F58" s="151" t="s">
        <v>264</v>
      </c>
      <c r="G58" s="151" t="s">
        <v>265</v>
      </c>
      <c r="H58" s="84">
        <v>201600</v>
      </c>
      <c r="I58" s="84">
        <v>201600</v>
      </c>
      <c r="J58" s="23"/>
      <c r="K58" s="23"/>
      <c r="L58" s="84">
        <v>201600</v>
      </c>
      <c r="M58" s="23"/>
      <c r="N58" s="84"/>
      <c r="O58" s="84"/>
      <c r="P58" s="84"/>
      <c r="Q58" s="84"/>
      <c r="R58" s="84"/>
      <c r="S58" s="84"/>
      <c r="T58" s="84"/>
      <c r="U58" s="84"/>
      <c r="V58" s="84"/>
      <c r="W58" s="84"/>
    </row>
    <row r="59" ht="20.25" customHeight="1" spans="1:23">
      <c r="A59" s="151" t="s">
        <v>70</v>
      </c>
      <c r="B59" s="151" t="s">
        <v>266</v>
      </c>
      <c r="C59" s="151" t="s">
        <v>267</v>
      </c>
      <c r="D59" s="151" t="s">
        <v>102</v>
      </c>
      <c r="E59" s="151" t="s">
        <v>103</v>
      </c>
      <c r="F59" s="151" t="s">
        <v>251</v>
      </c>
      <c r="G59" s="151" t="s">
        <v>252</v>
      </c>
      <c r="H59" s="84">
        <v>19200</v>
      </c>
      <c r="I59" s="84">
        <v>19200</v>
      </c>
      <c r="J59" s="23"/>
      <c r="K59" s="23"/>
      <c r="L59" s="84">
        <v>19200</v>
      </c>
      <c r="M59" s="23"/>
      <c r="N59" s="84"/>
      <c r="O59" s="84"/>
      <c r="P59" s="84"/>
      <c r="Q59" s="84"/>
      <c r="R59" s="84"/>
      <c r="S59" s="84"/>
      <c r="T59" s="84"/>
      <c r="U59" s="84"/>
      <c r="V59" s="84"/>
      <c r="W59" s="84"/>
    </row>
    <row r="60" ht="20.25" customHeight="1" spans="1:23">
      <c r="A60" s="151" t="s">
        <v>70</v>
      </c>
      <c r="B60" s="151" t="s">
        <v>268</v>
      </c>
      <c r="C60" s="151" t="s">
        <v>269</v>
      </c>
      <c r="D60" s="151" t="s">
        <v>102</v>
      </c>
      <c r="E60" s="151" t="s">
        <v>103</v>
      </c>
      <c r="F60" s="151" t="s">
        <v>270</v>
      </c>
      <c r="G60" s="151" t="s">
        <v>271</v>
      </c>
      <c r="H60" s="84">
        <v>114200</v>
      </c>
      <c r="I60" s="84">
        <v>114200</v>
      </c>
      <c r="J60" s="23"/>
      <c r="K60" s="23"/>
      <c r="L60" s="84">
        <v>114200</v>
      </c>
      <c r="M60" s="23"/>
      <c r="N60" s="84"/>
      <c r="O60" s="84"/>
      <c r="P60" s="84"/>
      <c r="Q60" s="84"/>
      <c r="R60" s="84"/>
      <c r="S60" s="84"/>
      <c r="T60" s="84"/>
      <c r="U60" s="84"/>
      <c r="V60" s="84"/>
      <c r="W60" s="84"/>
    </row>
    <row r="61" ht="20.25" customHeight="1" spans="1:23">
      <c r="A61" s="151" t="s">
        <v>70</v>
      </c>
      <c r="B61" s="151" t="s">
        <v>268</v>
      </c>
      <c r="C61" s="151" t="s">
        <v>269</v>
      </c>
      <c r="D61" s="151" t="s">
        <v>102</v>
      </c>
      <c r="E61" s="151" t="s">
        <v>103</v>
      </c>
      <c r="F61" s="151" t="s">
        <v>270</v>
      </c>
      <c r="G61" s="151" t="s">
        <v>271</v>
      </c>
      <c r="H61" s="84">
        <v>209000</v>
      </c>
      <c r="I61" s="84">
        <v>209000</v>
      </c>
      <c r="J61" s="23"/>
      <c r="K61" s="23"/>
      <c r="L61" s="84">
        <v>209000</v>
      </c>
      <c r="M61" s="23"/>
      <c r="N61" s="84"/>
      <c r="O61" s="84"/>
      <c r="P61" s="84"/>
      <c r="Q61" s="84"/>
      <c r="R61" s="84"/>
      <c r="S61" s="84"/>
      <c r="T61" s="84"/>
      <c r="U61" s="84"/>
      <c r="V61" s="84"/>
      <c r="W61" s="84"/>
    </row>
    <row r="62" ht="20.25" customHeight="1" spans="1:23">
      <c r="A62" s="151" t="s">
        <v>70</v>
      </c>
      <c r="B62" s="151" t="s">
        <v>272</v>
      </c>
      <c r="C62" s="151" t="s">
        <v>273</v>
      </c>
      <c r="D62" s="151" t="s">
        <v>110</v>
      </c>
      <c r="E62" s="151" t="s">
        <v>111</v>
      </c>
      <c r="F62" s="151" t="s">
        <v>235</v>
      </c>
      <c r="G62" s="151" t="s">
        <v>236</v>
      </c>
      <c r="H62" s="84">
        <v>264000</v>
      </c>
      <c r="I62" s="84">
        <v>264000</v>
      </c>
      <c r="J62" s="23"/>
      <c r="K62" s="23"/>
      <c r="L62" s="84">
        <v>264000</v>
      </c>
      <c r="M62" s="23"/>
      <c r="N62" s="84"/>
      <c r="O62" s="84"/>
      <c r="P62" s="84"/>
      <c r="Q62" s="84"/>
      <c r="R62" s="84"/>
      <c r="S62" s="84"/>
      <c r="T62" s="84"/>
      <c r="U62" s="84"/>
      <c r="V62" s="84"/>
      <c r="W62" s="84"/>
    </row>
    <row r="63" ht="20.25" customHeight="1" spans="1:23">
      <c r="A63" s="151" t="s">
        <v>70</v>
      </c>
      <c r="B63" s="151" t="s">
        <v>274</v>
      </c>
      <c r="C63" s="151" t="s">
        <v>275</v>
      </c>
      <c r="D63" s="151" t="s">
        <v>102</v>
      </c>
      <c r="E63" s="151" t="s">
        <v>103</v>
      </c>
      <c r="F63" s="151" t="s">
        <v>235</v>
      </c>
      <c r="G63" s="151" t="s">
        <v>236</v>
      </c>
      <c r="H63" s="84">
        <v>8880</v>
      </c>
      <c r="I63" s="84">
        <v>8880</v>
      </c>
      <c r="J63" s="23"/>
      <c r="K63" s="23"/>
      <c r="L63" s="84">
        <v>8880</v>
      </c>
      <c r="M63" s="23"/>
      <c r="N63" s="84"/>
      <c r="O63" s="84"/>
      <c r="P63" s="84"/>
      <c r="Q63" s="84"/>
      <c r="R63" s="84"/>
      <c r="S63" s="84"/>
      <c r="T63" s="84"/>
      <c r="U63" s="84"/>
      <c r="V63" s="84"/>
      <c r="W63" s="84"/>
    </row>
    <row r="64" ht="17.25" customHeight="1" spans="1:23">
      <c r="A64" s="34"/>
      <c r="B64" s="152"/>
      <c r="C64" s="152"/>
      <c r="D64" s="152"/>
      <c r="E64" s="152"/>
      <c r="F64" s="152"/>
      <c r="G64" s="153"/>
      <c r="H64" s="84">
        <v>14626903</v>
      </c>
      <c r="I64" s="84">
        <v>14626903</v>
      </c>
      <c r="J64" s="84"/>
      <c r="K64" s="84"/>
      <c r="L64" s="84">
        <v>14626903</v>
      </c>
      <c r="M64" s="84"/>
      <c r="N64" s="84"/>
      <c r="O64" s="84"/>
      <c r="P64" s="84"/>
      <c r="Q64" s="84"/>
      <c r="R64" s="84"/>
      <c r="S64" s="84"/>
      <c r="T64" s="84"/>
      <c r="U64" s="84"/>
      <c r="V64" s="84"/>
      <c r="W64" s="84"/>
    </row>
  </sheetData>
  <mergeCells count="30">
    <mergeCell ref="A2:W2"/>
    <mergeCell ref="A3:G3"/>
    <mergeCell ref="H4:W4"/>
    <mergeCell ref="I5:M5"/>
    <mergeCell ref="N5:P5"/>
    <mergeCell ref="R5:W5"/>
    <mergeCell ref="A64:G6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workbookViewId="0">
      <selection activeCell="A2" sqref="A2:W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40"/>
      <c r="E1" s="1"/>
      <c r="F1" s="1"/>
      <c r="G1" s="1"/>
      <c r="H1" s="1"/>
      <c r="U1" s="140"/>
      <c r="W1" s="145" t="s">
        <v>276</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"单位名称："&amp;"昆明市盘龙区统计局"</f>
        <v>单位名称：昆明市盘龙区统计局</v>
      </c>
      <c r="B3" s="5"/>
      <c r="C3" s="5"/>
      <c r="D3" s="5"/>
      <c r="E3" s="5"/>
      <c r="F3" s="5"/>
      <c r="G3" s="5"/>
      <c r="H3" s="5"/>
      <c r="I3" s="6"/>
      <c r="J3" s="6"/>
      <c r="K3" s="6"/>
      <c r="L3" s="6"/>
      <c r="M3" s="6"/>
      <c r="N3" s="6"/>
      <c r="O3" s="6"/>
      <c r="P3" s="6"/>
      <c r="Q3" s="6"/>
      <c r="U3" s="140"/>
      <c r="W3" s="120" t="s">
        <v>1</v>
      </c>
    </row>
    <row r="4" ht="21.75" customHeight="1" spans="1:23">
      <c r="A4" s="8" t="s">
        <v>277</v>
      </c>
      <c r="B4" s="9" t="s">
        <v>191</v>
      </c>
      <c r="C4" s="8" t="s">
        <v>192</v>
      </c>
      <c r="D4" s="8" t="s">
        <v>278</v>
      </c>
      <c r="E4" s="9" t="s">
        <v>193</v>
      </c>
      <c r="F4" s="9" t="s">
        <v>194</v>
      </c>
      <c r="G4" s="9" t="s">
        <v>279</v>
      </c>
      <c r="H4" s="9" t="s">
        <v>280</v>
      </c>
      <c r="I4" s="27" t="s">
        <v>55</v>
      </c>
      <c r="J4" s="10" t="s">
        <v>281</v>
      </c>
      <c r="K4" s="11"/>
      <c r="L4" s="11"/>
      <c r="M4" s="12"/>
      <c r="N4" s="10" t="s">
        <v>199</v>
      </c>
      <c r="O4" s="11"/>
      <c r="P4" s="12"/>
      <c r="Q4" s="9" t="s">
        <v>61</v>
      </c>
      <c r="R4" s="10" t="s">
        <v>62</v>
      </c>
      <c r="S4" s="11"/>
      <c r="T4" s="11"/>
      <c r="U4" s="11"/>
      <c r="V4" s="11"/>
      <c r="W4" s="12"/>
    </row>
    <row r="5" ht="21.75" customHeight="1" spans="1:23">
      <c r="A5" s="13"/>
      <c r="B5" s="28"/>
      <c r="C5" s="13"/>
      <c r="D5" s="13"/>
      <c r="E5" s="14"/>
      <c r="F5" s="14"/>
      <c r="G5" s="14"/>
      <c r="H5" s="14"/>
      <c r="I5" s="28"/>
      <c r="J5" s="141" t="s">
        <v>58</v>
      </c>
      <c r="K5" s="142"/>
      <c r="L5" s="9" t="s">
        <v>59</v>
      </c>
      <c r="M5" s="9" t="s">
        <v>60</v>
      </c>
      <c r="N5" s="9" t="s">
        <v>58</v>
      </c>
      <c r="O5" s="9" t="s">
        <v>59</v>
      </c>
      <c r="P5" s="9" t="s">
        <v>60</v>
      </c>
      <c r="Q5" s="14"/>
      <c r="R5" s="9" t="s">
        <v>57</v>
      </c>
      <c r="S5" s="9" t="s">
        <v>64</v>
      </c>
      <c r="T5" s="9" t="s">
        <v>205</v>
      </c>
      <c r="U5" s="9" t="s">
        <v>66</v>
      </c>
      <c r="V5" s="9" t="s">
        <v>67</v>
      </c>
      <c r="W5" s="9" t="s">
        <v>68</v>
      </c>
    </row>
    <row r="6" ht="21" customHeight="1" spans="1:23">
      <c r="A6" s="28"/>
      <c r="B6" s="28"/>
      <c r="C6" s="28"/>
      <c r="D6" s="28"/>
      <c r="E6" s="28"/>
      <c r="F6" s="28"/>
      <c r="G6" s="28"/>
      <c r="H6" s="28"/>
      <c r="I6" s="28"/>
      <c r="J6" s="143" t="s">
        <v>57</v>
      </c>
      <c r="K6" s="144"/>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282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70" t="s">
        <v>283</v>
      </c>
      <c r="B9" s="70" t="s">
        <v>284</v>
      </c>
      <c r="C9" s="70" t="s">
        <v>285</v>
      </c>
      <c r="D9" s="70" t="s">
        <v>70</v>
      </c>
      <c r="E9" s="70" t="s">
        <v>104</v>
      </c>
      <c r="F9" s="70" t="s">
        <v>105</v>
      </c>
      <c r="G9" s="70" t="s">
        <v>239</v>
      </c>
      <c r="H9" s="70" t="s">
        <v>240</v>
      </c>
      <c r="I9" s="84">
        <v>115932.4</v>
      </c>
      <c r="J9" s="84">
        <v>115932.4</v>
      </c>
      <c r="K9" s="84">
        <v>115932.4</v>
      </c>
      <c r="L9" s="84"/>
      <c r="M9" s="84"/>
      <c r="N9" s="84"/>
      <c r="O9" s="84"/>
      <c r="P9" s="84"/>
      <c r="Q9" s="84"/>
      <c r="R9" s="84"/>
      <c r="S9" s="84"/>
      <c r="T9" s="84"/>
      <c r="U9" s="84"/>
      <c r="V9" s="84"/>
      <c r="W9" s="84"/>
    </row>
    <row r="10" ht="21.75" customHeight="1" spans="1:23">
      <c r="A10" s="70" t="s">
        <v>283</v>
      </c>
      <c r="B10" s="70" t="s">
        <v>286</v>
      </c>
      <c r="C10" s="70" t="s">
        <v>287</v>
      </c>
      <c r="D10" s="70" t="s">
        <v>70</v>
      </c>
      <c r="E10" s="70" t="s">
        <v>112</v>
      </c>
      <c r="F10" s="70" t="s">
        <v>113</v>
      </c>
      <c r="G10" s="70" t="s">
        <v>288</v>
      </c>
      <c r="H10" s="70" t="s">
        <v>289</v>
      </c>
      <c r="I10" s="84">
        <v>118080</v>
      </c>
      <c r="J10" s="84">
        <v>118080</v>
      </c>
      <c r="K10" s="84">
        <v>118080</v>
      </c>
      <c r="L10" s="84"/>
      <c r="M10" s="84"/>
      <c r="N10" s="84"/>
      <c r="O10" s="84"/>
      <c r="P10" s="84"/>
      <c r="Q10" s="84"/>
      <c r="R10" s="84"/>
      <c r="S10" s="84"/>
      <c r="T10" s="84"/>
      <c r="U10" s="84"/>
      <c r="V10" s="84"/>
      <c r="W10" s="84"/>
    </row>
    <row r="11" ht="21.75" customHeight="1" spans="1:23">
      <c r="A11" s="70" t="s">
        <v>283</v>
      </c>
      <c r="B11" s="70" t="s">
        <v>290</v>
      </c>
      <c r="C11" s="70" t="s">
        <v>291</v>
      </c>
      <c r="D11" s="70" t="s">
        <v>70</v>
      </c>
      <c r="E11" s="70" t="s">
        <v>108</v>
      </c>
      <c r="F11" s="70" t="s">
        <v>109</v>
      </c>
      <c r="G11" s="70" t="s">
        <v>288</v>
      </c>
      <c r="H11" s="70" t="s">
        <v>289</v>
      </c>
      <c r="I11" s="84">
        <v>2950</v>
      </c>
      <c r="J11" s="84">
        <v>2950</v>
      </c>
      <c r="K11" s="84">
        <v>2950</v>
      </c>
      <c r="L11" s="84"/>
      <c r="M11" s="84"/>
      <c r="N11" s="84"/>
      <c r="O11" s="84"/>
      <c r="P11" s="84"/>
      <c r="Q11" s="84"/>
      <c r="R11" s="84"/>
      <c r="S11" s="84"/>
      <c r="T11" s="84"/>
      <c r="U11" s="84"/>
      <c r="V11" s="84"/>
      <c r="W11" s="84"/>
    </row>
    <row r="12" ht="21.75" customHeight="1" spans="1:23">
      <c r="A12" s="70" t="s">
        <v>283</v>
      </c>
      <c r="B12" s="70" t="s">
        <v>290</v>
      </c>
      <c r="C12" s="70" t="s">
        <v>291</v>
      </c>
      <c r="D12" s="70" t="s">
        <v>70</v>
      </c>
      <c r="E12" s="70" t="s">
        <v>108</v>
      </c>
      <c r="F12" s="70" t="s">
        <v>109</v>
      </c>
      <c r="G12" s="70" t="s">
        <v>292</v>
      </c>
      <c r="H12" s="70" t="s">
        <v>293</v>
      </c>
      <c r="I12" s="84">
        <v>70994</v>
      </c>
      <c r="J12" s="84">
        <v>70994</v>
      </c>
      <c r="K12" s="84">
        <v>70994</v>
      </c>
      <c r="L12" s="84"/>
      <c r="M12" s="84"/>
      <c r="N12" s="84"/>
      <c r="O12" s="84"/>
      <c r="P12" s="84"/>
      <c r="Q12" s="84"/>
      <c r="R12" s="84"/>
      <c r="S12" s="84"/>
      <c r="T12" s="84"/>
      <c r="U12" s="84"/>
      <c r="V12" s="84"/>
      <c r="W12" s="84"/>
    </row>
    <row r="13" ht="21.75" customHeight="1" spans="1:23">
      <c r="A13" s="70" t="s">
        <v>283</v>
      </c>
      <c r="B13" s="70" t="s">
        <v>294</v>
      </c>
      <c r="C13" s="70" t="s">
        <v>295</v>
      </c>
      <c r="D13" s="70" t="s">
        <v>70</v>
      </c>
      <c r="E13" s="70" t="s">
        <v>108</v>
      </c>
      <c r="F13" s="70" t="s">
        <v>109</v>
      </c>
      <c r="G13" s="70" t="s">
        <v>296</v>
      </c>
      <c r="H13" s="70" t="s">
        <v>297</v>
      </c>
      <c r="I13" s="84">
        <v>474400</v>
      </c>
      <c r="J13" s="84">
        <v>474400</v>
      </c>
      <c r="K13" s="84">
        <v>474400</v>
      </c>
      <c r="L13" s="84"/>
      <c r="M13" s="84"/>
      <c r="N13" s="84"/>
      <c r="O13" s="84"/>
      <c r="P13" s="84"/>
      <c r="Q13" s="84"/>
      <c r="R13" s="84"/>
      <c r="S13" s="84"/>
      <c r="T13" s="84"/>
      <c r="U13" s="84"/>
      <c r="V13" s="84"/>
      <c r="W13" s="84"/>
    </row>
    <row r="14" ht="21.75" customHeight="1" spans="1:23">
      <c r="A14" s="70" t="s">
        <v>283</v>
      </c>
      <c r="B14" s="70" t="s">
        <v>294</v>
      </c>
      <c r="C14" s="70" t="s">
        <v>295</v>
      </c>
      <c r="D14" s="70" t="s">
        <v>70</v>
      </c>
      <c r="E14" s="70" t="s">
        <v>108</v>
      </c>
      <c r="F14" s="70" t="s">
        <v>109</v>
      </c>
      <c r="G14" s="70" t="s">
        <v>292</v>
      </c>
      <c r="H14" s="70" t="s">
        <v>293</v>
      </c>
      <c r="I14" s="84">
        <v>16000</v>
      </c>
      <c r="J14" s="84">
        <v>16000</v>
      </c>
      <c r="K14" s="84">
        <v>16000</v>
      </c>
      <c r="L14" s="84"/>
      <c r="M14" s="84"/>
      <c r="N14" s="84"/>
      <c r="O14" s="84"/>
      <c r="P14" s="84"/>
      <c r="Q14" s="84"/>
      <c r="R14" s="84"/>
      <c r="S14" s="84"/>
      <c r="T14" s="84"/>
      <c r="U14" s="84"/>
      <c r="V14" s="84"/>
      <c r="W14" s="84"/>
    </row>
    <row r="15" ht="21.75" customHeight="1" spans="1:23">
      <c r="A15" s="70" t="s">
        <v>283</v>
      </c>
      <c r="B15" s="70" t="s">
        <v>298</v>
      </c>
      <c r="C15" s="70" t="s">
        <v>299</v>
      </c>
      <c r="D15" s="70" t="s">
        <v>70</v>
      </c>
      <c r="E15" s="70" t="s">
        <v>104</v>
      </c>
      <c r="F15" s="70" t="s">
        <v>105</v>
      </c>
      <c r="G15" s="70" t="s">
        <v>296</v>
      </c>
      <c r="H15" s="70" t="s">
        <v>297</v>
      </c>
      <c r="I15" s="84">
        <v>115200</v>
      </c>
      <c r="J15" s="84">
        <v>115200</v>
      </c>
      <c r="K15" s="84">
        <v>115200</v>
      </c>
      <c r="L15" s="84"/>
      <c r="M15" s="84"/>
      <c r="N15" s="84"/>
      <c r="O15" s="84"/>
      <c r="P15" s="84"/>
      <c r="Q15" s="84"/>
      <c r="R15" s="84"/>
      <c r="S15" s="84"/>
      <c r="T15" s="84"/>
      <c r="U15" s="84"/>
      <c r="V15" s="84"/>
      <c r="W15" s="84"/>
    </row>
    <row r="16" ht="21.75" customHeight="1" spans="1:23">
      <c r="A16" s="70" t="s">
        <v>283</v>
      </c>
      <c r="B16" s="70" t="s">
        <v>300</v>
      </c>
      <c r="C16" s="70" t="s">
        <v>301</v>
      </c>
      <c r="D16" s="70" t="s">
        <v>70</v>
      </c>
      <c r="E16" s="70" t="s">
        <v>108</v>
      </c>
      <c r="F16" s="70" t="s">
        <v>109</v>
      </c>
      <c r="G16" s="70" t="s">
        <v>296</v>
      </c>
      <c r="H16" s="70" t="s">
        <v>297</v>
      </c>
      <c r="I16" s="84">
        <v>19400</v>
      </c>
      <c r="J16" s="84">
        <v>19400</v>
      </c>
      <c r="K16" s="84">
        <v>19400</v>
      </c>
      <c r="L16" s="84"/>
      <c r="M16" s="84"/>
      <c r="N16" s="84"/>
      <c r="O16" s="84"/>
      <c r="P16" s="84"/>
      <c r="Q16" s="84"/>
      <c r="R16" s="84"/>
      <c r="S16" s="84"/>
      <c r="T16" s="84"/>
      <c r="U16" s="84"/>
      <c r="V16" s="84"/>
      <c r="W16" s="84"/>
    </row>
    <row r="17" ht="21.75" customHeight="1" spans="1:23">
      <c r="A17" s="70" t="s">
        <v>283</v>
      </c>
      <c r="B17" s="70" t="s">
        <v>300</v>
      </c>
      <c r="C17" s="70" t="s">
        <v>301</v>
      </c>
      <c r="D17" s="70" t="s">
        <v>70</v>
      </c>
      <c r="E17" s="70" t="s">
        <v>108</v>
      </c>
      <c r="F17" s="70" t="s">
        <v>109</v>
      </c>
      <c r="G17" s="70" t="s">
        <v>292</v>
      </c>
      <c r="H17" s="70" t="s">
        <v>293</v>
      </c>
      <c r="I17" s="84">
        <v>10210</v>
      </c>
      <c r="J17" s="84">
        <v>10210</v>
      </c>
      <c r="K17" s="84">
        <v>10210</v>
      </c>
      <c r="L17" s="84"/>
      <c r="M17" s="84"/>
      <c r="N17" s="84"/>
      <c r="O17" s="84"/>
      <c r="P17" s="84"/>
      <c r="Q17" s="84"/>
      <c r="R17" s="84"/>
      <c r="S17" s="84"/>
      <c r="T17" s="84"/>
      <c r="U17" s="84"/>
      <c r="V17" s="84"/>
      <c r="W17" s="84"/>
    </row>
    <row r="18" ht="21.75" customHeight="1" spans="1:23">
      <c r="A18" s="70" t="s">
        <v>283</v>
      </c>
      <c r="B18" s="70" t="s">
        <v>302</v>
      </c>
      <c r="C18" s="70" t="s">
        <v>303</v>
      </c>
      <c r="D18" s="70" t="s">
        <v>70</v>
      </c>
      <c r="E18" s="70" t="s">
        <v>106</v>
      </c>
      <c r="F18" s="70" t="s">
        <v>107</v>
      </c>
      <c r="G18" s="70" t="s">
        <v>239</v>
      </c>
      <c r="H18" s="70" t="s">
        <v>240</v>
      </c>
      <c r="I18" s="84">
        <v>33250</v>
      </c>
      <c r="J18" s="84">
        <v>33250</v>
      </c>
      <c r="K18" s="84">
        <v>33250</v>
      </c>
      <c r="L18" s="84"/>
      <c r="M18" s="84"/>
      <c r="N18" s="84"/>
      <c r="O18" s="84"/>
      <c r="P18" s="84"/>
      <c r="Q18" s="84"/>
      <c r="R18" s="84"/>
      <c r="S18" s="84"/>
      <c r="T18" s="84"/>
      <c r="U18" s="84"/>
      <c r="V18" s="84"/>
      <c r="W18" s="84"/>
    </row>
    <row r="19" ht="21.75" customHeight="1" spans="1:23">
      <c r="A19" s="70" t="s">
        <v>283</v>
      </c>
      <c r="B19" s="70" t="s">
        <v>304</v>
      </c>
      <c r="C19" s="70" t="s">
        <v>305</v>
      </c>
      <c r="D19" s="70" t="s">
        <v>70</v>
      </c>
      <c r="E19" s="70" t="s">
        <v>104</v>
      </c>
      <c r="F19" s="70" t="s">
        <v>105</v>
      </c>
      <c r="G19" s="70" t="s">
        <v>239</v>
      </c>
      <c r="H19" s="70" t="s">
        <v>240</v>
      </c>
      <c r="I19" s="84">
        <v>6000</v>
      </c>
      <c r="J19" s="84"/>
      <c r="K19" s="84"/>
      <c r="L19" s="84"/>
      <c r="M19" s="84"/>
      <c r="N19" s="84">
        <v>6000</v>
      </c>
      <c r="O19" s="84"/>
      <c r="P19" s="84"/>
      <c r="Q19" s="84"/>
      <c r="R19" s="84"/>
      <c r="S19" s="84"/>
      <c r="T19" s="84"/>
      <c r="U19" s="84"/>
      <c r="V19" s="84"/>
      <c r="W19" s="84"/>
    </row>
    <row r="20" ht="21.75" customHeight="1" spans="1:23">
      <c r="A20" s="70" t="s">
        <v>283</v>
      </c>
      <c r="B20" s="70" t="s">
        <v>304</v>
      </c>
      <c r="C20" s="70" t="s">
        <v>305</v>
      </c>
      <c r="D20" s="70" t="s">
        <v>70</v>
      </c>
      <c r="E20" s="70" t="s">
        <v>104</v>
      </c>
      <c r="F20" s="70" t="s">
        <v>105</v>
      </c>
      <c r="G20" s="70" t="s">
        <v>239</v>
      </c>
      <c r="H20" s="70" t="s">
        <v>240</v>
      </c>
      <c r="I20" s="84">
        <v>13000</v>
      </c>
      <c r="J20" s="84"/>
      <c r="K20" s="84"/>
      <c r="L20" s="84"/>
      <c r="M20" s="84"/>
      <c r="N20" s="84">
        <v>13000</v>
      </c>
      <c r="O20" s="84"/>
      <c r="P20" s="84"/>
      <c r="Q20" s="84"/>
      <c r="R20" s="84"/>
      <c r="S20" s="84"/>
      <c r="T20" s="84"/>
      <c r="U20" s="84"/>
      <c r="V20" s="84"/>
      <c r="W20" s="84"/>
    </row>
    <row r="21" ht="21.75" customHeight="1" spans="1:23">
      <c r="A21" s="70" t="s">
        <v>283</v>
      </c>
      <c r="B21" s="70" t="s">
        <v>306</v>
      </c>
      <c r="C21" s="70" t="s">
        <v>307</v>
      </c>
      <c r="D21" s="70" t="s">
        <v>70</v>
      </c>
      <c r="E21" s="70" t="s">
        <v>106</v>
      </c>
      <c r="F21" s="70" t="s">
        <v>107</v>
      </c>
      <c r="G21" s="70" t="s">
        <v>239</v>
      </c>
      <c r="H21" s="70" t="s">
        <v>240</v>
      </c>
      <c r="I21" s="84">
        <v>13572</v>
      </c>
      <c r="J21" s="84"/>
      <c r="K21" s="84"/>
      <c r="L21" s="84"/>
      <c r="M21" s="84"/>
      <c r="N21" s="84">
        <v>13572</v>
      </c>
      <c r="O21" s="84"/>
      <c r="P21" s="84"/>
      <c r="Q21" s="84"/>
      <c r="R21" s="84"/>
      <c r="S21" s="84"/>
      <c r="T21" s="84"/>
      <c r="U21" s="84"/>
      <c r="V21" s="84"/>
      <c r="W21" s="84"/>
    </row>
    <row r="22" ht="21.75" customHeight="1" spans="1:23">
      <c r="A22" s="70" t="s">
        <v>283</v>
      </c>
      <c r="B22" s="70" t="s">
        <v>306</v>
      </c>
      <c r="C22" s="70" t="s">
        <v>307</v>
      </c>
      <c r="D22" s="70" t="s">
        <v>70</v>
      </c>
      <c r="E22" s="70" t="s">
        <v>106</v>
      </c>
      <c r="F22" s="70" t="s">
        <v>107</v>
      </c>
      <c r="G22" s="70" t="s">
        <v>239</v>
      </c>
      <c r="H22" s="70" t="s">
        <v>240</v>
      </c>
      <c r="I22" s="84">
        <v>3656</v>
      </c>
      <c r="J22" s="84"/>
      <c r="K22" s="84"/>
      <c r="L22" s="84"/>
      <c r="M22" s="84"/>
      <c r="N22" s="84">
        <v>3656</v>
      </c>
      <c r="O22" s="84"/>
      <c r="P22" s="84"/>
      <c r="Q22" s="84"/>
      <c r="R22" s="84"/>
      <c r="S22" s="84"/>
      <c r="T22" s="84"/>
      <c r="U22" s="84"/>
      <c r="V22" s="84"/>
      <c r="W22" s="84"/>
    </row>
    <row r="23" ht="21.75" customHeight="1" spans="1:23">
      <c r="A23" s="70" t="s">
        <v>283</v>
      </c>
      <c r="B23" s="70" t="s">
        <v>308</v>
      </c>
      <c r="C23" s="70" t="s">
        <v>309</v>
      </c>
      <c r="D23" s="70" t="s">
        <v>70</v>
      </c>
      <c r="E23" s="70" t="s">
        <v>106</v>
      </c>
      <c r="F23" s="70" t="s">
        <v>107</v>
      </c>
      <c r="G23" s="70" t="s">
        <v>296</v>
      </c>
      <c r="H23" s="70" t="s">
        <v>297</v>
      </c>
      <c r="I23" s="84">
        <v>6000</v>
      </c>
      <c r="J23" s="84"/>
      <c r="K23" s="84"/>
      <c r="L23" s="84"/>
      <c r="M23" s="84"/>
      <c r="N23" s="84">
        <v>6000</v>
      </c>
      <c r="O23" s="84"/>
      <c r="P23" s="84"/>
      <c r="Q23" s="84"/>
      <c r="R23" s="84"/>
      <c r="S23" s="84"/>
      <c r="T23" s="84"/>
      <c r="U23" s="84"/>
      <c r="V23" s="84"/>
      <c r="W23" s="84"/>
    </row>
    <row r="24" ht="21.75" customHeight="1" spans="1:23">
      <c r="A24" s="70" t="s">
        <v>283</v>
      </c>
      <c r="B24" s="70" t="s">
        <v>310</v>
      </c>
      <c r="C24" s="70" t="s">
        <v>311</v>
      </c>
      <c r="D24" s="70" t="s">
        <v>70</v>
      </c>
      <c r="E24" s="70" t="s">
        <v>106</v>
      </c>
      <c r="F24" s="70" t="s">
        <v>107</v>
      </c>
      <c r="G24" s="70" t="s">
        <v>239</v>
      </c>
      <c r="H24" s="70" t="s">
        <v>240</v>
      </c>
      <c r="I24" s="84">
        <v>1926.4</v>
      </c>
      <c r="J24" s="84">
        <v>1926.4</v>
      </c>
      <c r="K24" s="84">
        <v>1926.4</v>
      </c>
      <c r="L24" s="84"/>
      <c r="M24" s="84"/>
      <c r="N24" s="84"/>
      <c r="O24" s="84"/>
      <c r="P24" s="84"/>
      <c r="Q24" s="84"/>
      <c r="R24" s="84"/>
      <c r="S24" s="84"/>
      <c r="T24" s="84"/>
      <c r="U24" s="84"/>
      <c r="V24" s="84"/>
      <c r="W24" s="84"/>
    </row>
    <row r="25" ht="21.75" customHeight="1" spans="1:23">
      <c r="A25" s="70" t="s">
        <v>283</v>
      </c>
      <c r="B25" s="70" t="s">
        <v>310</v>
      </c>
      <c r="C25" s="70" t="s">
        <v>311</v>
      </c>
      <c r="D25" s="70" t="s">
        <v>70</v>
      </c>
      <c r="E25" s="70" t="s">
        <v>106</v>
      </c>
      <c r="F25" s="70" t="s">
        <v>107</v>
      </c>
      <c r="G25" s="70" t="s">
        <v>296</v>
      </c>
      <c r="H25" s="70" t="s">
        <v>297</v>
      </c>
      <c r="I25" s="84">
        <v>98580</v>
      </c>
      <c r="J25" s="84">
        <v>98580</v>
      </c>
      <c r="K25" s="84">
        <v>98580</v>
      </c>
      <c r="L25" s="84"/>
      <c r="M25" s="84"/>
      <c r="N25" s="84"/>
      <c r="O25" s="84"/>
      <c r="P25" s="84"/>
      <c r="Q25" s="84"/>
      <c r="R25" s="84"/>
      <c r="S25" s="84"/>
      <c r="T25" s="84"/>
      <c r="U25" s="84"/>
      <c r="V25" s="84"/>
      <c r="W25" s="84"/>
    </row>
    <row r="26" ht="18.75" customHeight="1" spans="1:23">
      <c r="A26" s="33" t="s">
        <v>180</v>
      </c>
      <c r="B26" s="34"/>
      <c r="C26" s="34"/>
      <c r="D26" s="34"/>
      <c r="E26" s="34"/>
      <c r="F26" s="34"/>
      <c r="G26" s="34"/>
      <c r="H26" s="35"/>
      <c r="I26" s="84">
        <v>1119150.8</v>
      </c>
      <c r="J26" s="84">
        <v>1076922.8</v>
      </c>
      <c r="K26" s="84">
        <v>1076922.8</v>
      </c>
      <c r="L26" s="84"/>
      <c r="M26" s="84"/>
      <c r="N26" s="84">
        <v>42228</v>
      </c>
      <c r="O26" s="84"/>
      <c r="P26" s="84"/>
      <c r="Q26" s="84"/>
      <c r="R26" s="84"/>
      <c r="S26" s="84"/>
      <c r="T26" s="84"/>
      <c r="U26" s="84"/>
      <c r="V26" s="84"/>
      <c r="W26" s="84"/>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6"/>
  <sheetViews>
    <sheetView showZeros="0" tabSelected="1" workbookViewId="0">
      <selection activeCell="L6" sqref="L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312</v>
      </c>
    </row>
    <row r="2" ht="39.75" customHeight="1" spans="1:10">
      <c r="A2" s="65" t="str">
        <f>"2026"&amp;"年部门项目支出绩效目标表"</f>
        <v>2026年部门项目支出绩效目标表</v>
      </c>
      <c r="B2" s="3"/>
      <c r="C2" s="3"/>
      <c r="D2" s="3"/>
      <c r="E2" s="3"/>
      <c r="F2" s="66"/>
      <c r="G2" s="3"/>
      <c r="H2" s="66"/>
      <c r="I2" s="66"/>
      <c r="J2" s="3"/>
    </row>
    <row r="3" ht="17.25" customHeight="1" spans="1:1">
      <c r="A3" s="4" t="str">
        <f>"单位名称："&amp;"昆明市盘龙区统计局"</f>
        <v>单位名称：昆明市盘龙区统计局</v>
      </c>
    </row>
    <row r="4" ht="44.25" customHeight="1" spans="1:10">
      <c r="A4" s="71" t="s">
        <v>313</v>
      </c>
      <c r="B4" s="67" t="s">
        <v>314</v>
      </c>
      <c r="C4" s="67" t="s">
        <v>315</v>
      </c>
      <c r="D4" s="67" t="s">
        <v>316</v>
      </c>
      <c r="E4" s="67" t="s">
        <v>317</v>
      </c>
      <c r="F4" s="68" t="s">
        <v>318</v>
      </c>
      <c r="G4" s="67" t="s">
        <v>319</v>
      </c>
      <c r="H4" s="68" t="s">
        <v>320</v>
      </c>
      <c r="I4" s="68" t="s">
        <v>321</v>
      </c>
      <c r="J4" s="67" t="s">
        <v>322</v>
      </c>
    </row>
    <row r="5" ht="18.75" customHeight="1" spans="1:10">
      <c r="A5" s="138">
        <v>1</v>
      </c>
      <c r="B5" s="138">
        <v>2</v>
      </c>
      <c r="C5" s="138">
        <v>3</v>
      </c>
      <c r="D5" s="138">
        <v>4</v>
      </c>
      <c r="E5" s="138">
        <v>5</v>
      </c>
      <c r="F5" s="36">
        <v>6</v>
      </c>
      <c r="G5" s="138">
        <v>7</v>
      </c>
      <c r="H5" s="36">
        <v>8</v>
      </c>
      <c r="I5" s="36">
        <v>9</v>
      </c>
      <c r="J5" s="138">
        <v>10</v>
      </c>
    </row>
    <row r="6" ht="42" customHeight="1" spans="1:10">
      <c r="A6" s="71" t="s">
        <v>70</v>
      </c>
      <c r="B6" s="70"/>
      <c r="C6" s="70"/>
      <c r="D6" s="70"/>
      <c r="E6" s="71"/>
      <c r="F6" s="72"/>
      <c r="G6" s="71"/>
      <c r="H6" s="72"/>
      <c r="I6" s="72"/>
      <c r="J6" s="71"/>
    </row>
    <row r="7" ht="42" customHeight="1" spans="1:10">
      <c r="A7" s="139" t="s">
        <v>295</v>
      </c>
      <c r="B7" s="20" t="s">
        <v>323</v>
      </c>
      <c r="C7" s="20" t="s">
        <v>324</v>
      </c>
      <c r="D7" s="20" t="s">
        <v>325</v>
      </c>
      <c r="E7" s="69" t="s">
        <v>326</v>
      </c>
      <c r="F7" s="20" t="s">
        <v>327</v>
      </c>
      <c r="G7" s="69" t="s">
        <v>328</v>
      </c>
      <c r="H7" s="20" t="s">
        <v>329</v>
      </c>
      <c r="I7" s="20" t="s">
        <v>330</v>
      </c>
      <c r="J7" s="69" t="s">
        <v>331</v>
      </c>
    </row>
    <row r="8" ht="42" customHeight="1" spans="1:10">
      <c r="A8" s="139" t="s">
        <v>295</v>
      </c>
      <c r="B8" s="20" t="s">
        <v>323</v>
      </c>
      <c r="C8" s="20" t="s">
        <v>324</v>
      </c>
      <c r="D8" s="20" t="s">
        <v>325</v>
      </c>
      <c r="E8" s="69" t="s">
        <v>332</v>
      </c>
      <c r="F8" s="20" t="s">
        <v>327</v>
      </c>
      <c r="G8" s="69" t="s">
        <v>333</v>
      </c>
      <c r="H8" s="20" t="s">
        <v>329</v>
      </c>
      <c r="I8" s="20" t="s">
        <v>330</v>
      </c>
      <c r="J8" s="69" t="s">
        <v>334</v>
      </c>
    </row>
    <row r="9" ht="42" customHeight="1" spans="1:10">
      <c r="A9" s="139" t="s">
        <v>295</v>
      </c>
      <c r="B9" s="20" t="s">
        <v>323</v>
      </c>
      <c r="C9" s="20" t="s">
        <v>324</v>
      </c>
      <c r="D9" s="20" t="s">
        <v>335</v>
      </c>
      <c r="E9" s="69" t="s">
        <v>336</v>
      </c>
      <c r="F9" s="20" t="s">
        <v>327</v>
      </c>
      <c r="G9" s="69" t="s">
        <v>337</v>
      </c>
      <c r="H9" s="20" t="s">
        <v>338</v>
      </c>
      <c r="I9" s="20" t="s">
        <v>339</v>
      </c>
      <c r="J9" s="69" t="s">
        <v>340</v>
      </c>
    </row>
    <row r="10" ht="42" customHeight="1" spans="1:10">
      <c r="A10" s="139" t="s">
        <v>295</v>
      </c>
      <c r="B10" s="20" t="s">
        <v>323</v>
      </c>
      <c r="C10" s="20" t="s">
        <v>324</v>
      </c>
      <c r="D10" s="20" t="s">
        <v>341</v>
      </c>
      <c r="E10" s="69" t="s">
        <v>342</v>
      </c>
      <c r="F10" s="20" t="s">
        <v>327</v>
      </c>
      <c r="G10" s="69" t="s">
        <v>342</v>
      </c>
      <c r="H10" s="20" t="s">
        <v>343</v>
      </c>
      <c r="I10" s="20" t="s">
        <v>339</v>
      </c>
      <c r="J10" s="69" t="s">
        <v>344</v>
      </c>
    </row>
    <row r="11" ht="42" customHeight="1" spans="1:10">
      <c r="A11" s="139" t="s">
        <v>295</v>
      </c>
      <c r="B11" s="20" t="s">
        <v>323</v>
      </c>
      <c r="C11" s="20" t="s">
        <v>345</v>
      </c>
      <c r="D11" s="20" t="s">
        <v>346</v>
      </c>
      <c r="E11" s="69" t="s">
        <v>347</v>
      </c>
      <c r="F11" s="20" t="s">
        <v>348</v>
      </c>
      <c r="G11" s="69" t="s">
        <v>349</v>
      </c>
      <c r="H11" s="20" t="s">
        <v>338</v>
      </c>
      <c r="I11" s="20" t="s">
        <v>330</v>
      </c>
      <c r="J11" s="69" t="s">
        <v>350</v>
      </c>
    </row>
    <row r="12" ht="42" customHeight="1" spans="1:10">
      <c r="A12" s="139" t="s">
        <v>295</v>
      </c>
      <c r="B12" s="20" t="s">
        <v>323</v>
      </c>
      <c r="C12" s="20" t="s">
        <v>351</v>
      </c>
      <c r="D12" s="20" t="s">
        <v>352</v>
      </c>
      <c r="E12" s="69" t="s">
        <v>353</v>
      </c>
      <c r="F12" s="20" t="s">
        <v>348</v>
      </c>
      <c r="G12" s="69" t="s">
        <v>354</v>
      </c>
      <c r="H12" s="20" t="s">
        <v>338</v>
      </c>
      <c r="I12" s="20" t="s">
        <v>330</v>
      </c>
      <c r="J12" s="69" t="s">
        <v>355</v>
      </c>
    </row>
    <row r="13" ht="42" customHeight="1" spans="1:10">
      <c r="A13" s="139" t="s">
        <v>285</v>
      </c>
      <c r="B13" s="20" t="s">
        <v>356</v>
      </c>
      <c r="C13" s="20" t="s">
        <v>324</v>
      </c>
      <c r="D13" s="20" t="s">
        <v>325</v>
      </c>
      <c r="E13" s="69" t="s">
        <v>357</v>
      </c>
      <c r="F13" s="20" t="s">
        <v>327</v>
      </c>
      <c r="G13" s="69" t="s">
        <v>94</v>
      </c>
      <c r="H13" s="20" t="s">
        <v>358</v>
      </c>
      <c r="I13" s="20" t="s">
        <v>330</v>
      </c>
      <c r="J13" s="69" t="s">
        <v>359</v>
      </c>
    </row>
    <row r="14" ht="42" customHeight="1" spans="1:10">
      <c r="A14" s="139" t="s">
        <v>285</v>
      </c>
      <c r="B14" s="20" t="s">
        <v>356</v>
      </c>
      <c r="C14" s="20" t="s">
        <v>324</v>
      </c>
      <c r="D14" s="20" t="s">
        <v>335</v>
      </c>
      <c r="E14" s="69" t="s">
        <v>360</v>
      </c>
      <c r="F14" s="20" t="s">
        <v>327</v>
      </c>
      <c r="G14" s="69" t="s">
        <v>337</v>
      </c>
      <c r="H14" s="20" t="s">
        <v>361</v>
      </c>
      <c r="I14" s="20" t="s">
        <v>339</v>
      </c>
      <c r="J14" s="69" t="s">
        <v>359</v>
      </c>
    </row>
    <row r="15" ht="42" customHeight="1" spans="1:10">
      <c r="A15" s="139" t="s">
        <v>285</v>
      </c>
      <c r="B15" s="20" t="s">
        <v>356</v>
      </c>
      <c r="C15" s="20" t="s">
        <v>324</v>
      </c>
      <c r="D15" s="20" t="s">
        <v>341</v>
      </c>
      <c r="E15" s="69" t="s">
        <v>342</v>
      </c>
      <c r="F15" s="20" t="s">
        <v>327</v>
      </c>
      <c r="G15" s="69" t="s">
        <v>362</v>
      </c>
      <c r="H15" s="20" t="s">
        <v>363</v>
      </c>
      <c r="I15" s="20" t="s">
        <v>339</v>
      </c>
      <c r="J15" s="69" t="s">
        <v>364</v>
      </c>
    </row>
    <row r="16" ht="42" customHeight="1" spans="1:10">
      <c r="A16" s="139" t="s">
        <v>285</v>
      </c>
      <c r="B16" s="20" t="s">
        <v>356</v>
      </c>
      <c r="C16" s="20" t="s">
        <v>345</v>
      </c>
      <c r="D16" s="20" t="s">
        <v>346</v>
      </c>
      <c r="E16" s="69" t="s">
        <v>365</v>
      </c>
      <c r="F16" s="20" t="s">
        <v>327</v>
      </c>
      <c r="G16" s="69" t="s">
        <v>366</v>
      </c>
      <c r="H16" s="20" t="s">
        <v>363</v>
      </c>
      <c r="I16" s="20" t="s">
        <v>339</v>
      </c>
      <c r="J16" s="69" t="s">
        <v>365</v>
      </c>
    </row>
    <row r="17" ht="42" customHeight="1" spans="1:10">
      <c r="A17" s="139" t="s">
        <v>285</v>
      </c>
      <c r="B17" s="20" t="s">
        <v>356</v>
      </c>
      <c r="C17" s="20" t="s">
        <v>351</v>
      </c>
      <c r="D17" s="20" t="s">
        <v>352</v>
      </c>
      <c r="E17" s="69" t="s">
        <v>352</v>
      </c>
      <c r="F17" s="20" t="s">
        <v>348</v>
      </c>
      <c r="G17" s="69" t="s">
        <v>354</v>
      </c>
      <c r="H17" s="20" t="s">
        <v>338</v>
      </c>
      <c r="I17" s="20" t="s">
        <v>330</v>
      </c>
      <c r="J17" s="69" t="s">
        <v>352</v>
      </c>
    </row>
    <row r="18" ht="42" customHeight="1" spans="1:10">
      <c r="A18" s="139" t="s">
        <v>303</v>
      </c>
      <c r="B18" s="20" t="s">
        <v>367</v>
      </c>
      <c r="C18" s="20" t="s">
        <v>324</v>
      </c>
      <c r="D18" s="20" t="s">
        <v>325</v>
      </c>
      <c r="E18" s="69" t="s">
        <v>368</v>
      </c>
      <c r="F18" s="20" t="s">
        <v>369</v>
      </c>
      <c r="G18" s="69" t="s">
        <v>337</v>
      </c>
      <c r="H18" s="20" t="s">
        <v>370</v>
      </c>
      <c r="I18" s="20" t="s">
        <v>330</v>
      </c>
      <c r="J18" s="69" t="s">
        <v>371</v>
      </c>
    </row>
    <row r="19" ht="42" customHeight="1" spans="1:10">
      <c r="A19" s="139" t="s">
        <v>303</v>
      </c>
      <c r="B19" s="20" t="s">
        <v>367</v>
      </c>
      <c r="C19" s="20" t="s">
        <v>324</v>
      </c>
      <c r="D19" s="20" t="s">
        <v>335</v>
      </c>
      <c r="E19" s="69" t="s">
        <v>372</v>
      </c>
      <c r="F19" s="20" t="s">
        <v>327</v>
      </c>
      <c r="G19" s="69" t="s">
        <v>337</v>
      </c>
      <c r="H19" s="20" t="s">
        <v>338</v>
      </c>
      <c r="I19" s="20" t="s">
        <v>330</v>
      </c>
      <c r="J19" s="69" t="s">
        <v>373</v>
      </c>
    </row>
    <row r="20" ht="42" customHeight="1" spans="1:10">
      <c r="A20" s="139" t="s">
        <v>303</v>
      </c>
      <c r="B20" s="20" t="s">
        <v>367</v>
      </c>
      <c r="C20" s="20" t="s">
        <v>324</v>
      </c>
      <c r="D20" s="20" t="s">
        <v>341</v>
      </c>
      <c r="E20" s="69" t="s">
        <v>374</v>
      </c>
      <c r="F20" s="20" t="s">
        <v>327</v>
      </c>
      <c r="G20" s="69" t="s">
        <v>375</v>
      </c>
      <c r="H20" s="20" t="s">
        <v>376</v>
      </c>
      <c r="I20" s="20" t="s">
        <v>339</v>
      </c>
      <c r="J20" s="69" t="s">
        <v>377</v>
      </c>
    </row>
    <row r="21" ht="42" customHeight="1" spans="1:10">
      <c r="A21" s="139" t="s">
        <v>303</v>
      </c>
      <c r="B21" s="20" t="s">
        <v>367</v>
      </c>
      <c r="C21" s="20" t="s">
        <v>345</v>
      </c>
      <c r="D21" s="20" t="s">
        <v>346</v>
      </c>
      <c r="E21" s="69" t="s">
        <v>378</v>
      </c>
      <c r="F21" s="20" t="s">
        <v>369</v>
      </c>
      <c r="G21" s="69" t="s">
        <v>379</v>
      </c>
      <c r="H21" s="20" t="s">
        <v>370</v>
      </c>
      <c r="I21" s="20" t="s">
        <v>330</v>
      </c>
      <c r="J21" s="69" t="s">
        <v>378</v>
      </c>
    </row>
    <row r="22" ht="42" customHeight="1" spans="1:10">
      <c r="A22" s="139" t="s">
        <v>303</v>
      </c>
      <c r="B22" s="20" t="s">
        <v>367</v>
      </c>
      <c r="C22" s="20" t="s">
        <v>345</v>
      </c>
      <c r="D22" s="20" t="s">
        <v>380</v>
      </c>
      <c r="E22" s="69" t="s">
        <v>381</v>
      </c>
      <c r="F22" s="20" t="s">
        <v>327</v>
      </c>
      <c r="G22" s="69" t="s">
        <v>382</v>
      </c>
      <c r="H22" s="20" t="s">
        <v>363</v>
      </c>
      <c r="I22" s="20" t="s">
        <v>339</v>
      </c>
      <c r="J22" s="69" t="s">
        <v>383</v>
      </c>
    </row>
    <row r="23" ht="42" customHeight="1" spans="1:10">
      <c r="A23" s="139" t="s">
        <v>303</v>
      </c>
      <c r="B23" s="20" t="s">
        <v>367</v>
      </c>
      <c r="C23" s="20" t="s">
        <v>351</v>
      </c>
      <c r="D23" s="20" t="s">
        <v>352</v>
      </c>
      <c r="E23" s="69" t="s">
        <v>384</v>
      </c>
      <c r="F23" s="20" t="s">
        <v>348</v>
      </c>
      <c r="G23" s="69" t="s">
        <v>354</v>
      </c>
      <c r="H23" s="20" t="s">
        <v>338</v>
      </c>
      <c r="I23" s="20" t="s">
        <v>330</v>
      </c>
      <c r="J23" s="69" t="s">
        <v>385</v>
      </c>
    </row>
    <row r="24" ht="42" customHeight="1" spans="1:10">
      <c r="A24" s="139" t="s">
        <v>287</v>
      </c>
      <c r="B24" s="20" t="s">
        <v>386</v>
      </c>
      <c r="C24" s="20" t="s">
        <v>324</v>
      </c>
      <c r="D24" s="20" t="s">
        <v>325</v>
      </c>
      <c r="E24" s="69" t="s">
        <v>387</v>
      </c>
      <c r="F24" s="20" t="s">
        <v>327</v>
      </c>
      <c r="G24" s="69" t="s">
        <v>388</v>
      </c>
      <c r="H24" s="20" t="s">
        <v>389</v>
      </c>
      <c r="I24" s="20" t="s">
        <v>330</v>
      </c>
      <c r="J24" s="69" t="s">
        <v>390</v>
      </c>
    </row>
    <row r="25" ht="42" customHeight="1" spans="1:10">
      <c r="A25" s="139" t="s">
        <v>287</v>
      </c>
      <c r="B25" s="20" t="s">
        <v>386</v>
      </c>
      <c r="C25" s="20" t="s">
        <v>324</v>
      </c>
      <c r="D25" s="20" t="s">
        <v>325</v>
      </c>
      <c r="E25" s="69" t="s">
        <v>391</v>
      </c>
      <c r="F25" s="20" t="s">
        <v>327</v>
      </c>
      <c r="G25" s="69" t="s">
        <v>392</v>
      </c>
      <c r="H25" s="20" t="s">
        <v>389</v>
      </c>
      <c r="I25" s="20" t="s">
        <v>330</v>
      </c>
      <c r="J25" s="69" t="s">
        <v>393</v>
      </c>
    </row>
    <row r="26" ht="42" customHeight="1" spans="1:10">
      <c r="A26" s="139" t="s">
        <v>287</v>
      </c>
      <c r="B26" s="20" t="s">
        <v>386</v>
      </c>
      <c r="C26" s="20" t="s">
        <v>324</v>
      </c>
      <c r="D26" s="20" t="s">
        <v>325</v>
      </c>
      <c r="E26" s="69" t="s">
        <v>394</v>
      </c>
      <c r="F26" s="20" t="s">
        <v>327</v>
      </c>
      <c r="G26" s="69" t="s">
        <v>388</v>
      </c>
      <c r="H26" s="20" t="s">
        <v>389</v>
      </c>
      <c r="I26" s="20" t="s">
        <v>330</v>
      </c>
      <c r="J26" s="69" t="s">
        <v>395</v>
      </c>
    </row>
    <row r="27" ht="42" customHeight="1" spans="1:10">
      <c r="A27" s="139" t="s">
        <v>287</v>
      </c>
      <c r="B27" s="20" t="s">
        <v>386</v>
      </c>
      <c r="C27" s="20" t="s">
        <v>324</v>
      </c>
      <c r="D27" s="20" t="s">
        <v>325</v>
      </c>
      <c r="E27" s="69" t="s">
        <v>396</v>
      </c>
      <c r="F27" s="20" t="s">
        <v>327</v>
      </c>
      <c r="G27" s="69" t="s">
        <v>397</v>
      </c>
      <c r="H27" s="20" t="s">
        <v>389</v>
      </c>
      <c r="I27" s="20" t="s">
        <v>330</v>
      </c>
      <c r="J27" s="69" t="s">
        <v>398</v>
      </c>
    </row>
    <row r="28" ht="42" customHeight="1" spans="1:10">
      <c r="A28" s="139" t="s">
        <v>287</v>
      </c>
      <c r="B28" s="20" t="s">
        <v>386</v>
      </c>
      <c r="C28" s="20" t="s">
        <v>324</v>
      </c>
      <c r="D28" s="20" t="s">
        <v>335</v>
      </c>
      <c r="E28" s="69" t="s">
        <v>399</v>
      </c>
      <c r="F28" s="20" t="s">
        <v>348</v>
      </c>
      <c r="G28" s="69" t="s">
        <v>337</v>
      </c>
      <c r="H28" s="20" t="s">
        <v>338</v>
      </c>
      <c r="I28" s="20" t="s">
        <v>330</v>
      </c>
      <c r="J28" s="69" t="s">
        <v>400</v>
      </c>
    </row>
    <row r="29" ht="42" customHeight="1" spans="1:10">
      <c r="A29" s="139" t="s">
        <v>287</v>
      </c>
      <c r="B29" s="20" t="s">
        <v>386</v>
      </c>
      <c r="C29" s="20" t="s">
        <v>324</v>
      </c>
      <c r="D29" s="20" t="s">
        <v>341</v>
      </c>
      <c r="E29" s="69" t="s">
        <v>401</v>
      </c>
      <c r="F29" s="20" t="s">
        <v>327</v>
      </c>
      <c r="G29" s="69" t="s">
        <v>337</v>
      </c>
      <c r="H29" s="20" t="s">
        <v>338</v>
      </c>
      <c r="I29" s="20" t="s">
        <v>330</v>
      </c>
      <c r="J29" s="69" t="s">
        <v>402</v>
      </c>
    </row>
    <row r="30" ht="42" customHeight="1" spans="1:10">
      <c r="A30" s="139" t="s">
        <v>287</v>
      </c>
      <c r="B30" s="20" t="s">
        <v>386</v>
      </c>
      <c r="C30" s="20" t="s">
        <v>345</v>
      </c>
      <c r="D30" s="20" t="s">
        <v>346</v>
      </c>
      <c r="E30" s="69" t="s">
        <v>403</v>
      </c>
      <c r="F30" s="20" t="s">
        <v>327</v>
      </c>
      <c r="G30" s="69" t="s">
        <v>404</v>
      </c>
      <c r="H30" s="20" t="s">
        <v>343</v>
      </c>
      <c r="I30" s="20" t="s">
        <v>339</v>
      </c>
      <c r="J30" s="69" t="s">
        <v>405</v>
      </c>
    </row>
    <row r="31" ht="42" customHeight="1" spans="1:10">
      <c r="A31" s="139" t="s">
        <v>287</v>
      </c>
      <c r="B31" s="20" t="s">
        <v>386</v>
      </c>
      <c r="C31" s="20" t="s">
        <v>351</v>
      </c>
      <c r="D31" s="20" t="s">
        <v>352</v>
      </c>
      <c r="E31" s="69" t="s">
        <v>406</v>
      </c>
      <c r="F31" s="20" t="s">
        <v>348</v>
      </c>
      <c r="G31" s="69" t="s">
        <v>354</v>
      </c>
      <c r="H31" s="20" t="s">
        <v>338</v>
      </c>
      <c r="I31" s="20" t="s">
        <v>330</v>
      </c>
      <c r="J31" s="69" t="s">
        <v>406</v>
      </c>
    </row>
    <row r="32" ht="42" customHeight="1" spans="1:10">
      <c r="A32" s="139" t="s">
        <v>311</v>
      </c>
      <c r="B32" s="20" t="s">
        <v>407</v>
      </c>
      <c r="C32" s="20" t="s">
        <v>324</v>
      </c>
      <c r="D32" s="20" t="s">
        <v>325</v>
      </c>
      <c r="E32" s="69" t="s">
        <v>408</v>
      </c>
      <c r="F32" s="20" t="s">
        <v>327</v>
      </c>
      <c r="G32" s="69" t="s">
        <v>409</v>
      </c>
      <c r="H32" s="20" t="s">
        <v>410</v>
      </c>
      <c r="I32" s="20" t="s">
        <v>330</v>
      </c>
      <c r="J32" s="69" t="s">
        <v>411</v>
      </c>
    </row>
    <row r="33" ht="42" customHeight="1" spans="1:10">
      <c r="A33" s="139" t="s">
        <v>311</v>
      </c>
      <c r="B33" s="20" t="s">
        <v>407</v>
      </c>
      <c r="C33" s="20" t="s">
        <v>324</v>
      </c>
      <c r="D33" s="20" t="s">
        <v>325</v>
      </c>
      <c r="E33" s="69" t="s">
        <v>412</v>
      </c>
      <c r="F33" s="20" t="s">
        <v>348</v>
      </c>
      <c r="G33" s="69" t="s">
        <v>88</v>
      </c>
      <c r="H33" s="20" t="s">
        <v>413</v>
      </c>
      <c r="I33" s="20" t="s">
        <v>330</v>
      </c>
      <c r="J33" s="69" t="s">
        <v>414</v>
      </c>
    </row>
    <row r="34" ht="42" customHeight="1" spans="1:10">
      <c r="A34" s="139" t="s">
        <v>311</v>
      </c>
      <c r="B34" s="20" t="s">
        <v>407</v>
      </c>
      <c r="C34" s="20" t="s">
        <v>324</v>
      </c>
      <c r="D34" s="20" t="s">
        <v>335</v>
      </c>
      <c r="E34" s="69" t="s">
        <v>415</v>
      </c>
      <c r="F34" s="20" t="s">
        <v>348</v>
      </c>
      <c r="G34" s="69" t="s">
        <v>416</v>
      </c>
      <c r="H34" s="20" t="s">
        <v>338</v>
      </c>
      <c r="I34" s="20" t="s">
        <v>330</v>
      </c>
      <c r="J34" s="69" t="s">
        <v>417</v>
      </c>
    </row>
    <row r="35" ht="42" customHeight="1" spans="1:10">
      <c r="A35" s="139" t="s">
        <v>311</v>
      </c>
      <c r="B35" s="20" t="s">
        <v>407</v>
      </c>
      <c r="C35" s="20" t="s">
        <v>324</v>
      </c>
      <c r="D35" s="20" t="s">
        <v>335</v>
      </c>
      <c r="E35" s="69" t="s">
        <v>372</v>
      </c>
      <c r="F35" s="20" t="s">
        <v>327</v>
      </c>
      <c r="G35" s="69" t="s">
        <v>337</v>
      </c>
      <c r="H35" s="20" t="s">
        <v>338</v>
      </c>
      <c r="I35" s="20" t="s">
        <v>330</v>
      </c>
      <c r="J35" s="69" t="s">
        <v>418</v>
      </c>
    </row>
    <row r="36" ht="42" customHeight="1" spans="1:10">
      <c r="A36" s="139" t="s">
        <v>311</v>
      </c>
      <c r="B36" s="20" t="s">
        <v>407</v>
      </c>
      <c r="C36" s="20" t="s">
        <v>324</v>
      </c>
      <c r="D36" s="20" t="s">
        <v>341</v>
      </c>
      <c r="E36" s="69" t="s">
        <v>419</v>
      </c>
      <c r="F36" s="20" t="s">
        <v>327</v>
      </c>
      <c r="G36" s="69" t="s">
        <v>337</v>
      </c>
      <c r="H36" s="20" t="s">
        <v>338</v>
      </c>
      <c r="I36" s="20" t="s">
        <v>330</v>
      </c>
      <c r="J36" s="69" t="s">
        <v>420</v>
      </c>
    </row>
    <row r="37" ht="42" customHeight="1" spans="1:10">
      <c r="A37" s="139" t="s">
        <v>311</v>
      </c>
      <c r="B37" s="20" t="s">
        <v>407</v>
      </c>
      <c r="C37" s="20" t="s">
        <v>345</v>
      </c>
      <c r="D37" s="20" t="s">
        <v>346</v>
      </c>
      <c r="E37" s="69" t="s">
        <v>421</v>
      </c>
      <c r="F37" s="20" t="s">
        <v>348</v>
      </c>
      <c r="G37" s="69" t="s">
        <v>422</v>
      </c>
      <c r="H37" s="20" t="s">
        <v>338</v>
      </c>
      <c r="I37" s="20" t="s">
        <v>330</v>
      </c>
      <c r="J37" s="69" t="s">
        <v>423</v>
      </c>
    </row>
    <row r="38" ht="42" customHeight="1" spans="1:10">
      <c r="A38" s="139" t="s">
        <v>311</v>
      </c>
      <c r="B38" s="20" t="s">
        <v>407</v>
      </c>
      <c r="C38" s="20" t="s">
        <v>351</v>
      </c>
      <c r="D38" s="20" t="s">
        <v>352</v>
      </c>
      <c r="E38" s="69" t="s">
        <v>424</v>
      </c>
      <c r="F38" s="20" t="s">
        <v>348</v>
      </c>
      <c r="G38" s="69" t="s">
        <v>354</v>
      </c>
      <c r="H38" s="20" t="s">
        <v>338</v>
      </c>
      <c r="I38" s="20" t="s">
        <v>330</v>
      </c>
      <c r="J38" s="69" t="s">
        <v>425</v>
      </c>
    </row>
    <row r="39" ht="42" customHeight="1" spans="1:10">
      <c r="A39" s="139" t="s">
        <v>311</v>
      </c>
      <c r="B39" s="20" t="s">
        <v>407</v>
      </c>
      <c r="C39" s="20" t="s">
        <v>426</v>
      </c>
      <c r="D39" s="20" t="s">
        <v>427</v>
      </c>
      <c r="E39" s="69" t="s">
        <v>428</v>
      </c>
      <c r="F39" s="20" t="s">
        <v>429</v>
      </c>
      <c r="G39" s="69" t="s">
        <v>430</v>
      </c>
      <c r="H39" s="20" t="s">
        <v>361</v>
      </c>
      <c r="I39" s="20" t="s">
        <v>339</v>
      </c>
      <c r="J39" s="69" t="s">
        <v>431</v>
      </c>
    </row>
    <row r="40" ht="42" customHeight="1" spans="1:10">
      <c r="A40" s="139" t="s">
        <v>299</v>
      </c>
      <c r="B40" s="20" t="s">
        <v>432</v>
      </c>
      <c r="C40" s="20" t="s">
        <v>324</v>
      </c>
      <c r="D40" s="20" t="s">
        <v>325</v>
      </c>
      <c r="E40" s="69" t="s">
        <v>433</v>
      </c>
      <c r="F40" s="20" t="s">
        <v>348</v>
      </c>
      <c r="G40" s="69" t="s">
        <v>434</v>
      </c>
      <c r="H40" s="20" t="s">
        <v>358</v>
      </c>
      <c r="I40" s="20" t="s">
        <v>330</v>
      </c>
      <c r="J40" s="69" t="s">
        <v>435</v>
      </c>
    </row>
    <row r="41" ht="42" customHeight="1" spans="1:10">
      <c r="A41" s="139" t="s">
        <v>299</v>
      </c>
      <c r="B41" s="20" t="s">
        <v>432</v>
      </c>
      <c r="C41" s="20" t="s">
        <v>324</v>
      </c>
      <c r="D41" s="20" t="s">
        <v>335</v>
      </c>
      <c r="E41" s="69" t="s">
        <v>433</v>
      </c>
      <c r="F41" s="20" t="s">
        <v>369</v>
      </c>
      <c r="G41" s="69" t="s">
        <v>354</v>
      </c>
      <c r="H41" s="20" t="s">
        <v>358</v>
      </c>
      <c r="I41" s="20" t="s">
        <v>330</v>
      </c>
      <c r="J41" s="69" t="s">
        <v>433</v>
      </c>
    </row>
    <row r="42" ht="42" customHeight="1" spans="1:10">
      <c r="A42" s="139" t="s">
        <v>299</v>
      </c>
      <c r="B42" s="20" t="s">
        <v>432</v>
      </c>
      <c r="C42" s="20" t="s">
        <v>324</v>
      </c>
      <c r="D42" s="20" t="s">
        <v>341</v>
      </c>
      <c r="E42" s="69" t="s">
        <v>436</v>
      </c>
      <c r="F42" s="20" t="s">
        <v>348</v>
      </c>
      <c r="G42" s="69" t="s">
        <v>354</v>
      </c>
      <c r="H42" s="20" t="s">
        <v>338</v>
      </c>
      <c r="I42" s="20" t="s">
        <v>330</v>
      </c>
      <c r="J42" s="69" t="s">
        <v>436</v>
      </c>
    </row>
    <row r="43" ht="42" customHeight="1" spans="1:10">
      <c r="A43" s="139" t="s">
        <v>299</v>
      </c>
      <c r="B43" s="20" t="s">
        <v>432</v>
      </c>
      <c r="C43" s="20" t="s">
        <v>345</v>
      </c>
      <c r="D43" s="20" t="s">
        <v>346</v>
      </c>
      <c r="E43" s="69" t="s">
        <v>437</v>
      </c>
      <c r="F43" s="20" t="s">
        <v>327</v>
      </c>
      <c r="G43" s="69" t="s">
        <v>438</v>
      </c>
      <c r="H43" s="20" t="s">
        <v>343</v>
      </c>
      <c r="I43" s="20" t="s">
        <v>339</v>
      </c>
      <c r="J43" s="69" t="s">
        <v>439</v>
      </c>
    </row>
    <row r="44" ht="42" customHeight="1" spans="1:10">
      <c r="A44" s="139" t="s">
        <v>299</v>
      </c>
      <c r="B44" s="20" t="s">
        <v>432</v>
      </c>
      <c r="C44" s="20" t="s">
        <v>351</v>
      </c>
      <c r="D44" s="20" t="s">
        <v>352</v>
      </c>
      <c r="E44" s="69" t="s">
        <v>353</v>
      </c>
      <c r="F44" s="20" t="s">
        <v>348</v>
      </c>
      <c r="G44" s="69" t="s">
        <v>354</v>
      </c>
      <c r="H44" s="20" t="s">
        <v>338</v>
      </c>
      <c r="I44" s="20" t="s">
        <v>330</v>
      </c>
      <c r="J44" s="69" t="s">
        <v>355</v>
      </c>
    </row>
    <row r="45" ht="42" customHeight="1" spans="1:10">
      <c r="A45" s="139" t="s">
        <v>291</v>
      </c>
      <c r="B45" s="20" t="s">
        <v>440</v>
      </c>
      <c r="C45" s="20" t="s">
        <v>324</v>
      </c>
      <c r="D45" s="20" t="s">
        <v>325</v>
      </c>
      <c r="E45" s="69" t="s">
        <v>441</v>
      </c>
      <c r="F45" s="20" t="s">
        <v>348</v>
      </c>
      <c r="G45" s="69" t="s">
        <v>442</v>
      </c>
      <c r="H45" s="20" t="s">
        <v>358</v>
      </c>
      <c r="I45" s="20" t="s">
        <v>330</v>
      </c>
      <c r="J45" s="69" t="s">
        <v>441</v>
      </c>
    </row>
    <row r="46" ht="42" customHeight="1" spans="1:10">
      <c r="A46" s="139" t="s">
        <v>291</v>
      </c>
      <c r="B46" s="20" t="s">
        <v>440</v>
      </c>
      <c r="C46" s="20" t="s">
        <v>324</v>
      </c>
      <c r="D46" s="20" t="s">
        <v>325</v>
      </c>
      <c r="E46" s="69" t="s">
        <v>443</v>
      </c>
      <c r="F46" s="20" t="s">
        <v>348</v>
      </c>
      <c r="G46" s="69" t="s">
        <v>86</v>
      </c>
      <c r="H46" s="20" t="s">
        <v>413</v>
      </c>
      <c r="I46" s="20" t="s">
        <v>330</v>
      </c>
      <c r="J46" s="69" t="s">
        <v>444</v>
      </c>
    </row>
    <row r="47" ht="42" customHeight="1" spans="1:10">
      <c r="A47" s="139" t="s">
        <v>291</v>
      </c>
      <c r="B47" s="20" t="s">
        <v>440</v>
      </c>
      <c r="C47" s="20" t="s">
        <v>324</v>
      </c>
      <c r="D47" s="20" t="s">
        <v>325</v>
      </c>
      <c r="E47" s="69" t="s">
        <v>445</v>
      </c>
      <c r="F47" s="20" t="s">
        <v>327</v>
      </c>
      <c r="G47" s="69" t="s">
        <v>446</v>
      </c>
      <c r="H47" s="20" t="s">
        <v>410</v>
      </c>
      <c r="I47" s="20" t="s">
        <v>330</v>
      </c>
      <c r="J47" s="69" t="s">
        <v>447</v>
      </c>
    </row>
    <row r="48" ht="42" customHeight="1" spans="1:10">
      <c r="A48" s="139" t="s">
        <v>291</v>
      </c>
      <c r="B48" s="20" t="s">
        <v>440</v>
      </c>
      <c r="C48" s="20" t="s">
        <v>324</v>
      </c>
      <c r="D48" s="20" t="s">
        <v>335</v>
      </c>
      <c r="E48" s="69" t="s">
        <v>360</v>
      </c>
      <c r="F48" s="20" t="s">
        <v>348</v>
      </c>
      <c r="G48" s="69" t="s">
        <v>337</v>
      </c>
      <c r="H48" s="20" t="s">
        <v>338</v>
      </c>
      <c r="I48" s="20" t="s">
        <v>330</v>
      </c>
      <c r="J48" s="69" t="s">
        <v>360</v>
      </c>
    </row>
    <row r="49" ht="42" customHeight="1" spans="1:10">
      <c r="A49" s="139" t="s">
        <v>291</v>
      </c>
      <c r="B49" s="20" t="s">
        <v>440</v>
      </c>
      <c r="C49" s="20" t="s">
        <v>324</v>
      </c>
      <c r="D49" s="20" t="s">
        <v>341</v>
      </c>
      <c r="E49" s="69" t="s">
        <v>448</v>
      </c>
      <c r="F49" s="20" t="s">
        <v>348</v>
      </c>
      <c r="G49" s="69" t="s">
        <v>337</v>
      </c>
      <c r="H49" s="20" t="s">
        <v>338</v>
      </c>
      <c r="I49" s="20" t="s">
        <v>330</v>
      </c>
      <c r="J49" s="69" t="s">
        <v>449</v>
      </c>
    </row>
    <row r="50" ht="42" customHeight="1" spans="1:10">
      <c r="A50" s="139" t="s">
        <v>291</v>
      </c>
      <c r="B50" s="20" t="s">
        <v>440</v>
      </c>
      <c r="C50" s="20" t="s">
        <v>345</v>
      </c>
      <c r="D50" s="20" t="s">
        <v>346</v>
      </c>
      <c r="E50" s="69" t="s">
        <v>450</v>
      </c>
      <c r="F50" s="20" t="s">
        <v>348</v>
      </c>
      <c r="G50" s="69" t="s">
        <v>337</v>
      </c>
      <c r="H50" s="20" t="s">
        <v>338</v>
      </c>
      <c r="I50" s="20" t="s">
        <v>330</v>
      </c>
      <c r="J50" s="69" t="s">
        <v>451</v>
      </c>
    </row>
    <row r="51" ht="42" customHeight="1" spans="1:10">
      <c r="A51" s="139" t="s">
        <v>291</v>
      </c>
      <c r="B51" s="20" t="s">
        <v>440</v>
      </c>
      <c r="C51" s="20" t="s">
        <v>351</v>
      </c>
      <c r="D51" s="20" t="s">
        <v>352</v>
      </c>
      <c r="E51" s="69" t="s">
        <v>452</v>
      </c>
      <c r="F51" s="20" t="s">
        <v>348</v>
      </c>
      <c r="G51" s="69" t="s">
        <v>354</v>
      </c>
      <c r="H51" s="20" t="s">
        <v>338</v>
      </c>
      <c r="I51" s="20" t="s">
        <v>330</v>
      </c>
      <c r="J51" s="69" t="s">
        <v>453</v>
      </c>
    </row>
    <row r="52" ht="42" customHeight="1" spans="1:10">
      <c r="A52" s="139" t="s">
        <v>301</v>
      </c>
      <c r="B52" s="20" t="s">
        <v>454</v>
      </c>
      <c r="C52" s="20" t="s">
        <v>324</v>
      </c>
      <c r="D52" s="20" t="s">
        <v>325</v>
      </c>
      <c r="E52" s="69" t="s">
        <v>455</v>
      </c>
      <c r="F52" s="20" t="s">
        <v>348</v>
      </c>
      <c r="G52" s="69" t="s">
        <v>456</v>
      </c>
      <c r="H52" s="20" t="s">
        <v>457</v>
      </c>
      <c r="I52" s="20" t="s">
        <v>330</v>
      </c>
      <c r="J52" s="69" t="s">
        <v>458</v>
      </c>
    </row>
    <row r="53" ht="42" customHeight="1" spans="1:10">
      <c r="A53" s="139" t="s">
        <v>301</v>
      </c>
      <c r="B53" s="20" t="s">
        <v>454</v>
      </c>
      <c r="C53" s="20" t="s">
        <v>324</v>
      </c>
      <c r="D53" s="20" t="s">
        <v>335</v>
      </c>
      <c r="E53" s="69" t="s">
        <v>459</v>
      </c>
      <c r="F53" s="20" t="s">
        <v>348</v>
      </c>
      <c r="G53" s="69" t="s">
        <v>460</v>
      </c>
      <c r="H53" s="20" t="s">
        <v>338</v>
      </c>
      <c r="I53" s="20" t="s">
        <v>330</v>
      </c>
      <c r="J53" s="69" t="s">
        <v>461</v>
      </c>
    </row>
    <row r="54" ht="42" customHeight="1" spans="1:10">
      <c r="A54" s="139" t="s">
        <v>301</v>
      </c>
      <c r="B54" s="20" t="s">
        <v>454</v>
      </c>
      <c r="C54" s="20" t="s">
        <v>324</v>
      </c>
      <c r="D54" s="20" t="s">
        <v>341</v>
      </c>
      <c r="E54" s="69" t="s">
        <v>401</v>
      </c>
      <c r="F54" s="20" t="s">
        <v>348</v>
      </c>
      <c r="G54" s="69" t="s">
        <v>354</v>
      </c>
      <c r="H54" s="20" t="s">
        <v>338</v>
      </c>
      <c r="I54" s="20" t="s">
        <v>330</v>
      </c>
      <c r="J54" s="69" t="s">
        <v>344</v>
      </c>
    </row>
    <row r="55" ht="42" customHeight="1" spans="1:10">
      <c r="A55" s="139" t="s">
        <v>301</v>
      </c>
      <c r="B55" s="20" t="s">
        <v>454</v>
      </c>
      <c r="C55" s="20" t="s">
        <v>345</v>
      </c>
      <c r="D55" s="20" t="s">
        <v>346</v>
      </c>
      <c r="E55" s="69" t="s">
        <v>462</v>
      </c>
      <c r="F55" s="20" t="s">
        <v>327</v>
      </c>
      <c r="G55" s="69" t="s">
        <v>349</v>
      </c>
      <c r="H55" s="20" t="s">
        <v>410</v>
      </c>
      <c r="I55" s="20" t="s">
        <v>339</v>
      </c>
      <c r="J55" s="69" t="s">
        <v>463</v>
      </c>
    </row>
    <row r="56" ht="42" customHeight="1" spans="1:10">
      <c r="A56" s="139" t="s">
        <v>301</v>
      </c>
      <c r="B56" s="20" t="s">
        <v>454</v>
      </c>
      <c r="C56" s="20" t="s">
        <v>351</v>
      </c>
      <c r="D56" s="20" t="s">
        <v>352</v>
      </c>
      <c r="E56" s="69" t="s">
        <v>406</v>
      </c>
      <c r="F56" s="20" t="s">
        <v>348</v>
      </c>
      <c r="G56" s="69" t="s">
        <v>354</v>
      </c>
      <c r="H56" s="20" t="s">
        <v>338</v>
      </c>
      <c r="I56" s="20" t="s">
        <v>330</v>
      </c>
      <c r="J56" s="69" t="s">
        <v>406</v>
      </c>
    </row>
  </sheetData>
  <mergeCells count="18">
    <mergeCell ref="A2:J2"/>
    <mergeCell ref="A3:H3"/>
    <mergeCell ref="A7:A12"/>
    <mergeCell ref="A13:A17"/>
    <mergeCell ref="A18:A23"/>
    <mergeCell ref="A24:A31"/>
    <mergeCell ref="A32:A39"/>
    <mergeCell ref="A40:A44"/>
    <mergeCell ref="A45:A51"/>
    <mergeCell ref="A52:A56"/>
    <mergeCell ref="B7:B12"/>
    <mergeCell ref="B13:B17"/>
    <mergeCell ref="B18:B23"/>
    <mergeCell ref="B24:B31"/>
    <mergeCell ref="B32:B39"/>
    <mergeCell ref="B40:B44"/>
    <mergeCell ref="B45:B51"/>
    <mergeCell ref="B52:B5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蔓荆子</cp:lastModifiedBy>
  <dcterms:created xsi:type="dcterms:W3CDTF">2026-03-04T07:10:00Z</dcterms:created>
  <dcterms:modified xsi:type="dcterms:W3CDTF">2026-03-18T09:01:23Z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DFD7520889F64ECA86AC7A030F85E275</vt:lpwstr>
  </property>
  <property fmtid="{D5CDD505-2E9C-101B-9397-08002B2CF9AE}" pid="3" name="KSOProductBuildVer">
    <vt:lpwstr>2052-11.1.0.12980</vt:lpwstr>
  </property>
</Properties>
</file>