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0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<sst xmlns="http://schemas.openxmlformats.org/spreadsheetml/2006/main" count="1689" uniqueCount="533">
  <si>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</si>
  <si>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</si>
  <si>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</si>
  <si>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</si>
  <si>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</si>
  <si>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</si>
  <si>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</si>
  <si>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</si>
  <si>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</si>
  <si>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</si>
  <si>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</si>
  <si>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</si>
  <si>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</si>
  <si>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</si>
  <si>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</si>
  <si>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</si>
  <si>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</si>
  <si>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</si>
  <si>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</si>
  <si>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</si>
  <si>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</si>
  <si>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</si>
  <si>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</si>
  <si>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</si>
  <si>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</si>
  <si>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</si>
  <si>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</si>
  <si>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</si>
  <si>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</si>
  <si>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</si>
  <si>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</si>
  <si>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</si>
  <si>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</si>
  <si>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</si>
  <si>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</si>
  <si>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</si>
  <si>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</si>
  <si>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</si>
  <si>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</si>
  <si>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</si>
  <si>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</si>
  <si>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</si>
  <si>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</si>
  <si>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</si>
  <si>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</si>
  <si>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</si>
  <si>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</si>
  <si>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</si>
  <si>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</si>
  <si>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</si>
  <si>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</si>
  <si>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</si>
  <si>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</si>
  <si>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</si>
  <si>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</si>
  <si>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</si>
  <si>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</si>
  <si>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</si>
  <si>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</si>
  <si>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</si>
  <si>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</si>
  <si>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</si>
  <si>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</si>
  <si>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</si>
  <si>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</si>
  <si>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</si>
  <si>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</si>
  <si>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</si>
  <si>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</si>
  <si>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</si>
  <si>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昆明市盘龙区机关事务管理服务中心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</si>
  <si>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</si>
  <si>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</si>
  <si>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</si>
  <si>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</si>
  <si>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</si>
  <si>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</si>
  <si>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</si>
  <si>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</si>
  <si>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</si>
  <si>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</si>
  <si>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</si>
  <si>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</si>
  <si>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</si>
  <si>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</si>
  <si>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</si>
  <si>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</si>
  <si>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</si>
  <si>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</si>
  <si>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</si>
  <si>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</si>
  <si>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</si>
  <si>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</si>
  <si>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</si>
  <si>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</si>
  <si>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</si>
  <si>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</si>
  <si>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</si>
  <si>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</si>
  <si>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</si>
  <si>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</si>
  <si>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</si>
  <si>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</si>
  <si>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</si>
  <si>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</si>
  <si>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</si>
  <si>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</si>
  <si>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</si>
  <si>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</si>
  <si>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</si>
  <si>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</si>
  <si>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</si>
  <si>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</si>
  <si>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</si>
  <si>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</si>
  <si>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</si>
  <si>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</si>
  <si>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</si>
  <si>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</si>
  <si>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</si>
  <si>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</si>
  <si>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</si>
  <si>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</si>
  <si>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</si>
  <si>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</si>
  <si>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</si>
  <si>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</si>
  <si>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</si>
  <si>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</si>
  <si>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</si>
  <si>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</si>
  <si>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</si>
  <si>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</si>
  <si>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</si>
  <si>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</si>
  <si>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</si>
  <si>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</si>
  <si>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</si>
  <si>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</si>
  <si>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</si>
  <si>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</si>
  <si>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</si>
  <si>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</si>
  <si>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</si>
  <si>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</si>
  <si>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</si>
  <si>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</si>
  <si>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</si>
  <si>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</si>
  <si>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</si>
  <si>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</si>
  <si>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</si>
  <si>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</si>
  <si>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</si>
  <si>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</si>
  <si>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</si>
  <si>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</si>
  <si>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</si>
  <si>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</si>
  <si>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</si>
  <si>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</si>
  <si>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</si>
  <si>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</si>
  <si>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</si>
  <si>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</si>
  <si>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</si>
  <si>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</si>
  <si>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</si>
  <si>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</si>
  <si>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</si>
  <si>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</si>
  <si>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</si>
  <si>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</si>
  <si>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</si>
  <si>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</si>
  <si>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</si>
  <si>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</si>
  <si>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</si>
  <si>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</si>
  <si>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</si>
  <si>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</si>
  <si>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</si>
  <si>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</si>
  <si>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</si>
  <si>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</si>
  <si>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</si>
  <si>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</si>
  <si>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</si>
  <si>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</si>
  <si>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</si>
  <si>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</si>
  <si>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</si>
  <si>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</si>
  <si>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</si>
  <si>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</si>
  <si>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</si>
  <si>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</si>
  <si>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</si>
  <si>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</si>
  <si>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</si>
  <si>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530103210000000004073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</si>
  <si>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</si>
  <si>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</si>
  <si>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</si>
  <si>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</si>
  <si>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</si>
  <si>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</si>
  <si>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</si>
  <si>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530103210000000004074</t>
  </si>
  <si>
    <t>事业人员支出工资</t>
  </si>
  <si>
    <t>30107</t>
  </si>
  <si>
    <t>绩效工资</t>
  </si>
  <si>
    <t>530103210000000004075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</si>
  <si>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</si>
  <si>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</si>
  <si>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</si>
  <si>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</si>
  <si>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</si>
  <si>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</si>
  <si>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</si>
  <si>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</si>
  <si>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</si>
  <si>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530103210000000004076</t>
  </si>
  <si>
    <t>30113</t>
  </si>
  <si>
    <t>530103210000000004078</t>
  </si>
  <si>
    <t>30217</t>
  </si>
  <si>
    <t>530103210000000004079</t>
  </si>
  <si>
    <t>公共交通经费</t>
  </si>
  <si>
    <t>30239</t>
  </si>
  <si>
    <t>其他交通费用</t>
  </si>
  <si>
    <t>530103210000000004083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</si>
  <si>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</si>
  <si>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</si>
  <si>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</si>
  <si>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</si>
  <si>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</si>
  <si>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</si>
  <si>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</si>
  <si>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</si>
  <si>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</si>
  <si>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</si>
  <si>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</si>
  <si>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</si>
  <si>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</si>
  <si>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</si>
  <si>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</si>
  <si>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530103210000000004860</t>
  </si>
  <si>
    <t>工会经费</t>
  </si>
  <si>
    <t>30228</t>
  </si>
  <si>
    <t>530103210000000004966</t>
  </si>
  <si>
    <t>公车购置及运维费</t>
  </si>
  <si>
    <t>30231</t>
  </si>
  <si>
    <t>公务用车运行维护费</t>
  </si>
  <si>
    <t>530103210000000004967</t>
  </si>
  <si>
    <t>行政人员公务交通补贴</t>
  </si>
  <si>
    <t>530103231100001281922</t>
  </si>
  <si>
    <t>离退休人员支出</t>
  </si>
  <si>
    <t>30305</t>
  </si>
  <si>
    <t>生活补助</t>
  </si>
  <si>
    <t>530103231100001379742</t>
  </si>
  <si>
    <t>残疾人保障金</t>
  </si>
  <si>
    <t>530103231100001527497</t>
  </si>
  <si>
    <t>离退休工会活动经费</t>
  </si>
  <si>
    <t>530103231100001527518</t>
  </si>
  <si>
    <t>行政人员绩效奖励</t>
  </si>
  <si>
    <t>530103231100001527519</t>
  </si>
  <si>
    <t>事业人员绩效奖励</t>
  </si>
  <si>
    <t>530103241100002292153</t>
  </si>
  <si>
    <t>其他人员支出</t>
  </si>
  <si>
    <t>30199</t>
  </si>
  <si>
    <t>其他工资福利支出</t>
  </si>
  <si>
    <t>530103241100002341506</t>
  </si>
  <si>
    <t>公务用车定额包干经费</t>
  </si>
  <si>
    <t>预算05-1表</t>
  </si>
  <si>
    <t>项目分类</t>
  </si>
  <si>
    <t>项目单位</t>
  </si>
  <si>
    <t>本年拨款</t>
  </si>
  <si>
    <t>其中：本次下达</t>
  </si>
  <si>
    <t>专项业务类</t>
  </si>
  <si>
    <t>530103241100003355896</t>
  </si>
  <si>
    <t>盘龙区“近零碳社区”试点示范项目经费</t>
  </si>
  <si>
    <t>事业发展类</t>
  </si>
  <si>
    <t>530103210000000002064</t>
  </si>
  <si>
    <t>机关后勤服务综合管理专项经费</t>
  </si>
  <si>
    <t>30227</t>
  </si>
  <si>
    <t>委托业务费</t>
  </si>
  <si>
    <t>530103210000000002297</t>
  </si>
  <si>
    <t>水电专项经费</t>
  </si>
  <si>
    <t>30206</t>
  </si>
  <si>
    <t>电费</t>
  </si>
  <si>
    <t>530103210000000002325</t>
  </si>
  <si>
    <t>会议服务专项经费</t>
  </si>
  <si>
    <t>530103210000000002327</t>
  </si>
  <si>
    <t>机关节能减排专项经费</t>
  </si>
  <si>
    <t>530103210000000002343</t>
  </si>
  <si>
    <t>零星维修工程专项经费</t>
  </si>
  <si>
    <t>530103210000000002346</t>
  </si>
  <si>
    <t>业务补助专项经费</t>
  </si>
  <si>
    <t>30218</t>
  </si>
  <si>
    <t>专用材料费</t>
  </si>
  <si>
    <t>530103210000000002348</t>
  </si>
  <si>
    <t>公园综合管理经费</t>
  </si>
  <si>
    <t>530103210000000002373</t>
  </si>
  <si>
    <t>政府集中采购工作经费</t>
  </si>
  <si>
    <t>530103251100003714990</t>
  </si>
  <si>
    <t>信创工作经费</t>
  </si>
  <si>
    <t>530103251100004691358</t>
  </si>
  <si>
    <t>2025年信创专项第二批中央基建投资资金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</si>
  <si>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</si>
  <si>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</si>
  <si>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</si>
  <si>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</si>
  <si>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</si>
  <si>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</si>
  <si>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</si>
  <si>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</si>
  <si>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</si>
  <si>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</si>
  <si>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</si>
  <si>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中心负责全区70余个部委办局的公共机构节能工作，是全区的一项重点工作。经费主要用于节能灯具、节水器材、节能设备等的维修维护及更换；开展节水周、世界环境日、全国低碳日、节能宣传周、“地球1小时”等学习、宣传、培训、会议费用;开展节水型单位、节约型机关、能效领跑者、能耗网报系统等培训及创建活动；机关垃圾分类工作学习、宣传、培训、活动开展等；分类垃圾桶配置、更换等；落实市节能办下达的其它工作。建设节约型机关，节水型单位。</t>
  </si>
  <si>
    <t>产出指标</t>
  </si>
  <si>
    <t>数量指标</t>
  </si>
  <si>
    <t>节能减排单位数</t>
  </si>
  <si>
    <t>&gt;=</t>
  </si>
  <si>
    <t>70</t>
  </si>
  <si>
    <t>个</t>
  </si>
  <si>
    <t>定量指标</t>
  </si>
  <si>
    <t>全区各部委办局的公共节能工作</t>
  </si>
  <si>
    <t>质量指标</t>
  </si>
  <si>
    <t>节能减排合格率</t>
  </si>
  <si>
    <t>90</t>
  </si>
  <si>
    <t>%</t>
  </si>
  <si>
    <t>完成市节能办下达的全区公共机构节能目标任务。</t>
  </si>
  <si>
    <t>时效指标</t>
  </si>
  <si>
    <t>工作任务完成期限</t>
  </si>
  <si>
    <t>=</t>
  </si>
  <si>
    <t>2026年12月31日</t>
  </si>
  <si>
    <t>年</t>
  </si>
  <si>
    <t>效益指标</t>
  </si>
  <si>
    <t>经济效益</t>
  </si>
  <si>
    <t>费用节约率</t>
  </si>
  <si>
    <t>实现水、电、气、油等费用同比下降</t>
  </si>
  <si>
    <t>社会效益</t>
  </si>
  <si>
    <t>带动节约型社会建设</t>
  </si>
  <si>
    <t>有效带动</t>
  </si>
  <si>
    <t>是/否</t>
  </si>
  <si>
    <t>定性指标</t>
  </si>
  <si>
    <t>发挥机关事业单位在节约型社会建设中的示范带头作用</t>
  </si>
  <si>
    <t>生态效益</t>
  </si>
  <si>
    <t>促进社会绿色发展</t>
  </si>
  <si>
    <t>有效促进</t>
  </si>
  <si>
    <t>通过推广使用节能产品、技术，实现绿色发展</t>
  </si>
  <si>
    <t>满意度指标</t>
  </si>
  <si>
    <t>服务对象满意度</t>
  </si>
  <si>
    <t>机关职工满意度</t>
  </si>
  <si>
    <t>95</t>
  </si>
  <si>
    <t>按照工作要求，购置符合要求的信创设备，节约财政资金，按照分配方案将信创设备划拨给相关单位。</t>
  </si>
  <si>
    <t>购置设备数量</t>
  </si>
  <si>
    <t>1040</t>
  </si>
  <si>
    <t>台（套）</t>
  </si>
  <si>
    <t>反映购置数量完成情况。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</si>
  <si>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</si>
  <si>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</si>
  <si>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</si>
  <si>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验收通过率</t>
  </si>
  <si>
    <t>99</t>
  </si>
  <si>
    <t>反映设备购置的产品质量情况。
验收通过率=（通过验收的购置数量/购置总数量）*100%。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</si>
  <si>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</si>
  <si>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</si>
  <si>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</si>
  <si>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&lt;=</t>
  </si>
  <si>
    <t>341.02</t>
  </si>
  <si>
    <t>万元</t>
  </si>
  <si>
    <t>反映设备采购成本低于计划数所获得的经济效益。</t>
  </si>
  <si>
    <t>可持续影响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</si>
  <si>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</si>
  <si>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</si>
  <si>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</si>
  <si>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</si>
  <si>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一、田溪公园管养。按照区政府2014年第88期会议纪要我中心负责田溪公园的日常管理维护工作，2017年由于进行昆明市污水处理厂建设，目前还需维护管理剩余片区的绿化管理。经费主要用于公园剩余片区的管理人员工资、日常树木管养维护，苗木更换及公园周边行政中心片区的花箱、苗木更换管养的等。（因重新核定面积，所以经费略有缩减），我中心将大力建设美丽的公园环境，保护生态，促进生态良好、健康发展。
二、白邑寺公园综合管理。按照区政府2019年第60次常务会议要求，2020年起我中心负责邑寺公园的综合管理工作，包括：1.白邑寺公园绿化绿地面积32146.81平方米。2.公园基础设施维护，含公园亭子、景墙、坐凳、椅子、步道以及照明高杆灯地灯等照明设施等、绿化喷洒设施更换及日常维护。3、免费公厕管理，主要对公厕进行保洁等日常管理。努力建设环境优美，设施完好，公厕清洁的公园环境。
大力建设美丽的公园环境，保护生态，促进生态良好、健康发展。</t>
  </si>
  <si>
    <t>绿化管养面积、日常保洁，维修</t>
  </si>
  <si>
    <t>32146.81</t>
  </si>
  <si>
    <t>平方米</t>
  </si>
  <si>
    <t>管理面积</t>
  </si>
  <si>
    <t>设施完好率</t>
  </si>
  <si>
    <t>管理区域</t>
  </si>
  <si>
    <t>工作完成时限</t>
  </si>
  <si>
    <t>定期完成</t>
  </si>
  <si>
    <t>绿化等级达标</t>
  </si>
  <si>
    <t>按照绿化二级管养标准执行</t>
  </si>
  <si>
    <t>提升公园环境</t>
  </si>
  <si>
    <t>有效提升</t>
  </si>
  <si>
    <t>公园环境</t>
  </si>
  <si>
    <t>社会群众满意度</t>
  </si>
  <si>
    <t>做好各委办局的大小会议及区“两会”的会议服务工作，确保会议杯子干净、茶叶充足、会议布标、会场布置、会议服装、服务工具保障到位；音响设备、话筒、会议桌椅等设备的良好运转。</t>
  </si>
  <si>
    <t>保障会议数量</t>
  </si>
  <si>
    <t>1000</t>
  </si>
  <si>
    <t>场</t>
  </si>
  <si>
    <t>服务全区机关会议保障工作</t>
  </si>
  <si>
    <t>保障人数</t>
  </si>
  <si>
    <t>万人次</t>
  </si>
  <si>
    <t>保障会议正常开展</t>
  </si>
  <si>
    <t>会议参会率</t>
  </si>
  <si>
    <t>会议不出现差错，注意保密</t>
  </si>
  <si>
    <t>会议保障及时率</t>
  </si>
  <si>
    <t>全天24小时保障会议需求</t>
  </si>
  <si>
    <t>有效保障</t>
  </si>
  <si>
    <t>提供相应岗位，提高社会效益</t>
  </si>
  <si>
    <t>满意度</t>
  </si>
  <si>
    <t>按照每年实际支出的水电费发票支付各办公区水电费。确保办公区工作人员正常、有序办公，提升职工、居民的满意度、幸福感。</t>
  </si>
  <si>
    <t>覆盖区域数量</t>
  </si>
  <si>
    <t>办公楼按照实际用水用电量发票缴纳水电费</t>
  </si>
  <si>
    <t>单位水电正常运转率</t>
  </si>
  <si>
    <t>按时交纳水费、电费，保障正常办公与生活</t>
  </si>
  <si>
    <t>保障及时性</t>
  </si>
  <si>
    <t>完成工作及时性</t>
  </si>
  <si>
    <t>服务水平提升效果</t>
  </si>
  <si>
    <t>提升</t>
  </si>
  <si>
    <t>实现服务质量</t>
  </si>
  <si>
    <t>在职人员满意度</t>
  </si>
  <si>
    <t>一、提供餐饮服务、会议服务、公务出行服务，按照《政府采购法》及政府购买服务相关规定，结合《盘龙区机关事业单位辅助性岗位用工管理暂行办法》(盘办通〔2020〕44号)文件精神，我单位对所负责的会议服务、公务出行服务及餐饮服务（行政中心、交三桥、王旗营、政务中心、财政局、纪委监委6个食堂）通过政府购买服务的方式进行，确保区内餐饮、会议、公务出行有效、及时地得到保障。大力保障各办公区餐饮服务达到预期目标。
二、提供各办公区物业管理服务。按照政府采购的方式进行，行政中心、交三桥办公区、王旗营办公区、政务中心办公区、纪委监委办公区、区财政局、档案馆、疾控中心、市场监督管理局安保、绿化、保洁人员总数121人。新增综治中心安保、绿化、保洁人员40人，保障各办公区安全，提供优美的办公环境。
三、提供水电设施设备修缮服务，主要负责办公区水电等零星服务工作，行政中心、交三桥办公区、王旗营办公区、疾控中心、纪委办公区、财政局办公楼、疾控中心；保障办公区水电设施，保障工作人员正常工作。
四、机关爱卫服务。我中心负责的8个办公区病媒生物防治，努力减少卫生疾病。
五、进行综合管理。办公区安保装备、消防器材进行补充及维护、花箱换苗、化粪池清理、垃圾清运以及其他临时性综合管理工作、保障任务等，有利于维护办公区和住宅区的消防安全和美化工作和生活环境。</t>
  </si>
  <si>
    <t>后勤服务保障单位数</t>
  </si>
  <si>
    <t>提供后勤综合服务管理工作</t>
  </si>
  <si>
    <t>合同执行率</t>
  </si>
  <si>
    <t>85</t>
  </si>
  <si>
    <t>服务标准情况</t>
  </si>
  <si>
    <t>后勤服务期限</t>
  </si>
  <si>
    <t>按季度月度支付保安公司、物业公司、劳务公司人员工资及承包费</t>
  </si>
  <si>
    <t>成本节约率</t>
  </si>
  <si>
    <t>效果显著</t>
  </si>
  <si>
    <t>通过招投标采购降低成本</t>
  </si>
  <si>
    <t>职工投诉件数</t>
  </si>
  <si>
    <t>反映干部职工的满意度</t>
  </si>
  <si>
    <t>保障办公环境</t>
  </si>
  <si>
    <t>机关事务管理服务中心为机关干部职提供就餐服务，现管理的有7个食堂(行政中心、交三桥办公区、王旗营办公区、政务中心、纪委、财政、档案馆送餐)，我单位现保障的单位合计52加，编办核定在职在编人员编制数1598人（实有1430人），编办及人社局核定编外人员编制数546人（实有530人），编制数合计2144人，实有人数合计1960人。按照《盘龙区区属单位餐饮服务管理办法（试行）》及盘机请﹝2021﹞4号批示同意，费用按照25元/人/天，全年240天计算，全年合计1176万元，减食堂餐饮服务费318.52万元，全年需要业务补助经费318.52万元（其中750万元为政府采购）。我中心将努力研制菜品，为职工提供美味、营养均衡的餐品，保障职工正常工作。</t>
  </si>
  <si>
    <t>服务食堂数量</t>
  </si>
  <si>
    <t>人次</t>
  </si>
  <si>
    <t>服务人数</t>
  </si>
  <si>
    <t>2400</t>
  </si>
  <si>
    <t>食品安全事故次数</t>
  </si>
  <si>
    <t>0</t>
  </si>
  <si>
    <t>次</t>
  </si>
  <si>
    <t>确保食品安全卫生、严把出品质量关、服务关</t>
  </si>
  <si>
    <t>完成工作时限</t>
  </si>
  <si>
    <t>2026年12月31日内</t>
  </si>
  <si>
    <t>期限内完成</t>
  </si>
  <si>
    <t>保障全区干部、职工用餐的卫生、安全</t>
  </si>
  <si>
    <t>保障全区干部，职工用餐</t>
  </si>
  <si>
    <t>维修维护机关办公楼维修维护、门窗、线路管网、防漏维修及区机关配套设施设备，确保机关各办公楼工作人员正常开展工作，快速响应，及时处理，提升干部职工的满意度。</t>
  </si>
  <si>
    <t>修缮区域的覆盖</t>
  </si>
  <si>
    <t>办公区的各项零星修缮工作</t>
  </si>
  <si>
    <t>验收合格率</t>
  </si>
  <si>
    <t>严格按照设施设备的保养规则及零星工程施工质量标准</t>
  </si>
  <si>
    <t>工作完成时间范围</t>
  </si>
  <si>
    <t>改善办公环境</t>
  </si>
  <si>
    <t>有效改善</t>
  </si>
  <si>
    <t>办公用房正常使用</t>
  </si>
  <si>
    <t>政府集中采购工作主要：1.建设政采云平台电子开评标会议室云存储和直播间；2.预计开评标90余个项目；3.建设异地开标视频会议系统；4开评标室监控视频存储设备（2021年6月17日区政府主要领导对关于追加政府采购工作经费的请示盘机请〔2021〕2号批示同意）能更好地覆盖政府集中采购管理工作，为商家及单位提供便利，规范政府采购流程。</t>
  </si>
  <si>
    <t>负责全区各单位采购工作</t>
  </si>
  <si>
    <t>完成各需求单位采购计划</t>
  </si>
  <si>
    <t>采购工作完成及时性</t>
  </si>
  <si>
    <t>2026年内完成招标采购工作情况</t>
  </si>
  <si>
    <t>提高财政资金使用效益，节约20%采购资金</t>
  </si>
  <si>
    <t>20</t>
  </si>
  <si>
    <t>提高财政资金使用效益</t>
  </si>
  <si>
    <t>提升采购效率，规范采购行为</t>
  </si>
  <si>
    <t>作用明显</t>
  </si>
  <si>
    <t>各需求单位满意度</t>
  </si>
  <si>
    <t>预算06表</t>
  </si>
  <si>
    <t>政府性基金预算支出预算表</t>
  </si>
  <si>
    <t>单位名称：昆明市发展和改革委员会</t>
  </si>
  <si>
    <t>政府性基金预算支出</t>
  </si>
  <si>
    <t>空表说明：本单位不涉及政府性基金支出，故此表为空。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</si>
  <si>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</si>
  <si>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</si>
  <si>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</si>
  <si>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</si>
  <si>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</si>
  <si>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</si>
  <si>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</si>
  <si>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</si>
  <si>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</si>
  <si>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</si>
  <si>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</si>
  <si>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</si>
  <si>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餐饮服务、会议服务、公务出行服务</t>
  </si>
  <si>
    <t>餐饮服务</t>
  </si>
  <si>
    <t>水电设施设备修缮服务费</t>
  </si>
  <si>
    <t>多单位共用物业</t>
  </si>
  <si>
    <t>办公区物业管理服务</t>
  </si>
  <si>
    <t>物业管理服务</t>
  </si>
  <si>
    <t>花箱换苗服务</t>
  </si>
  <si>
    <t>园林绿化管理服务</t>
  </si>
  <si>
    <t>零星维修工程</t>
  </si>
  <si>
    <t>修缮工程</t>
  </si>
  <si>
    <t>配送服务</t>
  </si>
  <si>
    <t>其他服务</t>
  </si>
  <si>
    <t>公园基础设施维护</t>
  </si>
  <si>
    <t>公园绿化管养服务</t>
  </si>
  <si>
    <t>信创设备采购</t>
  </si>
  <si>
    <t>台式计算机</t>
  </si>
  <si>
    <t>批</t>
  </si>
  <si>
    <t>预算08表</t>
  </si>
  <si>
    <t>2026年部门政府购买服务预算表</t>
  </si>
  <si>
    <t>单位名称：昆明市盘龙区机关事务管理服务中心</t>
  </si>
  <si>
    <t>政府购买服务项目</t>
  </si>
  <si>
    <t>政府购买服务目录</t>
  </si>
  <si>
    <t>备注：我单位无2026年政府购买服务预算，故此表无数据，为空表。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</si>
  <si>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</si>
  <si>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</si>
  <si>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</si>
  <si>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</si>
  <si>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</si>
  <si>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</si>
  <si>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</si>
  <si>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</si>
  <si>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</si>
  <si>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</si>
  <si>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</si>
  <si>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</si>
  <si>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</si>
  <si>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</si>
  <si>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</si>
  <si>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</si>
  <si>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备注：我单位无2026年新增资产配置预算，故此表无数据，为空表。</t>
  </si>
  <si>
    <t>预算11表</t>
  </si>
  <si>
    <t>上级补助</t>
  </si>
  <si>
    <t>空表说明：本单位不涉及上级补助项目，故此表为空。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</si>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</sst>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4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Fill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0" workbookViewId="0">
      <selection activeCell="D6" sqref="D6:D31"/>
    </sheetView>
  </sheetViews>
  <sheetFormatPr defaultColWidth="8.57272727272727" defaultRowHeight="12.75" customHeight="1" outlineLevelCol="3"/>
  <cols>
    <col min="1" max="4" width="41" style="77" customWidth="1"/>
    <col min="5" max="16384" width="8.57272727272727" style="77"/>
  </cols>
  <sheetData>
    <row r="1" ht="15" customHeight="1" spans="1:4">
      <c r="A1" s="203"/>
      <c r="B1" s="203"/>
      <c r="C1" s="203"/>
      <c r="D1" s="188" t="s">
        <v>0</v>
      </c>
    </row>
    <row r="2" ht="41.25" customHeight="1" spans="1:4">
      <c r="A2" s="204" t="str">
        <f>"2026"&amp;"年部门财务收支预算总表"</f>
        <v>2026年部门财务收支预算总表</v>
      </c>
    </row>
    <row r="3" ht="17.25" customHeight="1" spans="1:4">
      <c r="A3" s="205" t="str">
        <f>"单位名称："&amp;"昆明市盘龙区机关事务管理服务中心"</f>
        <v>单位名称：昆明市盘龙区机关事务管理服务中心</v>
      </c>
      <c r="B3" s="206"/>
      <c r="D3" s="155" t="s">
        <v>1</v>
      </c>
    </row>
    <row r="4" ht="23.25" customHeight="1" spans="1:4">
      <c r="A4" s="207" t="s">
        <v>2</v>
      </c>
      <c r="B4" s="208"/>
      <c r="C4" s="207" t="s">
        <v>3</v>
      </c>
      <c r="D4" s="208"/>
    </row>
    <row r="5" ht="24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7.25" customHeight="1" spans="1:4">
      <c r="A6" s="209" t="s">
        <v>7</v>
      </c>
      <c r="B6" s="166">
        <v>32543540.6</v>
      </c>
      <c r="C6" s="209" t="s">
        <v>8</v>
      </c>
      <c r="D6" s="166">
        <v>34721698.2</v>
      </c>
    </row>
    <row r="7" ht="17.25" customHeight="1" spans="1:4">
      <c r="A7" s="209" t="s">
        <v>9</v>
      </c>
      <c r="B7" s="166"/>
      <c r="C7" s="209" t="s">
        <v>10</v>
      </c>
      <c r="D7" s="166"/>
    </row>
    <row r="8" ht="17.25" customHeight="1" spans="1:4">
      <c r="A8" s="209" t="s">
        <v>11</v>
      </c>
      <c r="B8" s="166"/>
      <c r="C8" s="241" t="s">
        <v>12</v>
      </c>
      <c r="D8" s="166"/>
    </row>
    <row r="9" ht="17.25" customHeight="1" spans="1:4">
      <c r="A9" s="209" t="s">
        <v>13</v>
      </c>
      <c r="B9" s="166"/>
      <c r="C9" s="241" t="s">
        <v>14</v>
      </c>
      <c r="D9" s="166"/>
    </row>
    <row r="10" ht="17.25" customHeight="1" spans="1:4">
      <c r="A10" s="209" t="s">
        <v>15</v>
      </c>
      <c r="B10" s="166"/>
      <c r="C10" s="241" t="s">
        <v>16</v>
      </c>
      <c r="D10" s="166"/>
    </row>
    <row r="11" ht="17.25" customHeight="1" spans="1:4">
      <c r="A11" s="209" t="s">
        <v>17</v>
      </c>
      <c r="B11" s="166"/>
      <c r="C11" s="241" t="s">
        <v>18</v>
      </c>
      <c r="D11" s="166"/>
    </row>
    <row r="12" ht="17.25" customHeight="1" spans="1:4">
      <c r="A12" s="209" t="s">
        <v>19</v>
      </c>
      <c r="B12" s="166"/>
      <c r="C12" s="20" t="s">
        <v>20</v>
      </c>
      <c r="D12" s="166"/>
    </row>
    <row r="13" ht="17.25" customHeight="1" spans="1:4">
      <c r="A13" s="209" t="s">
        <v>21</v>
      </c>
      <c r="B13" s="166"/>
      <c r="C13" s="20" t="s">
        <v>22</v>
      </c>
      <c r="D13" s="166">
        <v>986520</v>
      </c>
    </row>
    <row r="14" ht="17.25" customHeight="1" spans="1:4">
      <c r="A14" s="209" t="s">
        <v>23</v>
      </c>
      <c r="B14" s="166"/>
      <c r="C14" s="20" t="s">
        <v>24</v>
      </c>
      <c r="D14" s="166">
        <v>417360</v>
      </c>
    </row>
    <row r="15" ht="17.25" customHeight="1" spans="1:4">
      <c r="A15" s="209" t="s">
        <v>25</v>
      </c>
      <c r="B15" s="166"/>
      <c r="C15" s="20" t="s">
        <v>26</v>
      </c>
      <c r="D15" s="166"/>
    </row>
    <row r="16" ht="17.25" customHeight="1" spans="1:4">
      <c r="A16" s="210"/>
      <c r="B16" s="166"/>
      <c r="C16" s="20" t="s">
        <v>27</v>
      </c>
      <c r="D16" s="166"/>
    </row>
    <row r="17" ht="17.25" customHeight="1" spans="1:4">
      <c r="A17" s="211"/>
      <c r="B17" s="166"/>
      <c r="C17" s="20" t="s">
        <v>28</v>
      </c>
      <c r="D17" s="166"/>
    </row>
    <row r="18" ht="17.25" customHeight="1" spans="1:4">
      <c r="A18" s="211"/>
      <c r="B18" s="166"/>
      <c r="C18" s="20" t="s">
        <v>29</v>
      </c>
      <c r="D18" s="166"/>
    </row>
    <row r="19" ht="17.25" customHeight="1" spans="1:4">
      <c r="A19" s="211"/>
      <c r="B19" s="166"/>
      <c r="C19" s="20" t="s">
        <v>30</v>
      </c>
      <c r="D19" s="166"/>
    </row>
    <row r="20" ht="17.25" customHeight="1" spans="1:4">
      <c r="A20" s="211"/>
      <c r="B20" s="166"/>
      <c r="C20" s="20" t="s">
        <v>31</v>
      </c>
      <c r="D20" s="166"/>
    </row>
    <row r="21" ht="17.25" customHeight="1" spans="1:4">
      <c r="A21" s="211"/>
      <c r="B21" s="166"/>
      <c r="C21" s="20" t="s">
        <v>32</v>
      </c>
      <c r="D21" s="166"/>
    </row>
    <row r="22" ht="17.25" customHeight="1" spans="1:4">
      <c r="A22" s="211"/>
      <c r="B22" s="166"/>
      <c r="C22" s="20" t="s">
        <v>33</v>
      </c>
      <c r="D22" s="166"/>
    </row>
    <row r="23" ht="17.25" customHeight="1" spans="1:4">
      <c r="A23" s="211"/>
      <c r="B23" s="166"/>
      <c r="C23" s="20" t="s">
        <v>34</v>
      </c>
      <c r="D23" s="166"/>
    </row>
    <row r="24" ht="17.25" customHeight="1" spans="1:4">
      <c r="A24" s="211"/>
      <c r="B24" s="166"/>
      <c r="C24" s="20" t="s">
        <v>35</v>
      </c>
      <c r="D24" s="166">
        <v>349140</v>
      </c>
    </row>
    <row r="25" ht="17.25" customHeight="1" spans="1:4">
      <c r="A25" s="211"/>
      <c r="B25" s="166"/>
      <c r="C25" s="20" t="s">
        <v>36</v>
      </c>
      <c r="D25" s="166"/>
    </row>
    <row r="26" ht="17.25" customHeight="1" spans="1:4">
      <c r="A26" s="211"/>
      <c r="B26" s="166"/>
      <c r="C26" s="210" t="s">
        <v>37</v>
      </c>
      <c r="D26" s="166"/>
    </row>
    <row r="27" ht="17.25" customHeight="1" spans="1:4">
      <c r="A27" s="211"/>
      <c r="B27" s="166"/>
      <c r="C27" s="20" t="s">
        <v>38</v>
      </c>
      <c r="D27" s="166"/>
    </row>
    <row r="28" ht="16.5" customHeight="1" spans="1:4">
      <c r="A28" s="211"/>
      <c r="B28" s="166"/>
      <c r="C28" s="20" t="s">
        <v>39</v>
      </c>
      <c r="D28" s="166"/>
    </row>
    <row r="29" ht="16.5" customHeight="1" spans="1:4">
      <c r="A29" s="211"/>
      <c r="B29" s="166"/>
      <c r="C29" s="210" t="s">
        <v>40</v>
      </c>
      <c r="D29" s="166"/>
    </row>
    <row r="30" ht="17.25" customHeight="1" spans="1:4">
      <c r="A30" s="211"/>
      <c r="B30" s="166"/>
      <c r="C30" s="210" t="s">
        <v>41</v>
      </c>
      <c r="D30" s="166"/>
    </row>
    <row r="31" ht="17.25" customHeight="1" spans="1:4">
      <c r="A31" s="211"/>
      <c r="B31" s="166"/>
      <c r="C31" s="20" t="s">
        <v>42</v>
      </c>
      <c r="D31" s="166"/>
    </row>
    <row r="32" ht="16.5" customHeight="1" spans="1:4">
      <c r="A32" s="211" t="s">
        <v>43</v>
      </c>
      <c r="B32" s="166">
        <v>32543540.6</v>
      </c>
      <c r="C32" s="211" t="s">
        <v>44</v>
      </c>
      <c r="D32" s="166">
        <v>36474718.2</v>
      </c>
    </row>
    <row r="33" ht="16.5" customHeight="1" spans="1:4">
      <c r="A33" s="210" t="s">
        <v>45</v>
      </c>
      <c r="B33" s="166">
        <v>3931177.6</v>
      </c>
      <c r="C33" s="210" t="s">
        <v>46</v>
      </c>
      <c r="D33" s="166"/>
    </row>
    <row r="34" ht="16.5" customHeight="1" spans="1:4">
      <c r="A34" s="20" t="s">
        <v>47</v>
      </c>
      <c r="B34" s="166">
        <v>3931177.6</v>
      </c>
      <c r="C34" s="20" t="s">
        <v>47</v>
      </c>
      <c r="D34" s="166"/>
    </row>
    <row r="35" ht="16.5" customHeight="1" spans="1:4">
      <c r="A35" s="20" t="s">
        <v>48</v>
      </c>
      <c r="B35" s="166"/>
      <c r="C35" s="20" t="s">
        <v>49</v>
      </c>
      <c r="D35" s="166"/>
    </row>
    <row r="36" ht="16.5" customHeight="1" spans="1:4">
      <c r="A36" s="212" t="s">
        <v>50</v>
      </c>
      <c r="B36" s="166">
        <v>36474718.2</v>
      </c>
      <c r="C36" s="212" t="s">
        <v>51</v>
      </c>
      <c r="D36" s="166">
        <v>36474718.2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5" sqref="D5"/>
    </sheetView>
  </sheetViews>
  <sheetFormatPr defaultColWidth="9.14545454545454" defaultRowHeight="14.25" customHeight="1" outlineLevelCol="5"/>
  <cols>
    <col min="1" max="1" width="32.1454545454545" customWidth="1"/>
    <col min="2" max="2" width="20.7181818181818" customWidth="1"/>
    <col min="3" max="3" width="32.1454545454545" customWidth="1"/>
    <col min="4" max="4" width="27.7181818181818" customWidth="1"/>
    <col min="5" max="6" width="36.7181818181818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25" t="s">
        <v>468</v>
      </c>
    </row>
    <row r="2" ht="42" customHeight="1" spans="1:6">
      <c r="A2" s="139" t="str">
        <f>"2026"&amp;"年部门政府性基金预算支出预算表"</f>
        <v>2026年部门政府性基金预算支出预算表</v>
      </c>
      <c r="B2" s="139" t="s">
        <v>469</v>
      </c>
      <c r="C2" s="140"/>
      <c r="D2" s="141"/>
      <c r="E2" s="141"/>
      <c r="F2" s="141"/>
    </row>
    <row r="3" ht="13.5" customHeight="1" spans="1:6">
      <c r="A3" s="4" t="str">
        <f>"单位名称："&amp;"昆明市盘龙区机关事务管理服务中心"</f>
        <v>单位名称：昆明市盘龙区机关事务管理服务中心</v>
      </c>
      <c r="B3" s="4" t="s">
        <v>470</v>
      </c>
      <c r="C3" s="136"/>
      <c r="D3" s="138"/>
      <c r="E3" s="138"/>
      <c r="F3" s="125" t="s">
        <v>1</v>
      </c>
    </row>
    <row r="4" ht="19.5" customHeight="1" spans="1:6">
      <c r="A4" s="142" t="s">
        <v>183</v>
      </c>
      <c r="B4" s="143" t="s">
        <v>72</v>
      </c>
      <c r="C4" s="142" t="s">
        <v>73</v>
      </c>
      <c r="D4" s="10" t="s">
        <v>471</v>
      </c>
      <c r="E4" s="11"/>
      <c r="F4" s="12"/>
    </row>
    <row r="5" ht="18.75" customHeight="1" spans="1:6">
      <c r="A5" s="144"/>
      <c r="B5" s="145"/>
      <c r="C5" s="144"/>
      <c r="D5" s="15" t="s">
        <v>55</v>
      </c>
      <c r="E5" s="10" t="s">
        <v>75</v>
      </c>
      <c r="F5" s="15" t="s">
        <v>76</v>
      </c>
    </row>
    <row r="6" ht="18.75" customHeight="1" spans="1:6">
      <c r="A6" s="94">
        <v>1</v>
      </c>
      <c r="B6" s="146" t="s">
        <v>83</v>
      </c>
      <c r="C6" s="94">
        <v>3</v>
      </c>
      <c r="D6" s="147">
        <v>4</v>
      </c>
      <c r="E6" s="147">
        <v>5</v>
      </c>
      <c r="F6" s="147">
        <v>6</v>
      </c>
    </row>
    <row r="7" ht="21" customHeight="1" spans="1:6">
      <c r="A7" s="20"/>
      <c r="B7" s="20"/>
      <c r="C7" s="20"/>
      <c r="D7" s="98"/>
      <c r="E7" s="98"/>
      <c r="F7" s="98"/>
    </row>
    <row r="8" ht="21" customHeight="1" spans="1:6">
      <c r="A8" s="20"/>
      <c r="B8" s="20"/>
      <c r="C8" s="20"/>
      <c r="D8" s="98"/>
      <c r="E8" s="98"/>
      <c r="F8" s="98"/>
    </row>
    <row r="9" ht="18.75" customHeight="1" spans="1:6">
      <c r="A9" s="148" t="s">
        <v>173</v>
      </c>
      <c r="B9" s="148" t="s">
        <v>173</v>
      </c>
      <c r="C9" s="149" t="s">
        <v>173</v>
      </c>
      <c r="D9" s="98"/>
      <c r="E9" s="98"/>
      <c r="F9" s="98"/>
    </row>
    <row r="10" customHeight="1" spans="1:6">
      <c r="A10" t="s">
        <v>472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topLeftCell="B8" workbookViewId="0">
      <selection activeCell="F8" sqref="F8:F16"/>
    </sheetView>
  </sheetViews>
  <sheetFormatPr defaultColWidth="9.14545454545454" defaultRowHeight="14.25" customHeight="1"/>
  <cols>
    <col min="1" max="1" width="41.1454545454545" customWidth="1"/>
    <col min="2" max="2" width="26.8181818181818" customWidth="1"/>
    <col min="3" max="3" width="35.2727272727273" customWidth="1"/>
    <col min="4" max="4" width="7.71818181818182" customWidth="1"/>
    <col min="5" max="5" width="11.1454545454545" customWidth="1"/>
    <col min="6" max="6" width="13.2727272727273" customWidth="1"/>
    <col min="7" max="16" width="20" customWidth="1"/>
    <col min="17" max="17" width="19.8545454545455" customWidth="1"/>
  </cols>
  <sheetData>
    <row r="1" ht="15.75" customHeight="1" spans="1:17">
      <c r="A1" s="101"/>
      <c r="P1" s="2"/>
      <c r="Q1" s="2" t="s">
        <v>473</v>
      </c>
    </row>
    <row r="2" ht="41.25" customHeight="1" spans="1:17">
      <c r="A2" s="90" t="s">
        <v>474</v>
      </c>
      <c r="B2" s="3"/>
      <c r="C2" s="3"/>
      <c r="D2" s="3"/>
      <c r="E2" s="3"/>
      <c r="F2" s="3"/>
      <c r="G2" s="3"/>
      <c r="H2" s="3"/>
      <c r="I2" s="3"/>
      <c r="J2" s="3"/>
      <c r="K2" s="90"/>
      <c r="L2" s="3"/>
      <c r="M2" s="3"/>
      <c r="N2" s="90"/>
      <c r="O2" s="3"/>
      <c r="P2" s="90"/>
      <c r="Q2" s="90"/>
    </row>
    <row r="3" ht="18.75" customHeight="1" spans="1:17">
      <c r="A3" s="106" t="str">
        <f>"单位名称："&amp;"昆明市盘龙区机关事务管理服务中心"</f>
        <v>单位名称：昆明市盘龙区机关事务管理服务中心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25" t="s">
        <v>1</v>
      </c>
    </row>
    <row r="4" ht="15.75" customHeight="1" spans="1:17">
      <c r="A4" s="108" t="s">
        <v>475</v>
      </c>
      <c r="B4" s="126" t="s">
        <v>476</v>
      </c>
      <c r="C4" s="126" t="s">
        <v>477</v>
      </c>
      <c r="D4" s="126" t="s">
        <v>478</v>
      </c>
      <c r="E4" s="126" t="s">
        <v>479</v>
      </c>
      <c r="F4" s="126" t="s">
        <v>480</v>
      </c>
      <c r="G4" s="109" t="s">
        <v>190</v>
      </c>
      <c r="H4" s="109"/>
      <c r="I4" s="109"/>
      <c r="J4" s="109"/>
      <c r="K4" s="110"/>
      <c r="L4" s="109"/>
      <c r="M4" s="109"/>
      <c r="N4" s="111"/>
      <c r="O4" s="109"/>
      <c r="P4" s="110"/>
      <c r="Q4" s="112"/>
    </row>
    <row r="5" ht="17.25" customHeight="1" spans="1:17">
      <c r="A5" s="113"/>
      <c r="B5" s="114"/>
      <c r="C5" s="114"/>
      <c r="D5" s="114"/>
      <c r="E5" s="114"/>
      <c r="F5" s="114"/>
      <c r="G5" s="114" t="s">
        <v>55</v>
      </c>
      <c r="H5" s="114" t="s">
        <v>58</v>
      </c>
      <c r="I5" s="114" t="s">
        <v>481</v>
      </c>
      <c r="J5" s="114" t="s">
        <v>482</v>
      </c>
      <c r="K5" s="115" t="s">
        <v>483</v>
      </c>
      <c r="L5" s="116" t="s">
        <v>484</v>
      </c>
      <c r="M5" s="116"/>
      <c r="N5" s="117"/>
      <c r="O5" s="116"/>
      <c r="P5" s="118"/>
      <c r="Q5" s="119"/>
    </row>
    <row r="6" ht="54" customHeight="1" spans="1:17">
      <c r="A6" s="119"/>
      <c r="B6" s="120"/>
      <c r="C6" s="120"/>
      <c r="D6" s="120"/>
      <c r="E6" s="120"/>
      <c r="F6" s="120"/>
      <c r="G6" s="120"/>
      <c r="H6" s="120" t="s">
        <v>57</v>
      </c>
      <c r="I6" s="120"/>
      <c r="J6" s="120"/>
      <c r="K6" s="121"/>
      <c r="L6" s="120" t="s">
        <v>57</v>
      </c>
      <c r="M6" s="120" t="s">
        <v>64</v>
      </c>
      <c r="N6" s="119" t="s">
        <v>65</v>
      </c>
      <c r="O6" s="120" t="s">
        <v>66</v>
      </c>
      <c r="P6" s="121" t="s">
        <v>67</v>
      </c>
      <c r="Q6" s="119" t="s">
        <v>68</v>
      </c>
    </row>
    <row r="7" ht="18" customHeight="1" spans="1:17">
      <c r="A7" s="127">
        <v>1</v>
      </c>
      <c r="B7" s="127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>
        <v>9</v>
      </c>
      <c r="J7" s="128">
        <v>10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>
        <v>16</v>
      </c>
      <c r="Q7" s="128">
        <v>17</v>
      </c>
    </row>
    <row r="8" ht="21" customHeight="1" spans="1:17">
      <c r="A8" s="122" t="s">
        <v>283</v>
      </c>
      <c r="B8" s="129" t="s">
        <v>485</v>
      </c>
      <c r="C8" s="129" t="s">
        <v>486</v>
      </c>
      <c r="D8" s="129" t="s">
        <v>337</v>
      </c>
      <c r="E8" s="130">
        <v>1</v>
      </c>
      <c r="F8" s="98"/>
      <c r="G8" s="98">
        <v>3985200</v>
      </c>
      <c r="H8" s="98">
        <v>3985200</v>
      </c>
      <c r="I8" s="98"/>
      <c r="J8" s="98"/>
      <c r="K8" s="98"/>
      <c r="L8" s="98"/>
      <c r="M8" s="98"/>
      <c r="N8" s="98"/>
      <c r="O8" s="98"/>
      <c r="P8" s="98"/>
      <c r="Q8" s="98"/>
    </row>
    <row r="9" ht="21" customHeight="1" spans="1:17">
      <c r="A9" s="122" t="s">
        <v>283</v>
      </c>
      <c r="B9" s="129" t="s">
        <v>487</v>
      </c>
      <c r="C9" s="129" t="s">
        <v>488</v>
      </c>
      <c r="D9" s="129" t="s">
        <v>337</v>
      </c>
      <c r="E9" s="130">
        <v>1</v>
      </c>
      <c r="F9" s="98">
        <v>425000</v>
      </c>
      <c r="G9" s="98">
        <v>425000</v>
      </c>
      <c r="H9" s="98">
        <v>425000</v>
      </c>
      <c r="I9" s="98"/>
      <c r="J9" s="98"/>
      <c r="K9" s="98"/>
      <c r="L9" s="98"/>
      <c r="M9" s="98"/>
      <c r="N9" s="98"/>
      <c r="O9" s="98"/>
      <c r="P9" s="98"/>
      <c r="Q9" s="98"/>
    </row>
    <row r="10" ht="21" customHeight="1" spans="1:17">
      <c r="A10" s="122" t="s">
        <v>283</v>
      </c>
      <c r="B10" s="129" t="s">
        <v>489</v>
      </c>
      <c r="C10" s="129" t="s">
        <v>490</v>
      </c>
      <c r="D10" s="129" t="s">
        <v>337</v>
      </c>
      <c r="E10" s="130">
        <v>1</v>
      </c>
      <c r="F10" s="98"/>
      <c r="G10" s="98">
        <v>5006320</v>
      </c>
      <c r="H10" s="98">
        <v>5006320</v>
      </c>
      <c r="I10" s="98"/>
      <c r="J10" s="98"/>
      <c r="K10" s="98"/>
      <c r="L10" s="98"/>
      <c r="M10" s="98"/>
      <c r="N10" s="98"/>
      <c r="O10" s="98"/>
      <c r="P10" s="98"/>
      <c r="Q10" s="98"/>
    </row>
    <row r="11" ht="21" customHeight="1" spans="1:17">
      <c r="A11" s="122" t="s">
        <v>283</v>
      </c>
      <c r="B11" s="129" t="s">
        <v>491</v>
      </c>
      <c r="C11" s="129" t="s">
        <v>492</v>
      </c>
      <c r="D11" s="129" t="s">
        <v>337</v>
      </c>
      <c r="E11" s="130">
        <v>1</v>
      </c>
      <c r="F11" s="98">
        <v>36800</v>
      </c>
      <c r="G11" s="98">
        <v>36800</v>
      </c>
      <c r="H11" s="98">
        <v>36800</v>
      </c>
      <c r="I11" s="98"/>
      <c r="J11" s="98"/>
      <c r="K11" s="98"/>
      <c r="L11" s="98"/>
      <c r="M11" s="98"/>
      <c r="N11" s="98"/>
      <c r="O11" s="98"/>
      <c r="P11" s="98"/>
      <c r="Q11" s="98"/>
    </row>
    <row r="12" ht="21" customHeight="1" spans="1:17">
      <c r="A12" s="122" t="s">
        <v>295</v>
      </c>
      <c r="B12" s="129" t="s">
        <v>493</v>
      </c>
      <c r="C12" s="129" t="s">
        <v>494</v>
      </c>
      <c r="D12" s="129" t="s">
        <v>337</v>
      </c>
      <c r="E12" s="130">
        <v>1</v>
      </c>
      <c r="F12" s="98">
        <v>465500</v>
      </c>
      <c r="G12" s="98">
        <v>465500</v>
      </c>
      <c r="H12" s="98">
        <v>465500</v>
      </c>
      <c r="I12" s="98"/>
      <c r="J12" s="98"/>
      <c r="K12" s="98"/>
      <c r="L12" s="98"/>
      <c r="M12" s="98"/>
      <c r="N12" s="98"/>
      <c r="O12" s="98"/>
      <c r="P12" s="98"/>
      <c r="Q12" s="98"/>
    </row>
    <row r="13" ht="21" customHeight="1" spans="1:17">
      <c r="A13" s="122" t="s">
        <v>297</v>
      </c>
      <c r="B13" s="129" t="s">
        <v>495</v>
      </c>
      <c r="C13" s="129" t="s">
        <v>496</v>
      </c>
      <c r="D13" s="129" t="s">
        <v>337</v>
      </c>
      <c r="E13" s="130">
        <v>1</v>
      </c>
      <c r="F13" s="98"/>
      <c r="G13" s="98">
        <v>7500000</v>
      </c>
      <c r="H13" s="98">
        <v>7500000</v>
      </c>
      <c r="I13" s="98"/>
      <c r="J13" s="98"/>
      <c r="K13" s="98"/>
      <c r="L13" s="98"/>
      <c r="M13" s="98"/>
      <c r="N13" s="98"/>
      <c r="O13" s="98"/>
      <c r="P13" s="98"/>
      <c r="Q13" s="98"/>
    </row>
    <row r="14" ht="21" customHeight="1" spans="1:17">
      <c r="A14" s="122" t="s">
        <v>301</v>
      </c>
      <c r="B14" s="129" t="s">
        <v>497</v>
      </c>
      <c r="C14" s="129" t="s">
        <v>494</v>
      </c>
      <c r="D14" s="129" t="s">
        <v>337</v>
      </c>
      <c r="E14" s="130">
        <v>1</v>
      </c>
      <c r="F14" s="98">
        <v>100000</v>
      </c>
      <c r="G14" s="98">
        <v>100000</v>
      </c>
      <c r="H14" s="98">
        <v>100000</v>
      </c>
      <c r="I14" s="98"/>
      <c r="J14" s="98"/>
      <c r="K14" s="98"/>
      <c r="L14" s="98"/>
      <c r="M14" s="98"/>
      <c r="N14" s="98"/>
      <c r="O14" s="98"/>
      <c r="P14" s="98"/>
      <c r="Q14" s="98"/>
    </row>
    <row r="15" ht="21" customHeight="1" spans="1:17">
      <c r="A15" s="122" t="s">
        <v>301</v>
      </c>
      <c r="B15" s="129" t="s">
        <v>498</v>
      </c>
      <c r="C15" s="129" t="s">
        <v>492</v>
      </c>
      <c r="D15" s="129" t="s">
        <v>337</v>
      </c>
      <c r="E15" s="130">
        <v>1</v>
      </c>
      <c r="F15" s="98">
        <v>514062</v>
      </c>
      <c r="G15" s="98">
        <v>514062</v>
      </c>
      <c r="H15" s="98">
        <v>514062</v>
      </c>
      <c r="I15" s="98"/>
      <c r="J15" s="98"/>
      <c r="K15" s="98"/>
      <c r="L15" s="98"/>
      <c r="M15" s="98"/>
      <c r="N15" s="98"/>
      <c r="O15" s="98"/>
      <c r="P15" s="98"/>
      <c r="Q15" s="98"/>
    </row>
    <row r="16" ht="21" customHeight="1" spans="1:17">
      <c r="A16" s="122" t="s">
        <v>305</v>
      </c>
      <c r="B16" s="129" t="s">
        <v>499</v>
      </c>
      <c r="C16" s="129" t="s">
        <v>500</v>
      </c>
      <c r="D16" s="129" t="s">
        <v>501</v>
      </c>
      <c r="E16" s="130">
        <v>1</v>
      </c>
      <c r="F16" s="98"/>
      <c r="G16" s="98">
        <v>3410231.2</v>
      </c>
      <c r="H16" s="98">
        <v>3410231.2</v>
      </c>
      <c r="I16" s="98"/>
      <c r="J16" s="98"/>
      <c r="K16" s="98"/>
      <c r="L16" s="98"/>
      <c r="M16" s="98"/>
      <c r="N16" s="98"/>
      <c r="O16" s="98"/>
      <c r="P16" s="98"/>
      <c r="Q16" s="98"/>
    </row>
    <row r="17" ht="21" customHeight="1" spans="1:17">
      <c r="A17" s="124"/>
      <c r="B17" s="131"/>
      <c r="C17" s="131"/>
      <c r="D17" s="131"/>
      <c r="E17" s="132"/>
      <c r="F17" s="98">
        <v>1541362</v>
      </c>
      <c r="G17" s="98">
        <v>21443113.2</v>
      </c>
      <c r="H17" s="98">
        <v>21443113.2</v>
      </c>
      <c r="I17" s="98"/>
      <c r="J17" s="98"/>
      <c r="K17" s="98"/>
      <c r="L17" s="98"/>
      <c r="M17" s="98"/>
      <c r="N17" s="98"/>
      <c r="O17" s="98"/>
      <c r="P17" s="98"/>
      <c r="Q17" s="98"/>
    </row>
    <row r="18" ht="21" customHeight="1" spans="1:17">
      <c r="A18" s="4"/>
      <c r="B18" s="133"/>
      <c r="C18" s="133"/>
      <c r="D18" s="133"/>
      <c r="E18" s="134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</row>
  </sheetData>
  <mergeCells count="17">
    <mergeCell ref="A2:Q2"/>
    <mergeCell ref="A3:F3"/>
    <mergeCell ref="G4:Q4"/>
    <mergeCell ref="L5:Q5"/>
    <mergeCell ref="A17:E17"/>
    <mergeCell ref="A18:Q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4" sqref="A14"/>
    </sheetView>
  </sheetViews>
  <sheetFormatPr defaultColWidth="9.14545454545454" defaultRowHeight="14.25" customHeight="1"/>
  <cols>
    <col min="1" max="3" width="39.1454545454545" customWidth="1"/>
    <col min="4" max="12" width="20.4272727272727" customWidth="1"/>
    <col min="13" max="14" width="20.2818181818182" customWidth="1"/>
  </cols>
  <sheetData>
    <row r="1" customFormat="1" ht="16.5" customHeight="1" spans="1:14">
      <c r="A1" s="100"/>
      <c r="B1" s="101"/>
      <c r="C1" s="101"/>
      <c r="D1" s="100"/>
      <c r="E1" s="100"/>
      <c r="F1" s="100"/>
      <c r="G1" s="100"/>
      <c r="H1" s="102"/>
      <c r="I1" s="100"/>
      <c r="J1" s="100"/>
      <c r="K1" s="101"/>
      <c r="L1" s="100"/>
      <c r="M1" s="103"/>
      <c r="N1" s="103" t="s">
        <v>502</v>
      </c>
    </row>
    <row r="2" customFormat="1" ht="41.25" customHeight="1" spans="1:14">
      <c r="A2" s="242" t="s">
        <v>503</v>
      </c>
      <c r="B2" s="90"/>
      <c r="C2" s="90"/>
      <c r="D2" s="104"/>
      <c r="E2" s="104"/>
      <c r="F2" s="104"/>
      <c r="G2" s="104"/>
      <c r="H2" s="105"/>
      <c r="I2" s="104"/>
      <c r="J2" s="104"/>
      <c r="K2" s="90"/>
      <c r="L2" s="104"/>
      <c r="M2" s="105"/>
      <c r="N2" s="90"/>
    </row>
    <row r="3" customFormat="1" ht="22.5" customHeight="1" spans="1:14">
      <c r="A3" s="91" t="s">
        <v>504</v>
      </c>
      <c r="B3" s="106"/>
      <c r="C3" s="106"/>
      <c r="D3" s="92"/>
      <c r="E3" s="92"/>
      <c r="F3" s="92"/>
      <c r="G3" s="92"/>
      <c r="H3" s="102"/>
      <c r="I3" s="100"/>
      <c r="J3" s="100"/>
      <c r="K3" s="101"/>
      <c r="L3" s="100"/>
      <c r="M3" s="107"/>
      <c r="N3" s="103" t="s">
        <v>1</v>
      </c>
    </row>
    <row r="4" customFormat="1" ht="24" customHeight="1" spans="1:14">
      <c r="A4" s="9" t="s">
        <v>475</v>
      </c>
      <c r="B4" s="108" t="s">
        <v>505</v>
      </c>
      <c r="C4" s="108" t="s">
        <v>506</v>
      </c>
      <c r="D4" s="109" t="s">
        <v>190</v>
      </c>
      <c r="E4" s="109"/>
      <c r="F4" s="109"/>
      <c r="G4" s="109"/>
      <c r="H4" s="110"/>
      <c r="I4" s="109"/>
      <c r="J4" s="109"/>
      <c r="K4" s="111"/>
      <c r="L4" s="109"/>
      <c r="M4" s="110"/>
      <c r="N4" s="112"/>
    </row>
    <row r="5" customFormat="1" ht="24" customHeight="1" spans="1:14">
      <c r="A5" s="14"/>
      <c r="B5" s="113"/>
      <c r="C5" s="113"/>
      <c r="D5" s="114" t="s">
        <v>55</v>
      </c>
      <c r="E5" s="114" t="s">
        <v>58</v>
      </c>
      <c r="F5" s="114" t="s">
        <v>481</v>
      </c>
      <c r="G5" s="114" t="s">
        <v>482</v>
      </c>
      <c r="H5" s="115" t="s">
        <v>483</v>
      </c>
      <c r="I5" s="116" t="s">
        <v>484</v>
      </c>
      <c r="J5" s="116"/>
      <c r="K5" s="117"/>
      <c r="L5" s="116"/>
      <c r="M5" s="118"/>
      <c r="N5" s="119"/>
    </row>
    <row r="6" customFormat="1" ht="54" customHeight="1" spans="1:14">
      <c r="A6" s="17"/>
      <c r="B6" s="119"/>
      <c r="C6" s="119"/>
      <c r="D6" s="120"/>
      <c r="E6" s="120"/>
      <c r="F6" s="120"/>
      <c r="G6" s="120"/>
      <c r="H6" s="121"/>
      <c r="I6" s="120" t="s">
        <v>57</v>
      </c>
      <c r="J6" s="120" t="s">
        <v>64</v>
      </c>
      <c r="K6" s="119" t="s">
        <v>65</v>
      </c>
      <c r="L6" s="120" t="s">
        <v>66</v>
      </c>
      <c r="M6" s="121" t="s">
        <v>67</v>
      </c>
      <c r="N6" s="119" t="s">
        <v>68</v>
      </c>
    </row>
    <row r="7" customFormat="1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customFormat="1" ht="21" customHeight="1" spans="1:14">
      <c r="A8" s="122"/>
      <c r="B8" s="122"/>
      <c r="C8" s="122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customFormat="1" ht="21" customHeight="1" spans="1:14">
      <c r="A9" s="123" t="s">
        <v>173</v>
      </c>
      <c r="B9" s="124"/>
      <c r="C9" s="124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customHeight="1" spans="1:14">
      <c r="A10" t="s">
        <v>507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4" sqref="A4:A5"/>
    </sheetView>
  </sheetViews>
  <sheetFormatPr defaultColWidth="9.14545454545454" defaultRowHeight="14.25" customHeight="1" outlineLevelCol="4"/>
  <cols>
    <col min="1" max="1" width="37.7181818181818" customWidth="1"/>
    <col min="2" max="5" width="20" customWidth="1"/>
  </cols>
  <sheetData>
    <row r="1" ht="17.25" customHeight="1" spans="1:5">
      <c r="D1" s="88"/>
      <c r="E1" s="2" t="s">
        <v>508</v>
      </c>
    </row>
    <row r="2" ht="41.25" customHeight="1" spans="1:5">
      <c r="A2" s="89" t="str">
        <f>"2026"&amp;"年对下转移支付预算表"</f>
        <v>2026年对下转移支付预算表</v>
      </c>
      <c r="B2" s="3"/>
      <c r="C2" s="3"/>
      <c r="D2" s="3"/>
      <c r="E2" s="90"/>
    </row>
    <row r="3" ht="18" customHeight="1" spans="1:5">
      <c r="A3" s="91" t="str">
        <f>"单位名称："&amp;"昆明市盘龙区机关事务管理服务中心"</f>
        <v>单位名称：昆明市盘龙区机关事务管理服务中心</v>
      </c>
      <c r="B3" s="92"/>
      <c r="C3" s="92"/>
      <c r="D3" s="93"/>
      <c r="E3" s="7" t="s">
        <v>1</v>
      </c>
    </row>
    <row r="4" ht="19.5" customHeight="1" spans="1:5">
      <c r="A4" s="28" t="s">
        <v>509</v>
      </c>
      <c r="B4" s="10" t="s">
        <v>190</v>
      </c>
      <c r="C4" s="11"/>
      <c r="D4" s="11"/>
      <c r="E4" s="94" t="s">
        <v>510</v>
      </c>
    </row>
    <row r="5" ht="40.5" customHeight="1" spans="1:5">
      <c r="A5" s="34"/>
      <c r="B5" s="95" t="s">
        <v>55</v>
      </c>
      <c r="C5" s="9" t="s">
        <v>58</v>
      </c>
      <c r="D5" s="96" t="s">
        <v>481</v>
      </c>
      <c r="E5" s="36" t="s">
        <v>511</v>
      </c>
    </row>
    <row r="6" ht="19.5" customHeight="1" spans="1:5">
      <c r="A6" s="19">
        <v>1</v>
      </c>
      <c r="B6" s="19">
        <v>2</v>
      </c>
      <c r="C6" s="19">
        <v>3</v>
      </c>
      <c r="D6" s="97">
        <v>4</v>
      </c>
      <c r="E6" s="36">
        <v>5</v>
      </c>
    </row>
    <row r="7" ht="19.5" customHeight="1" spans="1:5">
      <c r="A7" s="65"/>
      <c r="B7" s="98"/>
      <c r="C7" s="98"/>
      <c r="D7" s="98"/>
      <c r="E7" s="98"/>
    </row>
    <row r="8" ht="19.5" customHeight="1" spans="1:5">
      <c r="A8" s="99"/>
      <c r="B8" s="98"/>
      <c r="C8" s="98"/>
      <c r="D8" s="98"/>
      <c r="E8" s="98"/>
    </row>
    <row r="9" customHeight="1" spans="1:5">
      <c r="A9" t="s">
        <v>512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545454545454" defaultRowHeight="12" customHeight="1" outlineLevelRow="7"/>
  <cols>
    <col min="1" max="1" width="34.2727272727273" customWidth="1"/>
    <col min="2" max="2" width="29" customWidth="1"/>
    <col min="3" max="5" width="23.5727272727273" customWidth="1"/>
    <col min="6" max="6" width="11.2727272727273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A1" s="77"/>
      <c r="B1" s="77"/>
      <c r="C1" s="77"/>
      <c r="D1" s="77"/>
      <c r="E1" s="77"/>
      <c r="F1" s="77"/>
      <c r="G1" s="77"/>
      <c r="H1" s="77"/>
      <c r="I1" s="77"/>
      <c r="J1" s="78" t="s">
        <v>513</v>
      </c>
    </row>
    <row r="2" ht="41.25" customHeight="1" spans="1:10">
      <c r="A2" s="79" t="str">
        <f>"2026"&amp;"年对下转移支付绩效目标表"</f>
        <v>2026年对下转移支付绩效目标表</v>
      </c>
      <c r="B2" s="80"/>
      <c r="C2" s="80"/>
      <c r="D2" s="80"/>
      <c r="E2" s="80"/>
      <c r="F2" s="81"/>
      <c r="G2" s="80"/>
      <c r="H2" s="81"/>
      <c r="I2" s="81"/>
      <c r="J2" s="80"/>
    </row>
    <row r="3" ht="17.25" customHeight="1" spans="1:10">
      <c r="A3" s="82" t="str">
        <f>"单位名称："&amp;"昆明市盘龙区机关事务管理服务中心"</f>
        <v>单位名称：昆明市盘龙区机关事务管理服务中心</v>
      </c>
      <c r="B3" s="77"/>
      <c r="C3" s="77"/>
      <c r="D3" s="77"/>
      <c r="E3" s="77"/>
      <c r="F3" s="77"/>
      <c r="G3" s="77"/>
      <c r="H3" s="77"/>
      <c r="I3" s="77"/>
      <c r="J3" s="77"/>
    </row>
    <row r="4" ht="44.25" customHeight="1" spans="1:10">
      <c r="A4" s="83" t="s">
        <v>309</v>
      </c>
      <c r="B4" s="83" t="s">
        <v>310</v>
      </c>
      <c r="C4" s="83" t="s">
        <v>311</v>
      </c>
      <c r="D4" s="83" t="s">
        <v>312</v>
      </c>
      <c r="E4" s="83" t="s">
        <v>313</v>
      </c>
      <c r="F4" s="84" t="s">
        <v>314</v>
      </c>
      <c r="G4" s="83" t="s">
        <v>315</v>
      </c>
      <c r="H4" s="84" t="s">
        <v>316</v>
      </c>
      <c r="I4" s="84" t="s">
        <v>317</v>
      </c>
      <c r="J4" s="83" t="s">
        <v>318</v>
      </c>
    </row>
    <row r="5" ht="14.25" customHeight="1" spans="1:10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4">
        <v>6</v>
      </c>
      <c r="G5" s="83">
        <v>7</v>
      </c>
      <c r="H5" s="84">
        <v>8</v>
      </c>
      <c r="I5" s="84">
        <v>9</v>
      </c>
      <c r="J5" s="83">
        <v>10</v>
      </c>
    </row>
    <row r="6" ht="42" customHeight="1" spans="1:10">
      <c r="A6" s="37"/>
      <c r="B6" s="85"/>
      <c r="C6" s="85"/>
      <c r="D6" s="85"/>
      <c r="E6" s="86"/>
      <c r="F6" s="87"/>
      <c r="G6" s="86"/>
      <c r="H6" s="87"/>
      <c r="I6" s="87"/>
      <c r="J6" s="86"/>
    </row>
    <row r="7" ht="42" customHeight="1" spans="1:10">
      <c r="A7" s="37"/>
      <c r="B7" s="20"/>
      <c r="C7" s="20"/>
      <c r="D7" s="20"/>
      <c r="E7" s="37"/>
      <c r="F7" s="20"/>
      <c r="G7" s="37"/>
      <c r="H7" s="20"/>
      <c r="I7" s="20"/>
      <c r="J7" s="37"/>
    </row>
    <row r="8" customHeight="1" spans="1:10">
      <c r="A8" t="s">
        <v>512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72727272727" defaultRowHeight="14.25" customHeight="1" outlineLevelCol="7"/>
  <cols>
    <col min="1" max="2" width="33.7" customWidth="1"/>
    <col min="3" max="3" width="45.5727272727273" customWidth="1"/>
    <col min="4" max="4" width="27.5727272727273" customWidth="1"/>
    <col min="5" max="5" width="21.7181818181818" customWidth="1"/>
    <col min="6" max="8" width="26.2818181818182" customWidth="1"/>
  </cols>
  <sheetData>
    <row r="1" customFormat="1" customHeight="1" spans="1:8">
      <c r="A1" s="45" t="s">
        <v>514</v>
      </c>
      <c r="B1" s="46"/>
      <c r="C1" s="47"/>
      <c r="D1" s="47"/>
      <c r="E1" s="47"/>
      <c r="F1" s="46"/>
      <c r="G1" s="46"/>
      <c r="H1" s="47"/>
    </row>
    <row r="2" customFormat="1" ht="41.25" customHeight="1" spans="1:8">
      <c r="A2" s="48" t="s">
        <v>515</v>
      </c>
      <c r="B2" s="49"/>
      <c r="C2" s="50"/>
      <c r="D2" s="50"/>
      <c r="E2" s="50"/>
      <c r="F2" s="49"/>
      <c r="G2" s="49"/>
      <c r="H2" s="50"/>
    </row>
    <row r="3" customFormat="1" customHeight="1" spans="1:8">
      <c r="A3" s="51" t="s">
        <v>504</v>
      </c>
      <c r="C3" s="52"/>
      <c r="E3" s="50"/>
      <c r="F3" s="49"/>
      <c r="G3" s="49"/>
      <c r="H3" s="53" t="s">
        <v>1</v>
      </c>
    </row>
    <row r="4" customFormat="1" ht="28.5" customHeight="1" spans="1:8">
      <c r="A4" s="54" t="s">
        <v>183</v>
      </c>
      <c r="B4" s="55" t="s">
        <v>516</v>
      </c>
      <c r="C4" s="54" t="s">
        <v>517</v>
      </c>
      <c r="D4" s="54" t="s">
        <v>518</v>
      </c>
      <c r="E4" s="54" t="s">
        <v>519</v>
      </c>
      <c r="F4" s="56" t="s">
        <v>520</v>
      </c>
      <c r="G4" s="36"/>
      <c r="H4" s="54"/>
    </row>
    <row r="5" customFormat="1" ht="21" customHeight="1" spans="1:8">
      <c r="A5" s="55"/>
      <c r="B5" s="57"/>
      <c r="C5" s="58"/>
      <c r="D5" s="57"/>
      <c r="E5" s="57"/>
      <c r="F5" s="56" t="s">
        <v>479</v>
      </c>
      <c r="G5" s="56" t="s">
        <v>521</v>
      </c>
      <c r="H5" s="56" t="s">
        <v>522</v>
      </c>
    </row>
    <row r="6" customFormat="1" ht="17.25" customHeight="1" spans="1:8">
      <c r="A6" s="59" t="s">
        <v>82</v>
      </c>
      <c r="B6" s="59">
        <v>2</v>
      </c>
      <c r="C6" s="60">
        <v>3</v>
      </c>
      <c r="D6" s="59">
        <v>4</v>
      </c>
      <c r="E6" s="61">
        <v>5</v>
      </c>
      <c r="F6" s="62">
        <v>6</v>
      </c>
      <c r="G6" s="60">
        <v>7</v>
      </c>
      <c r="H6" s="60">
        <v>8</v>
      </c>
    </row>
    <row r="7" customFormat="1" ht="19.5" customHeight="1" spans="1:8">
      <c r="A7" s="63"/>
      <c r="B7" s="64"/>
      <c r="C7" s="65"/>
      <c r="D7" s="66"/>
      <c r="E7" s="62"/>
      <c r="F7" s="67"/>
      <c r="G7" s="68"/>
      <c r="H7" s="68"/>
    </row>
    <row r="8" customFormat="1" ht="19.5" customHeight="1" spans="1:8">
      <c r="A8" s="63"/>
      <c r="B8" s="64"/>
      <c r="C8" s="65"/>
      <c r="D8" s="66"/>
      <c r="E8" s="62"/>
      <c r="F8" s="67"/>
      <c r="G8" s="68"/>
      <c r="H8" s="68"/>
    </row>
    <row r="9" customFormat="1" ht="19.5" customHeight="1" spans="1:8">
      <c r="A9" s="69" t="s">
        <v>55</v>
      </c>
      <c r="B9" s="70"/>
      <c r="C9" s="71"/>
      <c r="D9" s="72"/>
      <c r="E9" s="72"/>
      <c r="F9" s="67"/>
      <c r="G9" s="68"/>
      <c r="H9" s="68"/>
    </row>
    <row r="10" customFormat="1" ht="19.5" customHeight="1" spans="1:8">
      <c r="A10" s="73" t="s">
        <v>523</v>
      </c>
      <c r="B10" s="70"/>
      <c r="C10" s="71"/>
      <c r="D10" s="74"/>
      <c r="E10" s="74"/>
      <c r="F10" s="75"/>
      <c r="G10" s="76"/>
      <c r="H10" s="76"/>
    </row>
    <row r="11" customFormat="1" customHeight="1" spans="1:8">
      <c r="A11" t="s">
        <v>524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H4" sqref="A4:H9"/>
    </sheetView>
  </sheetViews>
  <sheetFormatPr defaultColWidth="9.14545454545454" defaultRowHeight="14.25" customHeight="1"/>
  <cols>
    <col min="1" max="1" width="19.2727272727273" customWidth="1"/>
    <col min="2" max="2" width="33.8454545454545" customWidth="1"/>
    <col min="3" max="3" width="23.8545454545455" customWidth="1"/>
    <col min="4" max="4" width="11.1454545454545" customWidth="1"/>
    <col min="5" max="5" width="17.7181818181818" customWidth="1"/>
    <col min="6" max="6" width="9.85454545454546" customWidth="1"/>
    <col min="7" max="7" width="17.7181818181818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525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"单位名称："&amp;"昆明市盘龙区机关事务管理服务中心"</f>
        <v>单位名称：昆明市盘龙区机关事务管理服务中心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26" t="s">
        <v>274</v>
      </c>
      <c r="B4" s="26" t="s">
        <v>185</v>
      </c>
      <c r="C4" s="26" t="s">
        <v>275</v>
      </c>
      <c r="D4" s="27" t="s">
        <v>186</v>
      </c>
      <c r="E4" s="27" t="s">
        <v>187</v>
      </c>
      <c r="F4" s="27" t="s">
        <v>188</v>
      </c>
      <c r="G4" s="27" t="s">
        <v>189</v>
      </c>
      <c r="H4" s="28" t="s">
        <v>55</v>
      </c>
      <c r="I4" s="10" t="s">
        <v>526</v>
      </c>
      <c r="J4" s="11"/>
      <c r="K4" s="12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9" t="s">
        <v>58</v>
      </c>
      <c r="J5" s="9" t="s">
        <v>59</v>
      </c>
      <c r="K5" s="9" t="s">
        <v>60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17" t="s">
        <v>57</v>
      </c>
      <c r="J6" s="17"/>
      <c r="K6" s="17"/>
    </row>
    <row r="7" ht="15" customHeight="1" spans="1:11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19">
        <v>9</v>
      </c>
      <c r="J7" s="36">
        <v>10</v>
      </c>
      <c r="K7" s="36">
        <v>11</v>
      </c>
    </row>
    <row r="8" ht="18.75" customHeight="1" spans="1:11">
      <c r="A8" s="37"/>
      <c r="B8" s="20"/>
      <c r="C8" s="37"/>
      <c r="D8" s="37"/>
      <c r="E8" s="37"/>
      <c r="F8" s="37"/>
      <c r="G8" s="37"/>
      <c r="H8" s="38"/>
      <c r="I8" s="39"/>
      <c r="J8" s="39"/>
      <c r="K8" s="40"/>
    </row>
    <row r="9" ht="18.75" customHeight="1" spans="1:11">
      <c r="A9" s="20"/>
      <c r="B9" s="20"/>
      <c r="C9" s="20"/>
      <c r="D9" s="20"/>
      <c r="E9" s="20"/>
      <c r="F9" s="20"/>
      <c r="G9" s="20"/>
      <c r="H9" s="41"/>
      <c r="I9" s="21"/>
      <c r="J9" s="21"/>
      <c r="K9" s="40"/>
    </row>
    <row r="10" ht="18.75" customHeight="1" spans="1:11">
      <c r="A10" s="42" t="s">
        <v>173</v>
      </c>
      <c r="B10" s="43"/>
      <c r="C10" s="43"/>
      <c r="D10" s="43"/>
      <c r="E10" s="43"/>
      <c r="F10" s="43"/>
      <c r="G10" s="44"/>
      <c r="H10" s="21"/>
      <c r="I10" s="21"/>
      <c r="J10" s="21"/>
      <c r="K10" s="40"/>
    </row>
    <row r="11" customHeight="1" spans="1:11">
      <c r="A11" t="s">
        <v>527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tabSelected="1" workbookViewId="0">
      <selection activeCell="A3" sqref="A3:D3"/>
    </sheetView>
  </sheetViews>
  <sheetFormatPr defaultColWidth="9.14545454545454" defaultRowHeight="14.25" customHeight="1" outlineLevelCol="6"/>
  <cols>
    <col min="1" max="1" width="35.2727272727273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528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"单位名称："&amp;"昆明市盘龙区机关事务管理服务中心"</f>
        <v>单位名称：昆明市盘龙区机关事务管理服务中心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275</v>
      </c>
      <c r="B4" s="8" t="s">
        <v>274</v>
      </c>
      <c r="C4" s="8" t="s">
        <v>185</v>
      </c>
      <c r="D4" s="9" t="s">
        <v>529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8.75" customHeight="1" spans="1:7">
      <c r="A8" s="20" t="s">
        <v>70</v>
      </c>
      <c r="B8" s="20" t="s">
        <v>530</v>
      </c>
      <c r="C8" s="20" t="s">
        <v>283</v>
      </c>
      <c r="D8" s="20" t="s">
        <v>531</v>
      </c>
      <c r="E8" s="21">
        <v>10640520</v>
      </c>
      <c r="F8" s="21">
        <v>10640520</v>
      </c>
      <c r="G8" s="21">
        <v>10640520</v>
      </c>
    </row>
    <row r="9" ht="18.75" customHeight="1" spans="1:7">
      <c r="A9" s="22" t="s">
        <v>70</v>
      </c>
      <c r="B9" s="20" t="s">
        <v>530</v>
      </c>
      <c r="C9" s="20" t="s">
        <v>287</v>
      </c>
      <c r="D9" s="20" t="s">
        <v>531</v>
      </c>
      <c r="E9" s="21">
        <v>2054400</v>
      </c>
      <c r="F9" s="21">
        <v>2054400</v>
      </c>
      <c r="G9" s="21">
        <v>2054400</v>
      </c>
    </row>
    <row r="10" ht="18.75" customHeight="1" spans="1:7">
      <c r="A10" s="22" t="s">
        <v>70</v>
      </c>
      <c r="B10" s="20" t="s">
        <v>530</v>
      </c>
      <c r="C10" s="20" t="s">
        <v>291</v>
      </c>
      <c r="D10" s="20" t="s">
        <v>531</v>
      </c>
      <c r="E10" s="21">
        <v>56000</v>
      </c>
      <c r="F10" s="21">
        <v>56000</v>
      </c>
      <c r="G10" s="21">
        <v>56000</v>
      </c>
    </row>
    <row r="11" ht="18.75" customHeight="1" spans="1:7">
      <c r="A11" s="22" t="s">
        <v>70</v>
      </c>
      <c r="B11" s="20" t="s">
        <v>530</v>
      </c>
      <c r="C11" s="20" t="s">
        <v>293</v>
      </c>
      <c r="D11" s="20" t="s">
        <v>531</v>
      </c>
      <c r="E11" s="21">
        <v>31850</v>
      </c>
      <c r="F11" s="21">
        <v>31850</v>
      </c>
      <c r="G11" s="21">
        <v>31850</v>
      </c>
    </row>
    <row r="12" ht="18.75" customHeight="1" spans="1:7">
      <c r="A12" s="22" t="s">
        <v>70</v>
      </c>
      <c r="B12" s="20" t="s">
        <v>530</v>
      </c>
      <c r="C12" s="20" t="s">
        <v>295</v>
      </c>
      <c r="D12" s="20" t="s">
        <v>531</v>
      </c>
      <c r="E12" s="21">
        <v>465500</v>
      </c>
      <c r="F12" s="21">
        <v>465500</v>
      </c>
      <c r="G12" s="21">
        <v>465500</v>
      </c>
    </row>
    <row r="13" ht="18.75" customHeight="1" spans="1:7">
      <c r="A13" s="22" t="s">
        <v>70</v>
      </c>
      <c r="B13" s="20" t="s">
        <v>530</v>
      </c>
      <c r="C13" s="20" t="s">
        <v>297</v>
      </c>
      <c r="D13" s="20" t="s">
        <v>531</v>
      </c>
      <c r="E13" s="21">
        <v>8574800</v>
      </c>
      <c r="F13" s="21">
        <v>8574800</v>
      </c>
      <c r="G13" s="21">
        <v>8574800</v>
      </c>
    </row>
    <row r="14" ht="18.75" customHeight="1" spans="1:7">
      <c r="A14" s="22" t="s">
        <v>70</v>
      </c>
      <c r="B14" s="20" t="s">
        <v>530</v>
      </c>
      <c r="C14" s="20" t="s">
        <v>301</v>
      </c>
      <c r="D14" s="20" t="s">
        <v>531</v>
      </c>
      <c r="E14" s="21">
        <v>624443.4</v>
      </c>
      <c r="F14" s="21">
        <v>624443.4</v>
      </c>
      <c r="G14" s="21">
        <v>624443.4</v>
      </c>
    </row>
    <row r="15" ht="18.75" customHeight="1" spans="1:7">
      <c r="A15" s="22" t="s">
        <v>70</v>
      </c>
      <c r="B15" s="20" t="s">
        <v>530</v>
      </c>
      <c r="C15" s="20" t="s">
        <v>303</v>
      </c>
      <c r="D15" s="20" t="s">
        <v>531</v>
      </c>
      <c r="E15" s="21">
        <v>49000</v>
      </c>
      <c r="F15" s="21">
        <v>49000</v>
      </c>
      <c r="G15" s="21">
        <v>49000</v>
      </c>
    </row>
    <row r="16" ht="18.75" customHeight="1" spans="1:7">
      <c r="A16" s="22" t="s">
        <v>70</v>
      </c>
      <c r="B16" s="20" t="s">
        <v>530</v>
      </c>
      <c r="C16" s="20" t="s">
        <v>305</v>
      </c>
      <c r="D16" s="20" t="s">
        <v>531</v>
      </c>
      <c r="E16" s="21">
        <v>3410231.2</v>
      </c>
      <c r="F16" s="21">
        <v>3410231.2</v>
      </c>
      <c r="G16" s="21">
        <v>3410231.2</v>
      </c>
    </row>
    <row r="17" ht="18.75" customHeight="1" spans="1:7">
      <c r="A17" s="23" t="s">
        <v>55</v>
      </c>
      <c r="B17" s="24" t="s">
        <v>532</v>
      </c>
      <c r="C17" s="24"/>
      <c r="D17" s="25"/>
      <c r="E17" s="21">
        <v>25906744.6</v>
      </c>
      <c r="F17" s="21">
        <v>25906744.6</v>
      </c>
      <c r="G17" s="21">
        <v>25906744.6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272727272727" defaultRowHeight="12.75" customHeight="1"/>
  <cols>
    <col min="1" max="1" width="15.8909090909091" style="77" customWidth="1"/>
    <col min="2" max="2" width="35" style="77" customWidth="1"/>
    <col min="3" max="19" width="22" style="77" customWidth="1"/>
    <col min="20" max="16384" width="8.57272727272727" style="77"/>
  </cols>
  <sheetData>
    <row r="1" ht="17.25" customHeight="1" spans="1:19">
      <c r="A1" s="188" t="s">
        <v>52</v>
      </c>
    </row>
    <row r="2" ht="41.25" customHeight="1" spans="1:19">
      <c r="A2" s="204" t="str">
        <f>"2026"&amp;"年部门收入预算表"</f>
        <v>2026年部门收入预算表</v>
      </c>
    </row>
    <row r="3" ht="17.25" customHeight="1" spans="1:19">
      <c r="A3" s="205" t="str">
        <f>"单位名称："&amp;"昆明市盘龙区机关事务管理服务中心"</f>
        <v>单位名称：昆明市盘龙区机关事务管理服务中心</v>
      </c>
      <c r="S3" s="203" t="s">
        <v>1</v>
      </c>
    </row>
    <row r="4" ht="21.75" customHeight="1" spans="1:19">
      <c r="A4" s="226" t="s">
        <v>53</v>
      </c>
      <c r="B4" s="227" t="s">
        <v>54</v>
      </c>
      <c r="C4" s="227" t="s">
        <v>55</v>
      </c>
      <c r="D4" s="228" t="s">
        <v>56</v>
      </c>
      <c r="E4" s="228"/>
      <c r="F4" s="228"/>
      <c r="G4" s="228"/>
      <c r="H4" s="228"/>
      <c r="I4" s="229"/>
      <c r="J4" s="228"/>
      <c r="K4" s="228"/>
      <c r="L4" s="228"/>
      <c r="M4" s="228"/>
      <c r="N4" s="230"/>
      <c r="O4" s="228" t="s">
        <v>45</v>
      </c>
      <c r="P4" s="228"/>
      <c r="Q4" s="228"/>
      <c r="R4" s="228"/>
      <c r="S4" s="230"/>
    </row>
    <row r="5" ht="27" customHeight="1" spans="1:19">
      <c r="A5" s="231"/>
      <c r="B5" s="232"/>
      <c r="C5" s="232"/>
      <c r="D5" s="232" t="s">
        <v>57</v>
      </c>
      <c r="E5" s="232" t="s">
        <v>58</v>
      </c>
      <c r="F5" s="232" t="s">
        <v>59</v>
      </c>
      <c r="G5" s="232" t="s">
        <v>60</v>
      </c>
      <c r="H5" s="232" t="s">
        <v>61</v>
      </c>
      <c r="I5" s="233" t="s">
        <v>62</v>
      </c>
      <c r="J5" s="234"/>
      <c r="K5" s="234"/>
      <c r="L5" s="234"/>
      <c r="M5" s="234"/>
      <c r="N5" s="235"/>
      <c r="O5" s="232" t="s">
        <v>57</v>
      </c>
      <c r="P5" s="232" t="s">
        <v>58</v>
      </c>
      <c r="Q5" s="232" t="s">
        <v>59</v>
      </c>
      <c r="R5" s="232" t="s">
        <v>60</v>
      </c>
      <c r="S5" s="232" t="s">
        <v>63</v>
      </c>
    </row>
    <row r="6" ht="30" customHeight="1" spans="1:19">
      <c r="A6" s="236"/>
      <c r="B6" s="237"/>
      <c r="C6" s="238"/>
      <c r="D6" s="238"/>
      <c r="E6" s="238"/>
      <c r="F6" s="238"/>
      <c r="G6" s="238"/>
      <c r="H6" s="238"/>
      <c r="I6" s="87" t="s">
        <v>57</v>
      </c>
      <c r="J6" s="235" t="s">
        <v>64</v>
      </c>
      <c r="K6" s="235" t="s">
        <v>65</v>
      </c>
      <c r="L6" s="235" t="s">
        <v>66</v>
      </c>
      <c r="M6" s="235" t="s">
        <v>67</v>
      </c>
      <c r="N6" s="235" t="s">
        <v>68</v>
      </c>
      <c r="O6" s="239"/>
      <c r="P6" s="239"/>
      <c r="Q6" s="239"/>
      <c r="R6" s="239"/>
      <c r="S6" s="238"/>
    </row>
    <row r="7" ht="15" customHeight="1" spans="1:19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87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</row>
    <row r="8" ht="18" customHeight="1" spans="1:19">
      <c r="A8" s="20" t="s">
        <v>69</v>
      </c>
      <c r="B8" s="20" t="s">
        <v>70</v>
      </c>
      <c r="C8" s="166">
        <v>36474718.2</v>
      </c>
      <c r="D8" s="166">
        <f>32543540.6+0</f>
        <v>32543540.6</v>
      </c>
      <c r="E8" s="166">
        <v>32543540.6</v>
      </c>
      <c r="F8" s="166"/>
      <c r="G8" s="166"/>
      <c r="H8" s="166"/>
      <c r="I8" s="166"/>
      <c r="J8" s="166"/>
      <c r="K8" s="166"/>
      <c r="L8" s="166"/>
      <c r="M8" s="166"/>
      <c r="N8" s="166"/>
      <c r="O8" s="166">
        <v>3931177.6</v>
      </c>
      <c r="P8" s="166">
        <v>3931177.6</v>
      </c>
      <c r="Q8" s="166"/>
      <c r="R8" s="166"/>
      <c r="S8" s="166"/>
    </row>
    <row r="9" ht="18" customHeight="1" spans="1:19">
      <c r="A9" s="189" t="s">
        <v>55</v>
      </c>
      <c r="B9" s="190"/>
      <c r="C9" s="166">
        <v>36474718.2</v>
      </c>
      <c r="D9" s="166">
        <f>32543540.6+0</f>
        <v>32543540.6</v>
      </c>
      <c r="E9" s="166">
        <v>32543540.6</v>
      </c>
      <c r="F9" s="166"/>
      <c r="G9" s="166"/>
      <c r="H9" s="166"/>
      <c r="I9" s="166"/>
      <c r="J9" s="166"/>
      <c r="K9" s="166"/>
      <c r="L9" s="166"/>
      <c r="M9" s="166"/>
      <c r="N9" s="166"/>
      <c r="O9" s="166">
        <v>3931177.6</v>
      </c>
      <c r="P9" s="166">
        <v>3931177.6</v>
      </c>
      <c r="Q9" s="166"/>
      <c r="R9" s="166"/>
      <c r="S9" s="16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E26" sqref="E26:F26"/>
    </sheetView>
  </sheetViews>
  <sheetFormatPr defaultColWidth="8.57272727272727" defaultRowHeight="12.75" customHeight="1"/>
  <cols>
    <col min="1" max="1" width="14.2727272727273" style="77" customWidth="1"/>
    <col min="2" max="2" width="37.5727272727273" style="77" customWidth="1"/>
    <col min="3" max="8" width="24.5727272727273" style="77" customWidth="1"/>
    <col min="9" max="9" width="26.7181818181818" style="77" customWidth="1"/>
    <col min="10" max="11" width="24.4272727272727" style="77" customWidth="1"/>
    <col min="12" max="15" width="24.5727272727273" style="77" customWidth="1"/>
    <col min="16" max="16384" width="8.57272727272727" style="77"/>
  </cols>
  <sheetData>
    <row r="1" ht="17.25" customHeight="1" spans="1:15">
      <c r="A1" s="203" t="s">
        <v>71</v>
      </c>
    </row>
    <row r="2" ht="41.25" customHeight="1" spans="1:15">
      <c r="A2" s="204" t="str">
        <f>"2026"&amp;"年部门支出预算表"</f>
        <v>2026年部门支出预算表</v>
      </c>
    </row>
    <row r="3" ht="17.25" customHeight="1" spans="1:15">
      <c r="A3" s="205" t="str">
        <f>"单位名称："&amp;"昆明市盘龙区机关事务管理服务中心"</f>
        <v>单位名称：昆明市盘龙区机关事务管理服务中心</v>
      </c>
      <c r="O3" s="203" t="s">
        <v>1</v>
      </c>
    </row>
    <row r="4" ht="27" customHeight="1" spans="1:15">
      <c r="A4" s="214" t="s">
        <v>72</v>
      </c>
      <c r="B4" s="214" t="s">
        <v>73</v>
      </c>
      <c r="C4" s="214" t="s">
        <v>55</v>
      </c>
      <c r="D4" s="215" t="s">
        <v>58</v>
      </c>
      <c r="E4" s="216"/>
      <c r="F4" s="217"/>
      <c r="G4" s="218" t="s">
        <v>59</v>
      </c>
      <c r="H4" s="218" t="s">
        <v>60</v>
      </c>
      <c r="I4" s="218" t="s">
        <v>74</v>
      </c>
      <c r="J4" s="215" t="s">
        <v>62</v>
      </c>
      <c r="K4" s="216"/>
      <c r="L4" s="216"/>
      <c r="M4" s="216"/>
      <c r="N4" s="219"/>
      <c r="O4" s="220"/>
    </row>
    <row r="5" ht="42" customHeight="1" spans="1:15">
      <c r="A5" s="221"/>
      <c r="B5" s="221"/>
      <c r="C5" s="222"/>
      <c r="D5" s="223" t="s">
        <v>57</v>
      </c>
      <c r="E5" s="223" t="s">
        <v>75</v>
      </c>
      <c r="F5" s="223" t="s">
        <v>76</v>
      </c>
      <c r="G5" s="222"/>
      <c r="H5" s="222"/>
      <c r="I5" s="221"/>
      <c r="J5" s="223" t="s">
        <v>57</v>
      </c>
      <c r="K5" s="207" t="s">
        <v>77</v>
      </c>
      <c r="L5" s="207" t="s">
        <v>78</v>
      </c>
      <c r="M5" s="207" t="s">
        <v>79</v>
      </c>
      <c r="N5" s="207" t="s">
        <v>80</v>
      </c>
      <c r="O5" s="207" t="s">
        <v>81</v>
      </c>
    </row>
    <row r="6" ht="18" customHeight="1" spans="1:15">
      <c r="A6" s="86" t="s">
        <v>82</v>
      </c>
      <c r="B6" s="86" t="s">
        <v>83</v>
      </c>
      <c r="C6" s="86" t="s">
        <v>84</v>
      </c>
      <c r="D6" s="193" t="s">
        <v>85</v>
      </c>
      <c r="E6" s="193" t="s">
        <v>86</v>
      </c>
      <c r="F6" s="193" t="s">
        <v>87</v>
      </c>
      <c r="G6" s="193" t="s">
        <v>88</v>
      </c>
      <c r="H6" s="193" t="s">
        <v>89</v>
      </c>
      <c r="I6" s="193" t="s">
        <v>90</v>
      </c>
      <c r="J6" s="193" t="s">
        <v>91</v>
      </c>
      <c r="K6" s="193" t="s">
        <v>92</v>
      </c>
      <c r="L6" s="193" t="s">
        <v>93</v>
      </c>
      <c r="M6" s="193" t="s">
        <v>94</v>
      </c>
      <c r="N6" s="86" t="s">
        <v>95</v>
      </c>
      <c r="O6" s="193" t="s">
        <v>96</v>
      </c>
    </row>
    <row r="7" ht="21" customHeight="1" spans="1:15">
      <c r="A7" s="37" t="s">
        <v>97</v>
      </c>
      <c r="B7" s="37" t="s">
        <v>98</v>
      </c>
      <c r="C7" s="166">
        <v>34721698.2</v>
      </c>
      <c r="D7" s="166">
        <v>34721698.2</v>
      </c>
      <c r="E7" s="166">
        <v>4883776</v>
      </c>
      <c r="F7" s="166">
        <v>29837922.2</v>
      </c>
      <c r="G7" s="166"/>
      <c r="H7" s="166"/>
      <c r="I7" s="166"/>
      <c r="J7" s="166"/>
      <c r="K7" s="166"/>
      <c r="L7" s="166"/>
      <c r="M7" s="166"/>
      <c r="N7" s="166"/>
      <c r="O7" s="166"/>
    </row>
    <row r="8" ht="21" customHeight="1" spans="1:15">
      <c r="A8" s="152" t="s">
        <v>99</v>
      </c>
      <c r="B8" s="152" t="s">
        <v>100</v>
      </c>
      <c r="C8" s="166">
        <v>34721698.2</v>
      </c>
      <c r="D8" s="166">
        <v>34721698.2</v>
      </c>
      <c r="E8" s="166">
        <v>4883776</v>
      </c>
      <c r="F8" s="166">
        <v>29837922.2</v>
      </c>
      <c r="G8" s="166"/>
      <c r="H8" s="166"/>
      <c r="I8" s="166"/>
      <c r="J8" s="166"/>
      <c r="K8" s="166"/>
      <c r="L8" s="166"/>
      <c r="M8" s="166"/>
      <c r="N8" s="166"/>
      <c r="O8" s="166"/>
    </row>
    <row r="9" ht="21" customHeight="1" spans="1:15">
      <c r="A9" s="224" t="s">
        <v>101</v>
      </c>
      <c r="B9" s="224" t="s">
        <v>102</v>
      </c>
      <c r="C9" s="166">
        <v>1076303</v>
      </c>
      <c r="D9" s="166">
        <v>1076303</v>
      </c>
      <c r="E9" s="166">
        <v>1076303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</row>
    <row r="10" ht="21" customHeight="1" spans="1:15">
      <c r="A10" s="224" t="s">
        <v>103</v>
      </c>
      <c r="B10" s="224" t="s">
        <v>104</v>
      </c>
      <c r="C10" s="166">
        <v>30652530.2</v>
      </c>
      <c r="D10" s="166">
        <v>30652530.2</v>
      </c>
      <c r="E10" s="166">
        <v>814608</v>
      </c>
      <c r="F10" s="166">
        <v>29837922.2</v>
      </c>
      <c r="G10" s="166"/>
      <c r="H10" s="166"/>
      <c r="I10" s="166"/>
      <c r="J10" s="166"/>
      <c r="K10" s="166"/>
      <c r="L10" s="166"/>
      <c r="M10" s="166"/>
      <c r="N10" s="166"/>
      <c r="O10" s="166"/>
    </row>
    <row r="11" ht="21" customHeight="1" spans="1:15">
      <c r="A11" s="224" t="s">
        <v>105</v>
      </c>
      <c r="B11" s="224" t="s">
        <v>106</v>
      </c>
      <c r="C11" s="166">
        <v>2992865</v>
      </c>
      <c r="D11" s="166">
        <v>2992865</v>
      </c>
      <c r="E11" s="166">
        <v>2992865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ht="21" customHeight="1" spans="1:15">
      <c r="A12" s="37" t="s">
        <v>107</v>
      </c>
      <c r="B12" s="37" t="s">
        <v>108</v>
      </c>
      <c r="C12" s="166">
        <v>986520</v>
      </c>
      <c r="D12" s="166">
        <v>986520</v>
      </c>
      <c r="E12" s="166">
        <v>986520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</row>
    <row r="13" ht="21" customHeight="1" spans="1:15">
      <c r="A13" s="152" t="s">
        <v>109</v>
      </c>
      <c r="B13" s="152" t="s">
        <v>110</v>
      </c>
      <c r="C13" s="166">
        <v>986520</v>
      </c>
      <c r="D13" s="166">
        <v>986520</v>
      </c>
      <c r="E13" s="166">
        <v>986520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4" ht="21" customHeight="1" spans="1:15">
      <c r="A14" s="224" t="s">
        <v>111</v>
      </c>
      <c r="B14" s="224" t="s">
        <v>112</v>
      </c>
      <c r="C14" s="166">
        <v>378000</v>
      </c>
      <c r="D14" s="166">
        <v>378000</v>
      </c>
      <c r="E14" s="166">
        <v>378000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</row>
    <row r="15" ht="21" customHeight="1" spans="1:15">
      <c r="A15" s="224" t="s">
        <v>113</v>
      </c>
      <c r="B15" s="224" t="s">
        <v>114</v>
      </c>
      <c r="C15" s="166">
        <v>204000</v>
      </c>
      <c r="D15" s="166">
        <v>204000</v>
      </c>
      <c r="E15" s="166">
        <v>204000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</row>
    <row r="16" ht="21" customHeight="1" spans="1:15">
      <c r="A16" s="224" t="s">
        <v>115</v>
      </c>
      <c r="B16" s="224" t="s">
        <v>116</v>
      </c>
      <c r="C16" s="166">
        <v>404520</v>
      </c>
      <c r="D16" s="166">
        <v>404520</v>
      </c>
      <c r="E16" s="166">
        <v>404520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</row>
    <row r="17" ht="21" customHeight="1" spans="1:15">
      <c r="A17" s="37" t="s">
        <v>117</v>
      </c>
      <c r="B17" s="37" t="s">
        <v>118</v>
      </c>
      <c r="C17" s="166">
        <v>417360</v>
      </c>
      <c r="D17" s="166">
        <v>417360</v>
      </c>
      <c r="E17" s="166">
        <v>417360</v>
      </c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ht="21" customHeight="1" spans="1:15">
      <c r="A18" s="152" t="s">
        <v>119</v>
      </c>
      <c r="B18" s="152" t="s">
        <v>120</v>
      </c>
      <c r="C18" s="166">
        <v>417360</v>
      </c>
      <c r="D18" s="166">
        <v>417360</v>
      </c>
      <c r="E18" s="166">
        <v>417360</v>
      </c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ht="21" customHeight="1" spans="1:15">
      <c r="A19" s="224" t="s">
        <v>121</v>
      </c>
      <c r="B19" s="224" t="s">
        <v>122</v>
      </c>
      <c r="C19" s="166">
        <v>58416</v>
      </c>
      <c r="D19" s="166">
        <v>58416</v>
      </c>
      <c r="E19" s="166">
        <v>58416</v>
      </c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ht="21" customHeight="1" spans="1:15">
      <c r="A20" s="224" t="s">
        <v>123</v>
      </c>
      <c r="B20" s="224" t="s">
        <v>124</v>
      </c>
      <c r="C20" s="166">
        <v>155776</v>
      </c>
      <c r="D20" s="166">
        <v>155776</v>
      </c>
      <c r="E20" s="166">
        <v>155776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ht="21" customHeight="1" spans="1:15">
      <c r="A21" s="224" t="s">
        <v>125</v>
      </c>
      <c r="B21" s="224" t="s">
        <v>126</v>
      </c>
      <c r="C21" s="166">
        <v>178378</v>
      </c>
      <c r="D21" s="166">
        <v>178378</v>
      </c>
      <c r="E21" s="166">
        <v>178378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ht="21" customHeight="1" spans="1:15">
      <c r="A22" s="224" t="s">
        <v>127</v>
      </c>
      <c r="B22" s="224" t="s">
        <v>128</v>
      </c>
      <c r="C22" s="166">
        <v>24790</v>
      </c>
      <c r="D22" s="166">
        <v>24790</v>
      </c>
      <c r="E22" s="166">
        <v>24790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ht="21" customHeight="1" spans="1:15">
      <c r="A23" s="37" t="s">
        <v>129</v>
      </c>
      <c r="B23" s="37" t="s">
        <v>130</v>
      </c>
      <c r="C23" s="166">
        <v>349140</v>
      </c>
      <c r="D23" s="166">
        <v>349140</v>
      </c>
      <c r="E23" s="166">
        <v>349140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</row>
    <row r="24" ht="21" customHeight="1" spans="1:15">
      <c r="A24" s="152" t="s">
        <v>131</v>
      </c>
      <c r="B24" s="152" t="s">
        <v>132</v>
      </c>
      <c r="C24" s="166">
        <v>349140</v>
      </c>
      <c r="D24" s="166">
        <v>349140</v>
      </c>
      <c r="E24" s="166">
        <v>349140</v>
      </c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ht="21" customHeight="1" spans="1:15">
      <c r="A25" s="224" t="s">
        <v>133</v>
      </c>
      <c r="B25" s="224" t="s">
        <v>134</v>
      </c>
      <c r="C25" s="166">
        <v>349140</v>
      </c>
      <c r="D25" s="166">
        <v>349140</v>
      </c>
      <c r="E25" s="166">
        <v>349140</v>
      </c>
      <c r="F25" s="166"/>
      <c r="G25" s="166"/>
      <c r="H25" s="166"/>
      <c r="I25" s="166"/>
      <c r="J25" s="166"/>
      <c r="K25" s="166"/>
      <c r="L25" s="166"/>
      <c r="M25" s="166"/>
      <c r="N25" s="166"/>
      <c r="O25" s="166"/>
    </row>
    <row r="26" ht="21" customHeight="1" spans="1:15">
      <c r="A26" s="225" t="s">
        <v>55</v>
      </c>
      <c r="B26" s="169"/>
      <c r="C26" s="166">
        <v>36474718.2</v>
      </c>
      <c r="D26" s="166">
        <v>36474718.2</v>
      </c>
      <c r="E26" s="166">
        <v>6636796</v>
      </c>
      <c r="F26" s="166">
        <v>29837922.2</v>
      </c>
      <c r="G26" s="166"/>
      <c r="H26" s="166"/>
      <c r="I26" s="166"/>
      <c r="J26" s="166"/>
      <c r="K26" s="166"/>
      <c r="L26" s="166"/>
      <c r="M26" s="166"/>
      <c r="N26" s="166"/>
      <c r="O26" s="166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0" workbookViewId="0">
      <selection activeCell="D7" sqref="D7:D33"/>
    </sheetView>
  </sheetViews>
  <sheetFormatPr defaultColWidth="8.57272727272727" defaultRowHeight="12.75" customHeight="1" outlineLevelCol="3"/>
  <cols>
    <col min="1" max="4" width="35.5727272727273" style="77" customWidth="1"/>
    <col min="5" max="16384" width="8.57272727272727" style="77"/>
  </cols>
  <sheetData>
    <row r="1" ht="15" customHeight="1" spans="1:4">
      <c r="A1" s="183"/>
      <c r="B1" s="203"/>
      <c r="C1" s="203"/>
      <c r="D1" s="203" t="s">
        <v>135</v>
      </c>
    </row>
    <row r="2" ht="41.25" customHeight="1" spans="1:4">
      <c r="A2" s="204" t="str">
        <f>"2026"&amp;"年部门财政拨款收支预算总表"</f>
        <v>2026年部门财政拨款收支预算总表</v>
      </c>
    </row>
    <row r="3" ht="17.25" customHeight="1" spans="1:4">
      <c r="A3" s="205" t="str">
        <f>"单位名称："&amp;"昆明市盘龙区机关事务管理服务中心"</f>
        <v>单位名称：昆明市盘龙区机关事务管理服务中心</v>
      </c>
      <c r="B3" s="206"/>
      <c r="D3" s="203" t="s">
        <v>1</v>
      </c>
    </row>
    <row r="4" ht="17.25" customHeight="1" spans="1:4">
      <c r="A4" s="207" t="s">
        <v>2</v>
      </c>
      <c r="B4" s="208"/>
      <c r="C4" s="207" t="s">
        <v>3</v>
      </c>
      <c r="D4" s="208"/>
    </row>
    <row r="5" ht="18.75" customHeight="1" spans="1:4">
      <c r="A5" s="207" t="s">
        <v>4</v>
      </c>
      <c r="B5" s="207" t="s">
        <v>5</v>
      </c>
      <c r="C5" s="207" t="s">
        <v>6</v>
      </c>
      <c r="D5" s="207" t="s">
        <v>5</v>
      </c>
    </row>
    <row r="6" ht="16.5" customHeight="1" spans="1:4">
      <c r="A6" s="209" t="s">
        <v>136</v>
      </c>
      <c r="B6" s="166">
        <v>32543540.6</v>
      </c>
      <c r="C6" s="209" t="s">
        <v>137</v>
      </c>
      <c r="D6" s="166">
        <v>36474718.2</v>
      </c>
    </row>
    <row r="7" ht="16.5" customHeight="1" spans="1:4">
      <c r="A7" s="209" t="s">
        <v>138</v>
      </c>
      <c r="B7" s="166">
        <v>32543540.6</v>
      </c>
      <c r="C7" s="209" t="s">
        <v>139</v>
      </c>
      <c r="D7" s="166">
        <v>34721698.2</v>
      </c>
    </row>
    <row r="8" ht="16.5" customHeight="1" spans="1:4">
      <c r="A8" s="209" t="s">
        <v>140</v>
      </c>
      <c r="B8" s="166"/>
      <c r="C8" s="209" t="s">
        <v>141</v>
      </c>
      <c r="D8" s="166"/>
    </row>
    <row r="9" ht="16.5" customHeight="1" spans="1:4">
      <c r="A9" s="209" t="s">
        <v>142</v>
      </c>
      <c r="B9" s="166"/>
      <c r="C9" s="209" t="s">
        <v>143</v>
      </c>
      <c r="D9" s="166"/>
    </row>
    <row r="10" ht="16.5" customHeight="1" spans="1:4">
      <c r="A10" s="209" t="s">
        <v>144</v>
      </c>
      <c r="B10" s="166">
        <v>3931177.6</v>
      </c>
      <c r="C10" s="209" t="s">
        <v>145</v>
      </c>
      <c r="D10" s="166"/>
    </row>
    <row r="11" ht="16.5" customHeight="1" spans="1:4">
      <c r="A11" s="209" t="s">
        <v>138</v>
      </c>
      <c r="B11" s="166">
        <v>3931177.6</v>
      </c>
      <c r="C11" s="209" t="s">
        <v>146</v>
      </c>
      <c r="D11" s="166"/>
    </row>
    <row r="12" ht="16.5" customHeight="1" spans="1:4">
      <c r="A12" s="210" t="s">
        <v>140</v>
      </c>
      <c r="B12" s="166"/>
      <c r="C12" s="85" t="s">
        <v>147</v>
      </c>
      <c r="D12" s="166"/>
    </row>
    <row r="13" ht="16.5" customHeight="1" spans="1:4">
      <c r="A13" s="210" t="s">
        <v>142</v>
      </c>
      <c r="B13" s="166"/>
      <c r="C13" s="85" t="s">
        <v>148</v>
      </c>
      <c r="D13" s="166"/>
    </row>
    <row r="14" ht="16.5" customHeight="1" spans="1:4">
      <c r="A14" s="211"/>
      <c r="B14" s="166"/>
      <c r="C14" s="85" t="s">
        <v>149</v>
      </c>
      <c r="D14" s="166">
        <v>986520</v>
      </c>
    </row>
    <row r="15" ht="16.5" customHeight="1" spans="1:4">
      <c r="A15" s="211"/>
      <c r="B15" s="166"/>
      <c r="C15" s="85" t="s">
        <v>150</v>
      </c>
      <c r="D15" s="166">
        <v>417360</v>
      </c>
    </row>
    <row r="16" ht="16.5" customHeight="1" spans="1:4">
      <c r="A16" s="211"/>
      <c r="B16" s="166"/>
      <c r="C16" s="85" t="s">
        <v>151</v>
      </c>
      <c r="D16" s="166"/>
    </row>
    <row r="17" ht="16.5" customHeight="1" spans="1:4">
      <c r="A17" s="211"/>
      <c r="B17" s="166"/>
      <c r="C17" s="85" t="s">
        <v>152</v>
      </c>
      <c r="D17" s="166"/>
    </row>
    <row r="18" ht="16.5" customHeight="1" spans="1:4">
      <c r="A18" s="211"/>
      <c r="B18" s="166"/>
      <c r="C18" s="85" t="s">
        <v>153</v>
      </c>
      <c r="D18" s="166"/>
    </row>
    <row r="19" ht="16.5" customHeight="1" spans="1:4">
      <c r="A19" s="211"/>
      <c r="B19" s="166"/>
      <c r="C19" s="85" t="s">
        <v>154</v>
      </c>
      <c r="D19" s="166"/>
    </row>
    <row r="20" ht="16.5" customHeight="1" spans="1:4">
      <c r="A20" s="211"/>
      <c r="B20" s="166"/>
      <c r="C20" s="85" t="s">
        <v>155</v>
      </c>
      <c r="D20" s="166"/>
    </row>
    <row r="21" ht="16.5" customHeight="1" spans="1:4">
      <c r="A21" s="211"/>
      <c r="B21" s="166"/>
      <c r="C21" s="85" t="s">
        <v>156</v>
      </c>
      <c r="D21" s="166"/>
    </row>
    <row r="22" ht="16.5" customHeight="1" spans="1:4">
      <c r="A22" s="211"/>
      <c r="B22" s="166"/>
      <c r="C22" s="85" t="s">
        <v>157</v>
      </c>
      <c r="D22" s="166"/>
    </row>
    <row r="23" ht="16.5" customHeight="1" spans="1:4">
      <c r="A23" s="211"/>
      <c r="B23" s="166"/>
      <c r="C23" s="85" t="s">
        <v>158</v>
      </c>
      <c r="D23" s="166"/>
    </row>
    <row r="24" ht="16.5" customHeight="1" spans="1:4">
      <c r="A24" s="211"/>
      <c r="B24" s="166"/>
      <c r="C24" s="85" t="s">
        <v>159</v>
      </c>
      <c r="D24" s="166"/>
    </row>
    <row r="25" ht="16.5" customHeight="1" spans="1:4">
      <c r="A25" s="211"/>
      <c r="B25" s="166"/>
      <c r="C25" s="85" t="s">
        <v>160</v>
      </c>
      <c r="D25" s="166">
        <v>349140</v>
      </c>
    </row>
    <row r="26" ht="16.5" customHeight="1" spans="1:4">
      <c r="A26" s="211"/>
      <c r="B26" s="166"/>
      <c r="C26" s="85" t="s">
        <v>161</v>
      </c>
      <c r="D26" s="166"/>
    </row>
    <row r="27" ht="16.5" customHeight="1" spans="1:4">
      <c r="A27" s="211"/>
      <c r="B27" s="166"/>
      <c r="C27" s="85" t="s">
        <v>162</v>
      </c>
      <c r="D27" s="166"/>
    </row>
    <row r="28" ht="16.5" customHeight="1" spans="1:4">
      <c r="A28" s="211"/>
      <c r="B28" s="166"/>
      <c r="C28" s="85" t="s">
        <v>163</v>
      </c>
      <c r="D28" s="166"/>
    </row>
    <row r="29" ht="16.5" customHeight="1" spans="1:4">
      <c r="A29" s="211"/>
      <c r="B29" s="166"/>
      <c r="C29" s="85" t="s">
        <v>164</v>
      </c>
      <c r="D29" s="166"/>
    </row>
    <row r="30" ht="16.5" customHeight="1" spans="1:4">
      <c r="A30" s="211"/>
      <c r="B30" s="166"/>
      <c r="C30" s="85" t="s">
        <v>165</v>
      </c>
      <c r="D30" s="166"/>
    </row>
    <row r="31" ht="16.5" customHeight="1" spans="1:4">
      <c r="A31" s="211"/>
      <c r="B31" s="166"/>
      <c r="C31" s="210" t="s">
        <v>166</v>
      </c>
      <c r="D31" s="166"/>
    </row>
    <row r="32" ht="16.5" customHeight="1" spans="1:4">
      <c r="A32" s="211"/>
      <c r="B32" s="166"/>
      <c r="C32" s="210" t="s">
        <v>167</v>
      </c>
      <c r="D32" s="166"/>
    </row>
    <row r="33" ht="16.5" customHeight="1" spans="1:4">
      <c r="A33" s="211"/>
      <c r="B33" s="166"/>
      <c r="C33" s="37" t="s">
        <v>168</v>
      </c>
      <c r="D33" s="166"/>
    </row>
    <row r="34" ht="15" customHeight="1" spans="1:4">
      <c r="A34" s="212" t="s">
        <v>50</v>
      </c>
      <c r="B34" s="213">
        <v>36474718.2</v>
      </c>
      <c r="C34" s="212" t="s">
        <v>51</v>
      </c>
      <c r="D34" s="213">
        <v>36474718.2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11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70"/>
      <c r="F1" s="88"/>
      <c r="G1" s="194" t="s">
        <v>169</v>
      </c>
    </row>
    <row r="2" ht="41.25" customHeight="1" spans="1:7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ht="18" customHeight="1" spans="1:7">
      <c r="A3" s="4" t="str">
        <f>"单位名称："&amp;"昆明市盘龙区机关事务管理服务中心"</f>
        <v>单位名称：昆明市盘龙区机关事务管理服务中心</v>
      </c>
      <c r="F3" s="138"/>
      <c r="G3" s="194" t="s">
        <v>1</v>
      </c>
    </row>
    <row r="4" ht="20.25" customHeight="1" spans="1:7">
      <c r="A4" s="195" t="s">
        <v>170</v>
      </c>
      <c r="B4" s="196"/>
      <c r="C4" s="142" t="s">
        <v>55</v>
      </c>
      <c r="D4" s="174" t="s">
        <v>75</v>
      </c>
      <c r="E4" s="11"/>
      <c r="F4" s="12"/>
      <c r="G4" s="197" t="s">
        <v>76</v>
      </c>
    </row>
    <row r="5" ht="20.25" customHeight="1" spans="1:7">
      <c r="A5" s="198" t="s">
        <v>72</v>
      </c>
      <c r="B5" s="198" t="s">
        <v>73</v>
      </c>
      <c r="C5" s="18"/>
      <c r="D5" s="147" t="s">
        <v>57</v>
      </c>
      <c r="E5" s="147" t="s">
        <v>171</v>
      </c>
      <c r="F5" s="147" t="s">
        <v>172</v>
      </c>
      <c r="G5" s="199"/>
    </row>
    <row r="6" ht="15" customHeight="1" spans="1:7">
      <c r="A6" s="69" t="s">
        <v>82</v>
      </c>
      <c r="B6" s="69" t="s">
        <v>83</v>
      </c>
      <c r="C6" s="69" t="s">
        <v>84</v>
      </c>
      <c r="D6" s="69" t="s">
        <v>85</v>
      </c>
      <c r="E6" s="69" t="s">
        <v>86</v>
      </c>
      <c r="F6" s="69" t="s">
        <v>87</v>
      </c>
      <c r="G6" s="69" t="s">
        <v>88</v>
      </c>
    </row>
    <row r="7" ht="18" customHeight="1" spans="1:7">
      <c r="A7" s="65" t="s">
        <v>97</v>
      </c>
      <c r="B7" s="65" t="s">
        <v>98</v>
      </c>
      <c r="C7" s="98">
        <v>34721698.2</v>
      </c>
      <c r="D7" s="98">
        <v>4883776</v>
      </c>
      <c r="E7" s="98">
        <v>4036742</v>
      </c>
      <c r="F7" s="98">
        <v>847034</v>
      </c>
      <c r="G7" s="98">
        <v>29837922.2</v>
      </c>
    </row>
    <row r="8" ht="18" customHeight="1" spans="1:7">
      <c r="A8" s="200" t="s">
        <v>99</v>
      </c>
      <c r="B8" s="200" t="s">
        <v>100</v>
      </c>
      <c r="C8" s="98">
        <v>34721698.2</v>
      </c>
      <c r="D8" s="98">
        <v>4883776</v>
      </c>
      <c r="E8" s="98">
        <v>4036742</v>
      </c>
      <c r="F8" s="98">
        <v>847034</v>
      </c>
      <c r="G8" s="98">
        <v>29837922.2</v>
      </c>
    </row>
    <row r="9" ht="18" customHeight="1" spans="1:7">
      <c r="A9" s="201" t="s">
        <v>101</v>
      </c>
      <c r="B9" s="201" t="s">
        <v>102</v>
      </c>
      <c r="C9" s="98">
        <v>1076303</v>
      </c>
      <c r="D9" s="98">
        <v>1076303</v>
      </c>
      <c r="E9" s="98">
        <v>913781</v>
      </c>
      <c r="F9" s="98">
        <v>162522</v>
      </c>
      <c r="G9" s="98"/>
    </row>
    <row r="10" ht="18" customHeight="1" spans="1:7">
      <c r="A10" s="201" t="s">
        <v>103</v>
      </c>
      <c r="B10" s="201" t="s">
        <v>104</v>
      </c>
      <c r="C10" s="98">
        <v>30652530.2</v>
      </c>
      <c r="D10" s="98">
        <v>814608</v>
      </c>
      <c r="E10" s="98">
        <v>814608</v>
      </c>
      <c r="F10" s="98"/>
      <c r="G10" s="98">
        <v>29837922.2</v>
      </c>
    </row>
    <row r="11" ht="18" customHeight="1" spans="1:7">
      <c r="A11" s="201" t="s">
        <v>105</v>
      </c>
      <c r="B11" s="201" t="s">
        <v>106</v>
      </c>
      <c r="C11" s="98">
        <v>2992865</v>
      </c>
      <c r="D11" s="98">
        <v>2992865</v>
      </c>
      <c r="E11" s="98">
        <v>2308353</v>
      </c>
      <c r="F11" s="98">
        <v>684512</v>
      </c>
      <c r="G11" s="98"/>
    </row>
    <row r="12" ht="18" customHeight="1" spans="1:7">
      <c r="A12" s="65" t="s">
        <v>107</v>
      </c>
      <c r="B12" s="65" t="s">
        <v>108</v>
      </c>
      <c r="C12" s="98">
        <v>986520</v>
      </c>
      <c r="D12" s="98">
        <v>986520</v>
      </c>
      <c r="E12" s="98">
        <v>986520</v>
      </c>
      <c r="F12" s="98"/>
      <c r="G12" s="98"/>
    </row>
    <row r="13" ht="18" customHeight="1" spans="1:7">
      <c r="A13" s="200" t="s">
        <v>109</v>
      </c>
      <c r="B13" s="200" t="s">
        <v>110</v>
      </c>
      <c r="C13" s="98">
        <v>986520</v>
      </c>
      <c r="D13" s="98">
        <v>986520</v>
      </c>
      <c r="E13" s="98">
        <v>986520</v>
      </c>
      <c r="F13" s="98"/>
      <c r="G13" s="98"/>
    </row>
    <row r="14" ht="18" customHeight="1" spans="1:7">
      <c r="A14" s="201" t="s">
        <v>111</v>
      </c>
      <c r="B14" s="201" t="s">
        <v>112</v>
      </c>
      <c r="C14" s="98">
        <v>378000</v>
      </c>
      <c r="D14" s="98">
        <v>378000</v>
      </c>
      <c r="E14" s="98">
        <v>378000</v>
      </c>
      <c r="F14" s="98"/>
      <c r="G14" s="98"/>
    </row>
    <row r="15" ht="18" customHeight="1" spans="1:7">
      <c r="A15" s="201" t="s">
        <v>113</v>
      </c>
      <c r="B15" s="201" t="s">
        <v>114</v>
      </c>
      <c r="C15" s="98">
        <v>204000</v>
      </c>
      <c r="D15" s="98">
        <v>204000</v>
      </c>
      <c r="E15" s="98">
        <v>204000</v>
      </c>
      <c r="F15" s="98"/>
      <c r="G15" s="98"/>
    </row>
    <row r="16" ht="18" customHeight="1" spans="1:7">
      <c r="A16" s="201" t="s">
        <v>115</v>
      </c>
      <c r="B16" s="201" t="s">
        <v>116</v>
      </c>
      <c r="C16" s="98">
        <v>404520</v>
      </c>
      <c r="D16" s="98">
        <v>404520</v>
      </c>
      <c r="E16" s="98">
        <v>404520</v>
      </c>
      <c r="F16" s="98"/>
      <c r="G16" s="98"/>
    </row>
    <row r="17" ht="18" customHeight="1" spans="1:7">
      <c r="A17" s="65" t="s">
        <v>117</v>
      </c>
      <c r="B17" s="65" t="s">
        <v>118</v>
      </c>
      <c r="C17" s="98">
        <v>417360</v>
      </c>
      <c r="D17" s="98">
        <v>417360</v>
      </c>
      <c r="E17" s="98">
        <v>417360</v>
      </c>
      <c r="F17" s="98"/>
      <c r="G17" s="98"/>
    </row>
    <row r="18" ht="18" customHeight="1" spans="1:7">
      <c r="A18" s="200" t="s">
        <v>119</v>
      </c>
      <c r="B18" s="200" t="s">
        <v>120</v>
      </c>
      <c r="C18" s="98">
        <v>417360</v>
      </c>
      <c r="D18" s="98">
        <v>417360</v>
      </c>
      <c r="E18" s="98">
        <v>417360</v>
      </c>
      <c r="F18" s="98"/>
      <c r="G18" s="98"/>
    </row>
    <row r="19" ht="18" customHeight="1" spans="1:7">
      <c r="A19" s="201" t="s">
        <v>121</v>
      </c>
      <c r="B19" s="201" t="s">
        <v>122</v>
      </c>
      <c r="C19" s="98">
        <v>58416</v>
      </c>
      <c r="D19" s="98">
        <v>58416</v>
      </c>
      <c r="E19" s="98">
        <v>58416</v>
      </c>
      <c r="F19" s="98"/>
      <c r="G19" s="98"/>
    </row>
    <row r="20" ht="18" customHeight="1" spans="1:7">
      <c r="A20" s="201" t="s">
        <v>123</v>
      </c>
      <c r="B20" s="201" t="s">
        <v>124</v>
      </c>
      <c r="C20" s="98">
        <v>155776</v>
      </c>
      <c r="D20" s="98">
        <v>155776</v>
      </c>
      <c r="E20" s="98">
        <v>155776</v>
      </c>
      <c r="F20" s="98"/>
      <c r="G20" s="98"/>
    </row>
    <row r="21" ht="18" customHeight="1" spans="1:7">
      <c r="A21" s="201" t="s">
        <v>125</v>
      </c>
      <c r="B21" s="201" t="s">
        <v>126</v>
      </c>
      <c r="C21" s="98">
        <v>178378</v>
      </c>
      <c r="D21" s="98">
        <v>178378</v>
      </c>
      <c r="E21" s="98">
        <v>178378</v>
      </c>
      <c r="F21" s="98"/>
      <c r="G21" s="98"/>
    </row>
    <row r="22" ht="18" customHeight="1" spans="1:7">
      <c r="A22" s="201" t="s">
        <v>127</v>
      </c>
      <c r="B22" s="201" t="s">
        <v>128</v>
      </c>
      <c r="C22" s="98">
        <v>24790</v>
      </c>
      <c r="D22" s="98">
        <v>24790</v>
      </c>
      <c r="E22" s="98">
        <v>24790</v>
      </c>
      <c r="F22" s="98"/>
      <c r="G22" s="98"/>
    </row>
    <row r="23" ht="18" customHeight="1" spans="1:7">
      <c r="A23" s="65" t="s">
        <v>129</v>
      </c>
      <c r="B23" s="65" t="s">
        <v>130</v>
      </c>
      <c r="C23" s="98">
        <v>349140</v>
      </c>
      <c r="D23" s="98">
        <v>349140</v>
      </c>
      <c r="E23" s="98">
        <v>349140</v>
      </c>
      <c r="F23" s="98"/>
      <c r="G23" s="98"/>
    </row>
    <row r="24" ht="18" customHeight="1" spans="1:7">
      <c r="A24" s="200" t="s">
        <v>131</v>
      </c>
      <c r="B24" s="200" t="s">
        <v>132</v>
      </c>
      <c r="C24" s="98">
        <v>349140</v>
      </c>
      <c r="D24" s="98">
        <v>349140</v>
      </c>
      <c r="E24" s="98">
        <v>349140</v>
      </c>
      <c r="F24" s="98"/>
      <c r="G24" s="98"/>
    </row>
    <row r="25" ht="18" customHeight="1" spans="1:7">
      <c r="A25" s="201" t="s">
        <v>133</v>
      </c>
      <c r="B25" s="201" t="s">
        <v>134</v>
      </c>
      <c r="C25" s="98">
        <v>349140</v>
      </c>
      <c r="D25" s="98">
        <v>349140</v>
      </c>
      <c r="E25" s="98">
        <v>349140</v>
      </c>
      <c r="F25" s="98"/>
      <c r="G25" s="98"/>
    </row>
    <row r="26" ht="18" customHeight="1" spans="1:7">
      <c r="A26" s="97" t="s">
        <v>173</v>
      </c>
      <c r="B26" s="202" t="s">
        <v>173</v>
      </c>
      <c r="C26" s="98">
        <v>36474718.2</v>
      </c>
      <c r="D26" s="98">
        <v>6636796</v>
      </c>
      <c r="E26" s="98">
        <v>5789762</v>
      </c>
      <c r="F26" s="98">
        <v>847034</v>
      </c>
      <c r="G26" s="98">
        <v>29837922.2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:F7"/>
    </sheetView>
  </sheetViews>
  <sheetFormatPr defaultColWidth="10.4272727272727" defaultRowHeight="14.25" customHeight="1" outlineLevelRow="6" outlineLevelCol="5"/>
  <cols>
    <col min="1" max="6" width="28.1454545454545" style="77" customWidth="1"/>
    <col min="7" max="16384" width="10.4272727272727" style="77"/>
  </cols>
  <sheetData>
    <row r="1" customHeight="1" spans="1:6">
      <c r="A1" s="182"/>
      <c r="B1" s="182"/>
      <c r="C1" s="182"/>
      <c r="D1" s="182"/>
      <c r="E1" s="183"/>
      <c r="F1" s="184" t="s">
        <v>174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182"/>
      <c r="C2" s="182"/>
      <c r="D2" s="182"/>
      <c r="E2" s="183"/>
      <c r="F2" s="182"/>
    </row>
    <row r="3" customHeight="1" spans="1:6">
      <c r="A3" s="186" t="str">
        <f>"单位名称："&amp;"昆明市盘龙区机关事务管理服务中心"</f>
        <v>单位名称：昆明市盘龙区机关事务管理服务中心</v>
      </c>
      <c r="B3" s="187"/>
      <c r="D3" s="182"/>
      <c r="E3" s="183"/>
      <c r="F3" s="188" t="s">
        <v>1</v>
      </c>
    </row>
    <row r="4" ht="27" customHeight="1" spans="1:6">
      <c r="A4" s="189" t="s">
        <v>175</v>
      </c>
      <c r="B4" s="189" t="s">
        <v>176</v>
      </c>
      <c r="C4" s="189" t="s">
        <v>177</v>
      </c>
      <c r="D4" s="189"/>
      <c r="E4" s="151"/>
      <c r="F4" s="189" t="s">
        <v>178</v>
      </c>
    </row>
    <row r="5" ht="28.5" customHeight="1" spans="1:6">
      <c r="A5" s="190"/>
      <c r="B5" s="191"/>
      <c r="C5" s="151" t="s">
        <v>57</v>
      </c>
      <c r="D5" s="151" t="s">
        <v>179</v>
      </c>
      <c r="E5" s="151" t="s">
        <v>180</v>
      </c>
      <c r="F5" s="192"/>
    </row>
    <row r="6" ht="17.25" customHeight="1" spans="1:6">
      <c r="A6" s="193" t="s">
        <v>82</v>
      </c>
      <c r="B6" s="193" t="s">
        <v>83</v>
      </c>
      <c r="C6" s="193" t="s">
        <v>84</v>
      </c>
      <c r="D6" s="193" t="s">
        <v>85</v>
      </c>
      <c r="E6" s="193" t="s">
        <v>86</v>
      </c>
      <c r="F6" s="193" t="s">
        <v>87</v>
      </c>
    </row>
    <row r="7" ht="17.25" customHeight="1" spans="1:6">
      <c r="A7" s="166">
        <v>425600</v>
      </c>
      <c r="B7" s="166"/>
      <c r="C7" s="166">
        <v>418000</v>
      </c>
      <c r="D7" s="166"/>
      <c r="E7" s="166">
        <v>418000</v>
      </c>
      <c r="F7" s="166">
        <v>7600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8"/>
  <sheetViews>
    <sheetView showZeros="0" topLeftCell="B2" workbookViewId="0">
      <selection activeCell="I13" sqref="I13"/>
    </sheetView>
  </sheetViews>
  <sheetFormatPr defaultColWidth="9.14545454545454" defaultRowHeight="14.25" customHeight="1"/>
  <cols>
    <col min="1" max="1" width="32.8454545454545" customWidth="1"/>
    <col min="2" max="2" width="20.7181818181818" customWidth="1"/>
    <col min="3" max="3" width="31.2727272727273" customWidth="1"/>
    <col min="4" max="4" width="10.1454545454545" customWidth="1"/>
    <col min="5" max="5" width="30" customWidth="1"/>
    <col min="6" max="6" width="10.2727272727273" customWidth="1"/>
    <col min="7" max="7" width="26.2727272727273" customWidth="1"/>
    <col min="8" max="23" width="18.7181818181818" customWidth="1"/>
  </cols>
  <sheetData>
    <row r="1" ht="13.5" customHeight="1" spans="1:23">
      <c r="A1" s="170"/>
      <c r="B1" s="171"/>
      <c r="D1" s="172"/>
      <c r="E1" s="172"/>
      <c r="F1" s="172"/>
      <c r="G1" s="172"/>
      <c r="H1" s="101"/>
      <c r="I1" s="101"/>
      <c r="J1" s="101"/>
      <c r="K1" s="101"/>
      <c r="L1" s="101"/>
      <c r="M1" s="101"/>
      <c r="Q1" s="101"/>
      <c r="U1" s="171"/>
      <c r="W1" s="2" t="s">
        <v>181</v>
      </c>
    </row>
    <row r="2" ht="45.75" customHeight="1" spans="1:23">
      <c r="A2" s="3" t="s">
        <v>182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3"/>
      <c r="O2" s="3"/>
      <c r="P2" s="3"/>
      <c r="Q2" s="90"/>
      <c r="R2" s="90"/>
      <c r="S2" s="90"/>
      <c r="T2" s="90"/>
      <c r="U2" s="90"/>
      <c r="V2" s="90"/>
      <c r="W2" s="90"/>
    </row>
    <row r="3" ht="18.75" customHeight="1" spans="1:23">
      <c r="A3" s="5" t="str">
        <f>"单位名称："&amp;"昆明市盘龙区机关事务管理服务中心"</f>
        <v>单位名称：昆明市盘龙区机关事务管理服务中心</v>
      </c>
      <c r="B3" s="173"/>
      <c r="C3" s="173"/>
      <c r="D3" s="173"/>
      <c r="E3" s="173"/>
      <c r="F3" s="173"/>
      <c r="G3" s="173"/>
      <c r="H3" s="106"/>
      <c r="I3" s="106"/>
      <c r="J3" s="106"/>
      <c r="K3" s="106"/>
      <c r="L3" s="106"/>
      <c r="M3" s="106"/>
      <c r="N3" s="6"/>
      <c r="O3" s="6"/>
      <c r="P3" s="6"/>
      <c r="Q3" s="106"/>
      <c r="U3" s="171"/>
      <c r="W3" s="2" t="s">
        <v>1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74" t="s">
        <v>190</v>
      </c>
      <c r="I4" s="111" t="s">
        <v>190</v>
      </c>
      <c r="J4" s="111"/>
      <c r="K4" s="111"/>
      <c r="L4" s="111"/>
      <c r="M4" s="111"/>
      <c r="N4" s="11"/>
      <c r="O4" s="11"/>
      <c r="P4" s="11"/>
      <c r="Q4" s="110" t="s">
        <v>61</v>
      </c>
      <c r="R4" s="111" t="s">
        <v>62</v>
      </c>
      <c r="S4" s="111"/>
      <c r="T4" s="111"/>
      <c r="U4" s="111"/>
      <c r="V4" s="111"/>
      <c r="W4" s="112"/>
    </row>
    <row r="5" ht="18" customHeight="1" spans="1:23">
      <c r="A5" s="95"/>
      <c r="B5" s="144"/>
      <c r="C5" s="13"/>
      <c r="D5" s="13"/>
      <c r="E5" s="13"/>
      <c r="F5" s="13"/>
      <c r="G5" s="13"/>
      <c r="H5" s="142" t="s">
        <v>191</v>
      </c>
      <c r="I5" s="174" t="s">
        <v>58</v>
      </c>
      <c r="J5" s="111"/>
      <c r="K5" s="111"/>
      <c r="L5" s="111"/>
      <c r="M5" s="112"/>
      <c r="N5" s="10" t="s">
        <v>192</v>
      </c>
      <c r="O5" s="11"/>
      <c r="P5" s="12"/>
      <c r="Q5" s="8" t="s">
        <v>61</v>
      </c>
      <c r="R5" s="174" t="s">
        <v>62</v>
      </c>
      <c r="S5" s="110" t="s">
        <v>64</v>
      </c>
      <c r="T5" s="111" t="s">
        <v>62</v>
      </c>
      <c r="U5" s="110" t="s">
        <v>66</v>
      </c>
      <c r="V5" s="110" t="s">
        <v>67</v>
      </c>
      <c r="W5" s="175" t="s">
        <v>68</v>
      </c>
    </row>
    <row r="6" ht="19.5" customHeight="1" spans="1:23">
      <c r="A6" s="95"/>
      <c r="B6" s="95"/>
      <c r="C6" s="95"/>
      <c r="D6" s="95"/>
      <c r="E6" s="95"/>
      <c r="F6" s="95"/>
      <c r="G6" s="95"/>
      <c r="H6" s="95"/>
      <c r="I6" s="176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58</v>
      </c>
      <c r="O6" s="8" t="s">
        <v>59</v>
      </c>
      <c r="P6" s="8" t="s">
        <v>60</v>
      </c>
      <c r="Q6" s="95"/>
      <c r="R6" s="8" t="s">
        <v>57</v>
      </c>
      <c r="S6" s="8" t="s">
        <v>64</v>
      </c>
      <c r="T6" s="8" t="s">
        <v>198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77"/>
      <c r="C7" s="177"/>
      <c r="D7" s="177"/>
      <c r="E7" s="177"/>
      <c r="F7" s="177"/>
      <c r="G7" s="177"/>
      <c r="H7" s="177"/>
      <c r="I7" s="178" t="s">
        <v>57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61</v>
      </c>
      <c r="R7" s="16" t="s">
        <v>57</v>
      </c>
      <c r="S7" s="16" t="s">
        <v>64</v>
      </c>
      <c r="T7" s="16" t="s">
        <v>198</v>
      </c>
      <c r="U7" s="16" t="s">
        <v>66</v>
      </c>
      <c r="V7" s="16" t="s">
        <v>67</v>
      </c>
      <c r="W7" s="16" t="s">
        <v>68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73" t="s">
        <v>70</v>
      </c>
      <c r="B9" s="73" t="s">
        <v>200</v>
      </c>
      <c r="C9" s="73" t="s">
        <v>201</v>
      </c>
      <c r="D9" s="73" t="s">
        <v>101</v>
      </c>
      <c r="E9" s="73" t="s">
        <v>102</v>
      </c>
      <c r="F9" s="73" t="s">
        <v>202</v>
      </c>
      <c r="G9" s="73" t="s">
        <v>203</v>
      </c>
      <c r="H9" s="98">
        <v>282948</v>
      </c>
      <c r="I9" s="98">
        <v>282948</v>
      </c>
      <c r="J9" s="98"/>
      <c r="K9" s="98"/>
      <c r="L9" s="98">
        <v>282948</v>
      </c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ht="20.25" customHeight="1" spans="1:23">
      <c r="A10" s="73" t="s">
        <v>70</v>
      </c>
      <c r="B10" s="73" t="s">
        <v>200</v>
      </c>
      <c r="C10" s="73" t="s">
        <v>201</v>
      </c>
      <c r="D10" s="73" t="s">
        <v>101</v>
      </c>
      <c r="E10" s="73" t="s">
        <v>102</v>
      </c>
      <c r="F10" s="73" t="s">
        <v>204</v>
      </c>
      <c r="G10" s="73" t="s">
        <v>205</v>
      </c>
      <c r="H10" s="98">
        <v>353100</v>
      </c>
      <c r="I10" s="98">
        <v>353100</v>
      </c>
      <c r="J10" s="179"/>
      <c r="K10" s="179"/>
      <c r="L10" s="98">
        <v>353100</v>
      </c>
      <c r="M10" s="179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ht="20.25" customHeight="1" spans="1:23">
      <c r="A11" s="73" t="s">
        <v>70</v>
      </c>
      <c r="B11" s="73" t="s">
        <v>200</v>
      </c>
      <c r="C11" s="73" t="s">
        <v>201</v>
      </c>
      <c r="D11" s="73" t="s">
        <v>101</v>
      </c>
      <c r="E11" s="73" t="s">
        <v>102</v>
      </c>
      <c r="F11" s="73" t="s">
        <v>206</v>
      </c>
      <c r="G11" s="73" t="s">
        <v>207</v>
      </c>
      <c r="H11" s="98">
        <v>23579</v>
      </c>
      <c r="I11" s="98">
        <v>23579</v>
      </c>
      <c r="J11" s="179"/>
      <c r="K11" s="179"/>
      <c r="L11" s="98">
        <v>23579</v>
      </c>
      <c r="M11" s="179"/>
      <c r="N11" s="98"/>
      <c r="O11" s="98"/>
      <c r="P11" s="98"/>
      <c r="Q11" s="98"/>
      <c r="R11" s="98"/>
      <c r="S11" s="98"/>
      <c r="T11" s="98"/>
      <c r="U11" s="98"/>
      <c r="V11" s="98"/>
      <c r="W11" s="98"/>
    </row>
    <row r="12" ht="20.25" customHeight="1" spans="1:23">
      <c r="A12" s="73" t="s">
        <v>70</v>
      </c>
      <c r="B12" s="73" t="s">
        <v>208</v>
      </c>
      <c r="C12" s="73" t="s">
        <v>209</v>
      </c>
      <c r="D12" s="73" t="s">
        <v>105</v>
      </c>
      <c r="E12" s="73" t="s">
        <v>106</v>
      </c>
      <c r="F12" s="73" t="s">
        <v>202</v>
      </c>
      <c r="G12" s="73" t="s">
        <v>203</v>
      </c>
      <c r="H12" s="98">
        <v>716880</v>
      </c>
      <c r="I12" s="98">
        <v>716880</v>
      </c>
      <c r="J12" s="179"/>
      <c r="K12" s="179"/>
      <c r="L12" s="98">
        <v>716880</v>
      </c>
      <c r="M12" s="179"/>
      <c r="N12" s="98"/>
      <c r="O12" s="98"/>
      <c r="P12" s="98"/>
      <c r="Q12" s="98"/>
      <c r="R12" s="98"/>
      <c r="S12" s="98"/>
      <c r="T12" s="98"/>
      <c r="U12" s="98"/>
      <c r="V12" s="98"/>
      <c r="W12" s="98"/>
    </row>
    <row r="13" ht="20.25" customHeight="1" spans="1:23">
      <c r="A13" s="73" t="s">
        <v>70</v>
      </c>
      <c r="B13" s="73" t="s">
        <v>208</v>
      </c>
      <c r="C13" s="73" t="s">
        <v>209</v>
      </c>
      <c r="D13" s="73" t="s">
        <v>105</v>
      </c>
      <c r="E13" s="73" t="s">
        <v>106</v>
      </c>
      <c r="F13" s="73" t="s">
        <v>204</v>
      </c>
      <c r="G13" s="73" t="s">
        <v>205</v>
      </c>
      <c r="H13" s="98">
        <v>192</v>
      </c>
      <c r="I13" s="98">
        <v>192</v>
      </c>
      <c r="J13" s="179"/>
      <c r="K13" s="179"/>
      <c r="L13" s="98">
        <v>192</v>
      </c>
      <c r="M13" s="179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ht="20.25" customHeight="1" spans="1:23">
      <c r="A14" s="73" t="s">
        <v>70</v>
      </c>
      <c r="B14" s="73" t="s">
        <v>208</v>
      </c>
      <c r="C14" s="73" t="s">
        <v>209</v>
      </c>
      <c r="D14" s="73" t="s">
        <v>105</v>
      </c>
      <c r="E14" s="73" t="s">
        <v>106</v>
      </c>
      <c r="F14" s="73" t="s">
        <v>206</v>
      </c>
      <c r="G14" s="73" t="s">
        <v>207</v>
      </c>
      <c r="H14" s="98">
        <v>59740</v>
      </c>
      <c r="I14" s="98">
        <v>59740</v>
      </c>
      <c r="J14" s="179"/>
      <c r="K14" s="179"/>
      <c r="L14" s="98">
        <v>59740</v>
      </c>
      <c r="M14" s="179"/>
      <c r="N14" s="98"/>
      <c r="O14" s="98"/>
      <c r="P14" s="98"/>
      <c r="Q14" s="98"/>
      <c r="R14" s="98"/>
      <c r="S14" s="98"/>
      <c r="T14" s="98"/>
      <c r="U14" s="98"/>
      <c r="V14" s="98"/>
      <c r="W14" s="98"/>
    </row>
    <row r="15" ht="20.25" customHeight="1" spans="1:23">
      <c r="A15" s="73" t="s">
        <v>70</v>
      </c>
      <c r="B15" s="73" t="s">
        <v>208</v>
      </c>
      <c r="C15" s="73" t="s">
        <v>209</v>
      </c>
      <c r="D15" s="73" t="s">
        <v>105</v>
      </c>
      <c r="E15" s="73" t="s">
        <v>106</v>
      </c>
      <c r="F15" s="73" t="s">
        <v>210</v>
      </c>
      <c r="G15" s="73" t="s">
        <v>211</v>
      </c>
      <c r="H15" s="98">
        <v>461028</v>
      </c>
      <c r="I15" s="98">
        <v>461028</v>
      </c>
      <c r="J15" s="179"/>
      <c r="K15" s="179"/>
      <c r="L15" s="98">
        <v>461028</v>
      </c>
      <c r="M15" s="179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ht="20.25" customHeight="1" spans="1:23">
      <c r="A16" s="73" t="s">
        <v>70</v>
      </c>
      <c r="B16" s="73" t="s">
        <v>208</v>
      </c>
      <c r="C16" s="73" t="s">
        <v>209</v>
      </c>
      <c r="D16" s="73" t="s">
        <v>105</v>
      </c>
      <c r="E16" s="73" t="s">
        <v>106</v>
      </c>
      <c r="F16" s="73" t="s">
        <v>210</v>
      </c>
      <c r="G16" s="73" t="s">
        <v>211</v>
      </c>
      <c r="H16" s="98">
        <v>289740</v>
      </c>
      <c r="I16" s="98">
        <v>289740</v>
      </c>
      <c r="J16" s="179"/>
      <c r="K16" s="179"/>
      <c r="L16" s="98">
        <v>289740</v>
      </c>
      <c r="M16" s="179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ht="20.25" customHeight="1" spans="1:23">
      <c r="A17" s="73" t="s">
        <v>70</v>
      </c>
      <c r="B17" s="73" t="s">
        <v>212</v>
      </c>
      <c r="C17" s="73" t="s">
        <v>213</v>
      </c>
      <c r="D17" s="73" t="s">
        <v>115</v>
      </c>
      <c r="E17" s="73" t="s">
        <v>116</v>
      </c>
      <c r="F17" s="73" t="s">
        <v>214</v>
      </c>
      <c r="G17" s="73" t="s">
        <v>215</v>
      </c>
      <c r="H17" s="98">
        <v>404520</v>
      </c>
      <c r="I17" s="98">
        <v>404520</v>
      </c>
      <c r="J17" s="179"/>
      <c r="K17" s="179"/>
      <c r="L17" s="98">
        <v>404520</v>
      </c>
      <c r="M17" s="179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ht="20.25" customHeight="1" spans="1:23">
      <c r="A18" s="73" t="s">
        <v>70</v>
      </c>
      <c r="B18" s="73" t="s">
        <v>212</v>
      </c>
      <c r="C18" s="73" t="s">
        <v>213</v>
      </c>
      <c r="D18" s="73" t="s">
        <v>121</v>
      </c>
      <c r="E18" s="73" t="s">
        <v>122</v>
      </c>
      <c r="F18" s="73" t="s">
        <v>216</v>
      </c>
      <c r="G18" s="73" t="s">
        <v>217</v>
      </c>
      <c r="H18" s="98">
        <v>58416</v>
      </c>
      <c r="I18" s="98">
        <v>58416</v>
      </c>
      <c r="J18" s="179"/>
      <c r="K18" s="179"/>
      <c r="L18" s="98">
        <v>58416</v>
      </c>
      <c r="M18" s="179"/>
      <c r="N18" s="98"/>
      <c r="O18" s="98"/>
      <c r="P18" s="98"/>
      <c r="Q18" s="98"/>
      <c r="R18" s="98"/>
      <c r="S18" s="98"/>
      <c r="T18" s="98"/>
      <c r="U18" s="98"/>
      <c r="V18" s="98"/>
      <c r="W18" s="98"/>
    </row>
    <row r="19" ht="20.25" customHeight="1" spans="1:23">
      <c r="A19" s="73" t="s">
        <v>70</v>
      </c>
      <c r="B19" s="73" t="s">
        <v>212</v>
      </c>
      <c r="C19" s="73" t="s">
        <v>213</v>
      </c>
      <c r="D19" s="73" t="s">
        <v>123</v>
      </c>
      <c r="E19" s="73" t="s">
        <v>124</v>
      </c>
      <c r="F19" s="73" t="s">
        <v>216</v>
      </c>
      <c r="G19" s="73" t="s">
        <v>217</v>
      </c>
      <c r="H19" s="98">
        <v>155776</v>
      </c>
      <c r="I19" s="98">
        <v>155776</v>
      </c>
      <c r="J19" s="179"/>
      <c r="K19" s="179"/>
      <c r="L19" s="98">
        <v>155776</v>
      </c>
      <c r="M19" s="179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ht="20.25" customHeight="1" spans="1:23">
      <c r="A20" s="73" t="s">
        <v>70</v>
      </c>
      <c r="B20" s="73" t="s">
        <v>212</v>
      </c>
      <c r="C20" s="73" t="s">
        <v>213</v>
      </c>
      <c r="D20" s="73" t="s">
        <v>125</v>
      </c>
      <c r="E20" s="73" t="s">
        <v>126</v>
      </c>
      <c r="F20" s="73" t="s">
        <v>218</v>
      </c>
      <c r="G20" s="73" t="s">
        <v>219</v>
      </c>
      <c r="H20" s="98">
        <v>59160</v>
      </c>
      <c r="I20" s="98">
        <v>59160</v>
      </c>
      <c r="J20" s="179"/>
      <c r="K20" s="179"/>
      <c r="L20" s="98">
        <v>59160</v>
      </c>
      <c r="M20" s="179"/>
      <c r="N20" s="98"/>
      <c r="O20" s="98"/>
      <c r="P20" s="98"/>
      <c r="Q20" s="98"/>
      <c r="R20" s="98"/>
      <c r="S20" s="98"/>
      <c r="T20" s="98"/>
      <c r="U20" s="98"/>
      <c r="V20" s="98"/>
      <c r="W20" s="98"/>
    </row>
    <row r="21" ht="20.25" customHeight="1" spans="1:23">
      <c r="A21" s="73" t="s">
        <v>70</v>
      </c>
      <c r="B21" s="73" t="s">
        <v>212</v>
      </c>
      <c r="C21" s="73" t="s">
        <v>213</v>
      </c>
      <c r="D21" s="73" t="s">
        <v>125</v>
      </c>
      <c r="E21" s="73" t="s">
        <v>126</v>
      </c>
      <c r="F21" s="73" t="s">
        <v>218</v>
      </c>
      <c r="G21" s="73" t="s">
        <v>219</v>
      </c>
      <c r="H21" s="98">
        <v>119218</v>
      </c>
      <c r="I21" s="98">
        <v>119218</v>
      </c>
      <c r="J21" s="179"/>
      <c r="K21" s="179"/>
      <c r="L21" s="98">
        <v>119218</v>
      </c>
      <c r="M21" s="179"/>
      <c r="N21" s="98"/>
      <c r="O21" s="98"/>
      <c r="P21" s="98"/>
      <c r="Q21" s="98"/>
      <c r="R21" s="98"/>
      <c r="S21" s="98"/>
      <c r="T21" s="98"/>
      <c r="U21" s="98"/>
      <c r="V21" s="98"/>
      <c r="W21" s="98"/>
    </row>
    <row r="22" ht="20.25" customHeight="1" spans="1:23">
      <c r="A22" s="73" t="s">
        <v>70</v>
      </c>
      <c r="B22" s="73" t="s">
        <v>212</v>
      </c>
      <c r="C22" s="73" t="s">
        <v>213</v>
      </c>
      <c r="D22" s="73" t="s">
        <v>101</v>
      </c>
      <c r="E22" s="73" t="s">
        <v>102</v>
      </c>
      <c r="F22" s="73" t="s">
        <v>220</v>
      </c>
      <c r="G22" s="73" t="s">
        <v>221</v>
      </c>
      <c r="H22" s="98">
        <v>4554</v>
      </c>
      <c r="I22" s="98">
        <v>4554</v>
      </c>
      <c r="J22" s="179"/>
      <c r="K22" s="179"/>
      <c r="L22" s="98">
        <v>4554</v>
      </c>
      <c r="M22" s="179"/>
      <c r="N22" s="98"/>
      <c r="O22" s="98"/>
      <c r="P22" s="98"/>
      <c r="Q22" s="98"/>
      <c r="R22" s="98"/>
      <c r="S22" s="98"/>
      <c r="T22" s="98"/>
      <c r="U22" s="98"/>
      <c r="V22" s="98"/>
      <c r="W22" s="98"/>
    </row>
    <row r="23" ht="20.25" customHeight="1" spans="1:23">
      <c r="A23" s="73" t="s">
        <v>70</v>
      </c>
      <c r="B23" s="73" t="s">
        <v>212</v>
      </c>
      <c r="C23" s="73" t="s">
        <v>213</v>
      </c>
      <c r="D23" s="73" t="s">
        <v>105</v>
      </c>
      <c r="E23" s="73" t="s">
        <v>106</v>
      </c>
      <c r="F23" s="73" t="s">
        <v>220</v>
      </c>
      <c r="G23" s="73" t="s">
        <v>221</v>
      </c>
      <c r="H23" s="98">
        <v>12144</v>
      </c>
      <c r="I23" s="98">
        <v>12144</v>
      </c>
      <c r="J23" s="179"/>
      <c r="K23" s="179"/>
      <c r="L23" s="98">
        <v>12144</v>
      </c>
      <c r="M23" s="179"/>
      <c r="N23" s="98"/>
      <c r="O23" s="98"/>
      <c r="P23" s="98"/>
      <c r="Q23" s="98"/>
      <c r="R23" s="98"/>
      <c r="S23" s="98"/>
      <c r="T23" s="98"/>
      <c r="U23" s="98"/>
      <c r="V23" s="98"/>
      <c r="W23" s="98"/>
    </row>
    <row r="24" ht="20.25" customHeight="1" spans="1:23">
      <c r="A24" s="73" t="s">
        <v>70</v>
      </c>
      <c r="B24" s="73" t="s">
        <v>212</v>
      </c>
      <c r="C24" s="73" t="s">
        <v>213</v>
      </c>
      <c r="D24" s="73" t="s">
        <v>127</v>
      </c>
      <c r="E24" s="73" t="s">
        <v>128</v>
      </c>
      <c r="F24" s="73" t="s">
        <v>220</v>
      </c>
      <c r="G24" s="73" t="s">
        <v>221</v>
      </c>
      <c r="H24" s="98">
        <v>7470</v>
      </c>
      <c r="I24" s="98">
        <v>7470</v>
      </c>
      <c r="J24" s="179"/>
      <c r="K24" s="179"/>
      <c r="L24" s="98">
        <v>7470</v>
      </c>
      <c r="M24" s="179"/>
      <c r="N24" s="98"/>
      <c r="O24" s="98"/>
      <c r="P24" s="98"/>
      <c r="Q24" s="98"/>
      <c r="R24" s="98"/>
      <c r="S24" s="98"/>
      <c r="T24" s="98"/>
      <c r="U24" s="98"/>
      <c r="V24" s="98"/>
      <c r="W24" s="98"/>
    </row>
    <row r="25" ht="20.25" customHeight="1" spans="1:23">
      <c r="A25" s="73" t="s">
        <v>70</v>
      </c>
      <c r="B25" s="73" t="s">
        <v>212</v>
      </c>
      <c r="C25" s="73" t="s">
        <v>213</v>
      </c>
      <c r="D25" s="73" t="s">
        <v>127</v>
      </c>
      <c r="E25" s="73" t="s">
        <v>128</v>
      </c>
      <c r="F25" s="73" t="s">
        <v>220</v>
      </c>
      <c r="G25" s="73" t="s">
        <v>221</v>
      </c>
      <c r="H25" s="98">
        <v>1464</v>
      </c>
      <c r="I25" s="98">
        <v>1464</v>
      </c>
      <c r="J25" s="179"/>
      <c r="K25" s="179"/>
      <c r="L25" s="98">
        <v>1464</v>
      </c>
      <c r="M25" s="179"/>
      <c r="N25" s="98"/>
      <c r="O25" s="98"/>
      <c r="P25" s="98"/>
      <c r="Q25" s="98"/>
      <c r="R25" s="98"/>
      <c r="S25" s="98"/>
      <c r="T25" s="98"/>
      <c r="U25" s="98"/>
      <c r="V25" s="98"/>
      <c r="W25" s="98"/>
    </row>
    <row r="26" ht="20.25" customHeight="1" spans="1:23">
      <c r="A26" s="73" t="s">
        <v>70</v>
      </c>
      <c r="B26" s="73" t="s">
        <v>212</v>
      </c>
      <c r="C26" s="73" t="s">
        <v>213</v>
      </c>
      <c r="D26" s="73" t="s">
        <v>127</v>
      </c>
      <c r="E26" s="73" t="s">
        <v>128</v>
      </c>
      <c r="F26" s="73" t="s">
        <v>220</v>
      </c>
      <c r="G26" s="73" t="s">
        <v>221</v>
      </c>
      <c r="H26" s="98">
        <v>996</v>
      </c>
      <c r="I26" s="98">
        <v>996</v>
      </c>
      <c r="J26" s="179"/>
      <c r="K26" s="179"/>
      <c r="L26" s="98">
        <v>996</v>
      </c>
      <c r="M26" s="179"/>
      <c r="N26" s="98"/>
      <c r="O26" s="98"/>
      <c r="P26" s="98"/>
      <c r="Q26" s="98"/>
      <c r="R26" s="98"/>
      <c r="S26" s="98"/>
      <c r="T26" s="98"/>
      <c r="U26" s="98"/>
      <c r="V26" s="98"/>
      <c r="W26" s="98"/>
    </row>
    <row r="27" ht="20.25" customHeight="1" spans="1:23">
      <c r="A27" s="73" t="s">
        <v>70</v>
      </c>
      <c r="B27" s="73" t="s">
        <v>212</v>
      </c>
      <c r="C27" s="73" t="s">
        <v>213</v>
      </c>
      <c r="D27" s="73" t="s">
        <v>127</v>
      </c>
      <c r="E27" s="73" t="s">
        <v>128</v>
      </c>
      <c r="F27" s="73" t="s">
        <v>220</v>
      </c>
      <c r="G27" s="73" t="s">
        <v>221</v>
      </c>
      <c r="H27" s="98">
        <v>2988</v>
      </c>
      <c r="I27" s="98">
        <v>2988</v>
      </c>
      <c r="J27" s="179"/>
      <c r="K27" s="179"/>
      <c r="L27" s="98">
        <v>2988</v>
      </c>
      <c r="M27" s="179"/>
      <c r="N27" s="98"/>
      <c r="O27" s="98"/>
      <c r="P27" s="98"/>
      <c r="Q27" s="98"/>
      <c r="R27" s="98"/>
      <c r="S27" s="98"/>
      <c r="T27" s="98"/>
      <c r="U27" s="98"/>
      <c r="V27" s="98"/>
      <c r="W27" s="98"/>
    </row>
    <row r="28" ht="20.25" customHeight="1" spans="1:23">
      <c r="A28" s="73" t="s">
        <v>70</v>
      </c>
      <c r="B28" s="73" t="s">
        <v>212</v>
      </c>
      <c r="C28" s="73" t="s">
        <v>213</v>
      </c>
      <c r="D28" s="73" t="s">
        <v>127</v>
      </c>
      <c r="E28" s="73" t="s">
        <v>128</v>
      </c>
      <c r="F28" s="73" t="s">
        <v>220</v>
      </c>
      <c r="G28" s="73" t="s">
        <v>221</v>
      </c>
      <c r="H28" s="98">
        <v>3904</v>
      </c>
      <c r="I28" s="98">
        <v>3904</v>
      </c>
      <c r="J28" s="179"/>
      <c r="K28" s="179"/>
      <c r="L28" s="98">
        <v>3904</v>
      </c>
      <c r="M28" s="179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ht="20.25" customHeight="1" spans="1:23">
      <c r="A29" s="73" t="s">
        <v>70</v>
      </c>
      <c r="B29" s="73" t="s">
        <v>212</v>
      </c>
      <c r="C29" s="73" t="s">
        <v>213</v>
      </c>
      <c r="D29" s="73" t="s">
        <v>127</v>
      </c>
      <c r="E29" s="73" t="s">
        <v>128</v>
      </c>
      <c r="F29" s="73" t="s">
        <v>220</v>
      </c>
      <c r="G29" s="73" t="s">
        <v>221</v>
      </c>
      <c r="H29" s="98">
        <v>7968</v>
      </c>
      <c r="I29" s="98">
        <v>7968</v>
      </c>
      <c r="J29" s="179"/>
      <c r="K29" s="179"/>
      <c r="L29" s="98">
        <v>7968</v>
      </c>
      <c r="M29" s="179"/>
      <c r="N29" s="98"/>
      <c r="O29" s="98"/>
      <c r="P29" s="98"/>
      <c r="Q29" s="98"/>
      <c r="R29" s="98"/>
      <c r="S29" s="98"/>
      <c r="T29" s="98"/>
      <c r="U29" s="98"/>
      <c r="V29" s="98"/>
      <c r="W29" s="98"/>
    </row>
    <row r="30" ht="20.25" customHeight="1" spans="1:23">
      <c r="A30" s="73" t="s">
        <v>70</v>
      </c>
      <c r="B30" s="73" t="s">
        <v>222</v>
      </c>
      <c r="C30" s="73" t="s">
        <v>134</v>
      </c>
      <c r="D30" s="73" t="s">
        <v>133</v>
      </c>
      <c r="E30" s="73" t="s">
        <v>134</v>
      </c>
      <c r="F30" s="73" t="s">
        <v>223</v>
      </c>
      <c r="G30" s="73" t="s">
        <v>134</v>
      </c>
      <c r="H30" s="98">
        <v>349140</v>
      </c>
      <c r="I30" s="98">
        <v>349140</v>
      </c>
      <c r="J30" s="179"/>
      <c r="K30" s="179"/>
      <c r="L30" s="98">
        <v>349140</v>
      </c>
      <c r="M30" s="179"/>
      <c r="N30" s="98"/>
      <c r="O30" s="98"/>
      <c r="P30" s="98"/>
      <c r="Q30" s="98"/>
      <c r="R30" s="98"/>
      <c r="S30" s="98"/>
      <c r="T30" s="98"/>
      <c r="U30" s="98"/>
      <c r="V30" s="98"/>
      <c r="W30" s="98"/>
    </row>
    <row r="31" ht="20.25" customHeight="1" spans="1:23">
      <c r="A31" s="73" t="s">
        <v>70</v>
      </c>
      <c r="B31" s="73" t="s">
        <v>224</v>
      </c>
      <c r="C31" s="73" t="s">
        <v>178</v>
      </c>
      <c r="D31" s="73" t="s">
        <v>105</v>
      </c>
      <c r="E31" s="73" t="s">
        <v>106</v>
      </c>
      <c r="F31" s="73" t="s">
        <v>225</v>
      </c>
      <c r="G31" s="73" t="s">
        <v>178</v>
      </c>
      <c r="H31" s="98">
        <v>7600</v>
      </c>
      <c r="I31" s="98">
        <v>7600</v>
      </c>
      <c r="J31" s="179"/>
      <c r="K31" s="179"/>
      <c r="L31" s="98">
        <v>7600</v>
      </c>
      <c r="M31" s="179"/>
      <c r="N31" s="98"/>
      <c r="O31" s="98"/>
      <c r="P31" s="98"/>
      <c r="Q31" s="98"/>
      <c r="R31" s="98"/>
      <c r="S31" s="98"/>
      <c r="T31" s="98"/>
      <c r="U31" s="98"/>
      <c r="V31" s="98"/>
      <c r="W31" s="98"/>
    </row>
    <row r="32" ht="20.25" customHeight="1" spans="1:23">
      <c r="A32" s="73" t="s">
        <v>70</v>
      </c>
      <c r="B32" s="73" t="s">
        <v>226</v>
      </c>
      <c r="C32" s="73" t="s">
        <v>227</v>
      </c>
      <c r="D32" s="73" t="s">
        <v>101</v>
      </c>
      <c r="E32" s="73" t="s">
        <v>102</v>
      </c>
      <c r="F32" s="73" t="s">
        <v>228</v>
      </c>
      <c r="G32" s="73" t="s">
        <v>229</v>
      </c>
      <c r="H32" s="98">
        <v>4680</v>
      </c>
      <c r="I32" s="98">
        <v>4680</v>
      </c>
      <c r="J32" s="179"/>
      <c r="K32" s="179"/>
      <c r="L32" s="98">
        <v>4680</v>
      </c>
      <c r="M32" s="179"/>
      <c r="N32" s="98"/>
      <c r="O32" s="98"/>
      <c r="P32" s="98"/>
      <c r="Q32" s="98"/>
      <c r="R32" s="98"/>
      <c r="S32" s="98"/>
      <c r="T32" s="98"/>
      <c r="U32" s="98"/>
      <c r="V32" s="98"/>
      <c r="W32" s="98"/>
    </row>
    <row r="33" ht="20.25" customHeight="1" spans="1:23">
      <c r="A33" s="73" t="s">
        <v>70</v>
      </c>
      <c r="B33" s="73" t="s">
        <v>230</v>
      </c>
      <c r="C33" s="73" t="s">
        <v>231</v>
      </c>
      <c r="D33" s="73" t="s">
        <v>101</v>
      </c>
      <c r="E33" s="73" t="s">
        <v>102</v>
      </c>
      <c r="F33" s="73" t="s">
        <v>232</v>
      </c>
      <c r="G33" s="73" t="s">
        <v>233</v>
      </c>
      <c r="H33" s="98">
        <v>13110</v>
      </c>
      <c r="I33" s="98">
        <v>13110</v>
      </c>
      <c r="J33" s="179"/>
      <c r="K33" s="179"/>
      <c r="L33" s="98">
        <v>13110</v>
      </c>
      <c r="M33" s="179"/>
      <c r="N33" s="98"/>
      <c r="O33" s="98"/>
      <c r="P33" s="98"/>
      <c r="Q33" s="98"/>
      <c r="R33" s="98"/>
      <c r="S33" s="98"/>
      <c r="T33" s="98"/>
      <c r="U33" s="98"/>
      <c r="V33" s="98"/>
      <c r="W33" s="98"/>
    </row>
    <row r="34" ht="20.25" customHeight="1" spans="1:23">
      <c r="A34" s="73" t="s">
        <v>70</v>
      </c>
      <c r="B34" s="73" t="s">
        <v>230</v>
      </c>
      <c r="C34" s="73" t="s">
        <v>231</v>
      </c>
      <c r="D34" s="73" t="s">
        <v>105</v>
      </c>
      <c r="E34" s="73" t="s">
        <v>106</v>
      </c>
      <c r="F34" s="73" t="s">
        <v>232</v>
      </c>
      <c r="G34" s="73" t="s">
        <v>233</v>
      </c>
      <c r="H34" s="98">
        <v>34960</v>
      </c>
      <c r="I34" s="98">
        <v>34960</v>
      </c>
      <c r="J34" s="179"/>
      <c r="K34" s="179"/>
      <c r="L34" s="98">
        <v>34960</v>
      </c>
      <c r="M34" s="179"/>
      <c r="N34" s="98"/>
      <c r="O34" s="98"/>
      <c r="P34" s="98"/>
      <c r="Q34" s="98"/>
      <c r="R34" s="98"/>
      <c r="S34" s="98"/>
      <c r="T34" s="98"/>
      <c r="U34" s="98"/>
      <c r="V34" s="98"/>
      <c r="W34" s="98"/>
    </row>
    <row r="35" ht="20.25" customHeight="1" spans="1:23">
      <c r="A35" s="73" t="s">
        <v>70</v>
      </c>
      <c r="B35" s="73" t="s">
        <v>230</v>
      </c>
      <c r="C35" s="73" t="s">
        <v>231</v>
      </c>
      <c r="D35" s="73" t="s">
        <v>101</v>
      </c>
      <c r="E35" s="73" t="s">
        <v>102</v>
      </c>
      <c r="F35" s="73" t="s">
        <v>234</v>
      </c>
      <c r="G35" s="73" t="s">
        <v>235</v>
      </c>
      <c r="H35" s="98">
        <v>2280</v>
      </c>
      <c r="I35" s="98">
        <v>2280</v>
      </c>
      <c r="J35" s="179"/>
      <c r="K35" s="179"/>
      <c r="L35" s="98">
        <v>2280</v>
      </c>
      <c r="M35" s="179"/>
      <c r="N35" s="98"/>
      <c r="O35" s="98"/>
      <c r="P35" s="98"/>
      <c r="Q35" s="98"/>
      <c r="R35" s="98"/>
      <c r="S35" s="98"/>
      <c r="T35" s="98"/>
      <c r="U35" s="98"/>
      <c r="V35" s="98"/>
      <c r="W35" s="98"/>
    </row>
    <row r="36" ht="20.25" customHeight="1" spans="1:23">
      <c r="A36" s="73" t="s">
        <v>70</v>
      </c>
      <c r="B36" s="73" t="s">
        <v>230</v>
      </c>
      <c r="C36" s="73" t="s">
        <v>231</v>
      </c>
      <c r="D36" s="73" t="s">
        <v>105</v>
      </c>
      <c r="E36" s="73" t="s">
        <v>106</v>
      </c>
      <c r="F36" s="73" t="s">
        <v>234</v>
      </c>
      <c r="G36" s="73" t="s">
        <v>235</v>
      </c>
      <c r="H36" s="98">
        <v>6080</v>
      </c>
      <c r="I36" s="98">
        <v>6080</v>
      </c>
      <c r="J36" s="179"/>
      <c r="K36" s="179"/>
      <c r="L36" s="98">
        <v>6080</v>
      </c>
      <c r="M36" s="179"/>
      <c r="N36" s="98"/>
      <c r="O36" s="98"/>
      <c r="P36" s="98"/>
      <c r="Q36" s="98"/>
      <c r="R36" s="98"/>
      <c r="S36" s="98"/>
      <c r="T36" s="98"/>
      <c r="U36" s="98"/>
      <c r="V36" s="98"/>
      <c r="W36" s="98"/>
    </row>
    <row r="37" ht="20.25" customHeight="1" spans="1:23">
      <c r="A37" s="73" t="s">
        <v>70</v>
      </c>
      <c r="B37" s="73" t="s">
        <v>230</v>
      </c>
      <c r="C37" s="73" t="s">
        <v>231</v>
      </c>
      <c r="D37" s="73" t="s">
        <v>101</v>
      </c>
      <c r="E37" s="73" t="s">
        <v>102</v>
      </c>
      <c r="F37" s="73" t="s">
        <v>236</v>
      </c>
      <c r="G37" s="73" t="s">
        <v>237</v>
      </c>
      <c r="H37" s="98">
        <v>5886</v>
      </c>
      <c r="I37" s="98">
        <v>5886</v>
      </c>
      <c r="J37" s="179"/>
      <c r="K37" s="179"/>
      <c r="L37" s="98">
        <v>5886</v>
      </c>
      <c r="M37" s="179"/>
      <c r="N37" s="98"/>
      <c r="O37" s="98"/>
      <c r="P37" s="98"/>
      <c r="Q37" s="98"/>
      <c r="R37" s="98"/>
      <c r="S37" s="98"/>
      <c r="T37" s="98"/>
      <c r="U37" s="98"/>
      <c r="V37" s="98"/>
      <c r="W37" s="98"/>
    </row>
    <row r="38" ht="20.25" customHeight="1" spans="1:23">
      <c r="A38" s="73" t="s">
        <v>70</v>
      </c>
      <c r="B38" s="73" t="s">
        <v>230</v>
      </c>
      <c r="C38" s="73" t="s">
        <v>231</v>
      </c>
      <c r="D38" s="73" t="s">
        <v>105</v>
      </c>
      <c r="E38" s="73" t="s">
        <v>106</v>
      </c>
      <c r="F38" s="73" t="s">
        <v>236</v>
      </c>
      <c r="G38" s="73" t="s">
        <v>237</v>
      </c>
      <c r="H38" s="98">
        <v>15696</v>
      </c>
      <c r="I38" s="98">
        <v>15696</v>
      </c>
      <c r="J38" s="179"/>
      <c r="K38" s="179"/>
      <c r="L38" s="98">
        <v>15696</v>
      </c>
      <c r="M38" s="179"/>
      <c r="N38" s="98"/>
      <c r="O38" s="98"/>
      <c r="P38" s="98"/>
      <c r="Q38" s="98"/>
      <c r="R38" s="98"/>
      <c r="S38" s="98"/>
      <c r="T38" s="98"/>
      <c r="U38" s="98"/>
      <c r="V38" s="98"/>
      <c r="W38" s="98"/>
    </row>
    <row r="39" ht="20.25" customHeight="1" spans="1:23">
      <c r="A39" s="73" t="s">
        <v>70</v>
      </c>
      <c r="B39" s="73" t="s">
        <v>230</v>
      </c>
      <c r="C39" s="73" t="s">
        <v>231</v>
      </c>
      <c r="D39" s="73" t="s">
        <v>101</v>
      </c>
      <c r="E39" s="73" t="s">
        <v>102</v>
      </c>
      <c r="F39" s="73" t="s">
        <v>238</v>
      </c>
      <c r="G39" s="73" t="s">
        <v>239</v>
      </c>
      <c r="H39" s="98">
        <v>8550</v>
      </c>
      <c r="I39" s="98">
        <v>8550</v>
      </c>
      <c r="J39" s="179"/>
      <c r="K39" s="179"/>
      <c r="L39" s="98">
        <v>8550</v>
      </c>
      <c r="M39" s="179"/>
      <c r="N39" s="98"/>
      <c r="O39" s="98"/>
      <c r="P39" s="98"/>
      <c r="Q39" s="98"/>
      <c r="R39" s="98"/>
      <c r="S39" s="98"/>
      <c r="T39" s="98"/>
      <c r="U39" s="98"/>
      <c r="V39" s="98"/>
      <c r="W39" s="98"/>
    </row>
    <row r="40" ht="20.25" customHeight="1" spans="1:23">
      <c r="A40" s="73" t="s">
        <v>70</v>
      </c>
      <c r="B40" s="73" t="s">
        <v>230</v>
      </c>
      <c r="C40" s="73" t="s">
        <v>231</v>
      </c>
      <c r="D40" s="73" t="s">
        <v>105</v>
      </c>
      <c r="E40" s="73" t="s">
        <v>106</v>
      </c>
      <c r="F40" s="73" t="s">
        <v>238</v>
      </c>
      <c r="G40" s="73" t="s">
        <v>239</v>
      </c>
      <c r="H40" s="98">
        <v>22800</v>
      </c>
      <c r="I40" s="98">
        <v>22800</v>
      </c>
      <c r="J40" s="179"/>
      <c r="K40" s="179"/>
      <c r="L40" s="98">
        <v>22800</v>
      </c>
      <c r="M40" s="179"/>
      <c r="N40" s="98"/>
      <c r="O40" s="98"/>
      <c r="P40" s="98"/>
      <c r="Q40" s="98"/>
      <c r="R40" s="98"/>
      <c r="S40" s="98"/>
      <c r="T40" s="98"/>
      <c r="U40" s="98"/>
      <c r="V40" s="98"/>
      <c r="W40" s="98"/>
    </row>
    <row r="41" ht="20.25" customHeight="1" spans="1:23">
      <c r="A41" s="73" t="s">
        <v>70</v>
      </c>
      <c r="B41" s="73" t="s">
        <v>230</v>
      </c>
      <c r="C41" s="73" t="s">
        <v>231</v>
      </c>
      <c r="D41" s="73" t="s">
        <v>101</v>
      </c>
      <c r="E41" s="73" t="s">
        <v>102</v>
      </c>
      <c r="F41" s="73" t="s">
        <v>240</v>
      </c>
      <c r="G41" s="73" t="s">
        <v>241</v>
      </c>
      <c r="H41" s="98">
        <v>9120</v>
      </c>
      <c r="I41" s="98">
        <v>9120</v>
      </c>
      <c r="J41" s="179"/>
      <c r="K41" s="179"/>
      <c r="L41" s="98">
        <v>9120</v>
      </c>
      <c r="M41" s="179"/>
      <c r="N41" s="98"/>
      <c r="O41" s="98"/>
      <c r="P41" s="98"/>
      <c r="Q41" s="98"/>
      <c r="R41" s="98"/>
      <c r="S41" s="98"/>
      <c r="T41" s="98"/>
      <c r="U41" s="98"/>
      <c r="V41" s="98"/>
      <c r="W41" s="98"/>
    </row>
    <row r="42" ht="20.25" customHeight="1" spans="1:23">
      <c r="A42" s="73" t="s">
        <v>70</v>
      </c>
      <c r="B42" s="73" t="s">
        <v>230</v>
      </c>
      <c r="C42" s="73" t="s">
        <v>231</v>
      </c>
      <c r="D42" s="73" t="s">
        <v>105</v>
      </c>
      <c r="E42" s="73" t="s">
        <v>106</v>
      </c>
      <c r="F42" s="73" t="s">
        <v>240</v>
      </c>
      <c r="G42" s="73" t="s">
        <v>241</v>
      </c>
      <c r="H42" s="98">
        <v>24320</v>
      </c>
      <c r="I42" s="98">
        <v>24320</v>
      </c>
      <c r="J42" s="179"/>
      <c r="K42" s="179"/>
      <c r="L42" s="98">
        <v>24320</v>
      </c>
      <c r="M42" s="179"/>
      <c r="N42" s="98"/>
      <c r="O42" s="98"/>
      <c r="P42" s="98"/>
      <c r="Q42" s="98"/>
      <c r="R42" s="98"/>
      <c r="S42" s="98"/>
      <c r="T42" s="98"/>
      <c r="U42" s="98"/>
      <c r="V42" s="98"/>
      <c r="W42" s="98"/>
    </row>
    <row r="43" ht="20.25" customHeight="1" spans="1:23">
      <c r="A43" s="73" t="s">
        <v>70</v>
      </c>
      <c r="B43" s="73" t="s">
        <v>230</v>
      </c>
      <c r="C43" s="73" t="s">
        <v>231</v>
      </c>
      <c r="D43" s="73" t="s">
        <v>101</v>
      </c>
      <c r="E43" s="73" t="s">
        <v>102</v>
      </c>
      <c r="F43" s="73" t="s">
        <v>242</v>
      </c>
      <c r="G43" s="73" t="s">
        <v>243</v>
      </c>
      <c r="H43" s="98">
        <v>3420</v>
      </c>
      <c r="I43" s="98">
        <v>3420</v>
      </c>
      <c r="J43" s="179"/>
      <c r="K43" s="179"/>
      <c r="L43" s="98">
        <v>3420</v>
      </c>
      <c r="M43" s="179"/>
      <c r="N43" s="98"/>
      <c r="O43" s="98"/>
      <c r="P43" s="98"/>
      <c r="Q43" s="98"/>
      <c r="R43" s="98"/>
      <c r="S43" s="98"/>
      <c r="T43" s="98"/>
      <c r="U43" s="98"/>
      <c r="V43" s="98"/>
      <c r="W43" s="98"/>
    </row>
    <row r="44" ht="20.25" customHeight="1" spans="1:23">
      <c r="A44" s="73" t="s">
        <v>70</v>
      </c>
      <c r="B44" s="73" t="s">
        <v>230</v>
      </c>
      <c r="C44" s="73" t="s">
        <v>231</v>
      </c>
      <c r="D44" s="73" t="s">
        <v>105</v>
      </c>
      <c r="E44" s="73" t="s">
        <v>106</v>
      </c>
      <c r="F44" s="73" t="s">
        <v>242</v>
      </c>
      <c r="G44" s="73" t="s">
        <v>243</v>
      </c>
      <c r="H44" s="98">
        <v>9120</v>
      </c>
      <c r="I44" s="98">
        <v>9120</v>
      </c>
      <c r="J44" s="179"/>
      <c r="K44" s="179"/>
      <c r="L44" s="98">
        <v>9120</v>
      </c>
      <c r="M44" s="179"/>
      <c r="N44" s="98"/>
      <c r="O44" s="98"/>
      <c r="P44" s="98"/>
      <c r="Q44" s="98"/>
      <c r="R44" s="98"/>
      <c r="S44" s="98"/>
      <c r="T44" s="98"/>
      <c r="U44" s="98"/>
      <c r="V44" s="98"/>
      <c r="W44" s="98"/>
    </row>
    <row r="45" ht="20.25" customHeight="1" spans="1:23">
      <c r="A45" s="73" t="s">
        <v>70</v>
      </c>
      <c r="B45" s="73" t="s">
        <v>230</v>
      </c>
      <c r="C45" s="73" t="s">
        <v>231</v>
      </c>
      <c r="D45" s="73" t="s">
        <v>101</v>
      </c>
      <c r="E45" s="73" t="s">
        <v>102</v>
      </c>
      <c r="F45" s="73" t="s">
        <v>244</v>
      </c>
      <c r="G45" s="73" t="s">
        <v>245</v>
      </c>
      <c r="H45" s="98">
        <v>3600</v>
      </c>
      <c r="I45" s="98">
        <v>3600</v>
      </c>
      <c r="J45" s="179"/>
      <c r="K45" s="179"/>
      <c r="L45" s="98">
        <v>3600</v>
      </c>
      <c r="M45" s="179"/>
      <c r="N45" s="98"/>
      <c r="O45" s="98"/>
      <c r="P45" s="98"/>
      <c r="Q45" s="98"/>
      <c r="R45" s="98"/>
      <c r="S45" s="98"/>
      <c r="T45" s="98"/>
      <c r="U45" s="98"/>
      <c r="V45" s="98"/>
      <c r="W45" s="98"/>
    </row>
    <row r="46" ht="20.25" customHeight="1" spans="1:23">
      <c r="A46" s="73" t="s">
        <v>70</v>
      </c>
      <c r="B46" s="73" t="s">
        <v>230</v>
      </c>
      <c r="C46" s="73" t="s">
        <v>231</v>
      </c>
      <c r="D46" s="73" t="s">
        <v>101</v>
      </c>
      <c r="E46" s="73" t="s">
        <v>102</v>
      </c>
      <c r="F46" s="73" t="s">
        <v>244</v>
      </c>
      <c r="G46" s="73" t="s">
        <v>245</v>
      </c>
      <c r="H46" s="98">
        <v>14400</v>
      </c>
      <c r="I46" s="98">
        <v>14400</v>
      </c>
      <c r="J46" s="179"/>
      <c r="K46" s="179"/>
      <c r="L46" s="98">
        <v>14400</v>
      </c>
      <c r="M46" s="179"/>
      <c r="N46" s="98"/>
      <c r="O46" s="98"/>
      <c r="P46" s="98"/>
      <c r="Q46" s="98"/>
      <c r="R46" s="98"/>
      <c r="S46" s="98"/>
      <c r="T46" s="98"/>
      <c r="U46" s="98"/>
      <c r="V46" s="98"/>
      <c r="W46" s="98"/>
    </row>
    <row r="47" ht="20.25" customHeight="1" spans="1:23">
      <c r="A47" s="73" t="s">
        <v>70</v>
      </c>
      <c r="B47" s="73" t="s">
        <v>230</v>
      </c>
      <c r="C47" s="73" t="s">
        <v>231</v>
      </c>
      <c r="D47" s="73" t="s">
        <v>101</v>
      </c>
      <c r="E47" s="73" t="s">
        <v>102</v>
      </c>
      <c r="F47" s="73" t="s">
        <v>244</v>
      </c>
      <c r="G47" s="73" t="s">
        <v>245</v>
      </c>
      <c r="H47" s="98">
        <v>9000</v>
      </c>
      <c r="I47" s="98">
        <v>9000</v>
      </c>
      <c r="J47" s="179"/>
      <c r="K47" s="179"/>
      <c r="L47" s="98">
        <v>9000</v>
      </c>
      <c r="M47" s="179"/>
      <c r="N47" s="98"/>
      <c r="O47" s="98"/>
      <c r="P47" s="98"/>
      <c r="Q47" s="98"/>
      <c r="R47" s="98"/>
      <c r="S47" s="98"/>
      <c r="T47" s="98"/>
      <c r="U47" s="98"/>
      <c r="V47" s="98"/>
      <c r="W47" s="98"/>
    </row>
    <row r="48" ht="20.25" customHeight="1" spans="1:23">
      <c r="A48" s="73" t="s">
        <v>70</v>
      </c>
      <c r="B48" s="73" t="s">
        <v>230</v>
      </c>
      <c r="C48" s="73" t="s">
        <v>231</v>
      </c>
      <c r="D48" s="73" t="s">
        <v>105</v>
      </c>
      <c r="E48" s="73" t="s">
        <v>106</v>
      </c>
      <c r="F48" s="73" t="s">
        <v>244</v>
      </c>
      <c r="G48" s="73" t="s">
        <v>245</v>
      </c>
      <c r="H48" s="98">
        <v>1200</v>
      </c>
      <c r="I48" s="98">
        <v>1200</v>
      </c>
      <c r="J48" s="179"/>
      <c r="K48" s="179"/>
      <c r="L48" s="98">
        <v>1200</v>
      </c>
      <c r="M48" s="179"/>
      <c r="N48" s="98"/>
      <c r="O48" s="98"/>
      <c r="P48" s="98"/>
      <c r="Q48" s="98"/>
      <c r="R48" s="98"/>
      <c r="S48" s="98"/>
      <c r="T48" s="98"/>
      <c r="U48" s="98"/>
      <c r="V48" s="98"/>
      <c r="W48" s="98"/>
    </row>
    <row r="49" ht="20.25" customHeight="1" spans="1:23">
      <c r="A49" s="73" t="s">
        <v>70</v>
      </c>
      <c r="B49" s="73" t="s">
        <v>230</v>
      </c>
      <c r="C49" s="73" t="s">
        <v>231</v>
      </c>
      <c r="D49" s="73" t="s">
        <v>105</v>
      </c>
      <c r="E49" s="73" t="s">
        <v>106</v>
      </c>
      <c r="F49" s="73" t="s">
        <v>244</v>
      </c>
      <c r="G49" s="73" t="s">
        <v>245</v>
      </c>
      <c r="H49" s="98">
        <v>9600</v>
      </c>
      <c r="I49" s="98">
        <v>9600</v>
      </c>
      <c r="J49" s="179"/>
      <c r="K49" s="179"/>
      <c r="L49" s="98">
        <v>9600</v>
      </c>
      <c r="M49" s="179"/>
      <c r="N49" s="98"/>
      <c r="O49" s="98"/>
      <c r="P49" s="98"/>
      <c r="Q49" s="98"/>
      <c r="R49" s="98"/>
      <c r="S49" s="98"/>
      <c r="T49" s="98"/>
      <c r="U49" s="98"/>
      <c r="V49" s="98"/>
      <c r="W49" s="98"/>
    </row>
    <row r="50" ht="20.25" customHeight="1" spans="1:23">
      <c r="A50" s="73" t="s">
        <v>70</v>
      </c>
      <c r="B50" s="73" t="s">
        <v>230</v>
      </c>
      <c r="C50" s="73" t="s">
        <v>231</v>
      </c>
      <c r="D50" s="73" t="s">
        <v>105</v>
      </c>
      <c r="E50" s="73" t="s">
        <v>106</v>
      </c>
      <c r="F50" s="73" t="s">
        <v>244</v>
      </c>
      <c r="G50" s="73" t="s">
        <v>245</v>
      </c>
      <c r="H50" s="98">
        <v>38400</v>
      </c>
      <c r="I50" s="98">
        <v>38400</v>
      </c>
      <c r="J50" s="179"/>
      <c r="K50" s="179"/>
      <c r="L50" s="98">
        <v>38400</v>
      </c>
      <c r="M50" s="179"/>
      <c r="N50" s="98"/>
      <c r="O50" s="98"/>
      <c r="P50" s="98"/>
      <c r="Q50" s="98"/>
      <c r="R50" s="98"/>
      <c r="S50" s="98"/>
      <c r="T50" s="98"/>
      <c r="U50" s="98"/>
      <c r="V50" s="98"/>
      <c r="W50" s="98"/>
    </row>
    <row r="51" ht="20.25" customHeight="1" spans="1:23">
      <c r="A51" s="73" t="s">
        <v>70</v>
      </c>
      <c r="B51" s="73" t="s">
        <v>246</v>
      </c>
      <c r="C51" s="73" t="s">
        <v>247</v>
      </c>
      <c r="D51" s="73" t="s">
        <v>101</v>
      </c>
      <c r="E51" s="73" t="s">
        <v>102</v>
      </c>
      <c r="F51" s="73" t="s">
        <v>248</v>
      </c>
      <c r="G51" s="73" t="s">
        <v>247</v>
      </c>
      <c r="H51" s="98">
        <v>5676</v>
      </c>
      <c r="I51" s="98">
        <v>5676</v>
      </c>
      <c r="J51" s="179"/>
      <c r="K51" s="179"/>
      <c r="L51" s="98">
        <v>5676</v>
      </c>
      <c r="M51" s="179"/>
      <c r="N51" s="98"/>
      <c r="O51" s="98"/>
      <c r="P51" s="98"/>
      <c r="Q51" s="98"/>
      <c r="R51" s="98"/>
      <c r="S51" s="98"/>
      <c r="T51" s="98"/>
      <c r="U51" s="98"/>
      <c r="V51" s="98"/>
      <c r="W51" s="98"/>
    </row>
    <row r="52" ht="20.25" customHeight="1" spans="1:23">
      <c r="A52" s="73" t="s">
        <v>70</v>
      </c>
      <c r="B52" s="73" t="s">
        <v>246</v>
      </c>
      <c r="C52" s="73" t="s">
        <v>247</v>
      </c>
      <c r="D52" s="73" t="s">
        <v>105</v>
      </c>
      <c r="E52" s="73" t="s">
        <v>106</v>
      </c>
      <c r="F52" s="73" t="s">
        <v>248</v>
      </c>
      <c r="G52" s="73" t="s">
        <v>247</v>
      </c>
      <c r="H52" s="98">
        <v>15136</v>
      </c>
      <c r="I52" s="98">
        <v>15136</v>
      </c>
      <c r="J52" s="179"/>
      <c r="K52" s="179"/>
      <c r="L52" s="98">
        <v>15136</v>
      </c>
      <c r="M52" s="179"/>
      <c r="N52" s="98"/>
      <c r="O52" s="98"/>
      <c r="P52" s="98"/>
      <c r="Q52" s="98"/>
      <c r="R52" s="98"/>
      <c r="S52" s="98"/>
      <c r="T52" s="98"/>
      <c r="U52" s="98"/>
      <c r="V52" s="98"/>
      <c r="W52" s="98"/>
    </row>
    <row r="53" ht="20.25" customHeight="1" spans="1:23">
      <c r="A53" s="73" t="s">
        <v>70</v>
      </c>
      <c r="B53" s="73" t="s">
        <v>249</v>
      </c>
      <c r="C53" s="73" t="s">
        <v>250</v>
      </c>
      <c r="D53" s="73" t="s">
        <v>105</v>
      </c>
      <c r="E53" s="73" t="s">
        <v>106</v>
      </c>
      <c r="F53" s="73" t="s">
        <v>251</v>
      </c>
      <c r="G53" s="73" t="s">
        <v>252</v>
      </c>
      <c r="H53" s="98">
        <v>418000</v>
      </c>
      <c r="I53" s="98">
        <v>418000</v>
      </c>
      <c r="J53" s="179"/>
      <c r="K53" s="179"/>
      <c r="L53" s="98">
        <v>418000</v>
      </c>
      <c r="M53" s="179"/>
      <c r="N53" s="98"/>
      <c r="O53" s="98"/>
      <c r="P53" s="98"/>
      <c r="Q53" s="98"/>
      <c r="R53" s="98"/>
      <c r="S53" s="98"/>
      <c r="T53" s="98"/>
      <c r="U53" s="98"/>
      <c r="V53" s="98"/>
      <c r="W53" s="98"/>
    </row>
    <row r="54" ht="20.25" customHeight="1" spans="1:23">
      <c r="A54" s="73" t="s">
        <v>70</v>
      </c>
      <c r="B54" s="73" t="s">
        <v>253</v>
      </c>
      <c r="C54" s="73" t="s">
        <v>254</v>
      </c>
      <c r="D54" s="73" t="s">
        <v>101</v>
      </c>
      <c r="E54" s="73" t="s">
        <v>102</v>
      </c>
      <c r="F54" s="73" t="s">
        <v>228</v>
      </c>
      <c r="G54" s="73" t="s">
        <v>229</v>
      </c>
      <c r="H54" s="98">
        <v>46800</v>
      </c>
      <c r="I54" s="98">
        <v>46800</v>
      </c>
      <c r="J54" s="179"/>
      <c r="K54" s="179"/>
      <c r="L54" s="98">
        <v>46800</v>
      </c>
      <c r="M54" s="179"/>
      <c r="N54" s="98"/>
      <c r="O54" s="98"/>
      <c r="P54" s="98"/>
      <c r="Q54" s="98"/>
      <c r="R54" s="98"/>
      <c r="S54" s="98"/>
      <c r="T54" s="98"/>
      <c r="U54" s="98"/>
      <c r="V54" s="98"/>
      <c r="W54" s="98"/>
    </row>
    <row r="55" ht="20.25" customHeight="1" spans="1:23">
      <c r="A55" s="73" t="s">
        <v>70</v>
      </c>
      <c r="B55" s="73" t="s">
        <v>255</v>
      </c>
      <c r="C55" s="73" t="s">
        <v>256</v>
      </c>
      <c r="D55" s="73" t="s">
        <v>111</v>
      </c>
      <c r="E55" s="73" t="s">
        <v>112</v>
      </c>
      <c r="F55" s="73" t="s">
        <v>257</v>
      </c>
      <c r="G55" s="73" t="s">
        <v>258</v>
      </c>
      <c r="H55" s="98">
        <v>378000</v>
      </c>
      <c r="I55" s="98">
        <v>378000</v>
      </c>
      <c r="J55" s="179"/>
      <c r="K55" s="179"/>
      <c r="L55" s="98">
        <v>378000</v>
      </c>
      <c r="M55" s="179"/>
      <c r="N55" s="98"/>
      <c r="O55" s="98"/>
      <c r="P55" s="98"/>
      <c r="Q55" s="98"/>
      <c r="R55" s="98"/>
      <c r="S55" s="98"/>
      <c r="T55" s="98"/>
      <c r="U55" s="98"/>
      <c r="V55" s="98"/>
      <c r="W55" s="98"/>
    </row>
    <row r="56" ht="20.25" customHeight="1" spans="1:23">
      <c r="A56" s="73" t="s">
        <v>70</v>
      </c>
      <c r="B56" s="73" t="s">
        <v>255</v>
      </c>
      <c r="C56" s="73" t="s">
        <v>256</v>
      </c>
      <c r="D56" s="73" t="s">
        <v>113</v>
      </c>
      <c r="E56" s="73" t="s">
        <v>114</v>
      </c>
      <c r="F56" s="73" t="s">
        <v>257</v>
      </c>
      <c r="G56" s="73" t="s">
        <v>258</v>
      </c>
      <c r="H56" s="98">
        <v>204000</v>
      </c>
      <c r="I56" s="98">
        <v>204000</v>
      </c>
      <c r="J56" s="179"/>
      <c r="K56" s="179"/>
      <c r="L56" s="98">
        <v>204000</v>
      </c>
      <c r="M56" s="179"/>
      <c r="N56" s="98"/>
      <c r="O56" s="98"/>
      <c r="P56" s="98"/>
      <c r="Q56" s="98"/>
      <c r="R56" s="98"/>
      <c r="S56" s="98"/>
      <c r="T56" s="98"/>
      <c r="U56" s="98"/>
      <c r="V56" s="98"/>
      <c r="W56" s="98"/>
    </row>
    <row r="57" ht="20.25" customHeight="1" spans="1:23">
      <c r="A57" s="73" t="s">
        <v>70</v>
      </c>
      <c r="B57" s="73" t="s">
        <v>259</v>
      </c>
      <c r="C57" s="73" t="s">
        <v>260</v>
      </c>
      <c r="D57" s="73" t="s">
        <v>105</v>
      </c>
      <c r="E57" s="73" t="s">
        <v>106</v>
      </c>
      <c r="F57" s="73" t="s">
        <v>220</v>
      </c>
      <c r="G57" s="73" t="s">
        <v>221</v>
      </c>
      <c r="H57" s="98">
        <v>45000</v>
      </c>
      <c r="I57" s="98">
        <v>45000</v>
      </c>
      <c r="J57" s="179"/>
      <c r="K57" s="179"/>
      <c r="L57" s="98">
        <v>45000</v>
      </c>
      <c r="M57" s="179"/>
      <c r="N57" s="98"/>
      <c r="O57" s="98"/>
      <c r="P57" s="98"/>
      <c r="Q57" s="98"/>
      <c r="R57" s="98"/>
      <c r="S57" s="98"/>
      <c r="T57" s="98"/>
      <c r="U57" s="98"/>
      <c r="V57" s="98"/>
      <c r="W57" s="98"/>
    </row>
    <row r="58" ht="20.25" customHeight="1" spans="1:23">
      <c r="A58" s="73" t="s">
        <v>70</v>
      </c>
      <c r="B58" s="73" t="s">
        <v>261</v>
      </c>
      <c r="C58" s="73" t="s">
        <v>262</v>
      </c>
      <c r="D58" s="73" t="s">
        <v>101</v>
      </c>
      <c r="E58" s="73" t="s">
        <v>102</v>
      </c>
      <c r="F58" s="73" t="s">
        <v>244</v>
      </c>
      <c r="G58" s="73" t="s">
        <v>245</v>
      </c>
      <c r="H58" s="98">
        <v>36000</v>
      </c>
      <c r="I58" s="98">
        <v>36000</v>
      </c>
      <c r="J58" s="179"/>
      <c r="K58" s="179"/>
      <c r="L58" s="98">
        <v>36000</v>
      </c>
      <c r="M58" s="179"/>
      <c r="N58" s="98"/>
      <c r="O58" s="98"/>
      <c r="P58" s="98"/>
      <c r="Q58" s="98"/>
      <c r="R58" s="98"/>
      <c r="S58" s="98"/>
      <c r="T58" s="98"/>
      <c r="U58" s="98"/>
      <c r="V58" s="98"/>
      <c r="W58" s="98"/>
    </row>
    <row r="59" ht="20.25" customHeight="1" spans="1:23">
      <c r="A59" s="73" t="s">
        <v>70</v>
      </c>
      <c r="B59" s="73" t="s">
        <v>261</v>
      </c>
      <c r="C59" s="73" t="s">
        <v>262</v>
      </c>
      <c r="D59" s="73" t="s">
        <v>105</v>
      </c>
      <c r="E59" s="73" t="s">
        <v>106</v>
      </c>
      <c r="F59" s="73" t="s">
        <v>244</v>
      </c>
      <c r="G59" s="73" t="s">
        <v>245</v>
      </c>
      <c r="H59" s="98">
        <v>4800</v>
      </c>
      <c r="I59" s="98">
        <v>4800</v>
      </c>
      <c r="J59" s="179"/>
      <c r="K59" s="179"/>
      <c r="L59" s="98">
        <v>4800</v>
      </c>
      <c r="M59" s="179"/>
      <c r="N59" s="98"/>
      <c r="O59" s="98"/>
      <c r="P59" s="98"/>
      <c r="Q59" s="98"/>
      <c r="R59" s="98"/>
      <c r="S59" s="98"/>
      <c r="T59" s="98"/>
      <c r="U59" s="98"/>
      <c r="V59" s="98"/>
      <c r="W59" s="98"/>
    </row>
    <row r="60" ht="20.25" customHeight="1" spans="1:23">
      <c r="A60" s="73" t="s">
        <v>70</v>
      </c>
      <c r="B60" s="73" t="s">
        <v>263</v>
      </c>
      <c r="C60" s="73" t="s">
        <v>264</v>
      </c>
      <c r="D60" s="73" t="s">
        <v>101</v>
      </c>
      <c r="E60" s="73" t="s">
        <v>102</v>
      </c>
      <c r="F60" s="73" t="s">
        <v>206</v>
      </c>
      <c r="G60" s="73" t="s">
        <v>207</v>
      </c>
      <c r="H60" s="98">
        <v>145200</v>
      </c>
      <c r="I60" s="98">
        <v>145200</v>
      </c>
      <c r="J60" s="179"/>
      <c r="K60" s="179"/>
      <c r="L60" s="98">
        <v>145200</v>
      </c>
      <c r="M60" s="179"/>
      <c r="N60" s="98"/>
      <c r="O60" s="98"/>
      <c r="P60" s="98"/>
      <c r="Q60" s="98"/>
      <c r="R60" s="98"/>
      <c r="S60" s="98"/>
      <c r="T60" s="98"/>
      <c r="U60" s="98"/>
      <c r="V60" s="98"/>
      <c r="W60" s="98"/>
    </row>
    <row r="61" ht="20.25" customHeight="1" spans="1:23">
      <c r="A61" s="73" t="s">
        <v>70</v>
      </c>
      <c r="B61" s="73" t="s">
        <v>263</v>
      </c>
      <c r="C61" s="73" t="s">
        <v>264</v>
      </c>
      <c r="D61" s="73" t="s">
        <v>101</v>
      </c>
      <c r="E61" s="73" t="s">
        <v>102</v>
      </c>
      <c r="F61" s="73" t="s">
        <v>206</v>
      </c>
      <c r="G61" s="73" t="s">
        <v>207</v>
      </c>
      <c r="H61" s="98">
        <v>104400</v>
      </c>
      <c r="I61" s="98">
        <v>104400</v>
      </c>
      <c r="J61" s="179"/>
      <c r="K61" s="179"/>
      <c r="L61" s="98">
        <v>104400</v>
      </c>
      <c r="M61" s="179"/>
      <c r="N61" s="98"/>
      <c r="O61" s="98"/>
      <c r="P61" s="98"/>
      <c r="Q61" s="98"/>
      <c r="R61" s="98"/>
      <c r="S61" s="98"/>
      <c r="T61" s="98"/>
      <c r="U61" s="98"/>
      <c r="V61" s="98"/>
      <c r="W61" s="98"/>
    </row>
    <row r="62" ht="20.25" customHeight="1" spans="1:23">
      <c r="A62" s="73" t="s">
        <v>70</v>
      </c>
      <c r="B62" s="73" t="s">
        <v>265</v>
      </c>
      <c r="C62" s="73" t="s">
        <v>266</v>
      </c>
      <c r="D62" s="73" t="s">
        <v>105</v>
      </c>
      <c r="E62" s="73" t="s">
        <v>106</v>
      </c>
      <c r="F62" s="73" t="s">
        <v>206</v>
      </c>
      <c r="G62" s="73" t="s">
        <v>207</v>
      </c>
      <c r="H62" s="98">
        <v>230400</v>
      </c>
      <c r="I62" s="98">
        <v>230400</v>
      </c>
      <c r="J62" s="179"/>
      <c r="K62" s="179"/>
      <c r="L62" s="98">
        <v>230400</v>
      </c>
      <c r="M62" s="179"/>
      <c r="N62" s="98"/>
      <c r="O62" s="98"/>
      <c r="P62" s="98"/>
      <c r="Q62" s="98"/>
      <c r="R62" s="98"/>
      <c r="S62" s="98"/>
      <c r="T62" s="98"/>
      <c r="U62" s="98"/>
      <c r="V62" s="98"/>
      <c r="W62" s="98"/>
    </row>
    <row r="63" ht="20.25" customHeight="1" spans="1:23">
      <c r="A63" s="73" t="s">
        <v>70</v>
      </c>
      <c r="B63" s="73" t="s">
        <v>265</v>
      </c>
      <c r="C63" s="73" t="s">
        <v>266</v>
      </c>
      <c r="D63" s="73" t="s">
        <v>105</v>
      </c>
      <c r="E63" s="73" t="s">
        <v>106</v>
      </c>
      <c r="F63" s="73" t="s">
        <v>206</v>
      </c>
      <c r="G63" s="73" t="s">
        <v>207</v>
      </c>
      <c r="H63" s="98">
        <v>205229</v>
      </c>
      <c r="I63" s="98">
        <v>205229</v>
      </c>
      <c r="J63" s="179"/>
      <c r="K63" s="179"/>
      <c r="L63" s="98">
        <v>205229</v>
      </c>
      <c r="M63" s="179"/>
      <c r="N63" s="98"/>
      <c r="O63" s="98"/>
      <c r="P63" s="98"/>
      <c r="Q63" s="98"/>
      <c r="R63" s="98"/>
      <c r="S63" s="98"/>
      <c r="T63" s="98"/>
      <c r="U63" s="98"/>
      <c r="V63" s="98"/>
      <c r="W63" s="98"/>
    </row>
    <row r="64" ht="20.25" customHeight="1" spans="1:23">
      <c r="A64" s="73" t="s">
        <v>70</v>
      </c>
      <c r="B64" s="73" t="s">
        <v>265</v>
      </c>
      <c r="C64" s="73" t="s">
        <v>266</v>
      </c>
      <c r="D64" s="73" t="s">
        <v>105</v>
      </c>
      <c r="E64" s="73" t="s">
        <v>106</v>
      </c>
      <c r="F64" s="73" t="s">
        <v>210</v>
      </c>
      <c r="G64" s="73" t="s">
        <v>211</v>
      </c>
      <c r="H64" s="98">
        <v>288000</v>
      </c>
      <c r="I64" s="98">
        <v>288000</v>
      </c>
      <c r="J64" s="179"/>
      <c r="K64" s="179"/>
      <c r="L64" s="98">
        <v>288000</v>
      </c>
      <c r="M64" s="179"/>
      <c r="N64" s="98"/>
      <c r="O64" s="98"/>
      <c r="P64" s="98"/>
      <c r="Q64" s="98"/>
      <c r="R64" s="98"/>
      <c r="S64" s="98"/>
      <c r="T64" s="98"/>
      <c r="U64" s="98"/>
      <c r="V64" s="98"/>
      <c r="W64" s="98"/>
    </row>
    <row r="65" ht="20.25" customHeight="1" spans="1:23">
      <c r="A65" s="73" t="s">
        <v>70</v>
      </c>
      <c r="B65" s="73" t="s">
        <v>267</v>
      </c>
      <c r="C65" s="73" t="s">
        <v>268</v>
      </c>
      <c r="D65" s="73" t="s">
        <v>103</v>
      </c>
      <c r="E65" s="73" t="s">
        <v>104</v>
      </c>
      <c r="F65" s="73" t="s">
        <v>269</v>
      </c>
      <c r="G65" s="73" t="s">
        <v>270</v>
      </c>
      <c r="H65" s="98">
        <v>569520</v>
      </c>
      <c r="I65" s="98">
        <v>569520</v>
      </c>
      <c r="J65" s="179"/>
      <c r="K65" s="179"/>
      <c r="L65" s="98">
        <v>569520</v>
      </c>
      <c r="M65" s="179"/>
      <c r="N65" s="98"/>
      <c r="O65" s="98"/>
      <c r="P65" s="98"/>
      <c r="Q65" s="98"/>
      <c r="R65" s="98"/>
      <c r="S65" s="98"/>
      <c r="T65" s="98"/>
      <c r="U65" s="98"/>
      <c r="V65" s="98"/>
      <c r="W65" s="98"/>
    </row>
    <row r="66" ht="20.25" customHeight="1" spans="1:23">
      <c r="A66" s="73" t="s">
        <v>70</v>
      </c>
      <c r="B66" s="73" t="s">
        <v>267</v>
      </c>
      <c r="C66" s="73" t="s">
        <v>268</v>
      </c>
      <c r="D66" s="73" t="s">
        <v>103</v>
      </c>
      <c r="E66" s="73" t="s">
        <v>104</v>
      </c>
      <c r="F66" s="73" t="s">
        <v>269</v>
      </c>
      <c r="G66" s="73" t="s">
        <v>270</v>
      </c>
      <c r="H66" s="98">
        <v>245088</v>
      </c>
      <c r="I66" s="98">
        <v>245088</v>
      </c>
      <c r="J66" s="179"/>
      <c r="K66" s="179"/>
      <c r="L66" s="98">
        <v>245088</v>
      </c>
      <c r="M66" s="179"/>
      <c r="N66" s="98"/>
      <c r="O66" s="98"/>
      <c r="P66" s="98"/>
      <c r="Q66" s="98"/>
      <c r="R66" s="98"/>
      <c r="S66" s="98"/>
      <c r="T66" s="98"/>
      <c r="U66" s="98"/>
      <c r="V66" s="98"/>
      <c r="W66" s="98"/>
    </row>
    <row r="67" ht="20.25" customHeight="1" spans="1:23">
      <c r="A67" s="73" t="s">
        <v>70</v>
      </c>
      <c r="B67" s="73" t="s">
        <v>271</v>
      </c>
      <c r="C67" s="73" t="s">
        <v>272</v>
      </c>
      <c r="D67" s="73" t="s">
        <v>105</v>
      </c>
      <c r="E67" s="73" t="s">
        <v>106</v>
      </c>
      <c r="F67" s="73" t="s">
        <v>228</v>
      </c>
      <c r="G67" s="73" t="s">
        <v>229</v>
      </c>
      <c r="H67" s="98">
        <v>76800</v>
      </c>
      <c r="I67" s="98">
        <v>76800</v>
      </c>
      <c r="J67" s="179"/>
      <c r="K67" s="179"/>
      <c r="L67" s="98">
        <v>76800</v>
      </c>
      <c r="M67" s="179"/>
      <c r="N67" s="98"/>
      <c r="O67" s="98"/>
      <c r="P67" s="98"/>
      <c r="Q67" s="98"/>
      <c r="R67" s="98"/>
      <c r="S67" s="98"/>
      <c r="T67" s="98"/>
      <c r="U67" s="98"/>
      <c r="V67" s="98"/>
      <c r="W67" s="98"/>
    </row>
    <row r="68" ht="17.25" customHeight="1" spans="1:23">
      <c r="A68" s="43"/>
      <c r="B68" s="180"/>
      <c r="C68" s="180"/>
      <c r="D68" s="180"/>
      <c r="E68" s="180"/>
      <c r="F68" s="180"/>
      <c r="G68" s="181"/>
      <c r="H68" s="98">
        <v>6636796</v>
      </c>
      <c r="I68" s="98">
        <v>6636796</v>
      </c>
      <c r="J68" s="98"/>
      <c r="K68" s="98"/>
      <c r="L68" s="98">
        <v>6636796</v>
      </c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</row>
  </sheetData>
  <mergeCells count="30">
    <mergeCell ref="A2:W2"/>
    <mergeCell ref="A3:G3"/>
    <mergeCell ref="H4:W4"/>
    <mergeCell ref="I5:M5"/>
    <mergeCell ref="N5:P5"/>
    <mergeCell ref="R5:W5"/>
    <mergeCell ref="A68:G6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15" workbookViewId="0">
      <selection activeCell="K25" sqref="K25:N25"/>
    </sheetView>
  </sheetViews>
  <sheetFormatPr defaultColWidth="9.14545454545454" defaultRowHeight="14.25" customHeight="1"/>
  <cols>
    <col min="1" max="1" width="10.2727272727273" style="77" customWidth="1"/>
    <col min="2" max="2" width="13.4272727272727" style="77" customWidth="1"/>
    <col min="3" max="3" width="32.8454545454545" style="77" customWidth="1"/>
    <col min="4" max="4" width="23.8545454545455" style="77" customWidth="1"/>
    <col min="5" max="5" width="11.1454545454545" style="77" customWidth="1"/>
    <col min="6" max="6" width="17.7181818181818" style="77" customWidth="1"/>
    <col min="7" max="7" width="9.85454545454546" style="77" customWidth="1"/>
    <col min="8" max="8" width="17.7181818181818" style="77" customWidth="1"/>
    <col min="9" max="13" width="20" style="77" customWidth="1"/>
    <col min="14" max="14" width="12.2727272727273" style="77" customWidth="1"/>
    <col min="15" max="15" width="12.7181818181818" style="77" customWidth="1"/>
    <col min="16" max="16" width="11.1454545454545" style="77" customWidth="1"/>
    <col min="17" max="21" width="19.8545454545455" style="77" customWidth="1"/>
    <col min="22" max="22" width="20" style="77" customWidth="1"/>
    <col min="23" max="23" width="19.8545454545455" style="77" customWidth="1"/>
    <col min="24" max="16384" width="9.14545454545454" style="77"/>
  </cols>
  <sheetData>
    <row r="1" ht="13.5" customHeight="1" spans="1:23">
      <c r="B1" s="153"/>
      <c r="E1" s="154"/>
      <c r="F1" s="154"/>
      <c r="G1" s="154"/>
      <c r="H1" s="154"/>
      <c r="U1" s="153"/>
      <c r="W1" s="155" t="s">
        <v>273</v>
      </c>
    </row>
    <row r="2" ht="46.5" customHeight="1" spans="1:23">
      <c r="A2" s="80" t="str">
        <f>"2026"&amp;"年部门项目支出预算表"</f>
        <v>2026年部门项目支出预算表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ht="13.5" customHeight="1" spans="1:23">
      <c r="A3" s="82" t="str">
        <f>"单位名称："&amp;"昆明市盘龙区机关事务管理服务中心"</f>
        <v>单位名称：昆明市盘龙区机关事务管理服务中心</v>
      </c>
      <c r="B3" s="156"/>
      <c r="C3" s="156"/>
      <c r="D3" s="156"/>
      <c r="E3" s="156"/>
      <c r="F3" s="156"/>
      <c r="G3" s="156"/>
      <c r="H3" s="156"/>
      <c r="I3" s="157"/>
      <c r="J3" s="157"/>
      <c r="K3" s="157"/>
      <c r="L3" s="157"/>
      <c r="M3" s="157"/>
      <c r="N3" s="157"/>
      <c r="O3" s="157"/>
      <c r="P3" s="157"/>
      <c r="Q3" s="157"/>
      <c r="U3" s="153"/>
      <c r="W3" s="158" t="s">
        <v>1</v>
      </c>
    </row>
    <row r="4" ht="21.75" customHeight="1" spans="1:23">
      <c r="A4" s="26" t="s">
        <v>274</v>
      </c>
      <c r="B4" s="27" t="s">
        <v>184</v>
      </c>
      <c r="C4" s="26" t="s">
        <v>185</v>
      </c>
      <c r="D4" s="26" t="s">
        <v>275</v>
      </c>
      <c r="E4" s="27" t="s">
        <v>186</v>
      </c>
      <c r="F4" s="27" t="s">
        <v>187</v>
      </c>
      <c r="G4" s="27" t="s">
        <v>188</v>
      </c>
      <c r="H4" s="27" t="s">
        <v>189</v>
      </c>
      <c r="I4" s="28" t="s">
        <v>55</v>
      </c>
      <c r="J4" s="159" t="s">
        <v>276</v>
      </c>
      <c r="K4" s="160"/>
      <c r="L4" s="160"/>
      <c r="M4" s="161"/>
      <c r="N4" s="159" t="s">
        <v>192</v>
      </c>
      <c r="O4" s="160"/>
      <c r="P4" s="161"/>
      <c r="Q4" s="27" t="s">
        <v>61</v>
      </c>
      <c r="R4" s="159" t="s">
        <v>62</v>
      </c>
      <c r="S4" s="160"/>
      <c r="T4" s="160"/>
      <c r="U4" s="160"/>
      <c r="V4" s="160"/>
      <c r="W4" s="161"/>
    </row>
    <row r="5" ht="21.75" customHeight="1" spans="1:23">
      <c r="A5" s="29"/>
      <c r="B5" s="31"/>
      <c r="C5" s="29"/>
      <c r="D5" s="29"/>
      <c r="E5" s="30"/>
      <c r="F5" s="30"/>
      <c r="G5" s="30"/>
      <c r="H5" s="30"/>
      <c r="I5" s="31"/>
      <c r="J5" s="162" t="s">
        <v>58</v>
      </c>
      <c r="K5" s="163"/>
      <c r="L5" s="27" t="s">
        <v>59</v>
      </c>
      <c r="M5" s="27" t="s">
        <v>60</v>
      </c>
      <c r="N5" s="27" t="s">
        <v>58</v>
      </c>
      <c r="O5" s="27" t="s">
        <v>59</v>
      </c>
      <c r="P5" s="27" t="s">
        <v>60</v>
      </c>
      <c r="Q5" s="30"/>
      <c r="R5" s="27" t="s">
        <v>57</v>
      </c>
      <c r="S5" s="27" t="s">
        <v>64</v>
      </c>
      <c r="T5" s="27" t="s">
        <v>198</v>
      </c>
      <c r="U5" s="27" t="s">
        <v>66</v>
      </c>
      <c r="V5" s="27" t="s">
        <v>67</v>
      </c>
      <c r="W5" s="27" t="s">
        <v>68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4" t="s">
        <v>57</v>
      </c>
      <c r="K6" s="16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32"/>
      <c r="B7" s="34"/>
      <c r="C7" s="32"/>
      <c r="D7" s="32"/>
      <c r="E7" s="33"/>
      <c r="F7" s="33"/>
      <c r="G7" s="33"/>
      <c r="H7" s="33"/>
      <c r="I7" s="34"/>
      <c r="J7" s="83" t="s">
        <v>57</v>
      </c>
      <c r="K7" s="83" t="s">
        <v>277</v>
      </c>
      <c r="L7" s="33"/>
      <c r="M7" s="33"/>
      <c r="N7" s="33"/>
      <c r="O7" s="33"/>
      <c r="P7" s="33"/>
      <c r="Q7" s="33"/>
      <c r="R7" s="33"/>
      <c r="S7" s="33"/>
      <c r="T7" s="33"/>
      <c r="U7" s="34"/>
      <c r="V7" s="33"/>
      <c r="W7" s="33"/>
    </row>
    <row r="8" ht="15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21.75" customHeight="1" spans="1:23">
      <c r="A9" s="85" t="s">
        <v>278</v>
      </c>
      <c r="B9" s="85" t="s">
        <v>279</v>
      </c>
      <c r="C9" s="85" t="s">
        <v>280</v>
      </c>
      <c r="D9" s="85" t="s">
        <v>70</v>
      </c>
      <c r="E9" s="85" t="s">
        <v>103</v>
      </c>
      <c r="F9" s="85" t="s">
        <v>104</v>
      </c>
      <c r="G9" s="85" t="s">
        <v>232</v>
      </c>
      <c r="H9" s="85" t="s">
        <v>233</v>
      </c>
      <c r="I9" s="166">
        <v>1995700</v>
      </c>
      <c r="J9" s="166"/>
      <c r="K9" s="166"/>
      <c r="L9" s="166"/>
      <c r="M9" s="166"/>
      <c r="N9" s="166">
        <v>1995700</v>
      </c>
      <c r="O9" s="166"/>
      <c r="P9" s="166"/>
      <c r="Q9" s="166"/>
      <c r="R9" s="166"/>
      <c r="S9" s="166"/>
      <c r="T9" s="166"/>
      <c r="U9" s="166"/>
      <c r="V9" s="166"/>
      <c r="W9" s="166"/>
    </row>
    <row r="10" ht="21.75" customHeight="1" spans="1:23">
      <c r="A10" s="85" t="s">
        <v>281</v>
      </c>
      <c r="B10" s="85" t="s">
        <v>282</v>
      </c>
      <c r="C10" s="85" t="s">
        <v>283</v>
      </c>
      <c r="D10" s="85" t="s">
        <v>70</v>
      </c>
      <c r="E10" s="85" t="s">
        <v>103</v>
      </c>
      <c r="F10" s="85" t="s">
        <v>104</v>
      </c>
      <c r="G10" s="85" t="s">
        <v>232</v>
      </c>
      <c r="H10" s="85" t="s">
        <v>233</v>
      </c>
      <c r="I10" s="166">
        <v>1224000</v>
      </c>
      <c r="J10" s="166">
        <v>1224000</v>
      </c>
      <c r="K10" s="166">
        <v>1224000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ht="21.75" customHeight="1" spans="1:23">
      <c r="A11" s="85" t="s">
        <v>281</v>
      </c>
      <c r="B11" s="85" t="s">
        <v>282</v>
      </c>
      <c r="C11" s="85" t="s">
        <v>283</v>
      </c>
      <c r="D11" s="85" t="s">
        <v>70</v>
      </c>
      <c r="E11" s="85" t="s">
        <v>103</v>
      </c>
      <c r="F11" s="85" t="s">
        <v>104</v>
      </c>
      <c r="G11" s="85" t="s">
        <v>284</v>
      </c>
      <c r="H11" s="85" t="s">
        <v>285</v>
      </c>
      <c r="I11" s="166">
        <v>9416520</v>
      </c>
      <c r="J11" s="166">
        <v>9416520</v>
      </c>
      <c r="K11" s="166">
        <v>9416520</v>
      </c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12" ht="21.75" customHeight="1" spans="1:23">
      <c r="A12" s="85" t="s">
        <v>281</v>
      </c>
      <c r="B12" s="85" t="s">
        <v>286</v>
      </c>
      <c r="C12" s="85" t="s">
        <v>287</v>
      </c>
      <c r="D12" s="85" t="s">
        <v>70</v>
      </c>
      <c r="E12" s="85" t="s">
        <v>103</v>
      </c>
      <c r="F12" s="85" t="s">
        <v>104</v>
      </c>
      <c r="G12" s="85" t="s">
        <v>234</v>
      </c>
      <c r="H12" s="85" t="s">
        <v>235</v>
      </c>
      <c r="I12" s="166">
        <v>850000</v>
      </c>
      <c r="J12" s="166">
        <v>850000</v>
      </c>
      <c r="K12" s="166">
        <v>850000</v>
      </c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</row>
    <row r="13" ht="21.75" customHeight="1" spans="1:23">
      <c r="A13" s="85" t="s">
        <v>281</v>
      </c>
      <c r="B13" s="85" t="s">
        <v>286</v>
      </c>
      <c r="C13" s="85" t="s">
        <v>287</v>
      </c>
      <c r="D13" s="85" t="s">
        <v>70</v>
      </c>
      <c r="E13" s="85" t="s">
        <v>103</v>
      </c>
      <c r="F13" s="85" t="s">
        <v>104</v>
      </c>
      <c r="G13" s="85" t="s">
        <v>288</v>
      </c>
      <c r="H13" s="85" t="s">
        <v>289</v>
      </c>
      <c r="I13" s="166">
        <v>1204400</v>
      </c>
      <c r="J13" s="166">
        <v>1204400</v>
      </c>
      <c r="K13" s="166">
        <v>1204400</v>
      </c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</row>
    <row r="14" ht="21.75" customHeight="1" spans="1:23">
      <c r="A14" s="85" t="s">
        <v>281</v>
      </c>
      <c r="B14" s="85" t="s">
        <v>290</v>
      </c>
      <c r="C14" s="85" t="s">
        <v>291</v>
      </c>
      <c r="D14" s="85" t="s">
        <v>70</v>
      </c>
      <c r="E14" s="85" t="s">
        <v>103</v>
      </c>
      <c r="F14" s="85" t="s">
        <v>104</v>
      </c>
      <c r="G14" s="85" t="s">
        <v>232</v>
      </c>
      <c r="H14" s="85" t="s">
        <v>233</v>
      </c>
      <c r="I14" s="166">
        <v>56000</v>
      </c>
      <c r="J14" s="166">
        <v>56000</v>
      </c>
      <c r="K14" s="166">
        <v>56000</v>
      </c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</row>
    <row r="15" ht="21.75" customHeight="1" spans="1:23">
      <c r="A15" s="85" t="s">
        <v>281</v>
      </c>
      <c r="B15" s="85" t="s">
        <v>292</v>
      </c>
      <c r="C15" s="85" t="s">
        <v>293</v>
      </c>
      <c r="D15" s="85" t="s">
        <v>70</v>
      </c>
      <c r="E15" s="85" t="s">
        <v>103</v>
      </c>
      <c r="F15" s="85" t="s">
        <v>104</v>
      </c>
      <c r="G15" s="85" t="s">
        <v>232</v>
      </c>
      <c r="H15" s="85" t="s">
        <v>233</v>
      </c>
      <c r="I15" s="166">
        <v>31850</v>
      </c>
      <c r="J15" s="166">
        <v>31850</v>
      </c>
      <c r="K15" s="166">
        <v>31850</v>
      </c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ht="21.75" customHeight="1" spans="1:23">
      <c r="A16" s="85" t="s">
        <v>281</v>
      </c>
      <c r="B16" s="85" t="s">
        <v>294</v>
      </c>
      <c r="C16" s="85" t="s">
        <v>295</v>
      </c>
      <c r="D16" s="85" t="s">
        <v>70</v>
      </c>
      <c r="E16" s="85" t="s">
        <v>103</v>
      </c>
      <c r="F16" s="85" t="s">
        <v>104</v>
      </c>
      <c r="G16" s="85" t="s">
        <v>240</v>
      </c>
      <c r="H16" s="85" t="s">
        <v>241</v>
      </c>
      <c r="I16" s="166">
        <v>465500</v>
      </c>
      <c r="J16" s="166">
        <v>465500</v>
      </c>
      <c r="K16" s="166">
        <v>465500</v>
      </c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ht="21.75" customHeight="1" spans="1:23">
      <c r="A17" s="85" t="s">
        <v>281</v>
      </c>
      <c r="B17" s="85" t="s">
        <v>296</v>
      </c>
      <c r="C17" s="85" t="s">
        <v>297</v>
      </c>
      <c r="D17" s="85" t="s">
        <v>70</v>
      </c>
      <c r="E17" s="85" t="s">
        <v>103</v>
      </c>
      <c r="F17" s="85" t="s">
        <v>104</v>
      </c>
      <c r="G17" s="85" t="s">
        <v>232</v>
      </c>
      <c r="H17" s="85" t="s">
        <v>233</v>
      </c>
      <c r="I17" s="166">
        <v>73340</v>
      </c>
      <c r="J17" s="166">
        <v>73340</v>
      </c>
      <c r="K17" s="166">
        <v>73340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</row>
    <row r="18" ht="21.75" customHeight="1" spans="1:23">
      <c r="A18" s="85" t="s">
        <v>281</v>
      </c>
      <c r="B18" s="85" t="s">
        <v>296</v>
      </c>
      <c r="C18" s="85" t="s">
        <v>297</v>
      </c>
      <c r="D18" s="85" t="s">
        <v>70</v>
      </c>
      <c r="E18" s="85" t="s">
        <v>103</v>
      </c>
      <c r="F18" s="85" t="s">
        <v>104</v>
      </c>
      <c r="G18" s="85" t="s">
        <v>298</v>
      </c>
      <c r="H18" s="85" t="s">
        <v>299</v>
      </c>
      <c r="I18" s="166">
        <v>8501460</v>
      </c>
      <c r="J18" s="166">
        <v>8501460</v>
      </c>
      <c r="K18" s="166">
        <v>8501460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</row>
    <row r="19" ht="21.75" customHeight="1" spans="1:23">
      <c r="A19" s="85" t="s">
        <v>281</v>
      </c>
      <c r="B19" s="85" t="s">
        <v>300</v>
      </c>
      <c r="C19" s="85" t="s">
        <v>301</v>
      </c>
      <c r="D19" s="85" t="s">
        <v>70</v>
      </c>
      <c r="E19" s="85" t="s">
        <v>103</v>
      </c>
      <c r="F19" s="85" t="s">
        <v>104</v>
      </c>
      <c r="G19" s="85" t="s">
        <v>232</v>
      </c>
      <c r="H19" s="85" t="s">
        <v>233</v>
      </c>
      <c r="I19" s="166">
        <v>10381.4</v>
      </c>
      <c r="J19" s="166">
        <v>10381.4</v>
      </c>
      <c r="K19" s="166">
        <v>10381.4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</row>
    <row r="20" ht="21.75" customHeight="1" spans="1:23">
      <c r="A20" s="85" t="s">
        <v>281</v>
      </c>
      <c r="B20" s="85" t="s">
        <v>300</v>
      </c>
      <c r="C20" s="85" t="s">
        <v>301</v>
      </c>
      <c r="D20" s="85" t="s">
        <v>70</v>
      </c>
      <c r="E20" s="85" t="s">
        <v>103</v>
      </c>
      <c r="F20" s="85" t="s">
        <v>104</v>
      </c>
      <c r="G20" s="85" t="s">
        <v>240</v>
      </c>
      <c r="H20" s="85" t="s">
        <v>241</v>
      </c>
      <c r="I20" s="166">
        <v>100000</v>
      </c>
      <c r="J20" s="166">
        <v>100000</v>
      </c>
      <c r="K20" s="166">
        <v>100000</v>
      </c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ht="21.75" customHeight="1" spans="1:23">
      <c r="A21" s="85" t="s">
        <v>281</v>
      </c>
      <c r="B21" s="85" t="s">
        <v>300</v>
      </c>
      <c r="C21" s="85" t="s">
        <v>301</v>
      </c>
      <c r="D21" s="85" t="s">
        <v>70</v>
      </c>
      <c r="E21" s="85" t="s">
        <v>103</v>
      </c>
      <c r="F21" s="85" t="s">
        <v>104</v>
      </c>
      <c r="G21" s="85" t="s">
        <v>284</v>
      </c>
      <c r="H21" s="85" t="s">
        <v>285</v>
      </c>
      <c r="I21" s="166">
        <v>514062</v>
      </c>
      <c r="J21" s="166">
        <v>514062</v>
      </c>
      <c r="K21" s="166">
        <v>514062</v>
      </c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ht="21.75" customHeight="1" spans="1:23">
      <c r="A22" s="85" t="s">
        <v>281</v>
      </c>
      <c r="B22" s="85" t="s">
        <v>302</v>
      </c>
      <c r="C22" s="85" t="s">
        <v>303</v>
      </c>
      <c r="D22" s="85" t="s">
        <v>70</v>
      </c>
      <c r="E22" s="85" t="s">
        <v>103</v>
      </c>
      <c r="F22" s="85" t="s">
        <v>104</v>
      </c>
      <c r="G22" s="85" t="s">
        <v>232</v>
      </c>
      <c r="H22" s="85" t="s">
        <v>233</v>
      </c>
      <c r="I22" s="166">
        <v>49000</v>
      </c>
      <c r="J22" s="166">
        <v>49000</v>
      </c>
      <c r="K22" s="166">
        <v>49000</v>
      </c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ht="21.75" customHeight="1" spans="1:23">
      <c r="A23" s="85" t="s">
        <v>281</v>
      </c>
      <c r="B23" s="85" t="s">
        <v>304</v>
      </c>
      <c r="C23" s="85" t="s">
        <v>305</v>
      </c>
      <c r="D23" s="85" t="s">
        <v>70</v>
      </c>
      <c r="E23" s="85" t="s">
        <v>103</v>
      </c>
      <c r="F23" s="85" t="s">
        <v>104</v>
      </c>
      <c r="G23" s="85" t="s">
        <v>232</v>
      </c>
      <c r="H23" s="85" t="s">
        <v>233</v>
      </c>
      <c r="I23" s="166">
        <v>3410231.2</v>
      </c>
      <c r="J23" s="166">
        <v>3410231.2</v>
      </c>
      <c r="K23" s="166">
        <v>3410231.2</v>
      </c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ht="21.75" customHeight="1" spans="1:23">
      <c r="A24" s="85" t="s">
        <v>281</v>
      </c>
      <c r="B24" s="85" t="s">
        <v>306</v>
      </c>
      <c r="C24" s="85" t="s">
        <v>307</v>
      </c>
      <c r="D24" s="85" t="s">
        <v>70</v>
      </c>
      <c r="E24" s="85" t="s">
        <v>103</v>
      </c>
      <c r="F24" s="85" t="s">
        <v>104</v>
      </c>
      <c r="G24" s="85" t="s">
        <v>232</v>
      </c>
      <c r="H24" s="85" t="s">
        <v>233</v>
      </c>
      <c r="I24" s="166">
        <v>1935477.6</v>
      </c>
      <c r="J24" s="166"/>
      <c r="K24" s="166"/>
      <c r="L24" s="166"/>
      <c r="M24" s="166"/>
      <c r="N24" s="166">
        <v>1935477.6</v>
      </c>
      <c r="O24" s="166"/>
      <c r="P24" s="166"/>
      <c r="Q24" s="166"/>
      <c r="R24" s="166"/>
      <c r="S24" s="166"/>
      <c r="T24" s="166"/>
      <c r="U24" s="166"/>
      <c r="V24" s="166"/>
      <c r="W24" s="166"/>
    </row>
    <row r="25" ht="18.75" customHeight="1" spans="1:23">
      <c r="A25" s="167" t="s">
        <v>173</v>
      </c>
      <c r="B25" s="168"/>
      <c r="C25" s="168"/>
      <c r="D25" s="168"/>
      <c r="E25" s="168"/>
      <c r="F25" s="168"/>
      <c r="G25" s="168"/>
      <c r="H25" s="169"/>
      <c r="I25" s="166">
        <v>29837922.2</v>
      </c>
      <c r="J25" s="166">
        <v>25906744.6</v>
      </c>
      <c r="K25" s="166">
        <v>25906744.6</v>
      </c>
      <c r="L25" s="166"/>
      <c r="M25" s="166"/>
      <c r="N25" s="166">
        <v>3931177.6</v>
      </c>
      <c r="O25" s="166"/>
      <c r="P25" s="166"/>
      <c r="Q25" s="166"/>
      <c r="R25" s="166"/>
      <c r="S25" s="166"/>
      <c r="T25" s="166"/>
      <c r="U25" s="166"/>
      <c r="V25" s="166"/>
      <c r="W25" s="166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4"/>
  <sheetViews>
    <sheetView showZeros="0" topLeftCell="A43" workbookViewId="0">
      <selection activeCell="A6" sqref="A6"/>
    </sheetView>
  </sheetViews>
  <sheetFormatPr defaultColWidth="9.14545454545454" defaultRowHeight="12" customHeight="1"/>
  <cols>
    <col min="1" max="1" width="34.2727272727273" style="77" customWidth="1"/>
    <col min="2" max="2" width="29" style="77" customWidth="1"/>
    <col min="3" max="4" width="23.5727272727273" style="77" customWidth="1"/>
    <col min="5" max="5" width="23.5454545454545" style="77" customWidth="1"/>
    <col min="6" max="6" width="11.2727272727273" style="77" customWidth="1"/>
    <col min="7" max="7" width="25.1454545454545" style="77" customWidth="1"/>
    <col min="8" max="8" width="15.5727272727273" style="77" customWidth="1"/>
    <col min="9" max="9" width="13.4272727272727" style="77" customWidth="1"/>
    <col min="10" max="10" width="18.8545454545455" style="77" customWidth="1"/>
    <col min="11" max="16384" width="9.14545454545454" style="77"/>
  </cols>
  <sheetData>
    <row r="1" ht="18" customHeight="1" spans="1:10">
      <c r="J1" s="78" t="s">
        <v>308</v>
      </c>
    </row>
    <row r="2" ht="39.75" customHeight="1" spans="1:10">
      <c r="A2" s="79" t="str">
        <f>"2026"&amp;"年部门项目支出绩效目标表"</f>
        <v>2026年部门项目支出绩效目标表</v>
      </c>
      <c r="B2" s="80"/>
      <c r="C2" s="80"/>
      <c r="D2" s="80"/>
      <c r="E2" s="80"/>
      <c r="F2" s="81"/>
      <c r="G2" s="80"/>
      <c r="H2" s="81"/>
      <c r="I2" s="81"/>
      <c r="J2" s="80"/>
    </row>
    <row r="3" ht="17.25" customHeight="1" spans="1:10">
      <c r="A3" s="82" t="str">
        <f>"单位名称："&amp;"昆明市盘龙区机关事务管理服务中心"</f>
        <v>单位名称：昆明市盘龙区机关事务管理服务中心</v>
      </c>
    </row>
    <row r="4" ht="44.25" customHeight="1" spans="1:10">
      <c r="A4" s="83" t="s">
        <v>309</v>
      </c>
      <c r="B4" s="83" t="s">
        <v>310</v>
      </c>
      <c r="C4" s="83" t="s">
        <v>311</v>
      </c>
      <c r="D4" s="83" t="s">
        <v>312</v>
      </c>
      <c r="E4" s="83" t="s">
        <v>313</v>
      </c>
      <c r="F4" s="84" t="s">
        <v>314</v>
      </c>
      <c r="G4" s="83" t="s">
        <v>315</v>
      </c>
      <c r="H4" s="84" t="s">
        <v>316</v>
      </c>
      <c r="I4" s="84" t="s">
        <v>317</v>
      </c>
      <c r="J4" s="83" t="s">
        <v>318</v>
      </c>
    </row>
    <row r="5" ht="18.75" customHeight="1" spans="1:10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151">
        <v>6</v>
      </c>
      <c r="G5" s="150">
        <v>7</v>
      </c>
      <c r="H5" s="151">
        <v>8</v>
      </c>
      <c r="I5" s="151">
        <v>9</v>
      </c>
      <c r="J5" s="150">
        <v>10</v>
      </c>
    </row>
    <row r="6" ht="18.75" customHeight="1" spans="1:10">
      <c r="A6" s="150" t="s">
        <v>70</v>
      </c>
      <c r="B6" s="150"/>
      <c r="C6" s="150"/>
      <c r="D6" s="150"/>
      <c r="E6" s="150"/>
      <c r="F6" s="151"/>
      <c r="G6" s="150"/>
      <c r="H6" s="151"/>
      <c r="I6" s="151"/>
      <c r="J6" s="150"/>
    </row>
    <row r="7" ht="42" customHeight="1" spans="1:10">
      <c r="A7" s="152" t="s">
        <v>293</v>
      </c>
      <c r="B7" s="20" t="s">
        <v>319</v>
      </c>
      <c r="C7" s="20" t="s">
        <v>320</v>
      </c>
      <c r="D7" s="20" t="s">
        <v>321</v>
      </c>
      <c r="E7" s="37" t="s">
        <v>322</v>
      </c>
      <c r="F7" s="20" t="s">
        <v>323</v>
      </c>
      <c r="G7" s="37" t="s">
        <v>324</v>
      </c>
      <c r="H7" s="20" t="s">
        <v>325</v>
      </c>
      <c r="I7" s="20" t="s">
        <v>326</v>
      </c>
      <c r="J7" s="37" t="s">
        <v>327</v>
      </c>
    </row>
    <row r="8" ht="42" customHeight="1" spans="1:10">
      <c r="A8" s="152" t="s">
        <v>293</v>
      </c>
      <c r="B8" s="20" t="s">
        <v>319</v>
      </c>
      <c r="C8" s="20" t="s">
        <v>320</v>
      </c>
      <c r="D8" s="20" t="s">
        <v>328</v>
      </c>
      <c r="E8" s="37" t="s">
        <v>329</v>
      </c>
      <c r="F8" s="20" t="s">
        <v>323</v>
      </c>
      <c r="G8" s="37" t="s">
        <v>330</v>
      </c>
      <c r="H8" s="20" t="s">
        <v>331</v>
      </c>
      <c r="I8" s="20" t="s">
        <v>326</v>
      </c>
      <c r="J8" s="37" t="s">
        <v>332</v>
      </c>
    </row>
    <row r="9" ht="42" customHeight="1" spans="1:10">
      <c r="A9" s="152" t="s">
        <v>293</v>
      </c>
      <c r="B9" s="20" t="s">
        <v>319</v>
      </c>
      <c r="C9" s="20" t="s">
        <v>320</v>
      </c>
      <c r="D9" s="20" t="s">
        <v>333</v>
      </c>
      <c r="E9" s="37" t="s">
        <v>334</v>
      </c>
      <c r="F9" s="20" t="s">
        <v>335</v>
      </c>
      <c r="G9" s="37" t="s">
        <v>336</v>
      </c>
      <c r="H9" s="20" t="s">
        <v>337</v>
      </c>
      <c r="I9" s="20" t="s">
        <v>326</v>
      </c>
      <c r="J9" s="37" t="s">
        <v>334</v>
      </c>
    </row>
    <row r="10" ht="42" customHeight="1" spans="1:10">
      <c r="A10" s="152" t="s">
        <v>293</v>
      </c>
      <c r="B10" s="20" t="s">
        <v>319</v>
      </c>
      <c r="C10" s="20" t="s">
        <v>338</v>
      </c>
      <c r="D10" s="20" t="s">
        <v>339</v>
      </c>
      <c r="E10" s="37" t="s">
        <v>340</v>
      </c>
      <c r="F10" s="20" t="s">
        <v>323</v>
      </c>
      <c r="G10" s="37" t="s">
        <v>91</v>
      </c>
      <c r="H10" s="20" t="s">
        <v>331</v>
      </c>
      <c r="I10" s="20" t="s">
        <v>326</v>
      </c>
      <c r="J10" s="37" t="s">
        <v>341</v>
      </c>
    </row>
    <row r="11" ht="42" customHeight="1" spans="1:10">
      <c r="A11" s="152" t="s">
        <v>293</v>
      </c>
      <c r="B11" s="20" t="s">
        <v>319</v>
      </c>
      <c r="C11" s="20" t="s">
        <v>338</v>
      </c>
      <c r="D11" s="20" t="s">
        <v>342</v>
      </c>
      <c r="E11" s="37" t="s">
        <v>343</v>
      </c>
      <c r="F11" s="20" t="s">
        <v>335</v>
      </c>
      <c r="G11" s="37" t="s">
        <v>344</v>
      </c>
      <c r="H11" s="20" t="s">
        <v>345</v>
      </c>
      <c r="I11" s="20" t="s">
        <v>346</v>
      </c>
      <c r="J11" s="37" t="s">
        <v>347</v>
      </c>
    </row>
    <row r="12" ht="42" customHeight="1" spans="1:10">
      <c r="A12" s="152" t="s">
        <v>293</v>
      </c>
      <c r="B12" s="20" t="s">
        <v>319</v>
      </c>
      <c r="C12" s="20" t="s">
        <v>338</v>
      </c>
      <c r="D12" s="20" t="s">
        <v>348</v>
      </c>
      <c r="E12" s="37" t="s">
        <v>349</v>
      </c>
      <c r="F12" s="20" t="s">
        <v>335</v>
      </c>
      <c r="G12" s="37" t="s">
        <v>350</v>
      </c>
      <c r="H12" s="20" t="s">
        <v>345</v>
      </c>
      <c r="I12" s="20" t="s">
        <v>346</v>
      </c>
      <c r="J12" s="37" t="s">
        <v>351</v>
      </c>
    </row>
    <row r="13" ht="42" customHeight="1" spans="1:10">
      <c r="A13" s="152" t="s">
        <v>293</v>
      </c>
      <c r="B13" s="20" t="s">
        <v>319</v>
      </c>
      <c r="C13" s="20" t="s">
        <v>352</v>
      </c>
      <c r="D13" s="20" t="s">
        <v>353</v>
      </c>
      <c r="E13" s="37" t="s">
        <v>354</v>
      </c>
      <c r="F13" s="20" t="s">
        <v>323</v>
      </c>
      <c r="G13" s="37" t="s">
        <v>355</v>
      </c>
      <c r="H13" s="20" t="s">
        <v>331</v>
      </c>
      <c r="I13" s="20" t="s">
        <v>326</v>
      </c>
      <c r="J13" s="37" t="s">
        <v>354</v>
      </c>
    </row>
    <row r="14" ht="42" customHeight="1" spans="1:10">
      <c r="A14" s="152" t="s">
        <v>305</v>
      </c>
      <c r="B14" s="20" t="s">
        <v>356</v>
      </c>
      <c r="C14" s="20" t="s">
        <v>320</v>
      </c>
      <c r="D14" s="20" t="s">
        <v>321</v>
      </c>
      <c r="E14" s="37" t="s">
        <v>357</v>
      </c>
      <c r="F14" s="20" t="s">
        <v>335</v>
      </c>
      <c r="G14" s="37" t="s">
        <v>358</v>
      </c>
      <c r="H14" s="20" t="s">
        <v>359</v>
      </c>
      <c r="I14" s="20" t="s">
        <v>326</v>
      </c>
      <c r="J14" s="37" t="s">
        <v>360</v>
      </c>
    </row>
    <row r="15" ht="42" customHeight="1" spans="1:10">
      <c r="A15" s="152" t="s">
        <v>305</v>
      </c>
      <c r="B15" s="20" t="s">
        <v>356</v>
      </c>
      <c r="C15" s="20" t="s">
        <v>320</v>
      </c>
      <c r="D15" s="20" t="s">
        <v>321</v>
      </c>
      <c r="E15" s="37" t="s">
        <v>361</v>
      </c>
      <c r="F15" s="20" t="s">
        <v>335</v>
      </c>
      <c r="G15" s="37" t="s">
        <v>362</v>
      </c>
      <c r="H15" s="20" t="s">
        <v>331</v>
      </c>
      <c r="I15" s="20" t="s">
        <v>326</v>
      </c>
      <c r="J15" s="37" t="s">
        <v>363</v>
      </c>
    </row>
    <row r="16" ht="42" customHeight="1" spans="1:10">
      <c r="A16" s="152" t="s">
        <v>305</v>
      </c>
      <c r="B16" s="20" t="s">
        <v>356</v>
      </c>
      <c r="C16" s="20" t="s">
        <v>320</v>
      </c>
      <c r="D16" s="20" t="s">
        <v>328</v>
      </c>
      <c r="E16" s="37" t="s">
        <v>364</v>
      </c>
      <c r="F16" s="20" t="s">
        <v>323</v>
      </c>
      <c r="G16" s="37" t="s">
        <v>365</v>
      </c>
      <c r="H16" s="20" t="s">
        <v>331</v>
      </c>
      <c r="I16" s="20" t="s">
        <v>326</v>
      </c>
      <c r="J16" s="37" t="s">
        <v>366</v>
      </c>
    </row>
    <row r="17" ht="42" customHeight="1" spans="1:10">
      <c r="A17" s="152" t="s">
        <v>305</v>
      </c>
      <c r="B17" s="20" t="s">
        <v>356</v>
      </c>
      <c r="C17" s="20" t="s">
        <v>320</v>
      </c>
      <c r="D17" s="20" t="s">
        <v>333</v>
      </c>
      <c r="E17" s="37" t="s">
        <v>367</v>
      </c>
      <c r="F17" s="20" t="s">
        <v>335</v>
      </c>
      <c r="G17" s="37" t="s">
        <v>362</v>
      </c>
      <c r="H17" s="20" t="s">
        <v>331</v>
      </c>
      <c r="I17" s="20" t="s">
        <v>326</v>
      </c>
      <c r="J17" s="37" t="s">
        <v>368</v>
      </c>
    </row>
    <row r="18" ht="42" customHeight="1" spans="1:10">
      <c r="A18" s="152" t="s">
        <v>305</v>
      </c>
      <c r="B18" s="20" t="s">
        <v>356</v>
      </c>
      <c r="C18" s="20" t="s">
        <v>338</v>
      </c>
      <c r="D18" s="20" t="s">
        <v>339</v>
      </c>
      <c r="E18" s="37" t="s">
        <v>369</v>
      </c>
      <c r="F18" s="20" t="s">
        <v>370</v>
      </c>
      <c r="G18" s="37" t="s">
        <v>371</v>
      </c>
      <c r="H18" s="20" t="s">
        <v>372</v>
      </c>
      <c r="I18" s="20" t="s">
        <v>326</v>
      </c>
      <c r="J18" s="37" t="s">
        <v>373</v>
      </c>
    </row>
    <row r="19" ht="42" customHeight="1" spans="1:10">
      <c r="A19" s="152" t="s">
        <v>305</v>
      </c>
      <c r="B19" s="20" t="s">
        <v>356</v>
      </c>
      <c r="C19" s="20" t="s">
        <v>338</v>
      </c>
      <c r="D19" s="20" t="s">
        <v>374</v>
      </c>
      <c r="E19" s="37" t="s">
        <v>375</v>
      </c>
      <c r="F19" s="20" t="s">
        <v>323</v>
      </c>
      <c r="G19" s="37" t="s">
        <v>87</v>
      </c>
      <c r="H19" s="20" t="s">
        <v>337</v>
      </c>
      <c r="I19" s="20" t="s">
        <v>326</v>
      </c>
      <c r="J19" s="37" t="s">
        <v>376</v>
      </c>
    </row>
    <row r="20" ht="42" customHeight="1" spans="1:10">
      <c r="A20" s="152" t="s">
        <v>305</v>
      </c>
      <c r="B20" s="20" t="s">
        <v>356</v>
      </c>
      <c r="C20" s="20" t="s">
        <v>352</v>
      </c>
      <c r="D20" s="20" t="s">
        <v>353</v>
      </c>
      <c r="E20" s="37" t="s">
        <v>377</v>
      </c>
      <c r="F20" s="20" t="s">
        <v>323</v>
      </c>
      <c r="G20" s="37" t="s">
        <v>355</v>
      </c>
      <c r="H20" s="20" t="s">
        <v>331</v>
      </c>
      <c r="I20" s="20" t="s">
        <v>326</v>
      </c>
      <c r="J20" s="37" t="s">
        <v>378</v>
      </c>
    </row>
    <row r="21" ht="42" customHeight="1" spans="1:10">
      <c r="A21" s="152" t="s">
        <v>301</v>
      </c>
      <c r="B21" s="20" t="s">
        <v>379</v>
      </c>
      <c r="C21" s="20" t="s">
        <v>320</v>
      </c>
      <c r="D21" s="20" t="s">
        <v>321</v>
      </c>
      <c r="E21" s="37" t="s">
        <v>380</v>
      </c>
      <c r="F21" s="20" t="s">
        <v>323</v>
      </c>
      <c r="G21" s="37" t="s">
        <v>381</v>
      </c>
      <c r="H21" s="20" t="s">
        <v>382</v>
      </c>
      <c r="I21" s="20" t="s">
        <v>326</v>
      </c>
      <c r="J21" s="37" t="s">
        <v>383</v>
      </c>
    </row>
    <row r="22" ht="42" customHeight="1" spans="1:10">
      <c r="A22" s="152" t="s">
        <v>301</v>
      </c>
      <c r="B22" s="20" t="s">
        <v>379</v>
      </c>
      <c r="C22" s="20" t="s">
        <v>320</v>
      </c>
      <c r="D22" s="20" t="s">
        <v>328</v>
      </c>
      <c r="E22" s="37" t="s">
        <v>384</v>
      </c>
      <c r="F22" s="20" t="s">
        <v>323</v>
      </c>
      <c r="G22" s="37" t="s">
        <v>355</v>
      </c>
      <c r="H22" s="20" t="s">
        <v>331</v>
      </c>
      <c r="I22" s="20" t="s">
        <v>326</v>
      </c>
      <c r="J22" s="37" t="s">
        <v>385</v>
      </c>
    </row>
    <row r="23" ht="42" customHeight="1" spans="1:10">
      <c r="A23" s="152" t="s">
        <v>301</v>
      </c>
      <c r="B23" s="20" t="s">
        <v>379</v>
      </c>
      <c r="C23" s="20" t="s">
        <v>320</v>
      </c>
      <c r="D23" s="20" t="s">
        <v>333</v>
      </c>
      <c r="E23" s="37" t="s">
        <v>386</v>
      </c>
      <c r="F23" s="20" t="s">
        <v>335</v>
      </c>
      <c r="G23" s="37" t="s">
        <v>336</v>
      </c>
      <c r="H23" s="20" t="s">
        <v>337</v>
      </c>
      <c r="I23" s="20" t="s">
        <v>326</v>
      </c>
      <c r="J23" s="37" t="s">
        <v>387</v>
      </c>
    </row>
    <row r="24" ht="42" customHeight="1" spans="1:10">
      <c r="A24" s="152" t="s">
        <v>301</v>
      </c>
      <c r="B24" s="20" t="s">
        <v>379</v>
      </c>
      <c r="C24" s="20" t="s">
        <v>338</v>
      </c>
      <c r="D24" s="20" t="s">
        <v>348</v>
      </c>
      <c r="E24" s="37" t="s">
        <v>388</v>
      </c>
      <c r="F24" s="20" t="s">
        <v>335</v>
      </c>
      <c r="G24" s="37" t="s">
        <v>389</v>
      </c>
      <c r="H24" s="20" t="s">
        <v>337</v>
      </c>
      <c r="I24" s="20" t="s">
        <v>326</v>
      </c>
      <c r="J24" s="37" t="s">
        <v>385</v>
      </c>
    </row>
    <row r="25" ht="42" customHeight="1" spans="1:10">
      <c r="A25" s="152" t="s">
        <v>301</v>
      </c>
      <c r="B25" s="20" t="s">
        <v>379</v>
      </c>
      <c r="C25" s="20" t="s">
        <v>338</v>
      </c>
      <c r="D25" s="20" t="s">
        <v>348</v>
      </c>
      <c r="E25" s="37" t="s">
        <v>390</v>
      </c>
      <c r="F25" s="20" t="s">
        <v>323</v>
      </c>
      <c r="G25" s="37" t="s">
        <v>391</v>
      </c>
      <c r="H25" s="20" t="s">
        <v>337</v>
      </c>
      <c r="I25" s="20" t="s">
        <v>346</v>
      </c>
      <c r="J25" s="37" t="s">
        <v>392</v>
      </c>
    </row>
    <row r="26" ht="42" customHeight="1" spans="1:10">
      <c r="A26" s="152" t="s">
        <v>301</v>
      </c>
      <c r="B26" s="20" t="s">
        <v>379</v>
      </c>
      <c r="C26" s="20" t="s">
        <v>352</v>
      </c>
      <c r="D26" s="20" t="s">
        <v>353</v>
      </c>
      <c r="E26" s="37" t="s">
        <v>354</v>
      </c>
      <c r="F26" s="20" t="s">
        <v>323</v>
      </c>
      <c r="G26" s="37" t="s">
        <v>355</v>
      </c>
      <c r="H26" s="20" t="s">
        <v>331</v>
      </c>
      <c r="I26" s="20" t="s">
        <v>326</v>
      </c>
      <c r="J26" s="37" t="s">
        <v>354</v>
      </c>
    </row>
    <row r="27" ht="42" customHeight="1" spans="1:10">
      <c r="A27" s="152" t="s">
        <v>301</v>
      </c>
      <c r="B27" s="20" t="s">
        <v>379</v>
      </c>
      <c r="C27" s="20" t="s">
        <v>352</v>
      </c>
      <c r="D27" s="20" t="s">
        <v>353</v>
      </c>
      <c r="E27" s="37" t="s">
        <v>393</v>
      </c>
      <c r="F27" s="20" t="s">
        <v>323</v>
      </c>
      <c r="G27" s="37" t="s">
        <v>330</v>
      </c>
      <c r="H27" s="20" t="s">
        <v>331</v>
      </c>
      <c r="I27" s="20" t="s">
        <v>326</v>
      </c>
      <c r="J27" s="37" t="s">
        <v>393</v>
      </c>
    </row>
    <row r="28" ht="42" customHeight="1" spans="1:10">
      <c r="A28" s="152" t="s">
        <v>291</v>
      </c>
      <c r="B28" s="20" t="s">
        <v>394</v>
      </c>
      <c r="C28" s="20" t="s">
        <v>320</v>
      </c>
      <c r="D28" s="20" t="s">
        <v>321</v>
      </c>
      <c r="E28" s="37" t="s">
        <v>395</v>
      </c>
      <c r="F28" s="20" t="s">
        <v>323</v>
      </c>
      <c r="G28" s="37" t="s">
        <v>396</v>
      </c>
      <c r="H28" s="20" t="s">
        <v>397</v>
      </c>
      <c r="I28" s="20" t="s">
        <v>326</v>
      </c>
      <c r="J28" s="37" t="s">
        <v>398</v>
      </c>
    </row>
    <row r="29" ht="42" customHeight="1" spans="1:10">
      <c r="A29" s="152" t="s">
        <v>291</v>
      </c>
      <c r="B29" s="20" t="s">
        <v>394</v>
      </c>
      <c r="C29" s="20" t="s">
        <v>320</v>
      </c>
      <c r="D29" s="20" t="s">
        <v>321</v>
      </c>
      <c r="E29" s="37" t="s">
        <v>399</v>
      </c>
      <c r="F29" s="20" t="s">
        <v>323</v>
      </c>
      <c r="G29" s="37" t="s">
        <v>83</v>
      </c>
      <c r="H29" s="20" t="s">
        <v>400</v>
      </c>
      <c r="I29" s="20" t="s">
        <v>326</v>
      </c>
      <c r="J29" s="37" t="s">
        <v>401</v>
      </c>
    </row>
    <row r="30" ht="42" customHeight="1" spans="1:10">
      <c r="A30" s="152" t="s">
        <v>291</v>
      </c>
      <c r="B30" s="20" t="s">
        <v>394</v>
      </c>
      <c r="C30" s="20" t="s">
        <v>320</v>
      </c>
      <c r="D30" s="20" t="s">
        <v>328</v>
      </c>
      <c r="E30" s="37" t="s">
        <v>402</v>
      </c>
      <c r="F30" s="20" t="s">
        <v>323</v>
      </c>
      <c r="G30" s="37" t="s">
        <v>355</v>
      </c>
      <c r="H30" s="20" t="s">
        <v>331</v>
      </c>
      <c r="I30" s="20" t="s">
        <v>326</v>
      </c>
      <c r="J30" s="37" t="s">
        <v>403</v>
      </c>
    </row>
    <row r="31" ht="42" customHeight="1" spans="1:10">
      <c r="A31" s="152" t="s">
        <v>291</v>
      </c>
      <c r="B31" s="20" t="s">
        <v>394</v>
      </c>
      <c r="C31" s="20" t="s">
        <v>320</v>
      </c>
      <c r="D31" s="20" t="s">
        <v>333</v>
      </c>
      <c r="E31" s="37" t="s">
        <v>404</v>
      </c>
      <c r="F31" s="20" t="s">
        <v>335</v>
      </c>
      <c r="G31" s="37" t="s">
        <v>362</v>
      </c>
      <c r="H31" s="20" t="s">
        <v>331</v>
      </c>
      <c r="I31" s="20" t="s">
        <v>326</v>
      </c>
      <c r="J31" s="37" t="s">
        <v>405</v>
      </c>
    </row>
    <row r="32" ht="42" customHeight="1" spans="1:10">
      <c r="A32" s="152" t="s">
        <v>291</v>
      </c>
      <c r="B32" s="20" t="s">
        <v>394</v>
      </c>
      <c r="C32" s="20" t="s">
        <v>338</v>
      </c>
      <c r="D32" s="20" t="s">
        <v>342</v>
      </c>
      <c r="E32" s="37" t="s">
        <v>401</v>
      </c>
      <c r="F32" s="20" t="s">
        <v>335</v>
      </c>
      <c r="G32" s="37" t="s">
        <v>406</v>
      </c>
      <c r="H32" s="20" t="s">
        <v>337</v>
      </c>
      <c r="I32" s="20" t="s">
        <v>346</v>
      </c>
      <c r="J32" s="37" t="s">
        <v>407</v>
      </c>
    </row>
    <row r="33" ht="42" customHeight="1" spans="1:10">
      <c r="A33" s="152" t="s">
        <v>291</v>
      </c>
      <c r="B33" s="20" t="s">
        <v>394</v>
      </c>
      <c r="C33" s="20" t="s">
        <v>352</v>
      </c>
      <c r="D33" s="20" t="s">
        <v>353</v>
      </c>
      <c r="E33" s="37" t="s">
        <v>354</v>
      </c>
      <c r="F33" s="20" t="s">
        <v>323</v>
      </c>
      <c r="G33" s="37" t="s">
        <v>355</v>
      </c>
      <c r="H33" s="20" t="s">
        <v>331</v>
      </c>
      <c r="I33" s="20" t="s">
        <v>326</v>
      </c>
      <c r="J33" s="37" t="s">
        <v>408</v>
      </c>
    </row>
    <row r="34" ht="42" customHeight="1" spans="1:10">
      <c r="A34" s="152" t="s">
        <v>287</v>
      </c>
      <c r="B34" s="20" t="s">
        <v>409</v>
      </c>
      <c r="C34" s="20" t="s">
        <v>320</v>
      </c>
      <c r="D34" s="20" t="s">
        <v>321</v>
      </c>
      <c r="E34" s="37" t="s">
        <v>410</v>
      </c>
      <c r="F34" s="20" t="s">
        <v>323</v>
      </c>
      <c r="G34" s="37" t="s">
        <v>89</v>
      </c>
      <c r="H34" s="20" t="s">
        <v>325</v>
      </c>
      <c r="I34" s="20" t="s">
        <v>326</v>
      </c>
      <c r="J34" s="37" t="s">
        <v>411</v>
      </c>
    </row>
    <row r="35" ht="42" customHeight="1" spans="1:10">
      <c r="A35" s="152" t="s">
        <v>287</v>
      </c>
      <c r="B35" s="20" t="s">
        <v>409</v>
      </c>
      <c r="C35" s="20" t="s">
        <v>320</v>
      </c>
      <c r="D35" s="20" t="s">
        <v>328</v>
      </c>
      <c r="E35" s="37" t="s">
        <v>412</v>
      </c>
      <c r="F35" s="20" t="s">
        <v>323</v>
      </c>
      <c r="G35" s="37" t="s">
        <v>362</v>
      </c>
      <c r="H35" s="20" t="s">
        <v>331</v>
      </c>
      <c r="I35" s="20" t="s">
        <v>326</v>
      </c>
      <c r="J35" s="37" t="s">
        <v>413</v>
      </c>
    </row>
    <row r="36" ht="42" customHeight="1" spans="1:10">
      <c r="A36" s="152" t="s">
        <v>287</v>
      </c>
      <c r="B36" s="20" t="s">
        <v>409</v>
      </c>
      <c r="C36" s="20" t="s">
        <v>320</v>
      </c>
      <c r="D36" s="20" t="s">
        <v>333</v>
      </c>
      <c r="E36" s="37" t="s">
        <v>414</v>
      </c>
      <c r="F36" s="20" t="s">
        <v>335</v>
      </c>
      <c r="G36" s="37" t="s">
        <v>336</v>
      </c>
      <c r="H36" s="20" t="s">
        <v>337</v>
      </c>
      <c r="I36" s="20" t="s">
        <v>326</v>
      </c>
      <c r="J36" s="37" t="s">
        <v>415</v>
      </c>
    </row>
    <row r="37" ht="42" customHeight="1" spans="1:10">
      <c r="A37" s="152" t="s">
        <v>287</v>
      </c>
      <c r="B37" s="20" t="s">
        <v>409</v>
      </c>
      <c r="C37" s="20" t="s">
        <v>338</v>
      </c>
      <c r="D37" s="20" t="s">
        <v>342</v>
      </c>
      <c r="E37" s="37" t="s">
        <v>416</v>
      </c>
      <c r="F37" s="20" t="s">
        <v>335</v>
      </c>
      <c r="G37" s="37" t="s">
        <v>417</v>
      </c>
      <c r="H37" s="20" t="s">
        <v>337</v>
      </c>
      <c r="I37" s="20" t="s">
        <v>346</v>
      </c>
      <c r="J37" s="37" t="s">
        <v>418</v>
      </c>
    </row>
    <row r="38" ht="42" customHeight="1" spans="1:10">
      <c r="A38" s="152" t="s">
        <v>287</v>
      </c>
      <c r="B38" s="20" t="s">
        <v>409</v>
      </c>
      <c r="C38" s="20" t="s">
        <v>352</v>
      </c>
      <c r="D38" s="20" t="s">
        <v>353</v>
      </c>
      <c r="E38" s="37" t="s">
        <v>419</v>
      </c>
      <c r="F38" s="20" t="s">
        <v>323</v>
      </c>
      <c r="G38" s="37" t="s">
        <v>330</v>
      </c>
      <c r="H38" s="20" t="s">
        <v>331</v>
      </c>
      <c r="I38" s="20" t="s">
        <v>326</v>
      </c>
      <c r="J38" s="37" t="s">
        <v>419</v>
      </c>
    </row>
    <row r="39" ht="42" customHeight="1" spans="1:10">
      <c r="A39" s="152" t="s">
        <v>283</v>
      </c>
      <c r="B39" s="20" t="s">
        <v>420</v>
      </c>
      <c r="C39" s="20" t="s">
        <v>320</v>
      </c>
      <c r="D39" s="20" t="s">
        <v>321</v>
      </c>
      <c r="E39" s="37" t="s">
        <v>421</v>
      </c>
      <c r="F39" s="20" t="s">
        <v>335</v>
      </c>
      <c r="G39" s="37" t="s">
        <v>89</v>
      </c>
      <c r="H39" s="20" t="s">
        <v>325</v>
      </c>
      <c r="I39" s="20" t="s">
        <v>326</v>
      </c>
      <c r="J39" s="37" t="s">
        <v>422</v>
      </c>
    </row>
    <row r="40" ht="42" customHeight="1" spans="1:10">
      <c r="A40" s="152" t="s">
        <v>283</v>
      </c>
      <c r="B40" s="20" t="s">
        <v>420</v>
      </c>
      <c r="C40" s="20" t="s">
        <v>320</v>
      </c>
      <c r="D40" s="20" t="s">
        <v>328</v>
      </c>
      <c r="E40" s="37" t="s">
        <v>423</v>
      </c>
      <c r="F40" s="20" t="s">
        <v>323</v>
      </c>
      <c r="G40" s="37" t="s">
        <v>424</v>
      </c>
      <c r="H40" s="20" t="s">
        <v>331</v>
      </c>
      <c r="I40" s="20" t="s">
        <v>326</v>
      </c>
      <c r="J40" s="37" t="s">
        <v>425</v>
      </c>
    </row>
    <row r="41" ht="42" customHeight="1" spans="1:10">
      <c r="A41" s="152" t="s">
        <v>283</v>
      </c>
      <c r="B41" s="20" t="s">
        <v>420</v>
      </c>
      <c r="C41" s="20" t="s">
        <v>320</v>
      </c>
      <c r="D41" s="20" t="s">
        <v>333</v>
      </c>
      <c r="E41" s="37" t="s">
        <v>426</v>
      </c>
      <c r="F41" s="20" t="s">
        <v>335</v>
      </c>
      <c r="G41" s="37" t="s">
        <v>336</v>
      </c>
      <c r="H41" s="20" t="s">
        <v>337</v>
      </c>
      <c r="I41" s="20" t="s">
        <v>326</v>
      </c>
      <c r="J41" s="37" t="s">
        <v>427</v>
      </c>
    </row>
    <row r="42" ht="42" customHeight="1" spans="1:10">
      <c r="A42" s="152" t="s">
        <v>283</v>
      </c>
      <c r="B42" s="20" t="s">
        <v>420</v>
      </c>
      <c r="C42" s="20" t="s">
        <v>338</v>
      </c>
      <c r="D42" s="20" t="s">
        <v>339</v>
      </c>
      <c r="E42" s="37" t="s">
        <v>428</v>
      </c>
      <c r="F42" s="20" t="s">
        <v>335</v>
      </c>
      <c r="G42" s="37" t="s">
        <v>429</v>
      </c>
      <c r="H42" s="20" t="s">
        <v>345</v>
      </c>
      <c r="I42" s="20" t="s">
        <v>346</v>
      </c>
      <c r="J42" s="37" t="s">
        <v>430</v>
      </c>
    </row>
    <row r="43" ht="42" customHeight="1" spans="1:10">
      <c r="A43" s="152" t="s">
        <v>283</v>
      </c>
      <c r="B43" s="20" t="s">
        <v>420</v>
      </c>
      <c r="C43" s="20" t="s">
        <v>338</v>
      </c>
      <c r="D43" s="20" t="s">
        <v>342</v>
      </c>
      <c r="E43" s="37" t="s">
        <v>431</v>
      </c>
      <c r="F43" s="20" t="s">
        <v>370</v>
      </c>
      <c r="G43" s="37" t="s">
        <v>96</v>
      </c>
      <c r="H43" s="20" t="s">
        <v>325</v>
      </c>
      <c r="I43" s="20" t="s">
        <v>326</v>
      </c>
      <c r="J43" s="37" t="s">
        <v>432</v>
      </c>
    </row>
    <row r="44" ht="42" customHeight="1" spans="1:10">
      <c r="A44" s="152" t="s">
        <v>283</v>
      </c>
      <c r="B44" s="20" t="s">
        <v>420</v>
      </c>
      <c r="C44" s="20" t="s">
        <v>338</v>
      </c>
      <c r="D44" s="20" t="s">
        <v>348</v>
      </c>
      <c r="E44" s="37" t="s">
        <v>433</v>
      </c>
      <c r="F44" s="20" t="s">
        <v>335</v>
      </c>
      <c r="G44" s="37" t="s">
        <v>406</v>
      </c>
      <c r="H44" s="20" t="s">
        <v>345</v>
      </c>
      <c r="I44" s="20" t="s">
        <v>346</v>
      </c>
      <c r="J44" s="37" t="s">
        <v>433</v>
      </c>
    </row>
    <row r="45" ht="42" customHeight="1" spans="1:10">
      <c r="A45" s="152" t="s">
        <v>283</v>
      </c>
      <c r="B45" s="20" t="s">
        <v>420</v>
      </c>
      <c r="C45" s="20" t="s">
        <v>352</v>
      </c>
      <c r="D45" s="20" t="s">
        <v>353</v>
      </c>
      <c r="E45" s="37" t="s">
        <v>419</v>
      </c>
      <c r="F45" s="20" t="s">
        <v>323</v>
      </c>
      <c r="G45" s="37" t="s">
        <v>355</v>
      </c>
      <c r="H45" s="20" t="s">
        <v>331</v>
      </c>
      <c r="I45" s="20" t="s">
        <v>326</v>
      </c>
      <c r="J45" s="37" t="s">
        <v>419</v>
      </c>
    </row>
    <row r="46" ht="42" customHeight="1" spans="1:10">
      <c r="A46" s="152" t="s">
        <v>283</v>
      </c>
      <c r="B46" s="20" t="s">
        <v>420</v>
      </c>
      <c r="C46" s="20" t="s">
        <v>352</v>
      </c>
      <c r="D46" s="20" t="s">
        <v>353</v>
      </c>
      <c r="E46" s="37" t="s">
        <v>393</v>
      </c>
      <c r="F46" s="20" t="s">
        <v>323</v>
      </c>
      <c r="G46" s="37" t="s">
        <v>330</v>
      </c>
      <c r="H46" s="20" t="s">
        <v>331</v>
      </c>
      <c r="I46" s="20" t="s">
        <v>326</v>
      </c>
      <c r="J46" s="37" t="s">
        <v>393</v>
      </c>
    </row>
    <row r="47" ht="42" customHeight="1" spans="1:10">
      <c r="A47" s="152" t="s">
        <v>297</v>
      </c>
      <c r="B47" s="20" t="s">
        <v>434</v>
      </c>
      <c r="C47" s="20" t="s">
        <v>320</v>
      </c>
      <c r="D47" s="20" t="s">
        <v>321</v>
      </c>
      <c r="E47" s="37" t="s">
        <v>435</v>
      </c>
      <c r="F47" s="20" t="s">
        <v>323</v>
      </c>
      <c r="G47" s="37" t="s">
        <v>89</v>
      </c>
      <c r="H47" s="20" t="s">
        <v>436</v>
      </c>
      <c r="I47" s="20" t="s">
        <v>326</v>
      </c>
      <c r="J47" s="37" t="s">
        <v>435</v>
      </c>
    </row>
    <row r="48" ht="42" customHeight="1" spans="1:10">
      <c r="A48" s="152" t="s">
        <v>297</v>
      </c>
      <c r="B48" s="20" t="s">
        <v>434</v>
      </c>
      <c r="C48" s="20" t="s">
        <v>320</v>
      </c>
      <c r="D48" s="20" t="s">
        <v>321</v>
      </c>
      <c r="E48" s="37" t="s">
        <v>437</v>
      </c>
      <c r="F48" s="20" t="s">
        <v>323</v>
      </c>
      <c r="G48" s="37" t="s">
        <v>438</v>
      </c>
      <c r="H48" s="20" t="s">
        <v>436</v>
      </c>
      <c r="I48" s="20" t="s">
        <v>326</v>
      </c>
      <c r="J48" s="37" t="s">
        <v>437</v>
      </c>
    </row>
    <row r="49" ht="42" customHeight="1" spans="1:10">
      <c r="A49" s="152" t="s">
        <v>297</v>
      </c>
      <c r="B49" s="20" t="s">
        <v>434</v>
      </c>
      <c r="C49" s="20" t="s">
        <v>320</v>
      </c>
      <c r="D49" s="20" t="s">
        <v>328</v>
      </c>
      <c r="E49" s="37" t="s">
        <v>439</v>
      </c>
      <c r="F49" s="20" t="s">
        <v>335</v>
      </c>
      <c r="G49" s="37" t="s">
        <v>440</v>
      </c>
      <c r="H49" s="20" t="s">
        <v>441</v>
      </c>
      <c r="I49" s="20" t="s">
        <v>326</v>
      </c>
      <c r="J49" s="37" t="s">
        <v>442</v>
      </c>
    </row>
    <row r="50" ht="42" customHeight="1" spans="1:10">
      <c r="A50" s="152" t="s">
        <v>297</v>
      </c>
      <c r="B50" s="20" t="s">
        <v>434</v>
      </c>
      <c r="C50" s="20" t="s">
        <v>320</v>
      </c>
      <c r="D50" s="20" t="s">
        <v>333</v>
      </c>
      <c r="E50" s="37" t="s">
        <v>443</v>
      </c>
      <c r="F50" s="20" t="s">
        <v>335</v>
      </c>
      <c r="G50" s="37" t="s">
        <v>444</v>
      </c>
      <c r="H50" s="20" t="s">
        <v>337</v>
      </c>
      <c r="I50" s="20" t="s">
        <v>346</v>
      </c>
      <c r="J50" s="37" t="s">
        <v>445</v>
      </c>
    </row>
    <row r="51" ht="42" customHeight="1" spans="1:10">
      <c r="A51" s="152" t="s">
        <v>297</v>
      </c>
      <c r="B51" s="20" t="s">
        <v>434</v>
      </c>
      <c r="C51" s="20" t="s">
        <v>338</v>
      </c>
      <c r="D51" s="20" t="s">
        <v>339</v>
      </c>
      <c r="E51" s="37" t="s">
        <v>446</v>
      </c>
      <c r="F51" s="20" t="s">
        <v>335</v>
      </c>
      <c r="G51" s="37" t="s">
        <v>406</v>
      </c>
      <c r="H51" s="20" t="s">
        <v>345</v>
      </c>
      <c r="I51" s="20" t="s">
        <v>346</v>
      </c>
      <c r="J51" s="37" t="s">
        <v>447</v>
      </c>
    </row>
    <row r="52" ht="42" customHeight="1" spans="1:10">
      <c r="A52" s="152" t="s">
        <v>297</v>
      </c>
      <c r="B52" s="20" t="s">
        <v>434</v>
      </c>
      <c r="C52" s="20" t="s">
        <v>352</v>
      </c>
      <c r="D52" s="20" t="s">
        <v>353</v>
      </c>
      <c r="E52" s="37" t="s">
        <v>354</v>
      </c>
      <c r="F52" s="20" t="s">
        <v>323</v>
      </c>
      <c r="G52" s="37" t="s">
        <v>355</v>
      </c>
      <c r="H52" s="20" t="s">
        <v>331</v>
      </c>
      <c r="I52" s="20" t="s">
        <v>326</v>
      </c>
      <c r="J52" s="37" t="s">
        <v>354</v>
      </c>
    </row>
    <row r="53" ht="42" customHeight="1" spans="1:10">
      <c r="A53" s="152" t="s">
        <v>295</v>
      </c>
      <c r="B53" s="20" t="s">
        <v>448</v>
      </c>
      <c r="C53" s="20" t="s">
        <v>320</v>
      </c>
      <c r="D53" s="20" t="s">
        <v>321</v>
      </c>
      <c r="E53" s="37" t="s">
        <v>449</v>
      </c>
      <c r="F53" s="20" t="s">
        <v>335</v>
      </c>
      <c r="G53" s="37" t="s">
        <v>89</v>
      </c>
      <c r="H53" s="20" t="s">
        <v>325</v>
      </c>
      <c r="I53" s="20" t="s">
        <v>326</v>
      </c>
      <c r="J53" s="37" t="s">
        <v>450</v>
      </c>
    </row>
    <row r="54" ht="42" customHeight="1" spans="1:10">
      <c r="A54" s="152" t="s">
        <v>295</v>
      </c>
      <c r="B54" s="20" t="s">
        <v>448</v>
      </c>
      <c r="C54" s="20" t="s">
        <v>320</v>
      </c>
      <c r="D54" s="20" t="s">
        <v>328</v>
      </c>
      <c r="E54" s="37" t="s">
        <v>451</v>
      </c>
      <c r="F54" s="20" t="s">
        <v>323</v>
      </c>
      <c r="G54" s="37" t="s">
        <v>355</v>
      </c>
      <c r="H54" s="20" t="s">
        <v>331</v>
      </c>
      <c r="I54" s="20" t="s">
        <v>326</v>
      </c>
      <c r="J54" s="37" t="s">
        <v>452</v>
      </c>
    </row>
    <row r="55" ht="42" customHeight="1" spans="1:10">
      <c r="A55" s="152" t="s">
        <v>295</v>
      </c>
      <c r="B55" s="20" t="s">
        <v>448</v>
      </c>
      <c r="C55" s="20" t="s">
        <v>320</v>
      </c>
      <c r="D55" s="20" t="s">
        <v>333</v>
      </c>
      <c r="E55" s="37" t="s">
        <v>453</v>
      </c>
      <c r="F55" s="20" t="s">
        <v>335</v>
      </c>
      <c r="G55" s="37" t="s">
        <v>336</v>
      </c>
      <c r="H55" s="20" t="s">
        <v>337</v>
      </c>
      <c r="I55" s="20" t="s">
        <v>326</v>
      </c>
      <c r="J55" s="37" t="s">
        <v>453</v>
      </c>
    </row>
    <row r="56" ht="42" customHeight="1" spans="1:10">
      <c r="A56" s="152" t="s">
        <v>295</v>
      </c>
      <c r="B56" s="20" t="s">
        <v>448</v>
      </c>
      <c r="C56" s="20" t="s">
        <v>338</v>
      </c>
      <c r="D56" s="20" t="s">
        <v>342</v>
      </c>
      <c r="E56" s="37" t="s">
        <v>454</v>
      </c>
      <c r="F56" s="20" t="s">
        <v>323</v>
      </c>
      <c r="G56" s="37" t="s">
        <v>455</v>
      </c>
      <c r="H56" s="20" t="s">
        <v>345</v>
      </c>
      <c r="I56" s="20" t="s">
        <v>346</v>
      </c>
      <c r="J56" s="37" t="s">
        <v>456</v>
      </c>
    </row>
    <row r="57" ht="42" customHeight="1" spans="1:10">
      <c r="A57" s="152" t="s">
        <v>295</v>
      </c>
      <c r="B57" s="20" t="s">
        <v>448</v>
      </c>
      <c r="C57" s="20" t="s">
        <v>352</v>
      </c>
      <c r="D57" s="20" t="s">
        <v>353</v>
      </c>
      <c r="E57" s="37" t="s">
        <v>354</v>
      </c>
      <c r="F57" s="20" t="s">
        <v>323</v>
      </c>
      <c r="G57" s="37" t="s">
        <v>355</v>
      </c>
      <c r="H57" s="20" t="s">
        <v>331</v>
      </c>
      <c r="I57" s="20" t="s">
        <v>326</v>
      </c>
      <c r="J57" s="37" t="s">
        <v>354</v>
      </c>
    </row>
    <row r="58" ht="42" customHeight="1" spans="1:10">
      <c r="A58" s="152" t="s">
        <v>295</v>
      </c>
      <c r="B58" s="20" t="s">
        <v>448</v>
      </c>
      <c r="C58" s="20" t="s">
        <v>352</v>
      </c>
      <c r="D58" s="20" t="s">
        <v>353</v>
      </c>
      <c r="E58" s="37" t="s">
        <v>393</v>
      </c>
      <c r="F58" s="20" t="s">
        <v>323</v>
      </c>
      <c r="G58" s="37" t="s">
        <v>330</v>
      </c>
      <c r="H58" s="20" t="s">
        <v>331</v>
      </c>
      <c r="I58" s="20" t="s">
        <v>326</v>
      </c>
      <c r="J58" s="37" t="s">
        <v>393</v>
      </c>
    </row>
    <row r="59" ht="42" customHeight="1" spans="1:10">
      <c r="A59" s="152" t="s">
        <v>303</v>
      </c>
      <c r="B59" s="20" t="s">
        <v>457</v>
      </c>
      <c r="C59" s="20" t="s">
        <v>320</v>
      </c>
      <c r="D59" s="20" t="s">
        <v>321</v>
      </c>
      <c r="E59" s="37" t="s">
        <v>458</v>
      </c>
      <c r="F59" s="20" t="s">
        <v>323</v>
      </c>
      <c r="G59" s="37" t="s">
        <v>330</v>
      </c>
      <c r="H59" s="20" t="s">
        <v>325</v>
      </c>
      <c r="I59" s="20" t="s">
        <v>326</v>
      </c>
      <c r="J59" s="37" t="s">
        <v>458</v>
      </c>
    </row>
    <row r="60" ht="42" customHeight="1" spans="1:10">
      <c r="A60" s="152" t="s">
        <v>303</v>
      </c>
      <c r="B60" s="20" t="s">
        <v>457</v>
      </c>
      <c r="C60" s="20" t="s">
        <v>320</v>
      </c>
      <c r="D60" s="20" t="s">
        <v>328</v>
      </c>
      <c r="E60" s="37" t="s">
        <v>459</v>
      </c>
      <c r="F60" s="20" t="s">
        <v>335</v>
      </c>
      <c r="G60" s="37" t="s">
        <v>362</v>
      </c>
      <c r="H60" s="20" t="s">
        <v>331</v>
      </c>
      <c r="I60" s="20" t="s">
        <v>326</v>
      </c>
      <c r="J60" s="37" t="s">
        <v>459</v>
      </c>
    </row>
    <row r="61" ht="42" customHeight="1" spans="1:10">
      <c r="A61" s="152" t="s">
        <v>303</v>
      </c>
      <c r="B61" s="20" t="s">
        <v>457</v>
      </c>
      <c r="C61" s="20" t="s">
        <v>320</v>
      </c>
      <c r="D61" s="20" t="s">
        <v>333</v>
      </c>
      <c r="E61" s="37" t="s">
        <v>460</v>
      </c>
      <c r="F61" s="20" t="s">
        <v>335</v>
      </c>
      <c r="G61" s="37" t="s">
        <v>336</v>
      </c>
      <c r="H61" s="20" t="s">
        <v>337</v>
      </c>
      <c r="I61" s="20" t="s">
        <v>326</v>
      </c>
      <c r="J61" s="37" t="s">
        <v>461</v>
      </c>
    </row>
    <row r="62" ht="42" customHeight="1" spans="1:10">
      <c r="A62" s="152" t="s">
        <v>303</v>
      </c>
      <c r="B62" s="20" t="s">
        <v>457</v>
      </c>
      <c r="C62" s="20" t="s">
        <v>338</v>
      </c>
      <c r="D62" s="20" t="s">
        <v>339</v>
      </c>
      <c r="E62" s="37" t="s">
        <v>462</v>
      </c>
      <c r="F62" s="20" t="s">
        <v>323</v>
      </c>
      <c r="G62" s="37" t="s">
        <v>463</v>
      </c>
      <c r="H62" s="20" t="s">
        <v>331</v>
      </c>
      <c r="I62" s="20" t="s">
        <v>326</v>
      </c>
      <c r="J62" s="37" t="s">
        <v>464</v>
      </c>
    </row>
    <row r="63" ht="42" customHeight="1" spans="1:10">
      <c r="A63" s="152" t="s">
        <v>303</v>
      </c>
      <c r="B63" s="20" t="s">
        <v>457</v>
      </c>
      <c r="C63" s="20" t="s">
        <v>338</v>
      </c>
      <c r="D63" s="20" t="s">
        <v>342</v>
      </c>
      <c r="E63" s="37" t="s">
        <v>465</v>
      </c>
      <c r="F63" s="20" t="s">
        <v>335</v>
      </c>
      <c r="G63" s="37" t="s">
        <v>466</v>
      </c>
      <c r="H63" s="20" t="s">
        <v>345</v>
      </c>
      <c r="I63" s="20" t="s">
        <v>346</v>
      </c>
      <c r="J63" s="37" t="s">
        <v>465</v>
      </c>
    </row>
    <row r="64" ht="42" customHeight="1" spans="1:10">
      <c r="A64" s="152" t="s">
        <v>303</v>
      </c>
      <c r="B64" s="20" t="s">
        <v>457</v>
      </c>
      <c r="C64" s="20" t="s">
        <v>352</v>
      </c>
      <c r="D64" s="20" t="s">
        <v>353</v>
      </c>
      <c r="E64" s="37" t="s">
        <v>467</v>
      </c>
      <c r="F64" s="20" t="s">
        <v>323</v>
      </c>
      <c r="G64" s="37" t="s">
        <v>355</v>
      </c>
      <c r="H64" s="20" t="s">
        <v>331</v>
      </c>
      <c r="I64" s="20" t="s">
        <v>326</v>
      </c>
      <c r="J64" s="37" t="s">
        <v>467</v>
      </c>
    </row>
  </sheetData>
  <mergeCells count="20">
    <mergeCell ref="A2:J2"/>
    <mergeCell ref="A3:H3"/>
    <mergeCell ref="A7:A13"/>
    <mergeCell ref="A14:A20"/>
    <mergeCell ref="A21:A27"/>
    <mergeCell ref="A28:A33"/>
    <mergeCell ref="A34:A38"/>
    <mergeCell ref="A39:A46"/>
    <mergeCell ref="A47:A52"/>
    <mergeCell ref="A53:A58"/>
    <mergeCell ref="A59:A64"/>
    <mergeCell ref="B7:B13"/>
    <mergeCell ref="B14:B20"/>
    <mergeCell ref="B21:B27"/>
    <mergeCell ref="B28:B33"/>
    <mergeCell ref="B34:B38"/>
    <mergeCell ref="B39:B46"/>
    <mergeCell ref="B47:B52"/>
    <mergeCell ref="B53:B58"/>
    <mergeCell ref="B59:B6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WPS_1639713011</cp:lastModifiedBy>
  <dcterms:created xsi:type="dcterms:W3CDTF">2026-03-05T06:32:00Z</dcterms:created>
  <dcterms:modified xsi:type="dcterms:W3CDTF">2026-03-19T04:46:29Z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A00CC7F8C2B448DA97D47AD68A0D1479_13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