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<sst xmlns="http://schemas.openxmlformats.org/spreadsheetml/2006/main" count="1210" uniqueCount="455">
  <si>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</si>
  <si>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</si>
  <si>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</si>
  <si>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</si>
  <si>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</si>
  <si>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</si>
  <si>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</si>
  <si>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</si>
  <si>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</si>
  <si>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</si>
  <si>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</si>
  <si>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</si>
  <si>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</si>
  <si>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</si>
  <si>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</si>
  <si>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</si>
  <si>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</si>
  <si>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</si>
  <si>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</si>
  <si>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</si>
  <si>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</si>
  <si>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</si>
  <si>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</si>
  <si>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</si>
  <si>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</si>
  <si>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</si>
  <si>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</si>
  <si>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</si>
  <si>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</si>
  <si>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</si>
  <si>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</si>
  <si>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</si>
  <si>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</si>
  <si>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</si>
  <si>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</si>
  <si>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</si>
  <si>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</si>
  <si>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</si>
  <si>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</si>
  <si>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</si>
  <si>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</si>
  <si>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</si>
  <si>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</si>
  <si>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</si>
  <si>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</si>
  <si>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</si>
  <si>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</si>
  <si>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</si>
  <si>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</si>
  <si>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</si>
  <si>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</si>
  <si>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</si>
  <si>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</si>
  <si>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</si>
  <si>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</si>
  <si>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</si>
  <si>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</si>
  <si>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</si>
  <si>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</si>
  <si>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</si>
  <si>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</si>
  <si>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</si>
  <si>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</si>
  <si>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</si>
  <si>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</si>
  <si>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</si>
  <si>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</si>
  <si>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</si>
  <si>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</si>
  <si>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377004</t>
  </si>
  <si>
    <t>昆明市盘龙区医疗保险中心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</si>
  <si>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</si>
  <si>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</si>
  <si>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</si>
  <si>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</si>
  <si>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</si>
  <si>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</si>
  <si>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</si>
  <si>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</si>
  <si>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</si>
  <si>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</si>
  <si>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</si>
  <si>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</si>
  <si>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</si>
  <si>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</si>
  <si>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</si>
  <si>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</si>
  <si>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</si>
  <si>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</si>
  <si>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</si>
  <si>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</si>
  <si>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</si>
  <si>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</si>
  <si>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</si>
  <si>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</si>
  <si>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</si>
  <si>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</si>
  <si>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</si>
  <si>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</si>
  <si>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</si>
  <si>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</si>
  <si>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</si>
  <si>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</si>
  <si>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</si>
  <si>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</si>
  <si>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</si>
  <si>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</si>
  <si>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</si>
  <si>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</si>
  <si>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</si>
  <si>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</si>
  <si>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</si>
  <si>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</si>
  <si>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</si>
  <si>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</si>
  <si>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</si>
  <si>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</si>
  <si>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</si>
  <si>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</si>
  <si>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</si>
  <si>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</si>
  <si>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21012</t>
  </si>
  <si>
    <t>财政对基本医疗保险基金的补助</t>
  </si>
  <si>
    <t>2101201</t>
  </si>
  <si>
    <t>财政对职工基本医疗保险基金的补助</t>
  </si>
  <si>
    <t>2101202</t>
  </si>
  <si>
    <t>财政对城乡居民基本医疗保险基金的补助</t>
  </si>
  <si>
    <t>21013</t>
  </si>
  <si>
    <t>医疗救助</t>
  </si>
  <si>
    <t>2101301</t>
  </si>
  <si>
    <t>城乡医疗救助</t>
  </si>
  <si>
    <t>21015</t>
  </si>
  <si>
    <t>医疗保障管理事务</t>
  </si>
  <si>
    <t>2101501</t>
  </si>
  <si>
    <t>行政运行</t>
  </si>
  <si>
    <t>2101599</t>
  </si>
  <si>
    <t>其他医疗保障管理事务支出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</si>
  <si>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</si>
  <si>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</si>
  <si>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</si>
  <si>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</si>
  <si>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</si>
  <si>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</si>
  <si>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</si>
  <si>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</si>
  <si>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</si>
  <si>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</si>
  <si>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</si>
  <si>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</si>
  <si>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</si>
  <si>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</si>
  <si>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</si>
  <si>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</si>
  <si>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</si>
  <si>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</si>
  <si>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</si>
  <si>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</si>
  <si>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</si>
  <si>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</si>
  <si>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</si>
  <si>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</si>
  <si>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</si>
  <si>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</si>
  <si>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</si>
  <si>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</si>
  <si>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</si>
  <si>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</si>
  <si>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</si>
  <si>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</si>
  <si>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</si>
  <si>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</si>
  <si>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</si>
  <si>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</si>
  <si>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</si>
  <si>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</si>
  <si>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</si>
  <si>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</si>
  <si>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</si>
  <si>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</si>
  <si>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</si>
  <si>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</si>
  <si>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</si>
  <si>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</si>
  <si>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</si>
  <si>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</si>
  <si>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</si>
  <si>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</si>
  <si>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</si>
  <si>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</si>
  <si>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</si>
  <si>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</si>
  <si>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单位名称：昆明市盘龙区医疗保险中心</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</si>
  <si>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</si>
  <si>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</si>
  <si>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</si>
  <si>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</si>
  <si>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</si>
  <si>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</si>
  <si>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</si>
  <si>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</si>
  <si>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</si>
  <si>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</si>
  <si>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</si>
  <si>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</si>
  <si>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</si>
  <si>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</si>
  <si>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</si>
  <si>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</si>
  <si>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</si>
  <si>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530103210000000003362</t>
  </si>
  <si>
    <t>行政人员支出工资</t>
  </si>
  <si>
    <t>30101</t>
  </si>
  <si>
    <t>基本工资</t>
  </si>
  <si>
    <t>30102</t>
  </si>
  <si>
    <t>津贴补贴</t>
  </si>
  <si>
    <t>30103</t>
  </si>
  <si>
    <t>奖金</t>
  </si>
  <si>
    <t>530103210000000003364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</si>
  <si>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</si>
  <si>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</si>
  <si>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</si>
  <si>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</si>
  <si>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</si>
  <si>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</si>
  <si>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</si>
  <si>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</si>
  <si>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</si>
  <si>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</si>
  <si>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</si>
  <si>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530103210000000003365</t>
  </si>
  <si>
    <t>30113</t>
  </si>
  <si>
    <t>530103210000000003368</t>
  </si>
  <si>
    <t>30217</t>
  </si>
  <si>
    <t>530103210000000003369</t>
  </si>
  <si>
    <t>公共交通经费</t>
  </si>
  <si>
    <t>30239</t>
  </si>
  <si>
    <t>其他交通费用</t>
  </si>
  <si>
    <t>530103210000000003370</t>
  </si>
  <si>
    <t>行政人员公务交通补贴</t>
  </si>
  <si>
    <t>530103210000000003371</t>
  </si>
  <si>
    <t>工会经费</t>
  </si>
  <si>
    <t>30228</t>
  </si>
  <si>
    <t>530103210000000003372</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</si>
  <si>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</si>
  <si>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</si>
  <si>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</si>
  <si>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</si>
  <si>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</si>
  <si>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</si>
  <si>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</si>
  <si>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</si>
  <si>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</si>
  <si>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</si>
  <si>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</si>
  <si>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</si>
  <si>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</si>
  <si>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</si>
  <si>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</si>
  <si>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530103231100001378281</t>
  </si>
  <si>
    <t>行政人员绩效奖励</t>
  </si>
  <si>
    <t>530103231100001378297</t>
  </si>
  <si>
    <t>残疾人保障金</t>
  </si>
  <si>
    <t>530103231100001378303</t>
  </si>
  <si>
    <t>离退休工会活动经费</t>
  </si>
  <si>
    <t>530103241100002287804</t>
  </si>
  <si>
    <t>离退休人员支出</t>
  </si>
  <si>
    <t>30305</t>
  </si>
  <si>
    <t>生活补助</t>
  </si>
  <si>
    <t>预算05-1表</t>
  </si>
  <si>
    <t>项目分类</t>
  </si>
  <si>
    <t>项目单位</t>
  </si>
  <si>
    <t>经济科目编码</t>
  </si>
  <si>
    <t>经济科目名称</t>
  </si>
  <si>
    <t>本年拨款</t>
  </si>
  <si>
    <t>其中：本次下达</t>
  </si>
  <si>
    <t>民生类</t>
  </si>
  <si>
    <t>530103210000000002259</t>
  </si>
  <si>
    <t>公医经费</t>
  </si>
  <si>
    <t>30307</t>
  </si>
  <si>
    <t>医疗费补助</t>
  </si>
  <si>
    <t>530103210000000002293</t>
  </si>
  <si>
    <t>城乡居民基本医疗保险区级财政补助资金</t>
  </si>
  <si>
    <t>31302</t>
  </si>
  <si>
    <t>对社会保险基金补助</t>
  </si>
  <si>
    <t>530103210000000002324</t>
  </si>
  <si>
    <t>松华坝水源区居民基本医疗保险个人缴费财政补助资金</t>
  </si>
  <si>
    <t>530103221100000281466</t>
  </si>
  <si>
    <t>城乡医疗救助专项资金</t>
  </si>
  <si>
    <t>530103251100003685777</t>
  </si>
  <si>
    <t>新冠疫苗及接种补助资金</t>
  </si>
  <si>
    <t>530103261100004966744</t>
  </si>
  <si>
    <t>遗属生活补助资金</t>
  </si>
  <si>
    <t>预算05-2表</t>
  </si>
  <si>
    <t>单位名称、项目名称</t>
  </si>
  <si>
    <t>项目年度绩效目标</t>
  </si>
  <si>
    <t>一级指标</t>
  </si>
  <si>
    <t>二级指标</t>
  </si>
  <si>
    <t>三级指标</t>
  </si>
  <si>
    <t>指标性质</t>
  </si>
  <si>
    <t>指标值</t>
  </si>
  <si>
    <t>度量单位</t>
  </si>
  <si>
    <t>指标属性</t>
  </si>
  <si>
    <t>指标内容</t>
  </si>
  <si>
    <t>完成各接种点新冠病毒疫苗及接种费用的确认工作，确保新冠疫苗接种区级财政补助按时足额配备到位，支持巩固疫情防控成果。</t>
  </si>
  <si>
    <t>产出指标</t>
  </si>
  <si>
    <t>数量指标</t>
  </si>
  <si>
    <t>补助对象数</t>
  </si>
  <si>
    <t>&gt;=</t>
  </si>
  <si>
    <t>450000</t>
  </si>
  <si>
    <t>人次</t>
  </si>
  <si>
    <t>定量指标</t>
  </si>
  <si>
    <t>反映新冠疫苗接种人次情况。</t>
  </si>
  <si>
    <t>质量指标</t>
  </si>
  <si>
    <t>新冠病毒疫苗接种补助资金兑现准确率</t>
  </si>
  <si>
    <t>90</t>
  </si>
  <si>
    <t>%</t>
  </si>
  <si>
    <t>反映新冠病毒疫苗接种补助资金兑现准确率。</t>
  </si>
  <si>
    <t>时效指标</t>
  </si>
  <si>
    <t>项目完成时限</t>
  </si>
  <si>
    <t>=</t>
  </si>
  <si>
    <t>年度内</t>
  </si>
  <si>
    <t>年</t>
  </si>
  <si>
    <t>在2026年度内完成项目实施。</t>
  </si>
  <si>
    <t>效益指标</t>
  </si>
  <si>
    <t>社会效益</t>
  </si>
  <si>
    <t>降低感染病毒风险</t>
  </si>
  <si>
    <t>成效显著</t>
  </si>
  <si>
    <t>是/否</t>
  </si>
  <si>
    <t>定性指标</t>
  </si>
  <si>
    <t>反映人民群众感染病毒风险降低程度。</t>
  </si>
  <si>
    <t>满意度指标</t>
  </si>
  <si>
    <t>服务对象满意度</t>
  </si>
  <si>
    <t>受益对象满意度</t>
  </si>
  <si>
    <t>反映受益对象的满意程度。</t>
  </si>
  <si>
    <t>成本指标</t>
  </si>
  <si>
    <t>经济成本指标</t>
  </si>
  <si>
    <t>项目总成本</t>
  </si>
  <si>
    <t>&lt;=</t>
  </si>
  <si>
    <t>年度预算批复</t>
  </si>
  <si>
    <t>元</t>
  </si>
  <si>
    <t>成本在年度预算批复内。</t>
  </si>
  <si>
    <t>按时完成2026年度城乡居民基本医疗保险财政补助汇算工作，确保补助资金及时足额到位。提高城乡居民基本医疗保障水平，完善基本医疗保障制度，构建城乡一体化的医疗保险政策体系，保障居民参保人的权益。</t>
  </si>
  <si>
    <t>盘龙区城乡居民基本医疗保险参保人数</t>
  </si>
  <si>
    <t>300000</t>
  </si>
  <si>
    <t>人</t>
  </si>
  <si>
    <t>反映盘龙区城乡居民基本医疗保险参保人数情况。</t>
  </si>
  <si>
    <t>补助资金兑现准确率</t>
  </si>
  <si>
    <t>反映城乡居民基本医疗保险区级财政补助资金兑现准确率。</t>
  </si>
  <si>
    <t>提高城乡居民基本医疗保障水平</t>
  </si>
  <si>
    <t>效果显著</t>
  </si>
  <si>
    <t>反映城乡居民基本医疗保障水平提高情况。</t>
  </si>
  <si>
    <t>城乡居民医保参保人满意度</t>
  </si>
  <si>
    <t>反映城乡居民医保参保人满意度。</t>
  </si>
  <si>
    <t>严格落实政策规定，确保2026年度遗属生活困难补助资金按月及时、足额、准确地发放至符合条件的遗属生活补助对象。保障遗属生活补助资金安全合规使用，切实维护遗属生活补助对象的基本生活权益。</t>
  </si>
  <si>
    <t>遗属生活补助人数</t>
  </si>
  <si>
    <t>反映遗属生活补助人数。</t>
  </si>
  <si>
    <t>遗属生活补助兑现准确率</t>
  </si>
  <si>
    <t xml:space="preserve">反映遗属生活补助准确发放的情况。
</t>
  </si>
  <si>
    <t>遗属生活状况改善</t>
  </si>
  <si>
    <t>作用显著</t>
  </si>
  <si>
    <t>反映遗属生活状况改善情况。</t>
  </si>
  <si>
    <t>遗属人员满意度</t>
  </si>
  <si>
    <t>反映遗属人员满意度。</t>
  </si>
  <si>
    <t>按时完成2026年度城乡医疗救助资金的筹资汇算工作，保障城乡医疗救助区级财政补助及时足额到位。通过规范高效的经办服务，确保符合条件的困难群众医疗救助待遇精准兑现，充分发挥城乡医疗救助的托底保障作用，最大限度减轻困难群众医疗支出负担。</t>
  </si>
  <si>
    <t>城乡医疗救助保障人数</t>
  </si>
  <si>
    <t>8000</t>
  </si>
  <si>
    <t>反映城乡医疗救助保障人数。</t>
  </si>
  <si>
    <t>救助标准执行合规率</t>
  </si>
  <si>
    <t>反映城乡医疗救助标准执行合规率。</t>
  </si>
  <si>
    <t>救助对象认定准确率</t>
  </si>
  <si>
    <t>反映城乡医疗救助对象认定准确率。</t>
  </si>
  <si>
    <t>在2026年度完成项目实施。</t>
  </si>
  <si>
    <t>减轻困难群众医疗支出负担</t>
  </si>
  <si>
    <t>反映救助对象医疗支出负担减轻情况。</t>
  </si>
  <si>
    <t>城乡医疗救助政策落实率</t>
  </si>
  <si>
    <t>反映城乡医疗救助政策落实率。</t>
  </si>
  <si>
    <t>救助对象满意度</t>
  </si>
  <si>
    <t>反映城乡医疗救助对象满意度。</t>
  </si>
  <si>
    <t>严格依照政策文件，确保符合文件范围的水源区居民参加昆明市城乡居民基本医疗保险个人缴费部分享受区级财政补助。做好松华坝饮用水源保护区基本医疗保险保障工作，切实减轻水源区居民参保缴费负担，充分保障和改善水源区群众医疗水平，充分调动水源区群众参与水源保护的积极性、主动性。</t>
  </si>
  <si>
    <t>补助人数</t>
  </si>
  <si>
    <t>2000</t>
  </si>
  <si>
    <t>反映松华坝水源区居民医保个人缴费区级财政补助人数。</t>
  </si>
  <si>
    <t>反映水源区居民基本医疗保险个人缴费区级财政补助资金兑现准确率。</t>
  </si>
  <si>
    <t>改善水源区居民医疗水平</t>
  </si>
  <si>
    <t>反映水源区居民医疗水平改善程度。</t>
  </si>
  <si>
    <t>松华坝水源区居民满意度</t>
  </si>
  <si>
    <t>反映松华坝水源区居民满意度。</t>
  </si>
  <si>
    <t>严格落实政策规定，高效、准确地完成2026年度全区离休干部及民政优抚人员合规医疗费用的审核与报销工作，确保待遇及时足额保障，有效减轻离休干部及民政优抚人员医疗费负担，年度内离休干部及民政优抚人员的医疗保障满意度稳中有升。</t>
  </si>
  <si>
    <t>离休干部人数</t>
  </si>
  <si>
    <t>25</t>
  </si>
  <si>
    <t>反映辖区内离休干部人数。</t>
  </si>
  <si>
    <t>报销对象认定准确率</t>
  </si>
  <si>
    <t>反映报销对象认定准确率。</t>
  </si>
  <si>
    <t>医疗费用审核合规率</t>
  </si>
  <si>
    <t>反映报销审核工作的准确性，确保所有报销费用均符合政策规定。</t>
  </si>
  <si>
    <t>报销及时率</t>
  </si>
  <si>
    <t>反映离休干部及民政优抚人员提交的合规医疗费用从受理到完成报销支付的平均时长及在规定时限内的完成情况。</t>
  </si>
  <si>
    <t>减轻离休干部医疗负担</t>
  </si>
  <si>
    <t>反映离休干部医疗费负担减轻程度。</t>
  </si>
  <si>
    <t>公医经费预算执行与保障能力</t>
  </si>
  <si>
    <t>保障充分、运行平稳</t>
  </si>
  <si>
    <t>定性描述</t>
  </si>
  <si>
    <t>考核公医经费的预算安排与实际支出匹配度，以及经费持续、稳定保障待遇支付的能力。</t>
  </si>
  <si>
    <t>离休干部满意度</t>
  </si>
  <si>
    <t>反映离休干部满意度。</t>
  </si>
  <si>
    <t>预算06表</t>
  </si>
  <si>
    <t>政府性基金预算支出预算表</t>
  </si>
  <si>
    <t>单位名称：昆明市发展和改革委员会</t>
  </si>
  <si>
    <t>政府性基金预算支出</t>
  </si>
  <si>
    <t>空表说明：昆明市盘龙区医疗保险中心2026年不涉及政府性基金预算支出。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</si>
  <si>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</si>
  <si>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</si>
  <si>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</si>
  <si>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</si>
  <si>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</si>
  <si>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</si>
  <si>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</si>
  <si>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</si>
  <si>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</si>
  <si>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</si>
  <si>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</si>
  <si>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</si>
  <si>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</si>
  <si>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</si>
  <si>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预算08表</t>
  </si>
  <si>
    <t>2026年部门政府购买服务预算表</t>
  </si>
  <si>
    <t>政府购买服务项目</t>
  </si>
  <si>
    <t>政府购买服务目录</t>
  </si>
  <si>
    <t>空表说明：昆明市盘龙区医疗保险中心2026年不涉及政府购买服务预算。</t>
  </si>
  <si>
    <t>预算09-1表</t>
  </si>
  <si>
    <t>单位名称（项目）</t>
  </si>
  <si>
    <t>地区</t>
  </si>
  <si>
    <t>磨憨经济合作区</t>
  </si>
  <si>
    <t>空表说明：盘龙区实行乡财县管，按照区与乡（镇）财政管理体制，乡（镇）按照县级部门预算管理，故无对下转移支付项目。</t>
  </si>
  <si>
    <t>预算09-2表</t>
  </si>
  <si>
    <t>空表说明：盘龙区实行乡财县管，按照区与乡（镇）财政管理体制，乡（镇）按照县级部门预算管理，故无区对下转移支付绩效目标。</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</si>
  <si>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</si>
  <si>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</si>
  <si>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</si>
  <si>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</si>
  <si>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</si>
  <si>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</si>
  <si>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</si>
  <si>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</si>
  <si>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</si>
  <si>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</si>
  <si>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空表说明：昆明市盘龙区医疗保险中心2026年度无新增资产预算。</t>
  </si>
  <si>
    <t>预算11表</t>
  </si>
  <si>
    <t>上级补助</t>
  </si>
  <si>
    <t>空表说明：本部门本年度无上级补助项目支出预算，此表为空。</t>
  </si>
  <si>
    <t>预算12表</t>
  </si>
  <si>
    <t>项目级次</t>
  </si>
  <si>
    <t>312 民生类</t>
  </si>
  <si>
    <t>本级</t>
  </si>
  <si>
    <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</si>
</sst>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m/dd"/>
    <numFmt numFmtId="177" formatCode="yyyy/mm/dd\ hh:mm:ss"/>
    <numFmt numFmtId="178" formatCode="#,##0;\-#,##0;;@"/>
    <numFmt numFmtId="179" formatCode="#,##0.00;\-#,##0.00;;@"/>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b/>
      <sz val="11"/>
      <color theme="3"/>
      <name val="宋体"/>
      <charset val="134"/>
      <scheme val="minor"/>
    </font>
    <font>
      <b/>
      <sz val="13"/>
      <color theme="3"/>
      <name val="宋体"/>
      <charset val="134"/>
      <scheme val="minor"/>
    </font>
    <font>
      <sz val="11"/>
      <color rgb="FF3F3F76"/>
      <name val="宋体"/>
      <charset val="0"/>
      <scheme val="minor"/>
    </font>
    <font>
      <sz val="11"/>
      <color theme="1"/>
      <name val="宋体"/>
      <charset val="0"/>
      <scheme val="minor"/>
    </font>
    <font>
      <sz val="9"/>
      <name val="宋体"/>
      <charset val="134"/>
    </font>
    <font>
      <sz val="11"/>
      <color rgb="FF9C000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8" fillId="11" borderId="0" applyNumberFormat="0" applyBorder="0" applyAlignment="0" applyProtection="0">
      <alignment vertical="center"/>
    </xf>
    <xf numFmtId="0" fontId="17"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9" fillId="0" borderId="7">
      <alignment horizontal="right" vertical="center"/>
    </xf>
    <xf numFmtId="0" fontId="18" fillId="7" borderId="0" applyNumberFormat="0" applyBorder="0" applyAlignment="0" applyProtection="0">
      <alignment vertical="center"/>
    </xf>
    <xf numFmtId="0" fontId="20" fillId="12" borderId="0" applyNumberFormat="0" applyBorder="0" applyAlignment="0" applyProtection="0">
      <alignment vertical="center"/>
    </xf>
    <xf numFmtId="43" fontId="0" fillId="0" borderId="0" applyFont="0" applyFill="0" applyBorder="0" applyAlignment="0" applyProtection="0">
      <alignment vertical="center"/>
    </xf>
    <xf numFmtId="0" fontId="21"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9" fillId="0" borderId="7">
      <alignment horizontal="right" vertical="center"/>
    </xf>
    <xf numFmtId="0" fontId="25" fillId="0" borderId="0" applyNumberFormat="0" applyFill="0" applyBorder="0" applyAlignment="0" applyProtection="0">
      <alignment vertical="center"/>
    </xf>
    <xf numFmtId="0" fontId="0" fillId="17" borderId="17" applyNumberFormat="0" applyFont="0" applyAlignment="0" applyProtection="0">
      <alignment vertical="center"/>
    </xf>
    <xf numFmtId="0" fontId="21" fillId="15"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14" applyNumberFormat="0" applyFill="0" applyAlignment="0" applyProtection="0">
      <alignment vertical="center"/>
    </xf>
    <xf numFmtId="0" fontId="16" fillId="0" borderId="14" applyNumberFormat="0" applyFill="0" applyAlignment="0" applyProtection="0">
      <alignment vertical="center"/>
    </xf>
    <xf numFmtId="0" fontId="21" fillId="19" borderId="0" applyNumberFormat="0" applyBorder="0" applyAlignment="0" applyProtection="0">
      <alignment vertical="center"/>
    </xf>
    <xf numFmtId="0" fontId="15" fillId="0" borderId="16" applyNumberFormat="0" applyFill="0" applyAlignment="0" applyProtection="0">
      <alignment vertical="center"/>
    </xf>
    <xf numFmtId="0" fontId="21" fillId="18" borderId="0" applyNumberFormat="0" applyBorder="0" applyAlignment="0" applyProtection="0">
      <alignment vertical="center"/>
    </xf>
    <xf numFmtId="0" fontId="29" fillId="20" borderId="18" applyNumberFormat="0" applyAlignment="0" applyProtection="0">
      <alignment vertical="center"/>
    </xf>
    <xf numFmtId="0" fontId="30" fillId="20" borderId="15" applyNumberFormat="0" applyAlignment="0" applyProtection="0">
      <alignment vertical="center"/>
    </xf>
    <xf numFmtId="0" fontId="31" fillId="21" borderId="19" applyNumberFormat="0" applyAlignment="0" applyProtection="0">
      <alignment vertical="center"/>
    </xf>
    <xf numFmtId="0" fontId="18" fillId="10" borderId="0" applyNumberFormat="0" applyBorder="0" applyAlignment="0" applyProtection="0">
      <alignment vertical="center"/>
    </xf>
    <xf numFmtId="0" fontId="21" fillId="23"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24" borderId="0" applyNumberFormat="0" applyBorder="0" applyAlignment="0" applyProtection="0">
      <alignment vertical="center"/>
    </xf>
    <xf numFmtId="0" fontId="22" fillId="14" borderId="0" applyNumberFormat="0" applyBorder="0" applyAlignment="0" applyProtection="0">
      <alignment vertical="center"/>
    </xf>
    <xf numFmtId="10" fontId="19" fillId="0" borderId="7">
      <alignment horizontal="right" vertical="center"/>
    </xf>
    <xf numFmtId="0" fontId="18" fillId="26" borderId="0" applyNumberFormat="0" applyBorder="0" applyAlignment="0" applyProtection="0">
      <alignment vertical="center"/>
    </xf>
    <xf numFmtId="0" fontId="21" fillId="30" borderId="0" applyNumberFormat="0" applyBorder="0" applyAlignment="0" applyProtection="0">
      <alignment vertical="center"/>
    </xf>
    <xf numFmtId="0" fontId="18" fillId="9" borderId="0" applyNumberFormat="0" applyBorder="0" applyAlignment="0" applyProtection="0">
      <alignment vertical="center"/>
    </xf>
    <xf numFmtId="0" fontId="18" fillId="6" borderId="0" applyNumberFormat="0" applyBorder="0" applyAlignment="0" applyProtection="0">
      <alignment vertical="center"/>
    </xf>
    <xf numFmtId="0" fontId="18" fillId="25" borderId="0" applyNumberFormat="0" applyBorder="0" applyAlignment="0" applyProtection="0">
      <alignment vertical="center"/>
    </xf>
    <xf numFmtId="0" fontId="18" fillId="32" borderId="0" applyNumberFormat="0" applyBorder="0" applyAlignment="0" applyProtection="0">
      <alignment vertical="center"/>
    </xf>
    <xf numFmtId="0" fontId="21" fillId="29" borderId="0" applyNumberFormat="0" applyBorder="0" applyAlignment="0" applyProtection="0">
      <alignment vertical="center"/>
    </xf>
    <xf numFmtId="0" fontId="21" fillId="28" borderId="0" applyNumberFormat="0" applyBorder="0" applyAlignment="0" applyProtection="0">
      <alignment vertical="center"/>
    </xf>
    <xf numFmtId="0" fontId="18" fillId="8" borderId="0" applyNumberFormat="0" applyBorder="0" applyAlignment="0" applyProtection="0">
      <alignment vertical="center"/>
    </xf>
    <xf numFmtId="0" fontId="18" fillId="5" borderId="0" applyNumberFormat="0" applyBorder="0" applyAlignment="0" applyProtection="0">
      <alignment vertical="center"/>
    </xf>
    <xf numFmtId="0" fontId="21" fillId="22" borderId="0" applyNumberFormat="0" applyBorder="0" applyAlignment="0" applyProtection="0">
      <alignment vertical="center"/>
    </xf>
    <xf numFmtId="0" fontId="18" fillId="31" borderId="0" applyNumberFormat="0" applyBorder="0" applyAlignment="0" applyProtection="0">
      <alignment vertical="center"/>
    </xf>
    <xf numFmtId="0" fontId="21" fillId="13" borderId="0" applyNumberFormat="0" applyBorder="0" applyAlignment="0" applyProtection="0">
      <alignment vertical="center"/>
    </xf>
    <xf numFmtId="0" fontId="21" fillId="27" borderId="0" applyNumberFormat="0" applyBorder="0" applyAlignment="0" applyProtection="0">
      <alignment vertical="center"/>
    </xf>
    <xf numFmtId="0" fontId="18" fillId="4" borderId="0" applyNumberFormat="0" applyBorder="0" applyAlignment="0" applyProtection="0">
      <alignment vertical="center"/>
    </xf>
    <xf numFmtId="0" fontId="21" fillId="33" borderId="0" applyNumberFormat="0" applyBorder="0" applyAlignment="0" applyProtection="0">
      <alignment vertical="center"/>
    </xf>
    <xf numFmtId="179" fontId="19" fillId="0" borderId="7">
      <alignment horizontal="right" vertical="center"/>
    </xf>
    <xf numFmtId="49" fontId="19" fillId="0" borderId="7">
      <alignment horizontal="left" vertical="center" wrapText="1"/>
    </xf>
    <xf numFmtId="179" fontId="19" fillId="0" borderId="7">
      <alignment horizontal="right" vertical="center"/>
    </xf>
    <xf numFmtId="180" fontId="19" fillId="0" borderId="7">
      <alignment horizontal="right" vertical="center"/>
    </xf>
    <xf numFmtId="178" fontId="19" fillId="0" borderId="7">
      <alignment horizontal="right" vertical="center"/>
    </xf>
  </cellStyleXfs>
  <cellXfs count="195">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8"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5" fillId="0" borderId="7" xfId="53" applyNumberFormat="1" applyFont="1" applyBorder="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8" fillId="0" borderId="0" xfId="0"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2"/>
      <c r="B1" s="42"/>
      <c r="C1" s="42"/>
      <c r="D1" s="43" t="s">
        <v>0</v>
      </c>
    </row>
    <row r="2" ht="41.25" customHeight="1" spans="1:1">
      <c r="A2" s="38" t="str">
        <f>"2026"&amp;"年部门财务收支预算总表"</f>
        <v>2026年部门财务收支预算总表</v>
      </c>
    </row>
    <row r="3" ht="17.25" customHeight="1" spans="1:4">
      <c r="A3" s="41" t="str">
        <f>"单位名称："&amp;"昆明市盘龙区医疗保险中心"</f>
        <v>单位名称：昆明市盘龙区医疗保险中心</v>
      </c>
      <c r="B3" s="158"/>
      <c r="D3" s="136" t="s">
        <v>1</v>
      </c>
    </row>
    <row r="4" ht="23.25" customHeight="1" spans="1:4">
      <c r="A4" s="159" t="s">
        <v>2</v>
      </c>
      <c r="B4" s="160"/>
      <c r="C4" s="159" t="s">
        <v>3</v>
      </c>
      <c r="D4" s="160"/>
    </row>
    <row r="5" ht="24" customHeight="1" spans="1:4">
      <c r="A5" s="159" t="s">
        <v>4</v>
      </c>
      <c r="B5" s="159" t="s">
        <v>5</v>
      </c>
      <c r="C5" s="159" t="s">
        <v>6</v>
      </c>
      <c r="D5" s="159" t="s">
        <v>5</v>
      </c>
    </row>
    <row r="6" ht="17.25" customHeight="1" spans="1:4">
      <c r="A6" s="161" t="s">
        <v>7</v>
      </c>
      <c r="B6" s="77">
        <v>53687972.8</v>
      </c>
      <c r="C6" s="161" t="s">
        <v>8</v>
      </c>
      <c r="D6" s="77"/>
    </row>
    <row r="7" ht="17.25" customHeight="1" spans="1:4">
      <c r="A7" s="161" t="s">
        <v>9</v>
      </c>
      <c r="B7" s="77"/>
      <c r="C7" s="161" t="s">
        <v>10</v>
      </c>
      <c r="D7" s="77"/>
    </row>
    <row r="8" ht="17.25" customHeight="1" spans="1:4">
      <c r="A8" s="161" t="s">
        <v>11</v>
      </c>
      <c r="B8" s="77"/>
      <c r="C8" s="194" t="s">
        <v>12</v>
      </c>
      <c r="D8" s="77"/>
    </row>
    <row r="9" ht="17.25" customHeight="1" spans="1:4">
      <c r="A9" s="161" t="s">
        <v>13</v>
      </c>
      <c r="B9" s="77"/>
      <c r="C9" s="194" t="s">
        <v>14</v>
      </c>
      <c r="D9" s="77"/>
    </row>
    <row r="10" ht="17.25" customHeight="1" spans="1:4">
      <c r="A10" s="161" t="s">
        <v>15</v>
      </c>
      <c r="B10" s="77"/>
      <c r="C10" s="194" t="s">
        <v>16</v>
      </c>
      <c r="D10" s="77"/>
    </row>
    <row r="11" ht="17.25" customHeight="1" spans="1:4">
      <c r="A11" s="161" t="s">
        <v>17</v>
      </c>
      <c r="B11" s="77"/>
      <c r="C11" s="194" t="s">
        <v>18</v>
      </c>
      <c r="D11" s="77"/>
    </row>
    <row r="12" ht="17.25" customHeight="1" spans="1:4">
      <c r="A12" s="161" t="s">
        <v>19</v>
      </c>
      <c r="B12" s="77"/>
      <c r="C12" s="29" t="s">
        <v>20</v>
      </c>
      <c r="D12" s="77"/>
    </row>
    <row r="13" ht="17.25" customHeight="1" spans="1:4">
      <c r="A13" s="161" t="s">
        <v>21</v>
      </c>
      <c r="B13" s="77"/>
      <c r="C13" s="29" t="s">
        <v>22</v>
      </c>
      <c r="D13" s="77">
        <v>1343012</v>
      </c>
    </row>
    <row r="14" ht="17.25" customHeight="1" spans="1:4">
      <c r="A14" s="161" t="s">
        <v>23</v>
      </c>
      <c r="B14" s="77"/>
      <c r="C14" s="29" t="s">
        <v>24</v>
      </c>
      <c r="D14" s="77">
        <v>51803700.8</v>
      </c>
    </row>
    <row r="15" ht="17.25" customHeight="1" spans="1:4">
      <c r="A15" s="161" t="s">
        <v>25</v>
      </c>
      <c r="B15" s="77"/>
      <c r="C15" s="29" t="s">
        <v>26</v>
      </c>
      <c r="D15" s="77"/>
    </row>
    <row r="16" ht="17.25" customHeight="1" spans="1:4">
      <c r="A16" s="60"/>
      <c r="B16" s="77"/>
      <c r="C16" s="29" t="s">
        <v>27</v>
      </c>
      <c r="D16" s="77"/>
    </row>
    <row r="17" ht="17.25" customHeight="1" spans="1:4">
      <c r="A17" s="162"/>
      <c r="B17" s="77"/>
      <c r="C17" s="29" t="s">
        <v>28</v>
      </c>
      <c r="D17" s="77"/>
    </row>
    <row r="18" ht="17.25" customHeight="1" spans="1:4">
      <c r="A18" s="162"/>
      <c r="B18" s="77"/>
      <c r="C18" s="29" t="s">
        <v>29</v>
      </c>
      <c r="D18" s="77"/>
    </row>
    <row r="19" ht="17.25" customHeight="1" spans="1:4">
      <c r="A19" s="162"/>
      <c r="B19" s="77"/>
      <c r="C19" s="29" t="s">
        <v>30</v>
      </c>
      <c r="D19" s="77"/>
    </row>
    <row r="20" ht="17.25" customHeight="1" spans="1:4">
      <c r="A20" s="162"/>
      <c r="B20" s="77"/>
      <c r="C20" s="29" t="s">
        <v>31</v>
      </c>
      <c r="D20" s="77"/>
    </row>
    <row r="21" ht="17.25" customHeight="1" spans="1:4">
      <c r="A21" s="162"/>
      <c r="B21" s="77"/>
      <c r="C21" s="29" t="s">
        <v>32</v>
      </c>
      <c r="D21" s="77"/>
    </row>
    <row r="22" ht="17.25" customHeight="1" spans="1:4">
      <c r="A22" s="162"/>
      <c r="B22" s="77"/>
      <c r="C22" s="29" t="s">
        <v>33</v>
      </c>
      <c r="D22" s="77"/>
    </row>
    <row r="23" ht="17.25" customHeight="1" spans="1:4">
      <c r="A23" s="162"/>
      <c r="B23" s="77"/>
      <c r="C23" s="29" t="s">
        <v>34</v>
      </c>
      <c r="D23" s="77"/>
    </row>
    <row r="24" ht="17.25" customHeight="1" spans="1:4">
      <c r="A24" s="162"/>
      <c r="B24" s="77"/>
      <c r="C24" s="29" t="s">
        <v>35</v>
      </c>
      <c r="D24" s="77">
        <v>541260</v>
      </c>
    </row>
    <row r="25" ht="17.25" customHeight="1" spans="1:4">
      <c r="A25" s="162"/>
      <c r="B25" s="77"/>
      <c r="C25" s="29" t="s">
        <v>36</v>
      </c>
      <c r="D25" s="77"/>
    </row>
    <row r="26" ht="17.25" customHeight="1" spans="1:4">
      <c r="A26" s="162"/>
      <c r="B26" s="77"/>
      <c r="C26" s="60" t="s">
        <v>37</v>
      </c>
      <c r="D26" s="77"/>
    </row>
    <row r="27" ht="17.25" customHeight="1" spans="1:4">
      <c r="A27" s="162"/>
      <c r="B27" s="77"/>
      <c r="C27" s="29" t="s">
        <v>38</v>
      </c>
      <c r="D27" s="77"/>
    </row>
    <row r="28" ht="16.5" customHeight="1" spans="1:4">
      <c r="A28" s="162"/>
      <c r="B28" s="77"/>
      <c r="C28" s="29" t="s">
        <v>39</v>
      </c>
      <c r="D28" s="77"/>
    </row>
    <row r="29" ht="16.5" customHeight="1" spans="1:4">
      <c r="A29" s="162"/>
      <c r="B29" s="77"/>
      <c r="C29" s="60" t="s">
        <v>40</v>
      </c>
      <c r="D29" s="77"/>
    </row>
    <row r="30" ht="17.25" customHeight="1" spans="1:4">
      <c r="A30" s="162"/>
      <c r="B30" s="77"/>
      <c r="C30" s="60" t="s">
        <v>41</v>
      </c>
      <c r="D30" s="77"/>
    </row>
    <row r="31" ht="17.25" customHeight="1" spans="1:4">
      <c r="A31" s="162"/>
      <c r="B31" s="77"/>
      <c r="C31" s="29" t="s">
        <v>42</v>
      </c>
      <c r="D31" s="77"/>
    </row>
    <row r="32" ht="16.5" customHeight="1" spans="1:4">
      <c r="A32" s="162" t="s">
        <v>43</v>
      </c>
      <c r="B32" s="77">
        <v>53687972.8</v>
      </c>
      <c r="C32" s="162" t="s">
        <v>44</v>
      </c>
      <c r="D32" s="77">
        <v>53687972.8</v>
      </c>
    </row>
    <row r="33" ht="16.5" customHeight="1" spans="1:4">
      <c r="A33" s="60" t="s">
        <v>45</v>
      </c>
      <c r="B33" s="77"/>
      <c r="C33" s="60" t="s">
        <v>46</v>
      </c>
      <c r="D33" s="77"/>
    </row>
    <row r="34" ht="16.5" customHeight="1" spans="1:4">
      <c r="A34" s="29" t="s">
        <v>47</v>
      </c>
      <c r="B34" s="77"/>
      <c r="C34" s="29" t="s">
        <v>47</v>
      </c>
      <c r="D34" s="77"/>
    </row>
    <row r="35" ht="16.5" customHeight="1" spans="1:4">
      <c r="A35" s="29" t="s">
        <v>48</v>
      </c>
      <c r="B35" s="77"/>
      <c r="C35" s="29" t="s">
        <v>49</v>
      </c>
      <c r="D35" s="77"/>
    </row>
    <row r="36" ht="16.5" customHeight="1" spans="1:4">
      <c r="A36" s="163" t="s">
        <v>50</v>
      </c>
      <c r="B36" s="77">
        <v>53687972.8</v>
      </c>
      <c r="C36" s="163" t="s">
        <v>51</v>
      </c>
      <c r="D36" s="77">
        <v>53687972.8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8" sqref="C18"/>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14" t="s">
        <v>405</v>
      </c>
    </row>
    <row r="2" ht="42" customHeight="1" spans="1:6">
      <c r="A2" s="118" t="str">
        <f>"2026"&amp;"年部门政府性基金预算支出预算表"</f>
        <v>2026年部门政府性基金预算支出预算表</v>
      </c>
      <c r="B2" s="118" t="s">
        <v>406</v>
      </c>
      <c r="C2" s="119"/>
      <c r="D2" s="120"/>
      <c r="E2" s="120"/>
      <c r="F2" s="120"/>
    </row>
    <row r="3" ht="13.5" customHeight="1" spans="1:6">
      <c r="A3" s="4" t="str">
        <f>"单位名称："&amp;"昆明市盘龙区医疗保险中心"</f>
        <v>单位名称：昆明市盘龙区医疗保险中心</v>
      </c>
      <c r="B3" s="4" t="s">
        <v>407</v>
      </c>
      <c r="C3" s="115"/>
      <c r="D3" s="117"/>
      <c r="E3" s="117"/>
      <c r="F3" s="114" t="s">
        <v>1</v>
      </c>
    </row>
    <row r="4" ht="19.5" customHeight="1" spans="1:6">
      <c r="A4" s="121" t="s">
        <v>192</v>
      </c>
      <c r="B4" s="122" t="s">
        <v>72</v>
      </c>
      <c r="C4" s="121" t="s">
        <v>73</v>
      </c>
      <c r="D4" s="10" t="s">
        <v>408</v>
      </c>
      <c r="E4" s="11"/>
      <c r="F4" s="12"/>
    </row>
    <row r="5" ht="18.75" customHeight="1" spans="1:6">
      <c r="A5" s="123"/>
      <c r="B5" s="124"/>
      <c r="C5" s="123"/>
      <c r="D5" s="15" t="s">
        <v>55</v>
      </c>
      <c r="E5" s="10" t="s">
        <v>75</v>
      </c>
      <c r="F5" s="15" t="s">
        <v>76</v>
      </c>
    </row>
    <row r="6" ht="18.75" customHeight="1" spans="1:6">
      <c r="A6" s="67">
        <v>1</v>
      </c>
      <c r="B6" s="125" t="s">
        <v>83</v>
      </c>
      <c r="C6" s="67">
        <v>3</v>
      </c>
      <c r="D6" s="126">
        <v>4</v>
      </c>
      <c r="E6" s="126">
        <v>5</v>
      </c>
      <c r="F6" s="126">
        <v>6</v>
      </c>
    </row>
    <row r="7" ht="21" customHeight="1" spans="1:6">
      <c r="A7" s="20"/>
      <c r="B7" s="20"/>
      <c r="C7" s="20"/>
      <c r="D7" s="77"/>
      <c r="E7" s="77"/>
      <c r="F7" s="77"/>
    </row>
    <row r="8" ht="21" customHeight="1" spans="1:6">
      <c r="A8" s="20"/>
      <c r="B8" s="20"/>
      <c r="C8" s="20"/>
      <c r="D8" s="77"/>
      <c r="E8" s="77"/>
      <c r="F8" s="77"/>
    </row>
    <row r="9" ht="18.75" customHeight="1" spans="1:6">
      <c r="A9" s="127" t="s">
        <v>181</v>
      </c>
      <c r="B9" s="127" t="s">
        <v>181</v>
      </c>
      <c r="C9" s="128" t="s">
        <v>181</v>
      </c>
      <c r="D9" s="77"/>
      <c r="E9" s="77"/>
      <c r="F9" s="77"/>
    </row>
    <row r="10" customHeight="1" spans="1:1">
      <c r="A10" t="s">
        <v>409</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A3" sqref="A3:F3"/>
    </sheetView>
  </sheetViews>
  <sheetFormatPr defaultColWidth="9.14166666666667" defaultRowHeight="14.25" customHeight="1"/>
  <cols>
    <col min="1" max="1" width="41.1416666666667"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A1" s="79"/>
      <c r="P1" s="2"/>
      <c r="Q1" s="2" t="s">
        <v>410</v>
      </c>
    </row>
    <row r="2" ht="41.25" customHeight="1" spans="1:17">
      <c r="A2" s="71" t="s">
        <v>411</v>
      </c>
      <c r="B2" s="3"/>
      <c r="C2" s="3"/>
      <c r="D2" s="3"/>
      <c r="E2" s="3"/>
      <c r="F2" s="3"/>
      <c r="G2" s="3"/>
      <c r="H2" s="3"/>
      <c r="I2" s="3"/>
      <c r="J2" s="3"/>
      <c r="K2" s="65"/>
      <c r="L2" s="3"/>
      <c r="M2" s="3"/>
      <c r="N2" s="65"/>
      <c r="O2" s="3"/>
      <c r="P2" s="65"/>
      <c r="Q2" s="65"/>
    </row>
    <row r="3" ht="18.75" customHeight="1" spans="1:17">
      <c r="A3" s="104" t="s">
        <v>191</v>
      </c>
      <c r="B3" s="6"/>
      <c r="C3" s="6"/>
      <c r="D3" s="6"/>
      <c r="E3" s="6"/>
      <c r="F3" s="6"/>
      <c r="G3" s="6"/>
      <c r="H3" s="6"/>
      <c r="I3" s="6"/>
      <c r="J3" s="6"/>
      <c r="P3" s="7"/>
      <c r="Q3" s="114" t="s">
        <v>1</v>
      </c>
    </row>
    <row r="4" ht="15.75" customHeight="1" spans="1:17">
      <c r="A4" s="84" t="s">
        <v>412</v>
      </c>
      <c r="B4" s="105" t="s">
        <v>413</v>
      </c>
      <c r="C4" s="105" t="s">
        <v>414</v>
      </c>
      <c r="D4" s="105" t="s">
        <v>415</v>
      </c>
      <c r="E4" s="105" t="s">
        <v>416</v>
      </c>
      <c r="F4" s="105" t="s">
        <v>417</v>
      </c>
      <c r="G4" s="85" t="s">
        <v>199</v>
      </c>
      <c r="H4" s="85"/>
      <c r="I4" s="85"/>
      <c r="J4" s="85"/>
      <c r="K4" s="86"/>
      <c r="L4" s="85"/>
      <c r="M4" s="85"/>
      <c r="N4" s="99"/>
      <c r="O4" s="85"/>
      <c r="P4" s="86"/>
      <c r="Q4" s="100"/>
    </row>
    <row r="5" ht="17.25" customHeight="1" spans="1:17">
      <c r="A5" s="87"/>
      <c r="B5" s="88"/>
      <c r="C5" s="88"/>
      <c r="D5" s="88"/>
      <c r="E5" s="88"/>
      <c r="F5" s="88"/>
      <c r="G5" s="88" t="s">
        <v>55</v>
      </c>
      <c r="H5" s="88" t="s">
        <v>58</v>
      </c>
      <c r="I5" s="88" t="s">
        <v>418</v>
      </c>
      <c r="J5" s="88" t="s">
        <v>419</v>
      </c>
      <c r="K5" s="89" t="s">
        <v>420</v>
      </c>
      <c r="L5" s="101" t="s">
        <v>421</v>
      </c>
      <c r="M5" s="101"/>
      <c r="N5" s="102"/>
      <c r="O5" s="101"/>
      <c r="P5" s="103"/>
      <c r="Q5" s="90"/>
    </row>
    <row r="6" ht="54" customHeight="1" spans="1:17">
      <c r="A6" s="90"/>
      <c r="B6" s="91"/>
      <c r="C6" s="91"/>
      <c r="D6" s="91"/>
      <c r="E6" s="91"/>
      <c r="F6" s="91"/>
      <c r="G6" s="91"/>
      <c r="H6" s="91" t="s">
        <v>57</v>
      </c>
      <c r="I6" s="91"/>
      <c r="J6" s="91"/>
      <c r="K6" s="92"/>
      <c r="L6" s="91" t="s">
        <v>57</v>
      </c>
      <c r="M6" s="91" t="s">
        <v>64</v>
      </c>
      <c r="N6" s="90" t="s">
        <v>65</v>
      </c>
      <c r="O6" s="91" t="s">
        <v>66</v>
      </c>
      <c r="P6" s="92" t="s">
        <v>67</v>
      </c>
      <c r="Q6" s="90" t="s">
        <v>68</v>
      </c>
    </row>
    <row r="7" ht="18" customHeight="1" spans="1:17">
      <c r="A7" s="106">
        <v>1</v>
      </c>
      <c r="B7" s="106">
        <v>2</v>
      </c>
      <c r="C7" s="106">
        <v>3</v>
      </c>
      <c r="D7" s="106">
        <v>4</v>
      </c>
      <c r="E7" s="106">
        <v>5</v>
      </c>
      <c r="F7" s="106">
        <v>6</v>
      </c>
      <c r="G7" s="106">
        <v>7</v>
      </c>
      <c r="H7" s="106">
        <v>8</v>
      </c>
      <c r="I7" s="106">
        <v>9</v>
      </c>
      <c r="J7" s="106">
        <v>10</v>
      </c>
      <c r="K7" s="106">
        <v>11</v>
      </c>
      <c r="L7" s="106">
        <v>12</v>
      </c>
      <c r="M7" s="106">
        <v>13</v>
      </c>
      <c r="N7" s="106">
        <v>14</v>
      </c>
      <c r="O7" s="106">
        <v>15</v>
      </c>
      <c r="P7" s="106">
        <v>16</v>
      </c>
      <c r="Q7" s="106">
        <v>17</v>
      </c>
    </row>
    <row r="8" ht="21" customHeight="1" spans="1:17">
      <c r="A8" s="94" t="s">
        <v>243</v>
      </c>
      <c r="B8" s="107" t="s">
        <v>422</v>
      </c>
      <c r="C8" s="107" t="s">
        <v>422</v>
      </c>
      <c r="D8" s="107" t="s">
        <v>423</v>
      </c>
      <c r="E8" s="108">
        <v>44</v>
      </c>
      <c r="F8" s="77">
        <v>7040</v>
      </c>
      <c r="G8" s="77">
        <v>7040</v>
      </c>
      <c r="H8" s="77">
        <v>7040</v>
      </c>
      <c r="I8" s="77"/>
      <c r="J8" s="77"/>
      <c r="K8" s="77"/>
      <c r="L8" s="77"/>
      <c r="M8" s="77"/>
      <c r="N8" s="77"/>
      <c r="O8" s="77"/>
      <c r="P8" s="77"/>
      <c r="Q8" s="77"/>
    </row>
    <row r="9" ht="21" customHeight="1" spans="1:17">
      <c r="A9" s="109" t="s">
        <v>55</v>
      </c>
      <c r="B9" s="110"/>
      <c r="C9" s="110"/>
      <c r="D9" s="110"/>
      <c r="E9" s="111"/>
      <c r="F9" s="77">
        <v>7040</v>
      </c>
      <c r="G9" s="77">
        <v>7040</v>
      </c>
      <c r="H9" s="77">
        <v>7040</v>
      </c>
      <c r="I9" s="77"/>
      <c r="J9" s="77"/>
      <c r="K9" s="77"/>
      <c r="L9" s="77"/>
      <c r="M9" s="77"/>
      <c r="N9" s="77"/>
      <c r="O9" s="77"/>
      <c r="P9" s="77"/>
      <c r="Q9" s="77"/>
    </row>
    <row r="10" ht="21" customHeight="1" spans="1:17">
      <c r="A10" s="4"/>
      <c r="B10" s="104"/>
      <c r="C10" s="104"/>
      <c r="D10" s="104"/>
      <c r="E10" s="112"/>
      <c r="F10" s="113"/>
      <c r="G10" s="113"/>
      <c r="H10" s="113"/>
      <c r="I10" s="113"/>
      <c r="J10" s="113"/>
      <c r="K10" s="113"/>
      <c r="L10" s="113"/>
      <c r="M10" s="113"/>
      <c r="N10" s="113"/>
      <c r="O10" s="113"/>
      <c r="P10" s="113"/>
      <c r="Q10" s="113"/>
    </row>
  </sheetData>
  <mergeCells count="17">
    <mergeCell ref="A2:Q2"/>
    <mergeCell ref="A3:F3"/>
    <mergeCell ref="G4:Q4"/>
    <mergeCell ref="L5:Q5"/>
    <mergeCell ref="A9:E9"/>
    <mergeCell ref="A10:Q1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A16" sqref="A16"/>
    </sheetView>
  </sheetViews>
  <sheetFormatPr defaultColWidth="9.14166666666667" defaultRowHeight="14.25" customHeight="1"/>
  <cols>
    <col min="1" max="3" width="39.1416666666667" customWidth="1"/>
    <col min="4" max="12" width="20.425" customWidth="1"/>
    <col min="13" max="14" width="20.2833333333333" customWidth="1"/>
  </cols>
  <sheetData>
    <row r="1" customFormat="1" ht="16.5" customHeight="1" spans="1:14">
      <c r="A1" s="78"/>
      <c r="B1" s="79"/>
      <c r="C1" s="79"/>
      <c r="D1" s="78"/>
      <c r="E1" s="78"/>
      <c r="F1" s="78"/>
      <c r="G1" s="78"/>
      <c r="H1" s="80"/>
      <c r="I1" s="78"/>
      <c r="J1" s="78"/>
      <c r="K1" s="79"/>
      <c r="L1" s="78"/>
      <c r="M1" s="97"/>
      <c r="N1" s="97" t="s">
        <v>424</v>
      </c>
    </row>
    <row r="2" customFormat="1" ht="41.25" customHeight="1" spans="1:14">
      <c r="A2" s="195" t="s">
        <v>425</v>
      </c>
      <c r="B2" s="65"/>
      <c r="C2" s="65"/>
      <c r="D2" s="81"/>
      <c r="E2" s="81"/>
      <c r="F2" s="81"/>
      <c r="G2" s="81"/>
      <c r="H2" s="82"/>
      <c r="I2" s="81"/>
      <c r="J2" s="81"/>
      <c r="K2" s="65"/>
      <c r="L2" s="81"/>
      <c r="M2" s="82"/>
      <c r="N2" s="65"/>
    </row>
    <row r="3" customFormat="1" ht="22.5" customHeight="1" spans="1:14">
      <c r="A3" s="72" t="s">
        <v>191</v>
      </c>
      <c r="B3" s="83"/>
      <c r="C3" s="83"/>
      <c r="D3" s="73"/>
      <c r="E3" s="73"/>
      <c r="F3" s="73"/>
      <c r="G3" s="73"/>
      <c r="H3" s="80"/>
      <c r="I3" s="78"/>
      <c r="J3" s="78"/>
      <c r="K3" s="79"/>
      <c r="L3" s="78"/>
      <c r="M3" s="98"/>
      <c r="N3" s="97" t="s">
        <v>1</v>
      </c>
    </row>
    <row r="4" customFormat="1" ht="24" customHeight="1" spans="1:14">
      <c r="A4" s="9" t="s">
        <v>412</v>
      </c>
      <c r="B4" s="84" t="s">
        <v>426</v>
      </c>
      <c r="C4" s="84" t="s">
        <v>427</v>
      </c>
      <c r="D4" s="85" t="s">
        <v>199</v>
      </c>
      <c r="E4" s="85"/>
      <c r="F4" s="85"/>
      <c r="G4" s="85"/>
      <c r="H4" s="86"/>
      <c r="I4" s="85"/>
      <c r="J4" s="85"/>
      <c r="K4" s="99"/>
      <c r="L4" s="85"/>
      <c r="M4" s="86"/>
      <c r="N4" s="100"/>
    </row>
    <row r="5" customFormat="1" ht="24" customHeight="1" spans="1:14">
      <c r="A5" s="14"/>
      <c r="B5" s="87"/>
      <c r="C5" s="87"/>
      <c r="D5" s="88" t="s">
        <v>55</v>
      </c>
      <c r="E5" s="88" t="s">
        <v>58</v>
      </c>
      <c r="F5" s="88" t="s">
        <v>418</v>
      </c>
      <c r="G5" s="88" t="s">
        <v>419</v>
      </c>
      <c r="H5" s="89" t="s">
        <v>420</v>
      </c>
      <c r="I5" s="101" t="s">
        <v>421</v>
      </c>
      <c r="J5" s="101"/>
      <c r="K5" s="102"/>
      <c r="L5" s="101"/>
      <c r="M5" s="103"/>
      <c r="N5" s="90"/>
    </row>
    <row r="6" customFormat="1" ht="54" customHeight="1" spans="1:14">
      <c r="A6" s="17"/>
      <c r="B6" s="90"/>
      <c r="C6" s="90"/>
      <c r="D6" s="91"/>
      <c r="E6" s="91" t="s">
        <v>57</v>
      </c>
      <c r="F6" s="91"/>
      <c r="G6" s="91"/>
      <c r="H6" s="92"/>
      <c r="I6" s="91" t="s">
        <v>57</v>
      </c>
      <c r="J6" s="91" t="s">
        <v>64</v>
      </c>
      <c r="K6" s="90" t="s">
        <v>65</v>
      </c>
      <c r="L6" s="91" t="s">
        <v>66</v>
      </c>
      <c r="M6" s="92" t="s">
        <v>67</v>
      </c>
      <c r="N6" s="90" t="s">
        <v>68</v>
      </c>
    </row>
    <row r="7" customFormat="1" ht="17.25" customHeight="1" spans="1:14">
      <c r="A7" s="18">
        <v>1</v>
      </c>
      <c r="B7" s="18">
        <v>2</v>
      </c>
      <c r="C7" s="18">
        <v>3</v>
      </c>
      <c r="D7" s="18">
        <v>4</v>
      </c>
      <c r="E7" s="18">
        <v>5</v>
      </c>
      <c r="F7" s="18">
        <v>6</v>
      </c>
      <c r="G7" s="18">
        <v>7</v>
      </c>
      <c r="H7" s="18">
        <v>8</v>
      </c>
      <c r="I7" s="18">
        <v>9</v>
      </c>
      <c r="J7" s="18">
        <v>10</v>
      </c>
      <c r="K7" s="18">
        <v>11</v>
      </c>
      <c r="L7" s="18">
        <v>12</v>
      </c>
      <c r="M7" s="18">
        <v>13</v>
      </c>
      <c r="N7" s="18">
        <v>14</v>
      </c>
    </row>
    <row r="8" customFormat="1" ht="21" customHeight="1" spans="1:14">
      <c r="A8" s="93"/>
      <c r="B8" s="94"/>
      <c r="C8" s="94"/>
      <c r="D8" s="77"/>
      <c r="E8" s="77"/>
      <c r="F8" s="77"/>
      <c r="G8" s="77"/>
      <c r="H8" s="77"/>
      <c r="I8" s="77"/>
      <c r="J8" s="77"/>
      <c r="K8" s="77"/>
      <c r="L8" s="77"/>
      <c r="M8" s="77"/>
      <c r="N8" s="77"/>
    </row>
    <row r="9" customFormat="1" ht="21" customHeight="1" spans="1:14">
      <c r="A9" s="95" t="s">
        <v>181</v>
      </c>
      <c r="B9" s="96"/>
      <c r="C9" s="96"/>
      <c r="D9" s="77"/>
      <c r="E9" s="77"/>
      <c r="F9" s="77"/>
      <c r="G9" s="77"/>
      <c r="H9" s="77"/>
      <c r="I9" s="77"/>
      <c r="J9" s="77"/>
      <c r="K9" s="77"/>
      <c r="L9" s="77"/>
      <c r="M9" s="77"/>
      <c r="N9" s="77"/>
    </row>
    <row r="10" customHeight="1" spans="1:1">
      <c r="A10" t="s">
        <v>428</v>
      </c>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D17" sqref="D17"/>
    </sheetView>
  </sheetViews>
  <sheetFormatPr defaultColWidth="9.14166666666667" defaultRowHeight="14.25" customHeight="1" outlineLevelCol="4"/>
  <cols>
    <col min="1" max="1" width="37.7083333333333" customWidth="1"/>
    <col min="2" max="5" width="20" customWidth="1"/>
  </cols>
  <sheetData>
    <row r="1" ht="17.25" customHeight="1" spans="4:5">
      <c r="D1" s="70"/>
      <c r="E1" s="2" t="s">
        <v>429</v>
      </c>
    </row>
    <row r="2" ht="41.25" customHeight="1" spans="1:5">
      <c r="A2" s="71" t="str">
        <f>"2026"&amp;"年对下转移支付预算表"</f>
        <v>2026年对下转移支付预算表</v>
      </c>
      <c r="B2" s="3"/>
      <c r="C2" s="3"/>
      <c r="D2" s="3"/>
      <c r="E2" s="65"/>
    </row>
    <row r="3" ht="18" customHeight="1" spans="1:5">
      <c r="A3" s="72" t="str">
        <f>"单位名称："&amp;"昆明市盘龙区医疗保险中心"</f>
        <v>单位名称：昆明市盘龙区医疗保险中心</v>
      </c>
      <c r="B3" s="73"/>
      <c r="C3" s="73"/>
      <c r="D3" s="74"/>
      <c r="E3" s="7" t="s">
        <v>1</v>
      </c>
    </row>
    <row r="4" ht="19.5" customHeight="1" spans="1:5">
      <c r="A4" s="25" t="s">
        <v>430</v>
      </c>
      <c r="B4" s="10" t="s">
        <v>199</v>
      </c>
      <c r="C4" s="11"/>
      <c r="D4" s="11"/>
      <c r="E4" s="67" t="s">
        <v>431</v>
      </c>
    </row>
    <row r="5" ht="40.5" customHeight="1" spans="1:5">
      <c r="A5" s="18"/>
      <c r="B5" s="26" t="s">
        <v>55</v>
      </c>
      <c r="C5" s="9" t="s">
        <v>58</v>
      </c>
      <c r="D5" s="75" t="s">
        <v>418</v>
      </c>
      <c r="E5" s="33" t="s">
        <v>432</v>
      </c>
    </row>
    <row r="6" ht="19.5" customHeight="1" spans="1:5">
      <c r="A6" s="19">
        <v>1</v>
      </c>
      <c r="B6" s="19">
        <v>2</v>
      </c>
      <c r="C6" s="19">
        <v>3</v>
      </c>
      <c r="D6" s="76">
        <v>4</v>
      </c>
      <c r="E6" s="33">
        <v>5</v>
      </c>
    </row>
    <row r="7" ht="19.5" customHeight="1" spans="1:5">
      <c r="A7" s="27"/>
      <c r="B7" s="77"/>
      <c r="C7" s="77"/>
      <c r="D7" s="77"/>
      <c r="E7" s="77"/>
    </row>
    <row r="8" ht="19.5" customHeight="1" spans="1:5">
      <c r="A8" s="68"/>
      <c r="B8" s="77"/>
      <c r="C8" s="77"/>
      <c r="D8" s="77"/>
      <c r="E8" s="77"/>
    </row>
    <row r="9" customHeight="1" spans="1:1">
      <c r="A9" t="s">
        <v>433</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434</v>
      </c>
    </row>
    <row r="2" ht="41.25" customHeight="1" spans="1:10">
      <c r="A2" s="64" t="str">
        <f>"2026"&amp;"年对下转移支付绩效目标表"</f>
        <v>2026年对下转移支付绩效目标表</v>
      </c>
      <c r="B2" s="3"/>
      <c r="C2" s="3"/>
      <c r="D2" s="3"/>
      <c r="E2" s="3"/>
      <c r="F2" s="65"/>
      <c r="G2" s="3"/>
      <c r="H2" s="65"/>
      <c r="I2" s="65"/>
      <c r="J2" s="3"/>
    </row>
    <row r="3" ht="17.25" customHeight="1" spans="1:1">
      <c r="A3" s="4" t="str">
        <f>"单位名称："&amp;"昆明市盘龙区医疗保险中心"</f>
        <v>单位名称：昆明市盘龙区医疗保险中心</v>
      </c>
    </row>
    <row r="4" ht="44.25" customHeight="1" spans="1:10">
      <c r="A4" s="66" t="s">
        <v>430</v>
      </c>
      <c r="B4" s="66" t="s">
        <v>294</v>
      </c>
      <c r="C4" s="66" t="s">
        <v>295</v>
      </c>
      <c r="D4" s="66" t="s">
        <v>296</v>
      </c>
      <c r="E4" s="66" t="s">
        <v>297</v>
      </c>
      <c r="F4" s="67" t="s">
        <v>298</v>
      </c>
      <c r="G4" s="66" t="s">
        <v>299</v>
      </c>
      <c r="H4" s="67" t="s">
        <v>300</v>
      </c>
      <c r="I4" s="67" t="s">
        <v>301</v>
      </c>
      <c r="J4" s="66" t="s">
        <v>302</v>
      </c>
    </row>
    <row r="5" ht="14.25" customHeight="1" spans="1:10">
      <c r="A5" s="66">
        <v>1</v>
      </c>
      <c r="B5" s="66">
        <v>2</v>
      </c>
      <c r="C5" s="66">
        <v>3</v>
      </c>
      <c r="D5" s="66">
        <v>4</v>
      </c>
      <c r="E5" s="66">
        <v>5</v>
      </c>
      <c r="F5" s="67">
        <v>6</v>
      </c>
      <c r="G5" s="66">
        <v>7</v>
      </c>
      <c r="H5" s="67">
        <v>8</v>
      </c>
      <c r="I5" s="67">
        <v>9</v>
      </c>
      <c r="J5" s="66">
        <v>10</v>
      </c>
    </row>
    <row r="6" ht="42" customHeight="1" spans="1:10">
      <c r="A6" s="27"/>
      <c r="B6" s="68"/>
      <c r="C6" s="68"/>
      <c r="D6" s="68"/>
      <c r="E6" s="50"/>
      <c r="F6" s="69"/>
      <c r="G6" s="50"/>
      <c r="H6" s="69"/>
      <c r="I6" s="69"/>
      <c r="J6" s="50"/>
    </row>
    <row r="7" ht="42" customHeight="1" spans="1:10">
      <c r="A7" s="27"/>
      <c r="B7" s="20"/>
      <c r="C7" s="20"/>
      <c r="D7" s="20"/>
      <c r="E7" s="27"/>
      <c r="F7" s="20"/>
      <c r="G7" s="27"/>
      <c r="H7" s="20"/>
      <c r="I7" s="20"/>
      <c r="J7" s="27"/>
    </row>
    <row r="8" ht="14" customHeight="1" spans="1:1">
      <c r="A8" t="s">
        <v>435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18" sqref="B18"/>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Format="1" customHeight="1" spans="1:8">
      <c r="A1" s="35" t="s">
        <v>436</v>
      </c>
      <c r="B1" s="36"/>
      <c r="C1" s="37"/>
      <c r="D1" s="37"/>
      <c r="E1" s="37"/>
      <c r="F1" s="36"/>
      <c r="G1" s="36"/>
      <c r="H1" s="37"/>
    </row>
    <row r="2" customFormat="1" ht="41.25" customHeight="1" spans="1:8">
      <c r="A2" s="38" t="s">
        <v>437</v>
      </c>
      <c r="B2" s="39"/>
      <c r="C2" s="40"/>
      <c r="D2" s="40"/>
      <c r="E2" s="40"/>
      <c r="F2" s="39"/>
      <c r="G2" s="39"/>
      <c r="H2" s="40"/>
    </row>
    <row r="3" customFormat="1" customHeight="1" spans="1:8">
      <c r="A3" s="41" t="s">
        <v>191</v>
      </c>
      <c r="C3" s="42"/>
      <c r="E3" s="40"/>
      <c r="F3" s="39"/>
      <c r="G3" s="39"/>
      <c r="H3" s="43" t="s">
        <v>1</v>
      </c>
    </row>
    <row r="4" customFormat="1" ht="28.5" customHeight="1" spans="1:8">
      <c r="A4" s="44" t="s">
        <v>192</v>
      </c>
      <c r="B4" s="45" t="s">
        <v>438</v>
      </c>
      <c r="C4" s="44" t="s">
        <v>439</v>
      </c>
      <c r="D4" s="44" t="s">
        <v>440</v>
      </c>
      <c r="E4" s="44" t="s">
        <v>441</v>
      </c>
      <c r="F4" s="46" t="s">
        <v>442</v>
      </c>
      <c r="G4" s="33"/>
      <c r="H4" s="44"/>
    </row>
    <row r="5" customFormat="1" ht="21" customHeight="1" spans="1:8">
      <c r="A5" s="45"/>
      <c r="B5" s="47"/>
      <c r="C5" s="48"/>
      <c r="D5" s="47"/>
      <c r="E5" s="47"/>
      <c r="F5" s="46" t="s">
        <v>416</v>
      </c>
      <c r="G5" s="46" t="s">
        <v>443</v>
      </c>
      <c r="H5" s="46" t="s">
        <v>444</v>
      </c>
    </row>
    <row r="6" customFormat="1" ht="17.25" customHeight="1" spans="1:8">
      <c r="A6" s="49" t="s">
        <v>82</v>
      </c>
      <c r="B6" s="49">
        <v>2</v>
      </c>
      <c r="C6" s="50">
        <v>3</v>
      </c>
      <c r="D6" s="49">
        <v>4</v>
      </c>
      <c r="E6" s="51">
        <v>5</v>
      </c>
      <c r="F6" s="52">
        <v>6</v>
      </c>
      <c r="G6" s="50">
        <v>7</v>
      </c>
      <c r="H6" s="50">
        <v>8</v>
      </c>
    </row>
    <row r="7" customFormat="1" ht="19.5" customHeight="1" spans="1:8">
      <c r="A7" s="53"/>
      <c r="B7" s="29"/>
      <c r="C7" s="27"/>
      <c r="D7" s="20"/>
      <c r="E7" s="52"/>
      <c r="F7" s="54"/>
      <c r="G7" s="55"/>
      <c r="H7" s="55"/>
    </row>
    <row r="8" customFormat="1" ht="19.5" customHeight="1" spans="1:8">
      <c r="A8" s="53"/>
      <c r="B8" s="29"/>
      <c r="C8" s="27"/>
      <c r="D8" s="20"/>
      <c r="E8" s="52"/>
      <c r="F8" s="54"/>
      <c r="G8" s="55"/>
      <c r="H8" s="55"/>
    </row>
    <row r="9" customFormat="1" ht="19.5" customHeight="1" spans="1:8">
      <c r="A9" s="56" t="s">
        <v>55</v>
      </c>
      <c r="B9" s="57"/>
      <c r="C9" s="58"/>
      <c r="D9" s="59"/>
      <c r="E9" s="59"/>
      <c r="F9" s="54"/>
      <c r="G9" s="55"/>
      <c r="H9" s="55"/>
    </row>
    <row r="10" customFormat="1" ht="19.5" customHeight="1" spans="1:8">
      <c r="A10" s="60" t="s">
        <v>445</v>
      </c>
      <c r="B10" s="57"/>
      <c r="C10" s="58"/>
      <c r="D10" s="61"/>
      <c r="E10" s="61"/>
      <c r="F10" s="62"/>
      <c r="G10" s="63"/>
      <c r="H10" s="63"/>
    </row>
    <row r="11" customHeight="1" spans="1:1">
      <c r="A11" t="s">
        <v>446</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6" sqref="B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447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"单位名称："&amp;"昆明市盘龙区医疗保险中心"</f>
        <v>单位名称：昆明市盘龙区医疗保险中心</v>
      </c>
      <c r="B3" s="5"/>
      <c r="C3" s="5"/>
      <c r="D3" s="5"/>
      <c r="E3" s="5"/>
      <c r="F3" s="5"/>
      <c r="G3" s="5"/>
      <c r="H3" s="6"/>
      <c r="I3" s="6"/>
      <c r="J3" s="6"/>
      <c r="K3" s="7" t="s">
        <v>1</v>
      </c>
    </row>
    <row r="4" ht="21.75" customHeight="1" spans="1:11">
      <c r="A4" s="8" t="s">
        <v>269</v>
      </c>
      <c r="B4" s="8" t="s">
        <v>194</v>
      </c>
      <c r="C4" s="8" t="s">
        <v>270</v>
      </c>
      <c r="D4" s="9" t="s">
        <v>195</v>
      </c>
      <c r="E4" s="9" t="s">
        <v>196</v>
      </c>
      <c r="F4" s="9" t="s">
        <v>271</v>
      </c>
      <c r="G4" s="9" t="s">
        <v>272</v>
      </c>
      <c r="H4" s="25" t="s">
        <v>55</v>
      </c>
      <c r="I4" s="10" t="s">
        <v>448</v>
      </c>
      <c r="J4" s="11"/>
      <c r="K4" s="12"/>
    </row>
    <row r="5" ht="21.75" customHeight="1" spans="1:11">
      <c r="A5" s="13"/>
      <c r="B5" s="13"/>
      <c r="C5" s="13"/>
      <c r="D5" s="14"/>
      <c r="E5" s="14"/>
      <c r="F5" s="14"/>
      <c r="G5" s="14"/>
      <c r="H5" s="26"/>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3">
        <v>10</v>
      </c>
      <c r="K7" s="33">
        <v>11</v>
      </c>
    </row>
    <row r="8" ht="18.75" customHeight="1" spans="1:11">
      <c r="A8" s="27"/>
      <c r="B8" s="20"/>
      <c r="C8" s="27"/>
      <c r="D8" s="27"/>
      <c r="E8" s="27"/>
      <c r="F8" s="27"/>
      <c r="G8" s="27"/>
      <c r="H8" s="28"/>
      <c r="I8" s="34"/>
      <c r="J8" s="34"/>
      <c r="K8" s="28"/>
    </row>
    <row r="9" ht="18.75" customHeight="1" spans="1:11">
      <c r="A9" s="29"/>
      <c r="B9" s="20"/>
      <c r="C9" s="20"/>
      <c r="D9" s="20"/>
      <c r="E9" s="20"/>
      <c r="F9" s="20"/>
      <c r="G9" s="20"/>
      <c r="H9" s="21"/>
      <c r="I9" s="21"/>
      <c r="J9" s="21"/>
      <c r="K9" s="28"/>
    </row>
    <row r="10" ht="18.75" customHeight="1" spans="1:11">
      <c r="A10" s="30" t="s">
        <v>181</v>
      </c>
      <c r="B10" s="31"/>
      <c r="C10" s="31"/>
      <c r="D10" s="31"/>
      <c r="E10" s="31"/>
      <c r="F10" s="31"/>
      <c r="G10" s="32"/>
      <c r="H10" s="21"/>
      <c r="I10" s="21"/>
      <c r="J10" s="21"/>
      <c r="K10" s="28"/>
    </row>
    <row r="11" customHeight="1" spans="1:1">
      <c r="A11" t="s">
        <v>449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D20" sqref="D2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450</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"单位名称："&amp;"昆明市盘龙区医疗保险中心"</f>
        <v>单位名称：昆明市盘龙区医疗保险中心</v>
      </c>
      <c r="B3" s="5"/>
      <c r="C3" s="5"/>
      <c r="D3" s="5"/>
      <c r="E3" s="6"/>
      <c r="F3" s="6"/>
      <c r="G3" s="7" t="s">
        <v>1</v>
      </c>
    </row>
    <row r="4" ht="21.75" customHeight="1" spans="1:7">
      <c r="A4" s="8" t="s">
        <v>270</v>
      </c>
      <c r="B4" s="8" t="s">
        <v>269</v>
      </c>
      <c r="C4" s="8" t="s">
        <v>194</v>
      </c>
      <c r="D4" s="9" t="s">
        <v>451</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24" customHeight="1" spans="1:7">
      <c r="A8" s="20" t="s">
        <v>70</v>
      </c>
      <c r="B8" s="20" t="s">
        <v>452</v>
      </c>
      <c r="C8" s="20" t="s">
        <v>277</v>
      </c>
      <c r="D8" s="20" t="s">
        <v>453</v>
      </c>
      <c r="E8" s="21">
        <v>6600000</v>
      </c>
      <c r="F8" s="21">
        <v>6600000</v>
      </c>
      <c r="G8" s="21">
        <v>6600000</v>
      </c>
    </row>
    <row r="9" ht="24" customHeight="1" spans="1:7">
      <c r="A9" s="20" t="s">
        <v>70</v>
      </c>
      <c r="B9" s="20" t="s">
        <v>452</v>
      </c>
      <c r="C9" s="20" t="s">
        <v>281</v>
      </c>
      <c r="D9" s="20" t="s">
        <v>453</v>
      </c>
      <c r="E9" s="21">
        <v>30001808.64</v>
      </c>
      <c r="F9" s="21">
        <v>30001808.64</v>
      </c>
      <c r="G9" s="21">
        <v>30001808.64</v>
      </c>
    </row>
    <row r="10" ht="24" customHeight="1" spans="1:7">
      <c r="A10" s="20" t="s">
        <v>70</v>
      </c>
      <c r="B10" s="20" t="s">
        <v>452</v>
      </c>
      <c r="C10" s="20" t="s">
        <v>285</v>
      </c>
      <c r="D10" s="20" t="s">
        <v>453</v>
      </c>
      <c r="E10" s="21">
        <v>1200000</v>
      </c>
      <c r="F10" s="21">
        <v>1200000</v>
      </c>
      <c r="G10" s="21">
        <v>1200000</v>
      </c>
    </row>
    <row r="11" ht="24" customHeight="1" spans="1:7">
      <c r="A11" s="20" t="s">
        <v>70</v>
      </c>
      <c r="B11" s="20" t="s">
        <v>452</v>
      </c>
      <c r="C11" s="20" t="s">
        <v>287</v>
      </c>
      <c r="D11" s="20" t="s">
        <v>453</v>
      </c>
      <c r="E11" s="21">
        <v>6970089.36</v>
      </c>
      <c r="F11" s="21">
        <v>6970089.36</v>
      </c>
      <c r="G11" s="21">
        <v>6970089.36</v>
      </c>
    </row>
    <row r="12" ht="24" customHeight="1" spans="1:7">
      <c r="A12" s="20" t="s">
        <v>70</v>
      </c>
      <c r="B12" s="20" t="s">
        <v>452</v>
      </c>
      <c r="C12" s="20" t="s">
        <v>289</v>
      </c>
      <c r="D12" s="20" t="s">
        <v>453</v>
      </c>
      <c r="E12" s="21">
        <v>1289654.8</v>
      </c>
      <c r="F12" s="21">
        <v>1289654.8</v>
      </c>
      <c r="G12" s="21">
        <v>1289654.8</v>
      </c>
    </row>
    <row r="13" ht="24" customHeight="1" spans="1:7">
      <c r="A13" s="20" t="s">
        <v>70</v>
      </c>
      <c r="B13" s="20" t="s">
        <v>452</v>
      </c>
      <c r="C13" s="20" t="s">
        <v>291</v>
      </c>
      <c r="D13" s="20" t="s">
        <v>453</v>
      </c>
      <c r="E13" s="21">
        <v>13592</v>
      </c>
      <c r="F13" s="21">
        <v>13592</v>
      </c>
      <c r="G13" s="21">
        <v>13592</v>
      </c>
    </row>
    <row r="14" ht="18.75" customHeight="1" spans="1:7">
      <c r="A14" s="22" t="s">
        <v>55</v>
      </c>
      <c r="B14" s="23" t="s">
        <v>454</v>
      </c>
      <c r="C14" s="23"/>
      <c r="D14" s="24"/>
      <c r="E14" s="21">
        <v>46075144.8</v>
      </c>
      <c r="F14" s="21">
        <v>46075144.8</v>
      </c>
      <c r="G14" s="21">
        <v>46075144.8</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43" t="s">
        <v>52</v>
      </c>
    </row>
    <row r="2" ht="41.25" customHeight="1" spans="1:1">
      <c r="A2" s="38" t="str">
        <f>"2026"&amp;"年部门收入预算表"</f>
        <v>2026年部门收入预算表</v>
      </c>
    </row>
    <row r="3" ht="17.25" customHeight="1" spans="1:19">
      <c r="A3" s="41" t="str">
        <f>"单位名称："&amp;"昆明市盘龙区医疗保险中心"</f>
        <v>单位名称：昆明市盘龙区医疗保险中心</v>
      </c>
      <c r="S3" s="42" t="s">
        <v>1</v>
      </c>
    </row>
    <row r="4" ht="21.75" customHeight="1" spans="1:19">
      <c r="A4" s="179" t="s">
        <v>53</v>
      </c>
      <c r="B4" s="180" t="s">
        <v>54</v>
      </c>
      <c r="C4" s="180" t="s">
        <v>55</v>
      </c>
      <c r="D4" s="181" t="s">
        <v>56</v>
      </c>
      <c r="E4" s="181"/>
      <c r="F4" s="181"/>
      <c r="G4" s="181"/>
      <c r="H4" s="181"/>
      <c r="I4" s="127"/>
      <c r="J4" s="181"/>
      <c r="K4" s="181"/>
      <c r="L4" s="181"/>
      <c r="M4" s="181"/>
      <c r="N4" s="189"/>
      <c r="O4" s="181" t="s">
        <v>45</v>
      </c>
      <c r="P4" s="181"/>
      <c r="Q4" s="181"/>
      <c r="R4" s="181"/>
      <c r="S4" s="189"/>
    </row>
    <row r="5" ht="27" customHeight="1" spans="1:19">
      <c r="A5" s="182"/>
      <c r="B5" s="183"/>
      <c r="C5" s="183"/>
      <c r="D5" s="183" t="s">
        <v>57</v>
      </c>
      <c r="E5" s="183" t="s">
        <v>58</v>
      </c>
      <c r="F5" s="183" t="s">
        <v>59</v>
      </c>
      <c r="G5" s="183" t="s">
        <v>60</v>
      </c>
      <c r="H5" s="183" t="s">
        <v>61</v>
      </c>
      <c r="I5" s="190" t="s">
        <v>62</v>
      </c>
      <c r="J5" s="191"/>
      <c r="K5" s="191"/>
      <c r="L5" s="191"/>
      <c r="M5" s="191"/>
      <c r="N5" s="192"/>
      <c r="O5" s="183" t="s">
        <v>57</v>
      </c>
      <c r="P5" s="183" t="s">
        <v>58</v>
      </c>
      <c r="Q5" s="183" t="s">
        <v>59</v>
      </c>
      <c r="R5" s="183" t="s">
        <v>60</v>
      </c>
      <c r="S5" s="183" t="s">
        <v>63</v>
      </c>
    </row>
    <row r="6" ht="30" customHeight="1" spans="1:19">
      <c r="A6" s="184"/>
      <c r="B6" s="185"/>
      <c r="C6" s="186"/>
      <c r="D6" s="186"/>
      <c r="E6" s="186"/>
      <c r="F6" s="186"/>
      <c r="G6" s="186"/>
      <c r="H6" s="186"/>
      <c r="I6" s="69" t="s">
        <v>57</v>
      </c>
      <c r="J6" s="192" t="s">
        <v>64</v>
      </c>
      <c r="K6" s="192" t="s">
        <v>65</v>
      </c>
      <c r="L6" s="192" t="s">
        <v>66</v>
      </c>
      <c r="M6" s="192" t="s">
        <v>67</v>
      </c>
      <c r="N6" s="192" t="s">
        <v>68</v>
      </c>
      <c r="O6" s="193"/>
      <c r="P6" s="193"/>
      <c r="Q6" s="193"/>
      <c r="R6" s="193"/>
      <c r="S6" s="186"/>
    </row>
    <row r="7" ht="15" customHeight="1" spans="1:19">
      <c r="A7" s="187">
        <v>1</v>
      </c>
      <c r="B7" s="187">
        <v>2</v>
      </c>
      <c r="C7" s="187">
        <v>3</v>
      </c>
      <c r="D7" s="187">
        <v>4</v>
      </c>
      <c r="E7" s="187">
        <v>5</v>
      </c>
      <c r="F7" s="187">
        <v>6</v>
      </c>
      <c r="G7" s="187">
        <v>7</v>
      </c>
      <c r="H7" s="187">
        <v>8</v>
      </c>
      <c r="I7" s="69">
        <v>9</v>
      </c>
      <c r="J7" s="187">
        <v>10</v>
      </c>
      <c r="K7" s="187">
        <v>11</v>
      </c>
      <c r="L7" s="187">
        <v>12</v>
      </c>
      <c r="M7" s="187">
        <v>13</v>
      </c>
      <c r="N7" s="187">
        <v>14</v>
      </c>
      <c r="O7" s="187">
        <v>15</v>
      </c>
      <c r="P7" s="187">
        <v>16</v>
      </c>
      <c r="Q7" s="187">
        <v>17</v>
      </c>
      <c r="R7" s="187">
        <v>18</v>
      </c>
      <c r="S7" s="187">
        <v>19</v>
      </c>
    </row>
    <row r="8" ht="18" customHeight="1" spans="1:19">
      <c r="A8" s="20" t="s">
        <v>69</v>
      </c>
      <c r="B8" s="20" t="s">
        <v>70</v>
      </c>
      <c r="C8" s="77">
        <v>53687972.8</v>
      </c>
      <c r="D8" s="77">
        <f>53687972.8+0</f>
        <v>53687972.8</v>
      </c>
      <c r="E8" s="77">
        <v>53687972.8</v>
      </c>
      <c r="F8" s="77"/>
      <c r="G8" s="77"/>
      <c r="H8" s="77"/>
      <c r="I8" s="77"/>
      <c r="J8" s="77"/>
      <c r="K8" s="77"/>
      <c r="L8" s="77"/>
      <c r="M8" s="77"/>
      <c r="N8" s="77"/>
      <c r="O8" s="77"/>
      <c r="P8" s="77"/>
      <c r="Q8" s="77"/>
      <c r="R8" s="77"/>
      <c r="S8" s="77"/>
    </row>
    <row r="9" ht="18" customHeight="1" spans="1:19">
      <c r="A9" s="45" t="s">
        <v>55</v>
      </c>
      <c r="B9" s="188"/>
      <c r="C9" s="77">
        <v>53687972.8</v>
      </c>
      <c r="D9" s="77">
        <f>53687972.8+0</f>
        <v>53687972.8</v>
      </c>
      <c r="E9" s="77">
        <v>53687972.8</v>
      </c>
      <c r="F9" s="77"/>
      <c r="G9" s="77"/>
      <c r="H9" s="77"/>
      <c r="I9" s="77"/>
      <c r="J9" s="77"/>
      <c r="K9" s="77"/>
      <c r="L9" s="77"/>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2" t="s">
        <v>71</v>
      </c>
    </row>
    <row r="2" ht="41.25" customHeight="1" spans="1:1">
      <c r="A2" s="38" t="str">
        <f>"2026"&amp;"年部门支出预算表"</f>
        <v>2026年部门支出预算表</v>
      </c>
    </row>
    <row r="3" ht="17.25" customHeight="1" spans="1:15">
      <c r="A3" s="41" t="str">
        <f>"单位名称："&amp;"昆明市盘龙区医疗保险中心"</f>
        <v>单位名称：昆明市盘龙区医疗保险中心</v>
      </c>
      <c r="O3" s="42" t="s">
        <v>1</v>
      </c>
    </row>
    <row r="4" ht="27" customHeight="1" spans="1:15">
      <c r="A4" s="165" t="s">
        <v>72</v>
      </c>
      <c r="B4" s="165" t="s">
        <v>73</v>
      </c>
      <c r="C4" s="165" t="s">
        <v>55</v>
      </c>
      <c r="D4" s="166" t="s">
        <v>58</v>
      </c>
      <c r="E4" s="167"/>
      <c r="F4" s="168"/>
      <c r="G4" s="169" t="s">
        <v>59</v>
      </c>
      <c r="H4" s="169" t="s">
        <v>60</v>
      </c>
      <c r="I4" s="169" t="s">
        <v>74</v>
      </c>
      <c r="J4" s="166" t="s">
        <v>62</v>
      </c>
      <c r="K4" s="167"/>
      <c r="L4" s="167"/>
      <c r="M4" s="167"/>
      <c r="N4" s="176"/>
      <c r="O4" s="177"/>
    </row>
    <row r="5" ht="42" customHeight="1" spans="1:15">
      <c r="A5" s="170"/>
      <c r="B5" s="170"/>
      <c r="C5" s="171"/>
      <c r="D5" s="172" t="s">
        <v>57</v>
      </c>
      <c r="E5" s="172" t="s">
        <v>75</v>
      </c>
      <c r="F5" s="172" t="s">
        <v>76</v>
      </c>
      <c r="G5" s="171"/>
      <c r="H5" s="171"/>
      <c r="I5" s="178"/>
      <c r="J5" s="172" t="s">
        <v>57</v>
      </c>
      <c r="K5" s="159" t="s">
        <v>77</v>
      </c>
      <c r="L5" s="159" t="s">
        <v>78</v>
      </c>
      <c r="M5" s="159" t="s">
        <v>79</v>
      </c>
      <c r="N5" s="159" t="s">
        <v>80</v>
      </c>
      <c r="O5" s="159" t="s">
        <v>81</v>
      </c>
    </row>
    <row r="6" ht="18" customHeight="1" spans="1:15">
      <c r="A6" s="49" t="s">
        <v>82</v>
      </c>
      <c r="B6" s="49" t="s">
        <v>83</v>
      </c>
      <c r="C6" s="49" t="s">
        <v>84</v>
      </c>
      <c r="D6" s="52" t="s">
        <v>85</v>
      </c>
      <c r="E6" s="52" t="s">
        <v>86</v>
      </c>
      <c r="F6" s="52" t="s">
        <v>87</v>
      </c>
      <c r="G6" s="52" t="s">
        <v>88</v>
      </c>
      <c r="H6" s="52" t="s">
        <v>89</v>
      </c>
      <c r="I6" s="52" t="s">
        <v>90</v>
      </c>
      <c r="J6" s="52" t="s">
        <v>91</v>
      </c>
      <c r="K6" s="52" t="s">
        <v>92</v>
      </c>
      <c r="L6" s="52" t="s">
        <v>93</v>
      </c>
      <c r="M6" s="52" t="s">
        <v>94</v>
      </c>
      <c r="N6" s="49" t="s">
        <v>95</v>
      </c>
      <c r="O6" s="52" t="s">
        <v>96</v>
      </c>
    </row>
    <row r="7" ht="21" customHeight="1" spans="1:15">
      <c r="A7" s="53" t="s">
        <v>97</v>
      </c>
      <c r="B7" s="53" t="s">
        <v>98</v>
      </c>
      <c r="C7" s="77">
        <v>1343012</v>
      </c>
      <c r="D7" s="77">
        <v>1343012</v>
      </c>
      <c r="E7" s="77">
        <v>1329420</v>
      </c>
      <c r="F7" s="77">
        <v>13592</v>
      </c>
      <c r="G7" s="77"/>
      <c r="H7" s="77"/>
      <c r="I7" s="77"/>
      <c r="J7" s="77"/>
      <c r="K7" s="77"/>
      <c r="L7" s="77"/>
      <c r="M7" s="77"/>
      <c r="N7" s="77"/>
      <c r="O7" s="77"/>
    </row>
    <row r="8" ht="21" customHeight="1" spans="1:15">
      <c r="A8" s="173" t="s">
        <v>99</v>
      </c>
      <c r="B8" s="173" t="s">
        <v>100</v>
      </c>
      <c r="C8" s="77">
        <v>1329420</v>
      </c>
      <c r="D8" s="77">
        <v>1329420</v>
      </c>
      <c r="E8" s="77">
        <v>1329420</v>
      </c>
      <c r="F8" s="77"/>
      <c r="G8" s="77"/>
      <c r="H8" s="77"/>
      <c r="I8" s="77"/>
      <c r="J8" s="77"/>
      <c r="K8" s="77"/>
      <c r="L8" s="77"/>
      <c r="M8" s="77"/>
      <c r="N8" s="77"/>
      <c r="O8" s="77"/>
    </row>
    <row r="9" ht="21" customHeight="1" spans="1:15">
      <c r="A9" s="174" t="s">
        <v>101</v>
      </c>
      <c r="B9" s="174" t="s">
        <v>102</v>
      </c>
      <c r="C9" s="77">
        <v>403200</v>
      </c>
      <c r="D9" s="77">
        <v>403200</v>
      </c>
      <c r="E9" s="77">
        <v>403200</v>
      </c>
      <c r="F9" s="77"/>
      <c r="G9" s="77"/>
      <c r="H9" s="77"/>
      <c r="I9" s="77"/>
      <c r="J9" s="77"/>
      <c r="K9" s="77"/>
      <c r="L9" s="77"/>
      <c r="M9" s="77"/>
      <c r="N9" s="77"/>
      <c r="O9" s="77"/>
    </row>
    <row r="10" ht="21" customHeight="1" spans="1:15">
      <c r="A10" s="174" t="s">
        <v>103</v>
      </c>
      <c r="B10" s="174" t="s">
        <v>104</v>
      </c>
      <c r="C10" s="77">
        <v>614220</v>
      </c>
      <c r="D10" s="77">
        <v>614220</v>
      </c>
      <c r="E10" s="77">
        <v>614220</v>
      </c>
      <c r="F10" s="77"/>
      <c r="G10" s="77"/>
      <c r="H10" s="77"/>
      <c r="I10" s="77"/>
      <c r="J10" s="77"/>
      <c r="K10" s="77"/>
      <c r="L10" s="77"/>
      <c r="M10" s="77"/>
      <c r="N10" s="77"/>
      <c r="O10" s="77"/>
    </row>
    <row r="11" ht="21" customHeight="1" spans="1:15">
      <c r="A11" s="174" t="s">
        <v>105</v>
      </c>
      <c r="B11" s="174" t="s">
        <v>106</v>
      </c>
      <c r="C11" s="77">
        <v>312000</v>
      </c>
      <c r="D11" s="77">
        <v>312000</v>
      </c>
      <c r="E11" s="77">
        <v>312000</v>
      </c>
      <c r="F11" s="77"/>
      <c r="G11" s="77"/>
      <c r="H11" s="77"/>
      <c r="I11" s="77"/>
      <c r="J11" s="77"/>
      <c r="K11" s="77"/>
      <c r="L11" s="77"/>
      <c r="M11" s="77"/>
      <c r="N11" s="77"/>
      <c r="O11" s="77"/>
    </row>
    <row r="12" ht="21" customHeight="1" spans="1:15">
      <c r="A12" s="173" t="s">
        <v>107</v>
      </c>
      <c r="B12" s="173" t="s">
        <v>108</v>
      </c>
      <c r="C12" s="77">
        <v>13592</v>
      </c>
      <c r="D12" s="77">
        <v>13592</v>
      </c>
      <c r="E12" s="77"/>
      <c r="F12" s="77">
        <v>13592</v>
      </c>
      <c r="G12" s="77"/>
      <c r="H12" s="77"/>
      <c r="I12" s="77"/>
      <c r="J12" s="77"/>
      <c r="K12" s="77"/>
      <c r="L12" s="77"/>
      <c r="M12" s="77"/>
      <c r="N12" s="77"/>
      <c r="O12" s="77"/>
    </row>
    <row r="13" ht="21" customHeight="1" spans="1:15">
      <c r="A13" s="174" t="s">
        <v>109</v>
      </c>
      <c r="B13" s="174" t="s">
        <v>110</v>
      </c>
      <c r="C13" s="77">
        <v>13592</v>
      </c>
      <c r="D13" s="77">
        <v>13592</v>
      </c>
      <c r="E13" s="77"/>
      <c r="F13" s="77">
        <v>13592</v>
      </c>
      <c r="G13" s="77"/>
      <c r="H13" s="77"/>
      <c r="I13" s="77"/>
      <c r="J13" s="77"/>
      <c r="K13" s="77"/>
      <c r="L13" s="77"/>
      <c r="M13" s="77"/>
      <c r="N13" s="77"/>
      <c r="O13" s="77"/>
    </row>
    <row r="14" ht="21" customHeight="1" spans="1:15">
      <c r="A14" s="53" t="s">
        <v>111</v>
      </c>
      <c r="B14" s="53" t="s">
        <v>112</v>
      </c>
      <c r="C14" s="77">
        <v>51803700.8</v>
      </c>
      <c r="D14" s="77">
        <v>51803700.8</v>
      </c>
      <c r="E14" s="77">
        <v>5742148</v>
      </c>
      <c r="F14" s="77">
        <v>46061552.8</v>
      </c>
      <c r="G14" s="77"/>
      <c r="H14" s="77"/>
      <c r="I14" s="77"/>
      <c r="J14" s="77"/>
      <c r="K14" s="77"/>
      <c r="L14" s="77"/>
      <c r="M14" s="77"/>
      <c r="N14" s="77"/>
      <c r="O14" s="77"/>
    </row>
    <row r="15" ht="21" customHeight="1" spans="1:15">
      <c r="A15" s="173" t="s">
        <v>113</v>
      </c>
      <c r="B15" s="173" t="s">
        <v>114</v>
      </c>
      <c r="C15" s="77">
        <v>7124661</v>
      </c>
      <c r="D15" s="77">
        <v>7124661</v>
      </c>
      <c r="E15" s="77">
        <v>524661</v>
      </c>
      <c r="F15" s="77">
        <v>6600000</v>
      </c>
      <c r="G15" s="77"/>
      <c r="H15" s="77"/>
      <c r="I15" s="77"/>
      <c r="J15" s="77"/>
      <c r="K15" s="77"/>
      <c r="L15" s="77"/>
      <c r="M15" s="77"/>
      <c r="N15" s="77"/>
      <c r="O15" s="77"/>
    </row>
    <row r="16" ht="21" customHeight="1" spans="1:15">
      <c r="A16" s="174" t="s">
        <v>115</v>
      </c>
      <c r="B16" s="174" t="s">
        <v>116</v>
      </c>
      <c r="C16" s="77">
        <v>6882344</v>
      </c>
      <c r="D16" s="77">
        <v>6882344</v>
      </c>
      <c r="E16" s="77">
        <v>282344</v>
      </c>
      <c r="F16" s="77">
        <v>6600000</v>
      </c>
      <c r="G16" s="77"/>
      <c r="H16" s="77"/>
      <c r="I16" s="77"/>
      <c r="J16" s="77"/>
      <c r="K16" s="77"/>
      <c r="L16" s="77"/>
      <c r="M16" s="77"/>
      <c r="N16" s="77"/>
      <c r="O16" s="77"/>
    </row>
    <row r="17" ht="21" customHeight="1" spans="1:15">
      <c r="A17" s="174" t="s">
        <v>117</v>
      </c>
      <c r="B17" s="174" t="s">
        <v>118</v>
      </c>
      <c r="C17" s="77">
        <v>212831</v>
      </c>
      <c r="D17" s="77">
        <v>212831</v>
      </c>
      <c r="E17" s="77">
        <v>212831</v>
      </c>
      <c r="F17" s="77"/>
      <c r="G17" s="77"/>
      <c r="H17" s="77"/>
      <c r="I17" s="77"/>
      <c r="J17" s="77"/>
      <c r="K17" s="77"/>
      <c r="L17" s="77"/>
      <c r="M17" s="77"/>
      <c r="N17" s="77"/>
      <c r="O17" s="77"/>
    </row>
    <row r="18" ht="21" customHeight="1" spans="1:15">
      <c r="A18" s="174" t="s">
        <v>119</v>
      </c>
      <c r="B18" s="174" t="s">
        <v>120</v>
      </c>
      <c r="C18" s="77">
        <v>29486</v>
      </c>
      <c r="D18" s="77">
        <v>29486</v>
      </c>
      <c r="E18" s="77">
        <v>29486</v>
      </c>
      <c r="F18" s="77"/>
      <c r="G18" s="77"/>
      <c r="H18" s="77"/>
      <c r="I18" s="77"/>
      <c r="J18" s="77"/>
      <c r="K18" s="77"/>
      <c r="L18" s="77"/>
      <c r="M18" s="77"/>
      <c r="N18" s="77"/>
      <c r="O18" s="77"/>
    </row>
    <row r="19" ht="21" customHeight="1" spans="1:15">
      <c r="A19" s="173" t="s">
        <v>121</v>
      </c>
      <c r="B19" s="173" t="s">
        <v>122</v>
      </c>
      <c r="C19" s="77">
        <v>31291463.44</v>
      </c>
      <c r="D19" s="77">
        <v>31291463.44</v>
      </c>
      <c r="E19" s="77"/>
      <c r="F19" s="77">
        <v>31291463.44</v>
      </c>
      <c r="G19" s="77"/>
      <c r="H19" s="77"/>
      <c r="I19" s="77"/>
      <c r="J19" s="77"/>
      <c r="K19" s="77"/>
      <c r="L19" s="77"/>
      <c r="M19" s="77"/>
      <c r="N19" s="77"/>
      <c r="O19" s="77"/>
    </row>
    <row r="20" ht="21" customHeight="1" spans="1:15">
      <c r="A20" s="174" t="s">
        <v>123</v>
      </c>
      <c r="B20" s="174" t="s">
        <v>124</v>
      </c>
      <c r="C20" s="77">
        <v>1289654.8</v>
      </c>
      <c r="D20" s="77">
        <v>1289654.8</v>
      </c>
      <c r="E20" s="77"/>
      <c r="F20" s="77">
        <v>1289654.8</v>
      </c>
      <c r="G20" s="77"/>
      <c r="H20" s="77"/>
      <c r="I20" s="77"/>
      <c r="J20" s="77"/>
      <c r="K20" s="77"/>
      <c r="L20" s="77"/>
      <c r="M20" s="77"/>
      <c r="N20" s="77"/>
      <c r="O20" s="77"/>
    </row>
    <row r="21" ht="21" customHeight="1" spans="1:15">
      <c r="A21" s="174" t="s">
        <v>125</v>
      </c>
      <c r="B21" s="174" t="s">
        <v>126</v>
      </c>
      <c r="C21" s="77">
        <v>30001808.64</v>
      </c>
      <c r="D21" s="77">
        <v>30001808.64</v>
      </c>
      <c r="E21" s="77"/>
      <c r="F21" s="77">
        <v>30001808.64</v>
      </c>
      <c r="G21" s="77"/>
      <c r="H21" s="77"/>
      <c r="I21" s="77"/>
      <c r="J21" s="77"/>
      <c r="K21" s="77"/>
      <c r="L21" s="77"/>
      <c r="M21" s="77"/>
      <c r="N21" s="77"/>
      <c r="O21" s="77"/>
    </row>
    <row r="22" ht="21" customHeight="1" spans="1:15">
      <c r="A22" s="173" t="s">
        <v>127</v>
      </c>
      <c r="B22" s="173" t="s">
        <v>128</v>
      </c>
      <c r="C22" s="77">
        <v>6970089.36</v>
      </c>
      <c r="D22" s="77">
        <v>6970089.36</v>
      </c>
      <c r="E22" s="77"/>
      <c r="F22" s="77">
        <v>6970089.36</v>
      </c>
      <c r="G22" s="77"/>
      <c r="H22" s="77"/>
      <c r="I22" s="77"/>
      <c r="J22" s="77"/>
      <c r="K22" s="77"/>
      <c r="L22" s="77"/>
      <c r="M22" s="77"/>
      <c r="N22" s="77"/>
      <c r="O22" s="77"/>
    </row>
    <row r="23" ht="21" customHeight="1" spans="1:15">
      <c r="A23" s="174" t="s">
        <v>129</v>
      </c>
      <c r="B23" s="174" t="s">
        <v>130</v>
      </c>
      <c r="C23" s="77">
        <v>6970089.36</v>
      </c>
      <c r="D23" s="77">
        <v>6970089.36</v>
      </c>
      <c r="E23" s="77"/>
      <c r="F23" s="77">
        <v>6970089.36</v>
      </c>
      <c r="G23" s="77"/>
      <c r="H23" s="77"/>
      <c r="I23" s="77"/>
      <c r="J23" s="77"/>
      <c r="K23" s="77"/>
      <c r="L23" s="77"/>
      <c r="M23" s="77"/>
      <c r="N23" s="77"/>
      <c r="O23" s="77"/>
    </row>
    <row r="24" ht="21" customHeight="1" spans="1:15">
      <c r="A24" s="173" t="s">
        <v>131</v>
      </c>
      <c r="B24" s="173" t="s">
        <v>132</v>
      </c>
      <c r="C24" s="77">
        <v>6417487</v>
      </c>
      <c r="D24" s="77">
        <v>6417487</v>
      </c>
      <c r="E24" s="77">
        <v>5217487</v>
      </c>
      <c r="F24" s="77">
        <v>1200000</v>
      </c>
      <c r="G24" s="77"/>
      <c r="H24" s="77"/>
      <c r="I24" s="77"/>
      <c r="J24" s="77"/>
      <c r="K24" s="77"/>
      <c r="L24" s="77"/>
      <c r="M24" s="77"/>
      <c r="N24" s="77"/>
      <c r="O24" s="77"/>
    </row>
    <row r="25" ht="21" customHeight="1" spans="1:15">
      <c r="A25" s="174" t="s">
        <v>133</v>
      </c>
      <c r="B25" s="174" t="s">
        <v>134</v>
      </c>
      <c r="C25" s="77">
        <v>5217487</v>
      </c>
      <c r="D25" s="77">
        <v>5217487</v>
      </c>
      <c r="E25" s="77">
        <v>5217487</v>
      </c>
      <c r="F25" s="77"/>
      <c r="G25" s="77"/>
      <c r="H25" s="77"/>
      <c r="I25" s="77"/>
      <c r="J25" s="77"/>
      <c r="K25" s="77"/>
      <c r="L25" s="77"/>
      <c r="M25" s="77"/>
      <c r="N25" s="77"/>
      <c r="O25" s="77"/>
    </row>
    <row r="26" ht="21" customHeight="1" spans="1:15">
      <c r="A26" s="174" t="s">
        <v>135</v>
      </c>
      <c r="B26" s="174" t="s">
        <v>136</v>
      </c>
      <c r="C26" s="77">
        <v>1200000</v>
      </c>
      <c r="D26" s="77">
        <v>1200000</v>
      </c>
      <c r="E26" s="77"/>
      <c r="F26" s="77">
        <v>1200000</v>
      </c>
      <c r="G26" s="77"/>
      <c r="H26" s="77"/>
      <c r="I26" s="77"/>
      <c r="J26" s="77"/>
      <c r="K26" s="77"/>
      <c r="L26" s="77"/>
      <c r="M26" s="77"/>
      <c r="N26" s="77"/>
      <c r="O26" s="77"/>
    </row>
    <row r="27" ht="21" customHeight="1" spans="1:15">
      <c r="A27" s="53" t="s">
        <v>137</v>
      </c>
      <c r="B27" s="53" t="s">
        <v>138</v>
      </c>
      <c r="C27" s="77">
        <v>541260</v>
      </c>
      <c r="D27" s="77">
        <v>541260</v>
      </c>
      <c r="E27" s="77">
        <v>541260</v>
      </c>
      <c r="F27" s="77"/>
      <c r="G27" s="77"/>
      <c r="H27" s="77"/>
      <c r="I27" s="77"/>
      <c r="J27" s="77"/>
      <c r="K27" s="77"/>
      <c r="L27" s="77"/>
      <c r="M27" s="77"/>
      <c r="N27" s="77"/>
      <c r="O27" s="77"/>
    </row>
    <row r="28" ht="21" customHeight="1" spans="1:15">
      <c r="A28" s="173" t="s">
        <v>139</v>
      </c>
      <c r="B28" s="173" t="s">
        <v>140</v>
      </c>
      <c r="C28" s="77">
        <v>541260</v>
      </c>
      <c r="D28" s="77">
        <v>541260</v>
      </c>
      <c r="E28" s="77">
        <v>541260</v>
      </c>
      <c r="F28" s="77"/>
      <c r="G28" s="77"/>
      <c r="H28" s="77"/>
      <c r="I28" s="77"/>
      <c r="J28" s="77"/>
      <c r="K28" s="77"/>
      <c r="L28" s="77"/>
      <c r="M28" s="77"/>
      <c r="N28" s="77"/>
      <c r="O28" s="77"/>
    </row>
    <row r="29" ht="21" customHeight="1" spans="1:15">
      <c r="A29" s="174" t="s">
        <v>141</v>
      </c>
      <c r="B29" s="174" t="s">
        <v>142</v>
      </c>
      <c r="C29" s="77">
        <v>541260</v>
      </c>
      <c r="D29" s="77">
        <v>541260</v>
      </c>
      <c r="E29" s="77">
        <v>541260</v>
      </c>
      <c r="F29" s="77"/>
      <c r="G29" s="77"/>
      <c r="H29" s="77"/>
      <c r="I29" s="77"/>
      <c r="J29" s="77"/>
      <c r="K29" s="77"/>
      <c r="L29" s="77"/>
      <c r="M29" s="77"/>
      <c r="N29" s="77"/>
      <c r="O29" s="77"/>
    </row>
    <row r="30" ht="21" customHeight="1" spans="1:15">
      <c r="A30" s="175" t="s">
        <v>55</v>
      </c>
      <c r="B30" s="32"/>
      <c r="C30" s="77">
        <v>53687972.8</v>
      </c>
      <c r="D30" s="77">
        <v>53687972.8</v>
      </c>
      <c r="E30" s="77">
        <v>7612828</v>
      </c>
      <c r="F30" s="77">
        <v>46075144.8</v>
      </c>
      <c r="G30" s="77"/>
      <c r="H30" s="77"/>
      <c r="I30" s="77"/>
      <c r="J30" s="77"/>
      <c r="K30" s="77"/>
      <c r="L30" s="77"/>
      <c r="M30" s="77"/>
      <c r="N30" s="77"/>
      <c r="O30" s="77"/>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1" sqref="A1"/>
    </sheetView>
  </sheetViews>
  <sheetFormatPr defaultColWidth="8.575" defaultRowHeight="12.75" customHeight="1" outlineLevelCol="3"/>
  <cols>
    <col min="1" max="4" width="35.575" customWidth="1"/>
  </cols>
  <sheetData>
    <row r="1" ht="15" customHeight="1" spans="1:4">
      <c r="A1" s="39"/>
      <c r="B1" s="42"/>
      <c r="C1" s="42"/>
      <c r="D1" s="42" t="s">
        <v>143</v>
      </c>
    </row>
    <row r="2" ht="41.25" customHeight="1" spans="1:1">
      <c r="A2" s="38" t="str">
        <f>"2026"&amp;"年部门财政拨款收支预算总表"</f>
        <v>2026年部门财政拨款收支预算总表</v>
      </c>
    </row>
    <row r="3" ht="17.25" customHeight="1" spans="1:4">
      <c r="A3" s="41" t="str">
        <f>"单位名称："&amp;"昆明市盘龙区医疗保险中心"</f>
        <v>单位名称：昆明市盘龙区医疗保险中心</v>
      </c>
      <c r="B3" s="158"/>
      <c r="D3" s="42" t="s">
        <v>1</v>
      </c>
    </row>
    <row r="4" ht="17.25" customHeight="1" spans="1:4">
      <c r="A4" s="159" t="s">
        <v>2</v>
      </c>
      <c r="B4" s="160"/>
      <c r="C4" s="159" t="s">
        <v>3</v>
      </c>
      <c r="D4" s="160"/>
    </row>
    <row r="5" ht="18.75" customHeight="1" spans="1:4">
      <c r="A5" s="159" t="s">
        <v>4</v>
      </c>
      <c r="B5" s="159" t="s">
        <v>5</v>
      </c>
      <c r="C5" s="159" t="s">
        <v>6</v>
      </c>
      <c r="D5" s="159" t="s">
        <v>5</v>
      </c>
    </row>
    <row r="6" ht="16.5" customHeight="1" spans="1:4">
      <c r="A6" s="161" t="s">
        <v>144</v>
      </c>
      <c r="B6" s="77">
        <v>53687972.8</v>
      </c>
      <c r="C6" s="161" t="s">
        <v>145</v>
      </c>
      <c r="D6" s="77">
        <v>53687972.8</v>
      </c>
    </row>
    <row r="7" ht="16.5" customHeight="1" spans="1:4">
      <c r="A7" s="161" t="s">
        <v>146</v>
      </c>
      <c r="B7" s="77">
        <v>53687972.8</v>
      </c>
      <c r="C7" s="161" t="s">
        <v>147</v>
      </c>
      <c r="D7" s="77"/>
    </row>
    <row r="8" ht="16.5" customHeight="1" spans="1:4">
      <c r="A8" s="161" t="s">
        <v>148</v>
      </c>
      <c r="B8" s="77"/>
      <c r="C8" s="161" t="s">
        <v>149</v>
      </c>
      <c r="D8" s="77"/>
    </row>
    <row r="9" ht="16.5" customHeight="1" spans="1:4">
      <c r="A9" s="161" t="s">
        <v>150</v>
      </c>
      <c r="B9" s="77"/>
      <c r="C9" s="161" t="s">
        <v>151</v>
      </c>
      <c r="D9" s="77"/>
    </row>
    <row r="10" ht="16.5" customHeight="1" spans="1:4">
      <c r="A10" s="161" t="s">
        <v>152</v>
      </c>
      <c r="B10" s="77"/>
      <c r="C10" s="161" t="s">
        <v>153</v>
      </c>
      <c r="D10" s="77"/>
    </row>
    <row r="11" ht="16.5" customHeight="1" spans="1:4">
      <c r="A11" s="161" t="s">
        <v>146</v>
      </c>
      <c r="B11" s="77"/>
      <c r="C11" s="161" t="s">
        <v>154</v>
      </c>
      <c r="D11" s="77"/>
    </row>
    <row r="12" ht="16.5" customHeight="1" spans="1:4">
      <c r="A12" s="60" t="s">
        <v>148</v>
      </c>
      <c r="B12" s="77"/>
      <c r="C12" s="68" t="s">
        <v>155</v>
      </c>
      <c r="D12" s="77"/>
    </row>
    <row r="13" ht="16.5" customHeight="1" spans="1:4">
      <c r="A13" s="60" t="s">
        <v>150</v>
      </c>
      <c r="B13" s="77"/>
      <c r="C13" s="68" t="s">
        <v>156</v>
      </c>
      <c r="D13" s="77"/>
    </row>
    <row r="14" ht="16.5" customHeight="1" spans="1:4">
      <c r="A14" s="162"/>
      <c r="B14" s="77"/>
      <c r="C14" s="68" t="s">
        <v>157</v>
      </c>
      <c r="D14" s="77">
        <v>1343012</v>
      </c>
    </row>
    <row r="15" ht="16.5" customHeight="1" spans="1:4">
      <c r="A15" s="162"/>
      <c r="B15" s="77"/>
      <c r="C15" s="68" t="s">
        <v>158</v>
      </c>
      <c r="D15" s="77">
        <v>51803700.8</v>
      </c>
    </row>
    <row r="16" ht="16.5" customHeight="1" spans="1:4">
      <c r="A16" s="162"/>
      <c r="B16" s="77"/>
      <c r="C16" s="68" t="s">
        <v>159</v>
      </c>
      <c r="D16" s="77"/>
    </row>
    <row r="17" ht="16.5" customHeight="1" spans="1:4">
      <c r="A17" s="162"/>
      <c r="B17" s="77"/>
      <c r="C17" s="68" t="s">
        <v>160</v>
      </c>
      <c r="D17" s="77"/>
    </row>
    <row r="18" ht="16.5" customHeight="1" spans="1:4">
      <c r="A18" s="162"/>
      <c r="B18" s="77"/>
      <c r="C18" s="68" t="s">
        <v>161</v>
      </c>
      <c r="D18" s="77"/>
    </row>
    <row r="19" ht="16.5" customHeight="1" spans="1:4">
      <c r="A19" s="162"/>
      <c r="B19" s="77"/>
      <c r="C19" s="68" t="s">
        <v>162</v>
      </c>
      <c r="D19" s="77"/>
    </row>
    <row r="20" ht="16.5" customHeight="1" spans="1:4">
      <c r="A20" s="162"/>
      <c r="B20" s="77"/>
      <c r="C20" s="68" t="s">
        <v>163</v>
      </c>
      <c r="D20" s="77"/>
    </row>
    <row r="21" ht="16.5" customHeight="1" spans="1:4">
      <c r="A21" s="162"/>
      <c r="B21" s="77"/>
      <c r="C21" s="68" t="s">
        <v>164</v>
      </c>
      <c r="D21" s="77"/>
    </row>
    <row r="22" ht="16.5" customHeight="1" spans="1:4">
      <c r="A22" s="162"/>
      <c r="B22" s="77"/>
      <c r="C22" s="68" t="s">
        <v>165</v>
      </c>
      <c r="D22" s="77"/>
    </row>
    <row r="23" ht="16.5" customHeight="1" spans="1:4">
      <c r="A23" s="162"/>
      <c r="B23" s="77"/>
      <c r="C23" s="68" t="s">
        <v>166</v>
      </c>
      <c r="D23" s="77"/>
    </row>
    <row r="24" ht="16.5" customHeight="1" spans="1:4">
      <c r="A24" s="162"/>
      <c r="B24" s="77"/>
      <c r="C24" s="68" t="s">
        <v>167</v>
      </c>
      <c r="D24" s="77"/>
    </row>
    <row r="25" ht="16.5" customHeight="1" spans="1:4">
      <c r="A25" s="162"/>
      <c r="B25" s="77"/>
      <c r="C25" s="68" t="s">
        <v>168</v>
      </c>
      <c r="D25" s="77">
        <v>541260</v>
      </c>
    </row>
    <row r="26" ht="16.5" customHeight="1" spans="1:4">
      <c r="A26" s="162"/>
      <c r="B26" s="77"/>
      <c r="C26" s="68" t="s">
        <v>169</v>
      </c>
      <c r="D26" s="77"/>
    </row>
    <row r="27" ht="16.5" customHeight="1" spans="1:4">
      <c r="A27" s="162"/>
      <c r="B27" s="77"/>
      <c r="C27" s="68" t="s">
        <v>170</v>
      </c>
      <c r="D27" s="77"/>
    </row>
    <row r="28" ht="16.5" customHeight="1" spans="1:4">
      <c r="A28" s="162"/>
      <c r="B28" s="77"/>
      <c r="C28" s="68" t="s">
        <v>171</v>
      </c>
      <c r="D28" s="77"/>
    </row>
    <row r="29" ht="16.5" customHeight="1" spans="1:4">
      <c r="A29" s="162"/>
      <c r="B29" s="77"/>
      <c r="C29" s="68" t="s">
        <v>172</v>
      </c>
      <c r="D29" s="77"/>
    </row>
    <row r="30" ht="16.5" customHeight="1" spans="1:4">
      <c r="A30" s="162"/>
      <c r="B30" s="77"/>
      <c r="C30" s="68" t="s">
        <v>173</v>
      </c>
      <c r="D30" s="77"/>
    </row>
    <row r="31" ht="16.5" customHeight="1" spans="1:4">
      <c r="A31" s="162"/>
      <c r="B31" s="77"/>
      <c r="C31" s="60" t="s">
        <v>174</v>
      </c>
      <c r="D31" s="77"/>
    </row>
    <row r="32" ht="16.5" customHeight="1" spans="1:4">
      <c r="A32" s="162"/>
      <c r="B32" s="77"/>
      <c r="C32" s="60" t="s">
        <v>175</v>
      </c>
      <c r="D32" s="77"/>
    </row>
    <row r="33" ht="16.5" customHeight="1" spans="1:4">
      <c r="A33" s="162"/>
      <c r="B33" s="77"/>
      <c r="C33" s="27" t="s">
        <v>176</v>
      </c>
      <c r="D33" s="77"/>
    </row>
    <row r="34" ht="15" customHeight="1" spans="1:4">
      <c r="A34" s="163" t="s">
        <v>50</v>
      </c>
      <c r="B34" s="164">
        <v>53687972.8</v>
      </c>
      <c r="C34" s="163" t="s">
        <v>51</v>
      </c>
      <c r="D34" s="164">
        <v>53687972.8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1"/>
      <c r="F1" s="70"/>
      <c r="G1" s="136" t="s">
        <v>177</v>
      </c>
    </row>
    <row r="2" ht="41.25" customHeight="1" spans="1:7">
      <c r="A2" s="120" t="str">
        <f>"2026"&amp;"年一般公共预算支出预算表（按功能科目分类）"</f>
        <v>2026年一般公共预算支出预算表（按功能科目分类）</v>
      </c>
      <c r="B2" s="120"/>
      <c r="C2" s="120"/>
      <c r="D2" s="120"/>
      <c r="E2" s="120"/>
      <c r="F2" s="120"/>
      <c r="G2" s="120"/>
    </row>
    <row r="3" ht="18" customHeight="1" spans="1:7">
      <c r="A3" s="4" t="str">
        <f>"单位名称："&amp;"昆明市盘龙区医疗保险中心"</f>
        <v>单位名称：昆明市盘龙区医疗保险中心</v>
      </c>
      <c r="F3" s="117"/>
      <c r="G3" s="136" t="s">
        <v>1</v>
      </c>
    </row>
    <row r="4" ht="20.25" customHeight="1" spans="1:7">
      <c r="A4" s="153" t="s">
        <v>178</v>
      </c>
      <c r="B4" s="154"/>
      <c r="C4" s="121" t="s">
        <v>55</v>
      </c>
      <c r="D4" s="140" t="s">
        <v>75</v>
      </c>
      <c r="E4" s="11"/>
      <c r="F4" s="12"/>
      <c r="G4" s="133" t="s">
        <v>76</v>
      </c>
    </row>
    <row r="5" ht="20.25" customHeight="1" spans="1:7">
      <c r="A5" s="155" t="s">
        <v>72</v>
      </c>
      <c r="B5" s="155" t="s">
        <v>73</v>
      </c>
      <c r="C5" s="18"/>
      <c r="D5" s="126" t="s">
        <v>57</v>
      </c>
      <c r="E5" s="126" t="s">
        <v>179</v>
      </c>
      <c r="F5" s="126" t="s">
        <v>180</v>
      </c>
      <c r="G5" s="135"/>
    </row>
    <row r="6" ht="15" customHeight="1" spans="1:7">
      <c r="A6" s="56" t="s">
        <v>82</v>
      </c>
      <c r="B6" s="56" t="s">
        <v>83</v>
      </c>
      <c r="C6" s="56" t="s">
        <v>84</v>
      </c>
      <c r="D6" s="56" t="s">
        <v>85</v>
      </c>
      <c r="E6" s="56" t="s">
        <v>86</v>
      </c>
      <c r="F6" s="56" t="s">
        <v>87</v>
      </c>
      <c r="G6" s="56" t="s">
        <v>88</v>
      </c>
    </row>
    <row r="7" ht="18" customHeight="1" spans="1:7">
      <c r="A7" s="27" t="s">
        <v>97</v>
      </c>
      <c r="B7" s="27" t="s">
        <v>98</v>
      </c>
      <c r="C7" s="77">
        <v>1343012</v>
      </c>
      <c r="D7" s="77">
        <v>1329420</v>
      </c>
      <c r="E7" s="77">
        <v>1329420</v>
      </c>
      <c r="F7" s="77"/>
      <c r="G7" s="77">
        <v>13592</v>
      </c>
    </row>
    <row r="8" ht="18" customHeight="1" spans="1:7">
      <c r="A8" s="130" t="s">
        <v>99</v>
      </c>
      <c r="B8" s="130" t="s">
        <v>100</v>
      </c>
      <c r="C8" s="77">
        <v>1329420</v>
      </c>
      <c r="D8" s="77">
        <v>1329420</v>
      </c>
      <c r="E8" s="77">
        <v>1329420</v>
      </c>
      <c r="F8" s="77"/>
      <c r="G8" s="77"/>
    </row>
    <row r="9" ht="18" customHeight="1" spans="1:7">
      <c r="A9" s="156" t="s">
        <v>101</v>
      </c>
      <c r="B9" s="156" t="s">
        <v>102</v>
      </c>
      <c r="C9" s="77">
        <v>403200</v>
      </c>
      <c r="D9" s="77">
        <v>403200</v>
      </c>
      <c r="E9" s="77">
        <v>403200</v>
      </c>
      <c r="F9" s="77"/>
      <c r="G9" s="77"/>
    </row>
    <row r="10" ht="18" customHeight="1" spans="1:7">
      <c r="A10" s="156" t="s">
        <v>103</v>
      </c>
      <c r="B10" s="156" t="s">
        <v>104</v>
      </c>
      <c r="C10" s="77">
        <v>614220</v>
      </c>
      <c r="D10" s="77">
        <v>614220</v>
      </c>
      <c r="E10" s="77">
        <v>614220</v>
      </c>
      <c r="F10" s="77"/>
      <c r="G10" s="77"/>
    </row>
    <row r="11" ht="18" customHeight="1" spans="1:7">
      <c r="A11" s="156" t="s">
        <v>105</v>
      </c>
      <c r="B11" s="156" t="s">
        <v>106</v>
      </c>
      <c r="C11" s="77">
        <v>312000</v>
      </c>
      <c r="D11" s="77">
        <v>312000</v>
      </c>
      <c r="E11" s="77">
        <v>312000</v>
      </c>
      <c r="F11" s="77"/>
      <c r="G11" s="77"/>
    </row>
    <row r="12" ht="18" customHeight="1" spans="1:7">
      <c r="A12" s="130" t="s">
        <v>107</v>
      </c>
      <c r="B12" s="130" t="s">
        <v>108</v>
      </c>
      <c r="C12" s="77">
        <v>13592</v>
      </c>
      <c r="D12" s="77"/>
      <c r="E12" s="77"/>
      <c r="F12" s="77"/>
      <c r="G12" s="77">
        <v>13592</v>
      </c>
    </row>
    <row r="13" ht="18" customHeight="1" spans="1:7">
      <c r="A13" s="156" t="s">
        <v>109</v>
      </c>
      <c r="B13" s="156" t="s">
        <v>110</v>
      </c>
      <c r="C13" s="77">
        <v>13592</v>
      </c>
      <c r="D13" s="77"/>
      <c r="E13" s="77"/>
      <c r="F13" s="77"/>
      <c r="G13" s="77">
        <v>13592</v>
      </c>
    </row>
    <row r="14" ht="18" customHeight="1" spans="1:7">
      <c r="A14" s="27" t="s">
        <v>111</v>
      </c>
      <c r="B14" s="27" t="s">
        <v>112</v>
      </c>
      <c r="C14" s="77">
        <v>51803700.8</v>
      </c>
      <c r="D14" s="77">
        <v>5742148</v>
      </c>
      <c r="E14" s="77">
        <v>5074925</v>
      </c>
      <c r="F14" s="77">
        <v>667223</v>
      </c>
      <c r="G14" s="77">
        <v>46061552.8</v>
      </c>
    </row>
    <row r="15" ht="18" customHeight="1" spans="1:7">
      <c r="A15" s="130" t="s">
        <v>113</v>
      </c>
      <c r="B15" s="130" t="s">
        <v>114</v>
      </c>
      <c r="C15" s="77">
        <v>7124661</v>
      </c>
      <c r="D15" s="77">
        <v>524661</v>
      </c>
      <c r="E15" s="77">
        <v>524661</v>
      </c>
      <c r="F15" s="77"/>
      <c r="G15" s="77">
        <v>6600000</v>
      </c>
    </row>
    <row r="16" ht="18" customHeight="1" spans="1:7">
      <c r="A16" s="156" t="s">
        <v>115</v>
      </c>
      <c r="B16" s="156" t="s">
        <v>116</v>
      </c>
      <c r="C16" s="77">
        <v>6882344</v>
      </c>
      <c r="D16" s="77">
        <v>282344</v>
      </c>
      <c r="E16" s="77">
        <v>282344</v>
      </c>
      <c r="F16" s="77"/>
      <c r="G16" s="77">
        <v>6600000</v>
      </c>
    </row>
    <row r="17" ht="18" customHeight="1" spans="1:7">
      <c r="A17" s="156" t="s">
        <v>117</v>
      </c>
      <c r="B17" s="156" t="s">
        <v>118</v>
      </c>
      <c r="C17" s="77">
        <v>212831</v>
      </c>
      <c r="D17" s="77">
        <v>212831</v>
      </c>
      <c r="E17" s="77">
        <v>212831</v>
      </c>
      <c r="F17" s="77"/>
      <c r="G17" s="77"/>
    </row>
    <row r="18" ht="18" customHeight="1" spans="1:7">
      <c r="A18" s="156" t="s">
        <v>119</v>
      </c>
      <c r="B18" s="156" t="s">
        <v>120</v>
      </c>
      <c r="C18" s="77">
        <v>29486</v>
      </c>
      <c r="D18" s="77">
        <v>29486</v>
      </c>
      <c r="E18" s="77">
        <v>29486</v>
      </c>
      <c r="F18" s="77"/>
      <c r="G18" s="77"/>
    </row>
    <row r="19" ht="18" customHeight="1" spans="1:7">
      <c r="A19" s="130" t="s">
        <v>121</v>
      </c>
      <c r="B19" s="130" t="s">
        <v>122</v>
      </c>
      <c r="C19" s="77">
        <v>31291463.44</v>
      </c>
      <c r="D19" s="77"/>
      <c r="E19" s="77"/>
      <c r="F19" s="77"/>
      <c r="G19" s="77">
        <v>31291463.44</v>
      </c>
    </row>
    <row r="20" ht="18" customHeight="1" spans="1:7">
      <c r="A20" s="156" t="s">
        <v>123</v>
      </c>
      <c r="B20" s="156" t="s">
        <v>124</v>
      </c>
      <c r="C20" s="77">
        <v>1289654.8</v>
      </c>
      <c r="D20" s="77"/>
      <c r="E20" s="77"/>
      <c r="F20" s="77"/>
      <c r="G20" s="77">
        <v>1289654.8</v>
      </c>
    </row>
    <row r="21" ht="18" customHeight="1" spans="1:7">
      <c r="A21" s="156" t="s">
        <v>125</v>
      </c>
      <c r="B21" s="156" t="s">
        <v>126</v>
      </c>
      <c r="C21" s="77">
        <v>30001808.64</v>
      </c>
      <c r="D21" s="77"/>
      <c r="E21" s="77"/>
      <c r="F21" s="77"/>
      <c r="G21" s="77">
        <v>30001808.64</v>
      </c>
    </row>
    <row r="22" ht="18" customHeight="1" spans="1:7">
      <c r="A22" s="130" t="s">
        <v>127</v>
      </c>
      <c r="B22" s="130" t="s">
        <v>128</v>
      </c>
      <c r="C22" s="77">
        <v>6970089.36</v>
      </c>
      <c r="D22" s="77"/>
      <c r="E22" s="77"/>
      <c r="F22" s="77"/>
      <c r="G22" s="77">
        <v>6970089.36</v>
      </c>
    </row>
    <row r="23" ht="18" customHeight="1" spans="1:7">
      <c r="A23" s="156" t="s">
        <v>129</v>
      </c>
      <c r="B23" s="156" t="s">
        <v>130</v>
      </c>
      <c r="C23" s="77">
        <v>6970089.36</v>
      </c>
      <c r="D23" s="77"/>
      <c r="E23" s="77"/>
      <c r="F23" s="77"/>
      <c r="G23" s="77">
        <v>6970089.36</v>
      </c>
    </row>
    <row r="24" ht="18" customHeight="1" spans="1:7">
      <c r="A24" s="130" t="s">
        <v>131</v>
      </c>
      <c r="B24" s="130" t="s">
        <v>132</v>
      </c>
      <c r="C24" s="77">
        <v>6417487</v>
      </c>
      <c r="D24" s="77">
        <v>5217487</v>
      </c>
      <c r="E24" s="77">
        <v>4550264</v>
      </c>
      <c r="F24" s="77">
        <v>667223</v>
      </c>
      <c r="G24" s="77">
        <v>1200000</v>
      </c>
    </row>
    <row r="25" ht="18" customHeight="1" spans="1:7">
      <c r="A25" s="156" t="s">
        <v>133</v>
      </c>
      <c r="B25" s="156" t="s">
        <v>134</v>
      </c>
      <c r="C25" s="77">
        <v>5217487</v>
      </c>
      <c r="D25" s="77">
        <v>5217487</v>
      </c>
      <c r="E25" s="77">
        <v>4550264</v>
      </c>
      <c r="F25" s="77">
        <v>667223</v>
      </c>
      <c r="G25" s="77"/>
    </row>
    <row r="26" ht="18" customHeight="1" spans="1:7">
      <c r="A26" s="156" t="s">
        <v>135</v>
      </c>
      <c r="B26" s="156" t="s">
        <v>136</v>
      </c>
      <c r="C26" s="77">
        <v>1200000</v>
      </c>
      <c r="D26" s="77"/>
      <c r="E26" s="77"/>
      <c r="F26" s="77"/>
      <c r="G26" s="77">
        <v>1200000</v>
      </c>
    </row>
    <row r="27" ht="18" customHeight="1" spans="1:7">
      <c r="A27" s="27" t="s">
        <v>137</v>
      </c>
      <c r="B27" s="27" t="s">
        <v>138</v>
      </c>
      <c r="C27" s="77">
        <v>541260</v>
      </c>
      <c r="D27" s="77">
        <v>541260</v>
      </c>
      <c r="E27" s="77">
        <v>541260</v>
      </c>
      <c r="F27" s="77"/>
      <c r="G27" s="77"/>
    </row>
    <row r="28" ht="18" customHeight="1" spans="1:7">
      <c r="A28" s="130" t="s">
        <v>139</v>
      </c>
      <c r="B28" s="130" t="s">
        <v>140</v>
      </c>
      <c r="C28" s="77">
        <v>541260</v>
      </c>
      <c r="D28" s="77">
        <v>541260</v>
      </c>
      <c r="E28" s="77">
        <v>541260</v>
      </c>
      <c r="F28" s="77"/>
      <c r="G28" s="77"/>
    </row>
    <row r="29" ht="18" customHeight="1" spans="1:7">
      <c r="A29" s="156" t="s">
        <v>141</v>
      </c>
      <c r="B29" s="156" t="s">
        <v>142</v>
      </c>
      <c r="C29" s="77">
        <v>541260</v>
      </c>
      <c r="D29" s="77">
        <v>541260</v>
      </c>
      <c r="E29" s="77">
        <v>541260</v>
      </c>
      <c r="F29" s="77"/>
      <c r="G29" s="77"/>
    </row>
    <row r="30" ht="18" customHeight="1" spans="1:7">
      <c r="A30" s="76" t="s">
        <v>181</v>
      </c>
      <c r="B30" s="157" t="s">
        <v>181</v>
      </c>
      <c r="C30" s="77">
        <v>53687972.8</v>
      </c>
      <c r="D30" s="77">
        <v>7612828</v>
      </c>
      <c r="E30" s="77">
        <v>6945605</v>
      </c>
      <c r="F30" s="77">
        <v>667223</v>
      </c>
      <c r="G30" s="77">
        <v>46075144.8</v>
      </c>
    </row>
  </sheetData>
  <mergeCells count="6">
    <mergeCell ref="A2:G2"/>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0"/>
      <c r="B1" s="40"/>
      <c r="C1" s="40"/>
      <c r="D1" s="40"/>
      <c r="E1" s="39"/>
      <c r="F1" s="149" t="s">
        <v>182</v>
      </c>
    </row>
    <row r="2" ht="41.25" customHeight="1" spans="1:6">
      <c r="A2" s="150" t="str">
        <f>"2026"&amp;"年一般公共预算“三公”经费支出预算表"</f>
        <v>2026年一般公共预算“三公”经费支出预算表</v>
      </c>
      <c r="B2" s="40"/>
      <c r="C2" s="40"/>
      <c r="D2" s="40"/>
      <c r="E2" s="39"/>
      <c r="F2" s="40"/>
    </row>
    <row r="3" customHeight="1" spans="1:6">
      <c r="A3" s="104" t="str">
        <f>"单位名称："&amp;"昆明市盘龙区医疗保险中心"</f>
        <v>单位名称：昆明市盘龙区医疗保险中心</v>
      </c>
      <c r="B3" s="151"/>
      <c r="D3" s="40"/>
      <c r="E3" s="39"/>
      <c r="F3" s="43" t="s">
        <v>1</v>
      </c>
    </row>
    <row r="4" ht="27" customHeight="1" spans="1:6">
      <c r="A4" s="44" t="s">
        <v>183</v>
      </c>
      <c r="B4" s="44" t="s">
        <v>184</v>
      </c>
      <c r="C4" s="45" t="s">
        <v>185</v>
      </c>
      <c r="D4" s="44"/>
      <c r="E4" s="46"/>
      <c r="F4" s="44" t="s">
        <v>186</v>
      </c>
    </row>
    <row r="5" ht="28.5" customHeight="1" spans="1:6">
      <c r="A5" s="152"/>
      <c r="B5" s="48"/>
      <c r="C5" s="46" t="s">
        <v>57</v>
      </c>
      <c r="D5" s="46" t="s">
        <v>187</v>
      </c>
      <c r="E5" s="46" t="s">
        <v>188</v>
      </c>
      <c r="F5" s="47"/>
    </row>
    <row r="6" ht="17.25" customHeight="1" spans="1:6">
      <c r="A6" s="52" t="s">
        <v>82</v>
      </c>
      <c r="B6" s="52" t="s">
        <v>83</v>
      </c>
      <c r="C6" s="52" t="s">
        <v>84</v>
      </c>
      <c r="D6" s="52" t="s">
        <v>85</v>
      </c>
      <c r="E6" s="52" t="s">
        <v>86</v>
      </c>
      <c r="F6" s="52" t="s">
        <v>87</v>
      </c>
    </row>
    <row r="7" ht="17.25" customHeight="1" spans="1:6">
      <c r="A7" s="77">
        <v>5000</v>
      </c>
      <c r="B7" s="77"/>
      <c r="C7" s="77"/>
      <c r="D7" s="77"/>
      <c r="E7" s="77"/>
      <c r="F7" s="77">
        <v>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topLeftCell="A13" workbookViewId="0">
      <selection activeCell="A40" sqref="A40:G40"/>
    </sheetView>
  </sheetViews>
  <sheetFormatPr defaultColWidth="9.14166666666667" defaultRowHeight="14.25" customHeight="1"/>
  <cols>
    <col min="1" max="1" width="23.375" customWidth="1"/>
    <col min="2" max="2" width="20.7083333333333" customWidth="1"/>
    <col min="3" max="3" width="20.25" customWidth="1"/>
    <col min="4" max="4" width="10.1416666666667" customWidth="1"/>
    <col min="5" max="5" width="28.5" customWidth="1"/>
    <col min="6" max="6" width="10.2833333333333" customWidth="1"/>
    <col min="7" max="7" width="24.875" customWidth="1"/>
    <col min="8" max="23" width="18.7083333333333" customWidth="1"/>
  </cols>
  <sheetData>
    <row r="1" ht="13.5" customHeight="1" spans="1:23">
      <c r="A1" s="131"/>
      <c r="B1" s="137"/>
      <c r="D1" s="138"/>
      <c r="E1" s="138"/>
      <c r="F1" s="138"/>
      <c r="G1" s="138"/>
      <c r="H1" s="79"/>
      <c r="I1" s="79"/>
      <c r="J1" s="79"/>
      <c r="K1" s="79"/>
      <c r="L1" s="79"/>
      <c r="M1" s="79"/>
      <c r="Q1" s="79"/>
      <c r="U1" s="137"/>
      <c r="W1" s="2" t="s">
        <v>189</v>
      </c>
    </row>
    <row r="2" ht="45.75" customHeight="1" spans="1:23">
      <c r="A2" s="65" t="s">
        <v>190</v>
      </c>
      <c r="B2" s="65"/>
      <c r="C2" s="65"/>
      <c r="D2" s="65"/>
      <c r="E2" s="65"/>
      <c r="F2" s="65"/>
      <c r="G2" s="65"/>
      <c r="H2" s="65"/>
      <c r="I2" s="65"/>
      <c r="J2" s="65"/>
      <c r="K2" s="65"/>
      <c r="L2" s="65"/>
      <c r="M2" s="65"/>
      <c r="N2" s="3"/>
      <c r="O2" s="3"/>
      <c r="P2" s="3"/>
      <c r="Q2" s="65"/>
      <c r="R2" s="65"/>
      <c r="S2" s="65"/>
      <c r="T2" s="65"/>
      <c r="U2" s="65"/>
      <c r="V2" s="65"/>
      <c r="W2" s="65"/>
    </row>
    <row r="3" ht="18.75" customHeight="1" spans="1:23">
      <c r="A3" s="4" t="s">
        <v>191</v>
      </c>
      <c r="B3" s="139"/>
      <c r="C3" s="139"/>
      <c r="D3" s="139"/>
      <c r="E3" s="139"/>
      <c r="F3" s="139"/>
      <c r="G3" s="139"/>
      <c r="H3" s="83"/>
      <c r="I3" s="83"/>
      <c r="J3" s="83"/>
      <c r="K3" s="83"/>
      <c r="L3" s="83"/>
      <c r="M3" s="83"/>
      <c r="N3" s="6"/>
      <c r="O3" s="6"/>
      <c r="P3" s="6"/>
      <c r="Q3" s="83"/>
      <c r="U3" s="137"/>
      <c r="W3" s="2" t="s">
        <v>1</v>
      </c>
    </row>
    <row r="4" ht="18" customHeight="1" spans="1:23">
      <c r="A4" s="8" t="s">
        <v>192</v>
      </c>
      <c r="B4" s="8" t="s">
        <v>193</v>
      </c>
      <c r="C4" s="8" t="s">
        <v>194</v>
      </c>
      <c r="D4" s="8" t="s">
        <v>195</v>
      </c>
      <c r="E4" s="8" t="s">
        <v>196</v>
      </c>
      <c r="F4" s="8" t="s">
        <v>197</v>
      </c>
      <c r="G4" s="8" t="s">
        <v>198</v>
      </c>
      <c r="H4" s="140" t="s">
        <v>199</v>
      </c>
      <c r="I4" s="99" t="s">
        <v>199</v>
      </c>
      <c r="J4" s="99"/>
      <c r="K4" s="99"/>
      <c r="L4" s="99"/>
      <c r="M4" s="99"/>
      <c r="N4" s="11"/>
      <c r="O4" s="11"/>
      <c r="P4" s="11"/>
      <c r="Q4" s="86" t="s">
        <v>61</v>
      </c>
      <c r="R4" s="99" t="s">
        <v>62</v>
      </c>
      <c r="S4" s="99"/>
      <c r="T4" s="99"/>
      <c r="U4" s="99"/>
      <c r="V4" s="99"/>
      <c r="W4" s="100"/>
    </row>
    <row r="5" ht="18" customHeight="1" spans="1:23">
      <c r="A5" s="26"/>
      <c r="B5" s="123"/>
      <c r="C5" s="13"/>
      <c r="D5" s="13"/>
      <c r="E5" s="13"/>
      <c r="F5" s="13"/>
      <c r="G5" s="13"/>
      <c r="H5" s="121" t="s">
        <v>200</v>
      </c>
      <c r="I5" s="140" t="s">
        <v>58</v>
      </c>
      <c r="J5" s="99"/>
      <c r="K5" s="99"/>
      <c r="L5" s="99"/>
      <c r="M5" s="100"/>
      <c r="N5" s="10" t="s">
        <v>201</v>
      </c>
      <c r="O5" s="11"/>
      <c r="P5" s="12"/>
      <c r="Q5" s="8" t="s">
        <v>61</v>
      </c>
      <c r="R5" s="140" t="s">
        <v>62</v>
      </c>
      <c r="S5" s="86" t="s">
        <v>64</v>
      </c>
      <c r="T5" s="99" t="s">
        <v>62</v>
      </c>
      <c r="U5" s="86" t="s">
        <v>66</v>
      </c>
      <c r="V5" s="86" t="s">
        <v>67</v>
      </c>
      <c r="W5" s="148" t="s">
        <v>68</v>
      </c>
    </row>
    <row r="6" ht="19.5" customHeight="1" spans="1:23">
      <c r="A6" s="26"/>
      <c r="B6" s="26"/>
      <c r="C6" s="26"/>
      <c r="D6" s="26"/>
      <c r="E6" s="26"/>
      <c r="F6" s="26"/>
      <c r="G6" s="26"/>
      <c r="H6" s="26"/>
      <c r="I6" s="145" t="s">
        <v>202</v>
      </c>
      <c r="J6" s="8" t="s">
        <v>203</v>
      </c>
      <c r="K6" s="8" t="s">
        <v>204</v>
      </c>
      <c r="L6" s="8" t="s">
        <v>205</v>
      </c>
      <c r="M6" s="8" t="s">
        <v>206</v>
      </c>
      <c r="N6" s="8" t="s">
        <v>58</v>
      </c>
      <c r="O6" s="8" t="s">
        <v>59</v>
      </c>
      <c r="P6" s="8" t="s">
        <v>60</v>
      </c>
      <c r="Q6" s="26"/>
      <c r="R6" s="8" t="s">
        <v>57</v>
      </c>
      <c r="S6" s="8" t="s">
        <v>64</v>
      </c>
      <c r="T6" s="8" t="s">
        <v>207</v>
      </c>
      <c r="U6" s="8" t="s">
        <v>66</v>
      </c>
      <c r="V6" s="8" t="s">
        <v>67</v>
      </c>
      <c r="W6" s="8" t="s">
        <v>68</v>
      </c>
    </row>
    <row r="7" ht="37.5" customHeight="1" spans="1:23">
      <c r="A7" s="18"/>
      <c r="B7" s="141"/>
      <c r="C7" s="141"/>
      <c r="D7" s="141"/>
      <c r="E7" s="141"/>
      <c r="F7" s="141"/>
      <c r="G7" s="141"/>
      <c r="H7" s="141"/>
      <c r="I7" s="146" t="s">
        <v>57</v>
      </c>
      <c r="J7" s="16" t="s">
        <v>208</v>
      </c>
      <c r="K7" s="16" t="s">
        <v>204</v>
      </c>
      <c r="L7" s="16" t="s">
        <v>205</v>
      </c>
      <c r="M7" s="16" t="s">
        <v>206</v>
      </c>
      <c r="N7" s="16" t="s">
        <v>204</v>
      </c>
      <c r="O7" s="16" t="s">
        <v>205</v>
      </c>
      <c r="P7" s="16" t="s">
        <v>206</v>
      </c>
      <c r="Q7" s="16" t="s">
        <v>61</v>
      </c>
      <c r="R7" s="16" t="s">
        <v>57</v>
      </c>
      <c r="S7" s="16" t="s">
        <v>64</v>
      </c>
      <c r="T7" s="16" t="s">
        <v>207</v>
      </c>
      <c r="U7" s="16" t="s">
        <v>66</v>
      </c>
      <c r="V7" s="16" t="s">
        <v>67</v>
      </c>
      <c r="W7" s="16" t="s">
        <v>68</v>
      </c>
    </row>
    <row r="8" customHeight="1" spans="1:23">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c r="R8" s="33">
        <v>18</v>
      </c>
      <c r="S8" s="33">
        <v>19</v>
      </c>
      <c r="T8" s="33">
        <v>20</v>
      </c>
      <c r="U8" s="33">
        <v>21</v>
      </c>
      <c r="V8" s="33">
        <v>22</v>
      </c>
      <c r="W8" s="33">
        <v>23</v>
      </c>
    </row>
    <row r="9" ht="20.25" customHeight="1" spans="1:23">
      <c r="A9" s="60" t="s">
        <v>70</v>
      </c>
      <c r="B9" s="60" t="s">
        <v>209</v>
      </c>
      <c r="C9" s="60" t="s">
        <v>210</v>
      </c>
      <c r="D9" s="60" t="s">
        <v>133</v>
      </c>
      <c r="E9" s="60" t="s">
        <v>134</v>
      </c>
      <c r="F9" s="60" t="s">
        <v>211</v>
      </c>
      <c r="G9" s="60" t="s">
        <v>212</v>
      </c>
      <c r="H9" s="77">
        <v>1421040</v>
      </c>
      <c r="I9" s="77">
        <v>1421040</v>
      </c>
      <c r="J9" s="77"/>
      <c r="K9" s="77"/>
      <c r="L9" s="77">
        <v>1421040</v>
      </c>
      <c r="M9" s="77"/>
      <c r="N9" s="77"/>
      <c r="O9" s="77"/>
      <c r="P9" s="77"/>
      <c r="Q9" s="77"/>
      <c r="R9" s="77"/>
      <c r="S9" s="77"/>
      <c r="T9" s="77"/>
      <c r="U9" s="77"/>
      <c r="V9" s="77"/>
      <c r="W9" s="77"/>
    </row>
    <row r="10" ht="20.25" customHeight="1" spans="1:23">
      <c r="A10" s="60" t="s">
        <v>70</v>
      </c>
      <c r="B10" s="60" t="s">
        <v>209</v>
      </c>
      <c r="C10" s="60" t="s">
        <v>210</v>
      </c>
      <c r="D10" s="60" t="s">
        <v>133</v>
      </c>
      <c r="E10" s="60" t="s">
        <v>134</v>
      </c>
      <c r="F10" s="60" t="s">
        <v>213</v>
      </c>
      <c r="G10" s="60" t="s">
        <v>214</v>
      </c>
      <c r="H10" s="77">
        <v>1801020</v>
      </c>
      <c r="I10" s="77">
        <v>1801020</v>
      </c>
      <c r="J10" s="147"/>
      <c r="K10" s="147"/>
      <c r="L10" s="77">
        <v>1801020</v>
      </c>
      <c r="M10" s="147"/>
      <c r="N10" s="77"/>
      <c r="O10" s="77"/>
      <c r="P10" s="77"/>
      <c r="Q10" s="77"/>
      <c r="R10" s="77"/>
      <c r="S10" s="77"/>
      <c r="T10" s="77"/>
      <c r="U10" s="77"/>
      <c r="V10" s="77"/>
      <c r="W10" s="77"/>
    </row>
    <row r="11" ht="20.25" customHeight="1" spans="1:23">
      <c r="A11" s="60" t="s">
        <v>70</v>
      </c>
      <c r="B11" s="60" t="s">
        <v>209</v>
      </c>
      <c r="C11" s="60" t="s">
        <v>210</v>
      </c>
      <c r="D11" s="60" t="s">
        <v>133</v>
      </c>
      <c r="E11" s="60" t="s">
        <v>134</v>
      </c>
      <c r="F11" s="60" t="s">
        <v>215</v>
      </c>
      <c r="G11" s="60" t="s">
        <v>216</v>
      </c>
      <c r="H11" s="77">
        <v>118420</v>
      </c>
      <c r="I11" s="77">
        <v>118420</v>
      </c>
      <c r="J11" s="147"/>
      <c r="K11" s="147"/>
      <c r="L11" s="77">
        <v>118420</v>
      </c>
      <c r="M11" s="147"/>
      <c r="N11" s="77"/>
      <c r="O11" s="77"/>
      <c r="P11" s="77"/>
      <c r="Q11" s="77"/>
      <c r="R11" s="77"/>
      <c r="S11" s="77"/>
      <c r="T11" s="77"/>
      <c r="U11" s="77"/>
      <c r="V11" s="77"/>
      <c r="W11" s="77"/>
    </row>
    <row r="12" ht="20.25" customHeight="1" spans="1:23">
      <c r="A12" s="60" t="s">
        <v>70</v>
      </c>
      <c r="B12" s="60" t="s">
        <v>217</v>
      </c>
      <c r="C12" s="60" t="s">
        <v>218</v>
      </c>
      <c r="D12" s="60" t="s">
        <v>103</v>
      </c>
      <c r="E12" s="60" t="s">
        <v>104</v>
      </c>
      <c r="F12" s="60" t="s">
        <v>219</v>
      </c>
      <c r="G12" s="60" t="s">
        <v>220</v>
      </c>
      <c r="H12" s="77">
        <v>614220</v>
      </c>
      <c r="I12" s="77">
        <v>614220</v>
      </c>
      <c r="J12" s="147"/>
      <c r="K12" s="147"/>
      <c r="L12" s="77">
        <v>614220</v>
      </c>
      <c r="M12" s="147"/>
      <c r="N12" s="77"/>
      <c r="O12" s="77"/>
      <c r="P12" s="77"/>
      <c r="Q12" s="77"/>
      <c r="R12" s="77"/>
      <c r="S12" s="77"/>
      <c r="T12" s="77"/>
      <c r="U12" s="77"/>
      <c r="V12" s="77"/>
      <c r="W12" s="77"/>
    </row>
    <row r="13" ht="20.25" customHeight="1" spans="1:23">
      <c r="A13" s="60" t="s">
        <v>70</v>
      </c>
      <c r="B13" s="60" t="s">
        <v>217</v>
      </c>
      <c r="C13" s="60" t="s">
        <v>218</v>
      </c>
      <c r="D13" s="60" t="s">
        <v>105</v>
      </c>
      <c r="E13" s="60" t="s">
        <v>106</v>
      </c>
      <c r="F13" s="60" t="s">
        <v>221</v>
      </c>
      <c r="G13" s="60" t="s">
        <v>222</v>
      </c>
      <c r="H13" s="77">
        <v>312000</v>
      </c>
      <c r="I13" s="77">
        <v>312000</v>
      </c>
      <c r="J13" s="147"/>
      <c r="K13" s="147"/>
      <c r="L13" s="77">
        <v>312000</v>
      </c>
      <c r="M13" s="147"/>
      <c r="N13" s="77"/>
      <c r="O13" s="77"/>
      <c r="P13" s="77"/>
      <c r="Q13" s="77"/>
      <c r="R13" s="77"/>
      <c r="S13" s="77"/>
      <c r="T13" s="77"/>
      <c r="U13" s="77"/>
      <c r="V13" s="77"/>
      <c r="W13" s="77"/>
    </row>
    <row r="14" ht="20.25" customHeight="1" spans="1:23">
      <c r="A14" s="60" t="s">
        <v>70</v>
      </c>
      <c r="B14" s="60" t="s">
        <v>217</v>
      </c>
      <c r="C14" s="60" t="s">
        <v>218</v>
      </c>
      <c r="D14" s="60" t="s">
        <v>115</v>
      </c>
      <c r="E14" s="60" t="s">
        <v>116</v>
      </c>
      <c r="F14" s="60" t="s">
        <v>223</v>
      </c>
      <c r="G14" s="60" t="s">
        <v>224</v>
      </c>
      <c r="H14" s="77">
        <v>282344</v>
      </c>
      <c r="I14" s="77">
        <v>282344</v>
      </c>
      <c r="J14" s="147"/>
      <c r="K14" s="147"/>
      <c r="L14" s="77">
        <v>282344</v>
      </c>
      <c r="M14" s="147"/>
      <c r="N14" s="77"/>
      <c r="O14" s="77"/>
      <c r="P14" s="77"/>
      <c r="Q14" s="77"/>
      <c r="R14" s="77"/>
      <c r="S14" s="77"/>
      <c r="T14" s="77"/>
      <c r="U14" s="77"/>
      <c r="V14" s="77"/>
      <c r="W14" s="77"/>
    </row>
    <row r="15" ht="20.25" customHeight="1" spans="1:23">
      <c r="A15" s="60" t="s">
        <v>70</v>
      </c>
      <c r="B15" s="60" t="s">
        <v>217</v>
      </c>
      <c r="C15" s="60" t="s">
        <v>218</v>
      </c>
      <c r="D15" s="60" t="s">
        <v>117</v>
      </c>
      <c r="E15" s="60" t="s">
        <v>118</v>
      </c>
      <c r="F15" s="60" t="s">
        <v>225</v>
      </c>
      <c r="G15" s="60" t="s">
        <v>226</v>
      </c>
      <c r="H15" s="77">
        <v>157151</v>
      </c>
      <c r="I15" s="77">
        <v>157151</v>
      </c>
      <c r="J15" s="147"/>
      <c r="K15" s="147"/>
      <c r="L15" s="77">
        <v>157151</v>
      </c>
      <c r="M15" s="147"/>
      <c r="N15" s="77"/>
      <c r="O15" s="77"/>
      <c r="P15" s="77"/>
      <c r="Q15" s="77"/>
      <c r="R15" s="77"/>
      <c r="S15" s="77"/>
      <c r="T15" s="77"/>
      <c r="U15" s="77"/>
      <c r="V15" s="77"/>
      <c r="W15" s="77"/>
    </row>
    <row r="16" ht="20.25" customHeight="1" spans="1:23">
      <c r="A16" s="60" t="s">
        <v>70</v>
      </c>
      <c r="B16" s="60" t="s">
        <v>217</v>
      </c>
      <c r="C16" s="60" t="s">
        <v>218</v>
      </c>
      <c r="D16" s="60" t="s">
        <v>117</v>
      </c>
      <c r="E16" s="60" t="s">
        <v>118</v>
      </c>
      <c r="F16" s="60" t="s">
        <v>225</v>
      </c>
      <c r="G16" s="60" t="s">
        <v>226</v>
      </c>
      <c r="H16" s="77">
        <v>55680</v>
      </c>
      <c r="I16" s="77">
        <v>55680</v>
      </c>
      <c r="J16" s="147"/>
      <c r="K16" s="147"/>
      <c r="L16" s="77">
        <v>55680</v>
      </c>
      <c r="M16" s="147"/>
      <c r="N16" s="77"/>
      <c r="O16" s="77"/>
      <c r="P16" s="77"/>
      <c r="Q16" s="77"/>
      <c r="R16" s="77"/>
      <c r="S16" s="77"/>
      <c r="T16" s="77"/>
      <c r="U16" s="77"/>
      <c r="V16" s="77"/>
      <c r="W16" s="77"/>
    </row>
    <row r="17" ht="20.25" customHeight="1" spans="1:23">
      <c r="A17" s="60" t="s">
        <v>70</v>
      </c>
      <c r="B17" s="60" t="s">
        <v>217</v>
      </c>
      <c r="C17" s="60" t="s">
        <v>218</v>
      </c>
      <c r="D17" s="60" t="s">
        <v>119</v>
      </c>
      <c r="E17" s="60" t="s">
        <v>120</v>
      </c>
      <c r="F17" s="60" t="s">
        <v>227</v>
      </c>
      <c r="G17" s="60" t="s">
        <v>228</v>
      </c>
      <c r="H17" s="77">
        <v>7076</v>
      </c>
      <c r="I17" s="77">
        <v>7076</v>
      </c>
      <c r="J17" s="147"/>
      <c r="K17" s="147"/>
      <c r="L17" s="77">
        <v>7076</v>
      </c>
      <c r="M17" s="147"/>
      <c r="N17" s="77"/>
      <c r="O17" s="77"/>
      <c r="P17" s="77"/>
      <c r="Q17" s="77"/>
      <c r="R17" s="77"/>
      <c r="S17" s="77"/>
      <c r="T17" s="77"/>
      <c r="U17" s="77"/>
      <c r="V17" s="77"/>
      <c r="W17" s="77"/>
    </row>
    <row r="18" ht="20.25" customHeight="1" spans="1:23">
      <c r="A18" s="60" t="s">
        <v>70</v>
      </c>
      <c r="B18" s="60" t="s">
        <v>217</v>
      </c>
      <c r="C18" s="60" t="s">
        <v>218</v>
      </c>
      <c r="D18" s="60" t="s">
        <v>119</v>
      </c>
      <c r="E18" s="60" t="s">
        <v>120</v>
      </c>
      <c r="F18" s="60" t="s">
        <v>227</v>
      </c>
      <c r="G18" s="60" t="s">
        <v>228</v>
      </c>
      <c r="H18" s="77">
        <v>14442</v>
      </c>
      <c r="I18" s="77">
        <v>14442</v>
      </c>
      <c r="J18" s="147"/>
      <c r="K18" s="147"/>
      <c r="L18" s="77">
        <v>14442</v>
      </c>
      <c r="M18" s="147"/>
      <c r="N18" s="77"/>
      <c r="O18" s="77"/>
      <c r="P18" s="77"/>
      <c r="Q18" s="77"/>
      <c r="R18" s="77"/>
      <c r="S18" s="77"/>
      <c r="T18" s="77"/>
      <c r="U18" s="77"/>
      <c r="V18" s="77"/>
      <c r="W18" s="77"/>
    </row>
    <row r="19" ht="20.25" customHeight="1" spans="1:23">
      <c r="A19" s="60" t="s">
        <v>70</v>
      </c>
      <c r="B19" s="60" t="s">
        <v>217</v>
      </c>
      <c r="C19" s="60" t="s">
        <v>218</v>
      </c>
      <c r="D19" s="60" t="s">
        <v>119</v>
      </c>
      <c r="E19" s="60" t="s">
        <v>120</v>
      </c>
      <c r="F19" s="60" t="s">
        <v>227</v>
      </c>
      <c r="G19" s="60" t="s">
        <v>228</v>
      </c>
      <c r="H19" s="77">
        <v>7968</v>
      </c>
      <c r="I19" s="77">
        <v>7968</v>
      </c>
      <c r="J19" s="147"/>
      <c r="K19" s="147"/>
      <c r="L19" s="77">
        <v>7968</v>
      </c>
      <c r="M19" s="147"/>
      <c r="N19" s="77"/>
      <c r="O19" s="77"/>
      <c r="P19" s="77"/>
      <c r="Q19" s="77"/>
      <c r="R19" s="77"/>
      <c r="S19" s="77"/>
      <c r="T19" s="77"/>
      <c r="U19" s="77"/>
      <c r="V19" s="77"/>
      <c r="W19" s="77"/>
    </row>
    <row r="20" ht="20.25" customHeight="1" spans="1:23">
      <c r="A20" s="60" t="s">
        <v>70</v>
      </c>
      <c r="B20" s="60" t="s">
        <v>217</v>
      </c>
      <c r="C20" s="60" t="s">
        <v>218</v>
      </c>
      <c r="D20" s="60" t="s">
        <v>133</v>
      </c>
      <c r="E20" s="60" t="s">
        <v>134</v>
      </c>
      <c r="F20" s="60" t="s">
        <v>227</v>
      </c>
      <c r="G20" s="60" t="s">
        <v>228</v>
      </c>
      <c r="H20" s="77">
        <v>2277</v>
      </c>
      <c r="I20" s="77">
        <v>2277</v>
      </c>
      <c r="J20" s="147"/>
      <c r="K20" s="147"/>
      <c r="L20" s="77">
        <v>2277</v>
      </c>
      <c r="M20" s="147"/>
      <c r="N20" s="77"/>
      <c r="O20" s="77"/>
      <c r="P20" s="77"/>
      <c r="Q20" s="77"/>
      <c r="R20" s="77"/>
      <c r="S20" s="77"/>
      <c r="T20" s="77"/>
      <c r="U20" s="77"/>
      <c r="V20" s="77"/>
      <c r="W20" s="77"/>
    </row>
    <row r="21" ht="20.25" customHeight="1" spans="1:23">
      <c r="A21" s="60" t="s">
        <v>70</v>
      </c>
      <c r="B21" s="60" t="s">
        <v>229</v>
      </c>
      <c r="C21" s="60" t="s">
        <v>142</v>
      </c>
      <c r="D21" s="60" t="s">
        <v>141</v>
      </c>
      <c r="E21" s="60" t="s">
        <v>142</v>
      </c>
      <c r="F21" s="60" t="s">
        <v>230</v>
      </c>
      <c r="G21" s="60" t="s">
        <v>142</v>
      </c>
      <c r="H21" s="77">
        <v>541260</v>
      </c>
      <c r="I21" s="77">
        <v>541260</v>
      </c>
      <c r="J21" s="147"/>
      <c r="K21" s="147"/>
      <c r="L21" s="77">
        <v>541260</v>
      </c>
      <c r="M21" s="147"/>
      <c r="N21" s="77"/>
      <c r="O21" s="77"/>
      <c r="P21" s="77"/>
      <c r="Q21" s="77"/>
      <c r="R21" s="77"/>
      <c r="S21" s="77"/>
      <c r="T21" s="77"/>
      <c r="U21" s="77"/>
      <c r="V21" s="77"/>
      <c r="W21" s="77"/>
    </row>
    <row r="22" ht="20.25" customHeight="1" spans="1:23">
      <c r="A22" s="60" t="s">
        <v>70</v>
      </c>
      <c r="B22" s="60" t="s">
        <v>231</v>
      </c>
      <c r="C22" s="60" t="s">
        <v>186</v>
      </c>
      <c r="D22" s="60" t="s">
        <v>133</v>
      </c>
      <c r="E22" s="60" t="s">
        <v>134</v>
      </c>
      <c r="F22" s="60" t="s">
        <v>232</v>
      </c>
      <c r="G22" s="60" t="s">
        <v>186</v>
      </c>
      <c r="H22" s="77">
        <v>5000</v>
      </c>
      <c r="I22" s="77">
        <v>5000</v>
      </c>
      <c r="J22" s="147"/>
      <c r="K22" s="147"/>
      <c r="L22" s="77">
        <v>5000</v>
      </c>
      <c r="M22" s="147"/>
      <c r="N22" s="77"/>
      <c r="O22" s="77"/>
      <c r="P22" s="77"/>
      <c r="Q22" s="77"/>
      <c r="R22" s="77"/>
      <c r="S22" s="77"/>
      <c r="T22" s="77"/>
      <c r="U22" s="77"/>
      <c r="V22" s="77"/>
      <c r="W22" s="77"/>
    </row>
    <row r="23" ht="20.25" customHeight="1" spans="1:23">
      <c r="A23" s="60" t="s">
        <v>70</v>
      </c>
      <c r="B23" s="60" t="s">
        <v>233</v>
      </c>
      <c r="C23" s="60" t="s">
        <v>234</v>
      </c>
      <c r="D23" s="60" t="s">
        <v>133</v>
      </c>
      <c r="E23" s="60" t="s">
        <v>134</v>
      </c>
      <c r="F23" s="60" t="s">
        <v>235</v>
      </c>
      <c r="G23" s="60" t="s">
        <v>236</v>
      </c>
      <c r="H23" s="77">
        <v>26820</v>
      </c>
      <c r="I23" s="77">
        <v>26820</v>
      </c>
      <c r="J23" s="147"/>
      <c r="K23" s="147"/>
      <c r="L23" s="77">
        <v>26820</v>
      </c>
      <c r="M23" s="147"/>
      <c r="N23" s="77"/>
      <c r="O23" s="77"/>
      <c r="P23" s="77"/>
      <c r="Q23" s="77"/>
      <c r="R23" s="77"/>
      <c r="S23" s="77"/>
      <c r="T23" s="77"/>
      <c r="U23" s="77"/>
      <c r="V23" s="77"/>
      <c r="W23" s="77"/>
    </row>
    <row r="24" ht="20.25" customHeight="1" spans="1:23">
      <c r="A24" s="60" t="s">
        <v>70</v>
      </c>
      <c r="B24" s="60" t="s">
        <v>237</v>
      </c>
      <c r="C24" s="60" t="s">
        <v>238</v>
      </c>
      <c r="D24" s="60" t="s">
        <v>133</v>
      </c>
      <c r="E24" s="60" t="s">
        <v>134</v>
      </c>
      <c r="F24" s="60" t="s">
        <v>235</v>
      </c>
      <c r="G24" s="60" t="s">
        <v>236</v>
      </c>
      <c r="H24" s="77">
        <v>268200</v>
      </c>
      <c r="I24" s="77">
        <v>268200</v>
      </c>
      <c r="J24" s="147"/>
      <c r="K24" s="147"/>
      <c r="L24" s="77">
        <v>268200</v>
      </c>
      <c r="M24" s="147"/>
      <c r="N24" s="77"/>
      <c r="O24" s="77"/>
      <c r="P24" s="77"/>
      <c r="Q24" s="77"/>
      <c r="R24" s="77"/>
      <c r="S24" s="77"/>
      <c r="T24" s="77"/>
      <c r="U24" s="77"/>
      <c r="V24" s="77"/>
      <c r="W24" s="77"/>
    </row>
    <row r="25" ht="20.25" customHeight="1" spans="1:23">
      <c r="A25" s="60" t="s">
        <v>70</v>
      </c>
      <c r="B25" s="60" t="s">
        <v>239</v>
      </c>
      <c r="C25" s="60" t="s">
        <v>240</v>
      </c>
      <c r="D25" s="60" t="s">
        <v>133</v>
      </c>
      <c r="E25" s="60" t="s">
        <v>134</v>
      </c>
      <c r="F25" s="60" t="s">
        <v>241</v>
      </c>
      <c r="G25" s="60" t="s">
        <v>240</v>
      </c>
      <c r="H25" s="77">
        <v>27434</v>
      </c>
      <c r="I25" s="77">
        <v>27434</v>
      </c>
      <c r="J25" s="147"/>
      <c r="K25" s="147"/>
      <c r="L25" s="77">
        <v>27434</v>
      </c>
      <c r="M25" s="147"/>
      <c r="N25" s="77"/>
      <c r="O25" s="77"/>
      <c r="P25" s="77"/>
      <c r="Q25" s="77"/>
      <c r="R25" s="77"/>
      <c r="S25" s="77"/>
      <c r="T25" s="77"/>
      <c r="U25" s="77"/>
      <c r="V25" s="77"/>
      <c r="W25" s="77"/>
    </row>
    <row r="26" ht="20.25" customHeight="1" spans="1:23">
      <c r="A26" s="60" t="s">
        <v>70</v>
      </c>
      <c r="B26" s="60" t="s">
        <v>242</v>
      </c>
      <c r="C26" s="60" t="s">
        <v>243</v>
      </c>
      <c r="D26" s="60" t="s">
        <v>133</v>
      </c>
      <c r="E26" s="60" t="s">
        <v>134</v>
      </c>
      <c r="F26" s="60" t="s">
        <v>244</v>
      </c>
      <c r="G26" s="60" t="s">
        <v>245</v>
      </c>
      <c r="H26" s="77">
        <v>63365</v>
      </c>
      <c r="I26" s="77">
        <v>63365</v>
      </c>
      <c r="J26" s="147"/>
      <c r="K26" s="147"/>
      <c r="L26" s="77">
        <v>63365</v>
      </c>
      <c r="M26" s="147"/>
      <c r="N26" s="77"/>
      <c r="O26" s="77"/>
      <c r="P26" s="77"/>
      <c r="Q26" s="77"/>
      <c r="R26" s="77"/>
      <c r="S26" s="77"/>
      <c r="T26" s="77"/>
      <c r="U26" s="77"/>
      <c r="V26" s="77"/>
      <c r="W26" s="77"/>
    </row>
    <row r="27" ht="20.25" customHeight="1" spans="1:23">
      <c r="A27" s="60" t="s">
        <v>70</v>
      </c>
      <c r="B27" s="60" t="s">
        <v>242</v>
      </c>
      <c r="C27" s="60" t="s">
        <v>243</v>
      </c>
      <c r="D27" s="60" t="s">
        <v>133</v>
      </c>
      <c r="E27" s="60" t="s">
        <v>134</v>
      </c>
      <c r="F27" s="60" t="s">
        <v>246</v>
      </c>
      <c r="G27" s="60" t="s">
        <v>247</v>
      </c>
      <c r="H27" s="77">
        <v>11020</v>
      </c>
      <c r="I27" s="77">
        <v>11020</v>
      </c>
      <c r="J27" s="147"/>
      <c r="K27" s="147"/>
      <c r="L27" s="77">
        <v>11020</v>
      </c>
      <c r="M27" s="147"/>
      <c r="N27" s="77"/>
      <c r="O27" s="77"/>
      <c r="P27" s="77"/>
      <c r="Q27" s="77"/>
      <c r="R27" s="77"/>
      <c r="S27" s="77"/>
      <c r="T27" s="77"/>
      <c r="U27" s="77"/>
      <c r="V27" s="77"/>
      <c r="W27" s="77"/>
    </row>
    <row r="28" ht="20.25" customHeight="1" spans="1:23">
      <c r="A28" s="60" t="s">
        <v>70</v>
      </c>
      <c r="B28" s="60" t="s">
        <v>242</v>
      </c>
      <c r="C28" s="60" t="s">
        <v>243</v>
      </c>
      <c r="D28" s="60" t="s">
        <v>133</v>
      </c>
      <c r="E28" s="60" t="s">
        <v>134</v>
      </c>
      <c r="F28" s="60" t="s">
        <v>248</v>
      </c>
      <c r="G28" s="60" t="s">
        <v>249</v>
      </c>
      <c r="H28" s="77">
        <v>28449</v>
      </c>
      <c r="I28" s="77">
        <v>28449</v>
      </c>
      <c r="J28" s="147"/>
      <c r="K28" s="147"/>
      <c r="L28" s="77">
        <v>28449</v>
      </c>
      <c r="M28" s="147"/>
      <c r="N28" s="77"/>
      <c r="O28" s="77"/>
      <c r="P28" s="77"/>
      <c r="Q28" s="77"/>
      <c r="R28" s="77"/>
      <c r="S28" s="77"/>
      <c r="T28" s="77"/>
      <c r="U28" s="77"/>
      <c r="V28" s="77"/>
      <c r="W28" s="77"/>
    </row>
    <row r="29" ht="20.25" customHeight="1" spans="1:23">
      <c r="A29" s="60" t="s">
        <v>70</v>
      </c>
      <c r="B29" s="60" t="s">
        <v>242</v>
      </c>
      <c r="C29" s="60" t="s">
        <v>243</v>
      </c>
      <c r="D29" s="60" t="s">
        <v>133</v>
      </c>
      <c r="E29" s="60" t="s">
        <v>134</v>
      </c>
      <c r="F29" s="60" t="s">
        <v>250</v>
      </c>
      <c r="G29" s="60" t="s">
        <v>251</v>
      </c>
      <c r="H29" s="77">
        <v>41325</v>
      </c>
      <c r="I29" s="77">
        <v>41325</v>
      </c>
      <c r="J29" s="147"/>
      <c r="K29" s="147"/>
      <c r="L29" s="77">
        <v>41325</v>
      </c>
      <c r="M29" s="147"/>
      <c r="N29" s="77"/>
      <c r="O29" s="77"/>
      <c r="P29" s="77"/>
      <c r="Q29" s="77"/>
      <c r="R29" s="77"/>
      <c r="S29" s="77"/>
      <c r="T29" s="77"/>
      <c r="U29" s="77"/>
      <c r="V29" s="77"/>
      <c r="W29" s="77"/>
    </row>
    <row r="30" ht="20.25" customHeight="1" spans="1:23">
      <c r="A30" s="60" t="s">
        <v>70</v>
      </c>
      <c r="B30" s="60" t="s">
        <v>242</v>
      </c>
      <c r="C30" s="60" t="s">
        <v>243</v>
      </c>
      <c r="D30" s="60" t="s">
        <v>133</v>
      </c>
      <c r="E30" s="60" t="s">
        <v>134</v>
      </c>
      <c r="F30" s="60" t="s">
        <v>252</v>
      </c>
      <c r="G30" s="60" t="s">
        <v>253</v>
      </c>
      <c r="H30" s="77">
        <v>44080</v>
      </c>
      <c r="I30" s="77">
        <v>44080</v>
      </c>
      <c r="J30" s="147"/>
      <c r="K30" s="147"/>
      <c r="L30" s="77">
        <v>44080</v>
      </c>
      <c r="M30" s="147"/>
      <c r="N30" s="77"/>
      <c r="O30" s="77"/>
      <c r="P30" s="77"/>
      <c r="Q30" s="77"/>
      <c r="R30" s="77"/>
      <c r="S30" s="77"/>
      <c r="T30" s="77"/>
      <c r="U30" s="77"/>
      <c r="V30" s="77"/>
      <c r="W30" s="77"/>
    </row>
    <row r="31" ht="20.25" customHeight="1" spans="1:23">
      <c r="A31" s="60" t="s">
        <v>70</v>
      </c>
      <c r="B31" s="60" t="s">
        <v>242</v>
      </c>
      <c r="C31" s="60" t="s">
        <v>243</v>
      </c>
      <c r="D31" s="60" t="s">
        <v>133</v>
      </c>
      <c r="E31" s="60" t="s">
        <v>134</v>
      </c>
      <c r="F31" s="60" t="s">
        <v>254</v>
      </c>
      <c r="G31" s="60" t="s">
        <v>255</v>
      </c>
      <c r="H31" s="77">
        <v>16530</v>
      </c>
      <c r="I31" s="77">
        <v>16530</v>
      </c>
      <c r="J31" s="147"/>
      <c r="K31" s="147"/>
      <c r="L31" s="77">
        <v>16530</v>
      </c>
      <c r="M31" s="147"/>
      <c r="N31" s="77"/>
      <c r="O31" s="77"/>
      <c r="P31" s="77"/>
      <c r="Q31" s="77"/>
      <c r="R31" s="77"/>
      <c r="S31" s="77"/>
      <c r="T31" s="77"/>
      <c r="U31" s="77"/>
      <c r="V31" s="77"/>
      <c r="W31" s="77"/>
    </row>
    <row r="32" ht="20.25" customHeight="1" spans="1:23">
      <c r="A32" s="60" t="s">
        <v>70</v>
      </c>
      <c r="B32" s="60" t="s">
        <v>242</v>
      </c>
      <c r="C32" s="60" t="s">
        <v>243</v>
      </c>
      <c r="D32" s="60" t="s">
        <v>133</v>
      </c>
      <c r="E32" s="60" t="s">
        <v>134</v>
      </c>
      <c r="F32" s="60" t="s">
        <v>256</v>
      </c>
      <c r="G32" s="60" t="s">
        <v>257</v>
      </c>
      <c r="H32" s="77">
        <v>17400</v>
      </c>
      <c r="I32" s="77">
        <v>17400</v>
      </c>
      <c r="J32" s="147"/>
      <c r="K32" s="147"/>
      <c r="L32" s="77">
        <v>17400</v>
      </c>
      <c r="M32" s="147"/>
      <c r="N32" s="77"/>
      <c r="O32" s="77"/>
      <c r="P32" s="77"/>
      <c r="Q32" s="77"/>
      <c r="R32" s="77"/>
      <c r="S32" s="77"/>
      <c r="T32" s="77"/>
      <c r="U32" s="77"/>
      <c r="V32" s="77"/>
      <c r="W32" s="77"/>
    </row>
    <row r="33" ht="20.25" customHeight="1" spans="1:23">
      <c r="A33" s="60" t="s">
        <v>70</v>
      </c>
      <c r="B33" s="60" t="s">
        <v>242</v>
      </c>
      <c r="C33" s="60" t="s">
        <v>243</v>
      </c>
      <c r="D33" s="60" t="s">
        <v>133</v>
      </c>
      <c r="E33" s="60" t="s">
        <v>134</v>
      </c>
      <c r="F33" s="60" t="s">
        <v>256</v>
      </c>
      <c r="G33" s="60" t="s">
        <v>257</v>
      </c>
      <c r="H33" s="77">
        <v>9600</v>
      </c>
      <c r="I33" s="77">
        <v>9600</v>
      </c>
      <c r="J33" s="147"/>
      <c r="K33" s="147"/>
      <c r="L33" s="77">
        <v>9600</v>
      </c>
      <c r="M33" s="147"/>
      <c r="N33" s="77"/>
      <c r="O33" s="77"/>
      <c r="P33" s="77"/>
      <c r="Q33" s="77"/>
      <c r="R33" s="77"/>
      <c r="S33" s="77"/>
      <c r="T33" s="77"/>
      <c r="U33" s="77"/>
      <c r="V33" s="77"/>
      <c r="W33" s="77"/>
    </row>
    <row r="34" ht="20.25" customHeight="1" spans="1:23">
      <c r="A34" s="60" t="s">
        <v>70</v>
      </c>
      <c r="B34" s="60" t="s">
        <v>242</v>
      </c>
      <c r="C34" s="60" t="s">
        <v>243</v>
      </c>
      <c r="D34" s="60" t="s">
        <v>133</v>
      </c>
      <c r="E34" s="60" t="s">
        <v>134</v>
      </c>
      <c r="F34" s="60" t="s">
        <v>256</v>
      </c>
      <c r="G34" s="60" t="s">
        <v>257</v>
      </c>
      <c r="H34" s="77">
        <v>69600</v>
      </c>
      <c r="I34" s="77">
        <v>69600</v>
      </c>
      <c r="J34" s="147"/>
      <c r="K34" s="147"/>
      <c r="L34" s="77">
        <v>69600</v>
      </c>
      <c r="M34" s="147"/>
      <c r="N34" s="77"/>
      <c r="O34" s="77"/>
      <c r="P34" s="77"/>
      <c r="Q34" s="77"/>
      <c r="R34" s="77"/>
      <c r="S34" s="77"/>
      <c r="T34" s="77"/>
      <c r="U34" s="77"/>
      <c r="V34" s="77"/>
      <c r="W34" s="77"/>
    </row>
    <row r="35" ht="20.25" customHeight="1" spans="1:23">
      <c r="A35" s="60" t="s">
        <v>70</v>
      </c>
      <c r="B35" s="60" t="s">
        <v>258</v>
      </c>
      <c r="C35" s="60" t="s">
        <v>259</v>
      </c>
      <c r="D35" s="60" t="s">
        <v>133</v>
      </c>
      <c r="E35" s="60" t="s">
        <v>134</v>
      </c>
      <c r="F35" s="60" t="s">
        <v>215</v>
      </c>
      <c r="G35" s="60" t="s">
        <v>216</v>
      </c>
      <c r="H35" s="77">
        <v>735240</v>
      </c>
      <c r="I35" s="77">
        <v>735240</v>
      </c>
      <c r="J35" s="147"/>
      <c r="K35" s="147"/>
      <c r="L35" s="77">
        <v>735240</v>
      </c>
      <c r="M35" s="147"/>
      <c r="N35" s="77"/>
      <c r="O35" s="77"/>
      <c r="P35" s="77"/>
      <c r="Q35" s="77"/>
      <c r="R35" s="77"/>
      <c r="S35" s="77"/>
      <c r="T35" s="77"/>
      <c r="U35" s="77"/>
      <c r="V35" s="77"/>
      <c r="W35" s="77"/>
    </row>
    <row r="36" ht="20.25" customHeight="1" spans="1:23">
      <c r="A36" s="60" t="s">
        <v>70</v>
      </c>
      <c r="B36" s="60" t="s">
        <v>258</v>
      </c>
      <c r="C36" s="60" t="s">
        <v>259</v>
      </c>
      <c r="D36" s="60" t="s">
        <v>133</v>
      </c>
      <c r="E36" s="60" t="s">
        <v>134</v>
      </c>
      <c r="F36" s="60" t="s">
        <v>215</v>
      </c>
      <c r="G36" s="60" t="s">
        <v>216</v>
      </c>
      <c r="H36" s="77">
        <v>465767</v>
      </c>
      <c r="I36" s="77">
        <v>465767</v>
      </c>
      <c r="J36" s="147"/>
      <c r="K36" s="147"/>
      <c r="L36" s="77">
        <v>465767</v>
      </c>
      <c r="M36" s="147"/>
      <c r="N36" s="77"/>
      <c r="O36" s="77"/>
      <c r="P36" s="77"/>
      <c r="Q36" s="77"/>
      <c r="R36" s="77"/>
      <c r="S36" s="77"/>
      <c r="T36" s="77"/>
      <c r="U36" s="77"/>
      <c r="V36" s="77"/>
      <c r="W36" s="77"/>
    </row>
    <row r="37" ht="20.25" customHeight="1" spans="1:23">
      <c r="A37" s="60" t="s">
        <v>70</v>
      </c>
      <c r="B37" s="60" t="s">
        <v>260</v>
      </c>
      <c r="C37" s="60" t="s">
        <v>261</v>
      </c>
      <c r="D37" s="60" t="s">
        <v>133</v>
      </c>
      <c r="E37" s="60" t="s">
        <v>134</v>
      </c>
      <c r="F37" s="60" t="s">
        <v>227</v>
      </c>
      <c r="G37" s="60" t="s">
        <v>228</v>
      </c>
      <c r="H37" s="77">
        <v>6500</v>
      </c>
      <c r="I37" s="77">
        <v>6500</v>
      </c>
      <c r="J37" s="147"/>
      <c r="K37" s="147"/>
      <c r="L37" s="77">
        <v>6500</v>
      </c>
      <c r="M37" s="147"/>
      <c r="N37" s="77"/>
      <c r="O37" s="77"/>
      <c r="P37" s="77"/>
      <c r="Q37" s="77"/>
      <c r="R37" s="77"/>
      <c r="S37" s="77"/>
      <c r="T37" s="77"/>
      <c r="U37" s="77"/>
      <c r="V37" s="77"/>
      <c r="W37" s="77"/>
    </row>
    <row r="38" ht="20.25" customHeight="1" spans="1:23">
      <c r="A38" s="60" t="s">
        <v>70</v>
      </c>
      <c r="B38" s="60" t="s">
        <v>262</v>
      </c>
      <c r="C38" s="60" t="s">
        <v>263</v>
      </c>
      <c r="D38" s="60" t="s">
        <v>133</v>
      </c>
      <c r="E38" s="60" t="s">
        <v>134</v>
      </c>
      <c r="F38" s="60" t="s">
        <v>256</v>
      </c>
      <c r="G38" s="60" t="s">
        <v>257</v>
      </c>
      <c r="H38" s="77">
        <v>38400</v>
      </c>
      <c r="I38" s="77">
        <v>38400</v>
      </c>
      <c r="J38" s="147"/>
      <c r="K38" s="147"/>
      <c r="L38" s="77">
        <v>38400</v>
      </c>
      <c r="M38" s="147"/>
      <c r="N38" s="77"/>
      <c r="O38" s="77"/>
      <c r="P38" s="77"/>
      <c r="Q38" s="77"/>
      <c r="R38" s="77"/>
      <c r="S38" s="77"/>
      <c r="T38" s="77"/>
      <c r="U38" s="77"/>
      <c r="V38" s="77"/>
      <c r="W38" s="77"/>
    </row>
    <row r="39" ht="20.25" customHeight="1" spans="1:23">
      <c r="A39" s="60" t="s">
        <v>70</v>
      </c>
      <c r="B39" s="60" t="s">
        <v>264</v>
      </c>
      <c r="C39" s="60" t="s">
        <v>265</v>
      </c>
      <c r="D39" s="60" t="s">
        <v>101</v>
      </c>
      <c r="E39" s="60" t="s">
        <v>102</v>
      </c>
      <c r="F39" s="60" t="s">
        <v>266</v>
      </c>
      <c r="G39" s="60" t="s">
        <v>267</v>
      </c>
      <c r="H39" s="77">
        <v>403200</v>
      </c>
      <c r="I39" s="77">
        <v>403200</v>
      </c>
      <c r="J39" s="147"/>
      <c r="K39" s="147"/>
      <c r="L39" s="77">
        <v>403200</v>
      </c>
      <c r="M39" s="147"/>
      <c r="N39" s="77"/>
      <c r="O39" s="77"/>
      <c r="P39" s="77"/>
      <c r="Q39" s="77"/>
      <c r="R39" s="77"/>
      <c r="S39" s="77"/>
      <c r="T39" s="77"/>
      <c r="U39" s="77"/>
      <c r="V39" s="77"/>
      <c r="W39" s="77"/>
    </row>
    <row r="40" ht="17.25" customHeight="1" spans="1:23">
      <c r="A40" s="142" t="s">
        <v>55</v>
      </c>
      <c r="B40" s="143"/>
      <c r="C40" s="143"/>
      <c r="D40" s="143"/>
      <c r="E40" s="143"/>
      <c r="F40" s="143"/>
      <c r="G40" s="144"/>
      <c r="H40" s="77">
        <v>7612828</v>
      </c>
      <c r="I40" s="77">
        <v>7612828</v>
      </c>
      <c r="J40" s="77"/>
      <c r="K40" s="77"/>
      <c r="L40" s="77">
        <v>7612828</v>
      </c>
      <c r="M40" s="77"/>
      <c r="N40" s="77"/>
      <c r="O40" s="77"/>
      <c r="P40" s="77"/>
      <c r="Q40" s="77"/>
      <c r="R40" s="77"/>
      <c r="S40" s="77"/>
      <c r="T40" s="77"/>
      <c r="U40" s="77"/>
      <c r="V40" s="77"/>
      <c r="W40" s="77"/>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5"/>
  <sheetViews>
    <sheetView showZeros="0" workbookViewId="0">
      <selection activeCell="A9" sqref="$A9:$XFD1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1"/>
      <c r="E1" s="1"/>
      <c r="F1" s="1"/>
      <c r="G1" s="1"/>
      <c r="H1" s="1"/>
      <c r="U1" s="131"/>
      <c r="W1" s="136" t="s">
        <v>268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"单位名称："&amp;"昆明市盘龙区医疗保险中心"</f>
        <v>单位名称：昆明市盘龙区医疗保险中心</v>
      </c>
      <c r="B3" s="5"/>
      <c r="C3" s="5"/>
      <c r="D3" s="5"/>
      <c r="E3" s="5"/>
      <c r="F3" s="5"/>
      <c r="G3" s="5"/>
      <c r="H3" s="5"/>
      <c r="I3" s="6"/>
      <c r="J3" s="6"/>
      <c r="K3" s="6"/>
      <c r="L3" s="6"/>
      <c r="M3" s="6"/>
      <c r="N3" s="6"/>
      <c r="O3" s="6"/>
      <c r="P3" s="6"/>
      <c r="Q3" s="6"/>
      <c r="U3" s="131"/>
      <c r="W3" s="114" t="s">
        <v>1</v>
      </c>
    </row>
    <row r="4" ht="21.75" customHeight="1" spans="1:23">
      <c r="A4" s="8" t="s">
        <v>269</v>
      </c>
      <c r="B4" s="9" t="s">
        <v>193</v>
      </c>
      <c r="C4" s="8" t="s">
        <v>194</v>
      </c>
      <c r="D4" s="8" t="s">
        <v>270</v>
      </c>
      <c r="E4" s="9" t="s">
        <v>195</v>
      </c>
      <c r="F4" s="9" t="s">
        <v>196</v>
      </c>
      <c r="G4" s="9" t="s">
        <v>271</v>
      </c>
      <c r="H4" s="9" t="s">
        <v>272</v>
      </c>
      <c r="I4" s="25" t="s">
        <v>55</v>
      </c>
      <c r="J4" s="10" t="s">
        <v>273</v>
      </c>
      <c r="K4" s="11"/>
      <c r="L4" s="11"/>
      <c r="M4" s="12"/>
      <c r="N4" s="10" t="s">
        <v>201</v>
      </c>
      <c r="O4" s="11"/>
      <c r="P4" s="12"/>
      <c r="Q4" s="9" t="s">
        <v>61</v>
      </c>
      <c r="R4" s="10" t="s">
        <v>62</v>
      </c>
      <c r="S4" s="11"/>
      <c r="T4" s="11"/>
      <c r="U4" s="11"/>
      <c r="V4" s="11"/>
      <c r="W4" s="12"/>
    </row>
    <row r="5" ht="21.75" customHeight="1" spans="1:23">
      <c r="A5" s="13"/>
      <c r="B5" s="26"/>
      <c r="C5" s="13"/>
      <c r="D5" s="13"/>
      <c r="E5" s="14"/>
      <c r="F5" s="14"/>
      <c r="G5" s="14"/>
      <c r="H5" s="14"/>
      <c r="I5" s="26"/>
      <c r="J5" s="132" t="s">
        <v>58</v>
      </c>
      <c r="K5" s="133"/>
      <c r="L5" s="9" t="s">
        <v>59</v>
      </c>
      <c r="M5" s="9" t="s">
        <v>60</v>
      </c>
      <c r="N5" s="9" t="s">
        <v>58</v>
      </c>
      <c r="O5" s="9" t="s">
        <v>59</v>
      </c>
      <c r="P5" s="9" t="s">
        <v>60</v>
      </c>
      <c r="Q5" s="14"/>
      <c r="R5" s="9" t="s">
        <v>57</v>
      </c>
      <c r="S5" s="9" t="s">
        <v>64</v>
      </c>
      <c r="T5" s="9" t="s">
        <v>207</v>
      </c>
      <c r="U5" s="9" t="s">
        <v>66</v>
      </c>
      <c r="V5" s="9" t="s">
        <v>67</v>
      </c>
      <c r="W5" s="9" t="s">
        <v>68</v>
      </c>
    </row>
    <row r="6" ht="21" customHeight="1" spans="1:23">
      <c r="A6" s="26"/>
      <c r="B6" s="26"/>
      <c r="C6" s="26"/>
      <c r="D6" s="26"/>
      <c r="E6" s="26"/>
      <c r="F6" s="26"/>
      <c r="G6" s="26"/>
      <c r="H6" s="26"/>
      <c r="I6" s="26"/>
      <c r="J6" s="134" t="s">
        <v>57</v>
      </c>
      <c r="K6" s="135"/>
      <c r="L6" s="26"/>
      <c r="M6" s="26"/>
      <c r="N6" s="26"/>
      <c r="O6" s="26"/>
      <c r="P6" s="26"/>
      <c r="Q6" s="26"/>
      <c r="R6" s="26"/>
      <c r="S6" s="26"/>
      <c r="T6" s="26"/>
      <c r="U6" s="26"/>
      <c r="V6" s="26"/>
      <c r="W6" s="26"/>
    </row>
    <row r="7" ht="39.75" customHeight="1" spans="1:23">
      <c r="A7" s="16"/>
      <c r="B7" s="18"/>
      <c r="C7" s="16"/>
      <c r="D7" s="16"/>
      <c r="E7" s="17"/>
      <c r="F7" s="17"/>
      <c r="G7" s="17"/>
      <c r="H7" s="17"/>
      <c r="I7" s="18"/>
      <c r="J7" s="66" t="s">
        <v>57</v>
      </c>
      <c r="K7" s="66" t="s">
        <v>274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3">
        <v>12</v>
      </c>
      <c r="M8" s="33">
        <v>13</v>
      </c>
      <c r="N8" s="33">
        <v>14</v>
      </c>
      <c r="O8" s="33">
        <v>15</v>
      </c>
      <c r="P8" s="33">
        <v>16</v>
      </c>
      <c r="Q8" s="33">
        <v>17</v>
      </c>
      <c r="R8" s="33">
        <v>18</v>
      </c>
      <c r="S8" s="33">
        <v>19</v>
      </c>
      <c r="T8" s="33">
        <v>20</v>
      </c>
      <c r="U8" s="19">
        <v>21</v>
      </c>
      <c r="V8" s="33">
        <v>22</v>
      </c>
      <c r="W8" s="19">
        <v>23</v>
      </c>
    </row>
    <row r="9" ht="30" customHeight="1" spans="1:23">
      <c r="A9" s="68" t="s">
        <v>275</v>
      </c>
      <c r="B9" s="68" t="s">
        <v>276</v>
      </c>
      <c r="C9" s="68" t="s">
        <v>277</v>
      </c>
      <c r="D9" s="68" t="s">
        <v>70</v>
      </c>
      <c r="E9" s="68" t="s">
        <v>115</v>
      </c>
      <c r="F9" s="68" t="s">
        <v>116</v>
      </c>
      <c r="G9" s="68" t="s">
        <v>278</v>
      </c>
      <c r="H9" s="68" t="s">
        <v>279</v>
      </c>
      <c r="I9" s="77">
        <v>6600000</v>
      </c>
      <c r="J9" s="77">
        <v>6600000</v>
      </c>
      <c r="K9" s="77">
        <v>6600000</v>
      </c>
      <c r="L9" s="77"/>
      <c r="M9" s="77"/>
      <c r="N9" s="77"/>
      <c r="O9" s="77"/>
      <c r="P9" s="77"/>
      <c r="Q9" s="77"/>
      <c r="R9" s="77"/>
      <c r="S9" s="77"/>
      <c r="T9" s="77"/>
      <c r="U9" s="77"/>
      <c r="V9" s="77"/>
      <c r="W9" s="77"/>
    </row>
    <row r="10" ht="30" customHeight="1" spans="1:23">
      <c r="A10" s="68" t="s">
        <v>275</v>
      </c>
      <c r="B10" s="68" t="s">
        <v>280</v>
      </c>
      <c r="C10" s="68" t="s">
        <v>281</v>
      </c>
      <c r="D10" s="68" t="s">
        <v>70</v>
      </c>
      <c r="E10" s="68" t="s">
        <v>125</v>
      </c>
      <c r="F10" s="68" t="s">
        <v>126</v>
      </c>
      <c r="G10" s="68" t="s">
        <v>282</v>
      </c>
      <c r="H10" s="68" t="s">
        <v>283</v>
      </c>
      <c r="I10" s="77">
        <v>30001808.64</v>
      </c>
      <c r="J10" s="77">
        <v>30001808.64</v>
      </c>
      <c r="K10" s="77">
        <v>30001808.64</v>
      </c>
      <c r="L10" s="77"/>
      <c r="M10" s="77"/>
      <c r="N10" s="77"/>
      <c r="O10" s="77"/>
      <c r="P10" s="77"/>
      <c r="Q10" s="77"/>
      <c r="R10" s="77"/>
      <c r="S10" s="77"/>
      <c r="T10" s="77"/>
      <c r="U10" s="77"/>
      <c r="V10" s="77"/>
      <c r="W10" s="77"/>
    </row>
    <row r="11" ht="30" customHeight="1" spans="1:23">
      <c r="A11" s="68" t="s">
        <v>275</v>
      </c>
      <c r="B11" s="68" t="s">
        <v>284</v>
      </c>
      <c r="C11" s="68" t="s">
        <v>285</v>
      </c>
      <c r="D11" s="68" t="s">
        <v>70</v>
      </c>
      <c r="E11" s="68" t="s">
        <v>135</v>
      </c>
      <c r="F11" s="68" t="s">
        <v>136</v>
      </c>
      <c r="G11" s="68" t="s">
        <v>266</v>
      </c>
      <c r="H11" s="68" t="s">
        <v>267</v>
      </c>
      <c r="I11" s="77">
        <v>1200000</v>
      </c>
      <c r="J11" s="77">
        <v>1200000</v>
      </c>
      <c r="K11" s="77">
        <v>1200000</v>
      </c>
      <c r="L11" s="77"/>
      <c r="M11" s="77"/>
      <c r="N11" s="77"/>
      <c r="O11" s="77"/>
      <c r="P11" s="77"/>
      <c r="Q11" s="77"/>
      <c r="R11" s="77"/>
      <c r="S11" s="77"/>
      <c r="T11" s="77"/>
      <c r="U11" s="77"/>
      <c r="V11" s="77"/>
      <c r="W11" s="77"/>
    </row>
    <row r="12" ht="30" customHeight="1" spans="1:23">
      <c r="A12" s="68" t="s">
        <v>275</v>
      </c>
      <c r="B12" s="68" t="s">
        <v>286</v>
      </c>
      <c r="C12" s="68" t="s">
        <v>287</v>
      </c>
      <c r="D12" s="68" t="s">
        <v>70</v>
      </c>
      <c r="E12" s="68" t="s">
        <v>129</v>
      </c>
      <c r="F12" s="68" t="s">
        <v>130</v>
      </c>
      <c r="G12" s="68" t="s">
        <v>278</v>
      </c>
      <c r="H12" s="68" t="s">
        <v>279</v>
      </c>
      <c r="I12" s="77">
        <v>6970089.36</v>
      </c>
      <c r="J12" s="77">
        <v>6970089.36</v>
      </c>
      <c r="K12" s="77">
        <v>6970089.36</v>
      </c>
      <c r="L12" s="77"/>
      <c r="M12" s="77"/>
      <c r="N12" s="77"/>
      <c r="O12" s="77"/>
      <c r="P12" s="77"/>
      <c r="Q12" s="77"/>
      <c r="R12" s="77"/>
      <c r="S12" s="77"/>
      <c r="T12" s="77"/>
      <c r="U12" s="77"/>
      <c r="V12" s="77"/>
      <c r="W12" s="77"/>
    </row>
    <row r="13" ht="30" customHeight="1" spans="1:23">
      <c r="A13" s="68" t="s">
        <v>275</v>
      </c>
      <c r="B13" s="68" t="s">
        <v>288</v>
      </c>
      <c r="C13" s="68" t="s">
        <v>289</v>
      </c>
      <c r="D13" s="68" t="s">
        <v>70</v>
      </c>
      <c r="E13" s="68" t="s">
        <v>123</v>
      </c>
      <c r="F13" s="68" t="s">
        <v>124</v>
      </c>
      <c r="G13" s="68" t="s">
        <v>282</v>
      </c>
      <c r="H13" s="68" t="s">
        <v>283</v>
      </c>
      <c r="I13" s="77">
        <v>1289654.8</v>
      </c>
      <c r="J13" s="77">
        <v>1289654.8</v>
      </c>
      <c r="K13" s="77">
        <v>1289654.8</v>
      </c>
      <c r="L13" s="77"/>
      <c r="M13" s="77"/>
      <c r="N13" s="77"/>
      <c r="O13" s="77"/>
      <c r="P13" s="77"/>
      <c r="Q13" s="77"/>
      <c r="R13" s="77"/>
      <c r="S13" s="77"/>
      <c r="T13" s="77"/>
      <c r="U13" s="77"/>
      <c r="V13" s="77"/>
      <c r="W13" s="77"/>
    </row>
    <row r="14" ht="30" customHeight="1" spans="1:23">
      <c r="A14" s="68" t="s">
        <v>275</v>
      </c>
      <c r="B14" s="68" t="s">
        <v>290</v>
      </c>
      <c r="C14" s="68" t="s">
        <v>291</v>
      </c>
      <c r="D14" s="68" t="s">
        <v>70</v>
      </c>
      <c r="E14" s="68" t="s">
        <v>109</v>
      </c>
      <c r="F14" s="68" t="s">
        <v>110</v>
      </c>
      <c r="G14" s="68" t="s">
        <v>266</v>
      </c>
      <c r="H14" s="68" t="s">
        <v>267</v>
      </c>
      <c r="I14" s="77">
        <v>13592</v>
      </c>
      <c r="J14" s="77">
        <v>13592</v>
      </c>
      <c r="K14" s="77">
        <v>13592</v>
      </c>
      <c r="L14" s="77"/>
      <c r="M14" s="77"/>
      <c r="N14" s="77"/>
      <c r="O14" s="77"/>
      <c r="P14" s="77"/>
      <c r="Q14" s="77"/>
      <c r="R14" s="77"/>
      <c r="S14" s="77"/>
      <c r="T14" s="77"/>
      <c r="U14" s="77"/>
      <c r="V14" s="77"/>
      <c r="W14" s="77"/>
    </row>
    <row r="15" ht="18.75" customHeight="1" spans="1:23">
      <c r="A15" s="30" t="s">
        <v>181</v>
      </c>
      <c r="B15" s="31"/>
      <c r="C15" s="31"/>
      <c r="D15" s="31"/>
      <c r="E15" s="31"/>
      <c r="F15" s="31"/>
      <c r="G15" s="31"/>
      <c r="H15" s="32"/>
      <c r="I15" s="77">
        <v>46075144.8</v>
      </c>
      <c r="J15" s="77">
        <v>46075144.8</v>
      </c>
      <c r="K15" s="77">
        <v>46075144.8</v>
      </c>
      <c r="L15" s="77"/>
      <c r="M15" s="77"/>
      <c r="N15" s="77"/>
      <c r="O15" s="77"/>
      <c r="P15" s="77"/>
      <c r="Q15" s="77"/>
      <c r="R15" s="77"/>
      <c r="S15" s="77"/>
      <c r="T15" s="77"/>
      <c r="U15" s="77"/>
      <c r="V15" s="77"/>
      <c r="W15" s="77"/>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6"/>
  <sheetViews>
    <sheetView showZeros="0" tabSelected="1" workbookViewId="0">
      <selection activeCell="A4" sqref="A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292</v>
      </c>
    </row>
    <row r="2" ht="39.75" customHeight="1" spans="1:10">
      <c r="A2" s="64" t="str">
        <f>"2026"&amp;"年部门项目支出绩效目标表"</f>
        <v>2026年部门项目支出绩效目标表</v>
      </c>
      <c r="B2" s="3"/>
      <c r="C2" s="3"/>
      <c r="D2" s="3"/>
      <c r="E2" s="3"/>
      <c r="F2" s="65"/>
      <c r="G2" s="3"/>
      <c r="H2" s="65"/>
      <c r="I2" s="65"/>
      <c r="J2" s="3"/>
    </row>
    <row r="3" ht="17.25" customHeight="1" spans="1:1">
      <c r="A3" s="4" t="str">
        <f>"单位名称："&amp;"昆明市盘龙区医疗保险中心"</f>
        <v>单位名称：昆明市盘龙区医疗保险中心</v>
      </c>
    </row>
    <row r="4" ht="44.25" customHeight="1" spans="1:10">
      <c r="A4" s="66" t="s">
        <v>293</v>
      </c>
      <c r="B4" s="66" t="s">
        <v>294</v>
      </c>
      <c r="C4" s="66" t="s">
        <v>295</v>
      </c>
      <c r="D4" s="66" t="s">
        <v>296</v>
      </c>
      <c r="E4" s="66" t="s">
        <v>297</v>
      </c>
      <c r="F4" s="67" t="s">
        <v>298</v>
      </c>
      <c r="G4" s="66" t="s">
        <v>299</v>
      </c>
      <c r="H4" s="67" t="s">
        <v>300</v>
      </c>
      <c r="I4" s="67" t="s">
        <v>301</v>
      </c>
      <c r="J4" s="66" t="s">
        <v>302</v>
      </c>
    </row>
    <row r="5" ht="18.75" customHeight="1" spans="1:10">
      <c r="A5" s="129">
        <v>1</v>
      </c>
      <c r="B5" s="129">
        <v>2</v>
      </c>
      <c r="C5" s="129">
        <v>3</v>
      </c>
      <c r="D5" s="129">
        <v>4</v>
      </c>
      <c r="E5" s="129">
        <v>5</v>
      </c>
      <c r="F5" s="33">
        <v>6</v>
      </c>
      <c r="G5" s="129">
        <v>7</v>
      </c>
      <c r="H5" s="33">
        <v>8</v>
      </c>
      <c r="I5" s="33">
        <v>9</v>
      </c>
      <c r="J5" s="129">
        <v>10</v>
      </c>
    </row>
    <row r="6" ht="42" customHeight="1" spans="1:10">
      <c r="A6" s="27" t="s">
        <v>70</v>
      </c>
      <c r="B6" s="68"/>
      <c r="C6" s="68"/>
      <c r="D6" s="68"/>
      <c r="E6" s="50"/>
      <c r="F6" s="69"/>
      <c r="G6" s="50"/>
      <c r="H6" s="69"/>
      <c r="I6" s="69"/>
      <c r="J6" s="50"/>
    </row>
    <row r="7" ht="42" customHeight="1" spans="1:10">
      <c r="A7" s="130" t="s">
        <v>289</v>
      </c>
      <c r="B7" s="20" t="s">
        <v>303</v>
      </c>
      <c r="C7" s="20" t="s">
        <v>304</v>
      </c>
      <c r="D7" s="20" t="s">
        <v>305</v>
      </c>
      <c r="E7" s="27" t="s">
        <v>306</v>
      </c>
      <c r="F7" s="20" t="s">
        <v>307</v>
      </c>
      <c r="G7" s="27" t="s">
        <v>308</v>
      </c>
      <c r="H7" s="20" t="s">
        <v>309</v>
      </c>
      <c r="I7" s="20" t="s">
        <v>310</v>
      </c>
      <c r="J7" s="27" t="s">
        <v>311</v>
      </c>
    </row>
    <row r="8" ht="42" customHeight="1" spans="1:10">
      <c r="A8" s="130" t="s">
        <v>289</v>
      </c>
      <c r="B8" s="20" t="s">
        <v>303</v>
      </c>
      <c r="C8" s="20" t="s">
        <v>304</v>
      </c>
      <c r="D8" s="20" t="s">
        <v>312</v>
      </c>
      <c r="E8" s="27" t="s">
        <v>313</v>
      </c>
      <c r="F8" s="20" t="s">
        <v>307</v>
      </c>
      <c r="G8" s="27" t="s">
        <v>314</v>
      </c>
      <c r="H8" s="20" t="s">
        <v>315</v>
      </c>
      <c r="I8" s="20" t="s">
        <v>310</v>
      </c>
      <c r="J8" s="27" t="s">
        <v>316</v>
      </c>
    </row>
    <row r="9" ht="42" customHeight="1" spans="1:10">
      <c r="A9" s="130" t="s">
        <v>289</v>
      </c>
      <c r="B9" s="20" t="s">
        <v>303</v>
      </c>
      <c r="C9" s="20" t="s">
        <v>304</v>
      </c>
      <c r="D9" s="20" t="s">
        <v>317</v>
      </c>
      <c r="E9" s="27" t="s">
        <v>318</v>
      </c>
      <c r="F9" s="20" t="s">
        <v>319</v>
      </c>
      <c r="G9" s="27" t="s">
        <v>320</v>
      </c>
      <c r="H9" s="20" t="s">
        <v>321</v>
      </c>
      <c r="I9" s="20" t="s">
        <v>310</v>
      </c>
      <c r="J9" s="27" t="s">
        <v>322</v>
      </c>
    </row>
    <row r="10" ht="42" customHeight="1" spans="1:10">
      <c r="A10" s="130" t="s">
        <v>289</v>
      </c>
      <c r="B10" s="20" t="s">
        <v>303</v>
      </c>
      <c r="C10" s="20" t="s">
        <v>323</v>
      </c>
      <c r="D10" s="20" t="s">
        <v>324</v>
      </c>
      <c r="E10" s="27" t="s">
        <v>325</v>
      </c>
      <c r="F10" s="20" t="s">
        <v>319</v>
      </c>
      <c r="G10" s="27" t="s">
        <v>326</v>
      </c>
      <c r="H10" s="20" t="s">
        <v>327</v>
      </c>
      <c r="I10" s="20" t="s">
        <v>328</v>
      </c>
      <c r="J10" s="27" t="s">
        <v>329</v>
      </c>
    </row>
    <row r="11" ht="42" customHeight="1" spans="1:10">
      <c r="A11" s="130" t="s">
        <v>289</v>
      </c>
      <c r="B11" s="20" t="s">
        <v>303</v>
      </c>
      <c r="C11" s="20" t="s">
        <v>330</v>
      </c>
      <c r="D11" s="20" t="s">
        <v>331</v>
      </c>
      <c r="E11" s="27" t="s">
        <v>332</v>
      </c>
      <c r="F11" s="20" t="s">
        <v>307</v>
      </c>
      <c r="G11" s="27" t="s">
        <v>314</v>
      </c>
      <c r="H11" s="20" t="s">
        <v>315</v>
      </c>
      <c r="I11" s="20" t="s">
        <v>310</v>
      </c>
      <c r="J11" s="27" t="s">
        <v>333</v>
      </c>
    </row>
    <row r="12" ht="42" customHeight="1" spans="1:10">
      <c r="A12" s="130" t="s">
        <v>289</v>
      </c>
      <c r="B12" s="20" t="s">
        <v>303</v>
      </c>
      <c r="C12" s="20" t="s">
        <v>334</v>
      </c>
      <c r="D12" s="20" t="s">
        <v>335</v>
      </c>
      <c r="E12" s="27" t="s">
        <v>336</v>
      </c>
      <c r="F12" s="20" t="s">
        <v>337</v>
      </c>
      <c r="G12" s="27" t="s">
        <v>338</v>
      </c>
      <c r="H12" s="20" t="s">
        <v>339</v>
      </c>
      <c r="I12" s="20" t="s">
        <v>310</v>
      </c>
      <c r="J12" s="27" t="s">
        <v>340</v>
      </c>
    </row>
    <row r="13" ht="42" customHeight="1" spans="1:10">
      <c r="A13" s="130" t="s">
        <v>281</v>
      </c>
      <c r="B13" s="20" t="s">
        <v>341</v>
      </c>
      <c r="C13" s="20" t="s">
        <v>304</v>
      </c>
      <c r="D13" s="20" t="s">
        <v>305</v>
      </c>
      <c r="E13" s="27" t="s">
        <v>342</v>
      </c>
      <c r="F13" s="20" t="s">
        <v>307</v>
      </c>
      <c r="G13" s="27" t="s">
        <v>343</v>
      </c>
      <c r="H13" s="20" t="s">
        <v>344</v>
      </c>
      <c r="I13" s="20" t="s">
        <v>310</v>
      </c>
      <c r="J13" s="27" t="s">
        <v>345</v>
      </c>
    </row>
    <row r="14" ht="42" customHeight="1" spans="1:10">
      <c r="A14" s="130" t="s">
        <v>281</v>
      </c>
      <c r="B14" s="20" t="s">
        <v>341</v>
      </c>
      <c r="C14" s="20" t="s">
        <v>304</v>
      </c>
      <c r="D14" s="20" t="s">
        <v>312</v>
      </c>
      <c r="E14" s="27" t="s">
        <v>346</v>
      </c>
      <c r="F14" s="20" t="s">
        <v>307</v>
      </c>
      <c r="G14" s="27" t="s">
        <v>314</v>
      </c>
      <c r="H14" s="20" t="s">
        <v>315</v>
      </c>
      <c r="I14" s="20" t="s">
        <v>310</v>
      </c>
      <c r="J14" s="27" t="s">
        <v>347</v>
      </c>
    </row>
    <row r="15" ht="42" customHeight="1" spans="1:10">
      <c r="A15" s="130" t="s">
        <v>281</v>
      </c>
      <c r="B15" s="20" t="s">
        <v>341</v>
      </c>
      <c r="C15" s="20" t="s">
        <v>304</v>
      </c>
      <c r="D15" s="20" t="s">
        <v>317</v>
      </c>
      <c r="E15" s="27" t="s">
        <v>318</v>
      </c>
      <c r="F15" s="20" t="s">
        <v>319</v>
      </c>
      <c r="G15" s="27" t="s">
        <v>320</v>
      </c>
      <c r="H15" s="20" t="s">
        <v>321</v>
      </c>
      <c r="I15" s="20" t="s">
        <v>310</v>
      </c>
      <c r="J15" s="27" t="s">
        <v>322</v>
      </c>
    </row>
    <row r="16" ht="42" customHeight="1" spans="1:10">
      <c r="A16" s="130" t="s">
        <v>281</v>
      </c>
      <c r="B16" s="20" t="s">
        <v>341</v>
      </c>
      <c r="C16" s="20" t="s">
        <v>323</v>
      </c>
      <c r="D16" s="20" t="s">
        <v>324</v>
      </c>
      <c r="E16" s="27" t="s">
        <v>348</v>
      </c>
      <c r="F16" s="20" t="s">
        <v>319</v>
      </c>
      <c r="G16" s="27" t="s">
        <v>349</v>
      </c>
      <c r="H16" s="20" t="s">
        <v>327</v>
      </c>
      <c r="I16" s="20" t="s">
        <v>328</v>
      </c>
      <c r="J16" s="27" t="s">
        <v>350</v>
      </c>
    </row>
    <row r="17" ht="42" customHeight="1" spans="1:10">
      <c r="A17" s="130" t="s">
        <v>281</v>
      </c>
      <c r="B17" s="20" t="s">
        <v>341</v>
      </c>
      <c r="C17" s="20" t="s">
        <v>330</v>
      </c>
      <c r="D17" s="20" t="s">
        <v>331</v>
      </c>
      <c r="E17" s="27" t="s">
        <v>351</v>
      </c>
      <c r="F17" s="20" t="s">
        <v>307</v>
      </c>
      <c r="G17" s="27" t="s">
        <v>314</v>
      </c>
      <c r="H17" s="20" t="s">
        <v>315</v>
      </c>
      <c r="I17" s="20" t="s">
        <v>310</v>
      </c>
      <c r="J17" s="27" t="s">
        <v>352</v>
      </c>
    </row>
    <row r="18" ht="42" customHeight="1" spans="1:10">
      <c r="A18" s="130" t="s">
        <v>281</v>
      </c>
      <c r="B18" s="20" t="s">
        <v>341</v>
      </c>
      <c r="C18" s="20" t="s">
        <v>334</v>
      </c>
      <c r="D18" s="20" t="s">
        <v>335</v>
      </c>
      <c r="E18" s="27" t="s">
        <v>336</v>
      </c>
      <c r="F18" s="20" t="s">
        <v>337</v>
      </c>
      <c r="G18" s="27" t="s">
        <v>338</v>
      </c>
      <c r="H18" s="20" t="s">
        <v>339</v>
      </c>
      <c r="I18" s="20" t="s">
        <v>310</v>
      </c>
      <c r="J18" s="27" t="s">
        <v>340</v>
      </c>
    </row>
    <row r="19" ht="42" customHeight="1" spans="1:10">
      <c r="A19" s="130" t="s">
        <v>291</v>
      </c>
      <c r="B19" s="20" t="s">
        <v>353</v>
      </c>
      <c r="C19" s="20" t="s">
        <v>304</v>
      </c>
      <c r="D19" s="20" t="s">
        <v>305</v>
      </c>
      <c r="E19" s="27" t="s">
        <v>354</v>
      </c>
      <c r="F19" s="20" t="s">
        <v>319</v>
      </c>
      <c r="G19" s="27" t="s">
        <v>82</v>
      </c>
      <c r="H19" s="20" t="s">
        <v>344</v>
      </c>
      <c r="I19" s="20" t="s">
        <v>310</v>
      </c>
      <c r="J19" s="27" t="s">
        <v>355</v>
      </c>
    </row>
    <row r="20" ht="42" customHeight="1" spans="1:10">
      <c r="A20" s="130" t="s">
        <v>291</v>
      </c>
      <c r="B20" s="20" t="s">
        <v>353</v>
      </c>
      <c r="C20" s="20" t="s">
        <v>304</v>
      </c>
      <c r="D20" s="20" t="s">
        <v>312</v>
      </c>
      <c r="E20" s="27" t="s">
        <v>356</v>
      </c>
      <c r="F20" s="20" t="s">
        <v>307</v>
      </c>
      <c r="G20" s="27" t="s">
        <v>314</v>
      </c>
      <c r="H20" s="20" t="s">
        <v>315</v>
      </c>
      <c r="I20" s="20" t="s">
        <v>310</v>
      </c>
      <c r="J20" s="27" t="s">
        <v>357</v>
      </c>
    </row>
    <row r="21" ht="42" customHeight="1" spans="1:10">
      <c r="A21" s="130" t="s">
        <v>291</v>
      </c>
      <c r="B21" s="20" t="s">
        <v>353</v>
      </c>
      <c r="C21" s="20" t="s">
        <v>304</v>
      </c>
      <c r="D21" s="20" t="s">
        <v>317</v>
      </c>
      <c r="E21" s="27" t="s">
        <v>318</v>
      </c>
      <c r="F21" s="20" t="s">
        <v>319</v>
      </c>
      <c r="G21" s="27" t="s">
        <v>320</v>
      </c>
      <c r="H21" s="20" t="s">
        <v>321</v>
      </c>
      <c r="I21" s="20" t="s">
        <v>310</v>
      </c>
      <c r="J21" s="27" t="s">
        <v>322</v>
      </c>
    </row>
    <row r="22" ht="42" customHeight="1" spans="1:10">
      <c r="A22" s="130" t="s">
        <v>291</v>
      </c>
      <c r="B22" s="20" t="s">
        <v>353</v>
      </c>
      <c r="C22" s="20" t="s">
        <v>323</v>
      </c>
      <c r="D22" s="20" t="s">
        <v>324</v>
      </c>
      <c r="E22" s="27" t="s">
        <v>358</v>
      </c>
      <c r="F22" s="20" t="s">
        <v>319</v>
      </c>
      <c r="G22" s="27" t="s">
        <v>359</v>
      </c>
      <c r="H22" s="20" t="s">
        <v>327</v>
      </c>
      <c r="I22" s="20" t="s">
        <v>328</v>
      </c>
      <c r="J22" s="27" t="s">
        <v>360</v>
      </c>
    </row>
    <row r="23" ht="42" customHeight="1" spans="1:10">
      <c r="A23" s="130" t="s">
        <v>291</v>
      </c>
      <c r="B23" s="20" t="s">
        <v>353</v>
      </c>
      <c r="C23" s="20" t="s">
        <v>330</v>
      </c>
      <c r="D23" s="20" t="s">
        <v>331</v>
      </c>
      <c r="E23" s="27" t="s">
        <v>361</v>
      </c>
      <c r="F23" s="20" t="s">
        <v>307</v>
      </c>
      <c r="G23" s="27" t="s">
        <v>314</v>
      </c>
      <c r="H23" s="20" t="s">
        <v>315</v>
      </c>
      <c r="I23" s="20" t="s">
        <v>310</v>
      </c>
      <c r="J23" s="27" t="s">
        <v>362</v>
      </c>
    </row>
    <row r="24" ht="42" customHeight="1" spans="1:10">
      <c r="A24" s="130" t="s">
        <v>291</v>
      </c>
      <c r="B24" s="20" t="s">
        <v>353</v>
      </c>
      <c r="C24" s="20" t="s">
        <v>334</v>
      </c>
      <c r="D24" s="20" t="s">
        <v>335</v>
      </c>
      <c r="E24" s="27" t="s">
        <v>336</v>
      </c>
      <c r="F24" s="20" t="s">
        <v>337</v>
      </c>
      <c r="G24" s="27" t="s">
        <v>338</v>
      </c>
      <c r="H24" s="20" t="s">
        <v>339</v>
      </c>
      <c r="I24" s="20" t="s">
        <v>310</v>
      </c>
      <c r="J24" s="27" t="s">
        <v>340</v>
      </c>
    </row>
    <row r="25" ht="42" customHeight="1" spans="1:10">
      <c r="A25" s="130" t="s">
        <v>287</v>
      </c>
      <c r="B25" s="20" t="s">
        <v>363</v>
      </c>
      <c r="C25" s="20" t="s">
        <v>304</v>
      </c>
      <c r="D25" s="20" t="s">
        <v>305</v>
      </c>
      <c r="E25" s="27" t="s">
        <v>364</v>
      </c>
      <c r="F25" s="20" t="s">
        <v>307</v>
      </c>
      <c r="G25" s="27" t="s">
        <v>365</v>
      </c>
      <c r="H25" s="20" t="s">
        <v>344</v>
      </c>
      <c r="I25" s="20" t="s">
        <v>310</v>
      </c>
      <c r="J25" s="27" t="s">
        <v>366</v>
      </c>
    </row>
    <row r="26" ht="42" customHeight="1" spans="1:10">
      <c r="A26" s="130" t="s">
        <v>287</v>
      </c>
      <c r="B26" s="20" t="s">
        <v>363</v>
      </c>
      <c r="C26" s="20" t="s">
        <v>304</v>
      </c>
      <c r="D26" s="20" t="s">
        <v>312</v>
      </c>
      <c r="E26" s="27" t="s">
        <v>367</v>
      </c>
      <c r="F26" s="20" t="s">
        <v>307</v>
      </c>
      <c r="G26" s="27" t="s">
        <v>314</v>
      </c>
      <c r="H26" s="20" t="s">
        <v>315</v>
      </c>
      <c r="I26" s="20" t="s">
        <v>310</v>
      </c>
      <c r="J26" s="27" t="s">
        <v>368</v>
      </c>
    </row>
    <row r="27" ht="42" customHeight="1" spans="1:10">
      <c r="A27" s="130" t="s">
        <v>287</v>
      </c>
      <c r="B27" s="20" t="s">
        <v>363</v>
      </c>
      <c r="C27" s="20" t="s">
        <v>304</v>
      </c>
      <c r="D27" s="20" t="s">
        <v>312</v>
      </c>
      <c r="E27" s="27" t="s">
        <v>369</v>
      </c>
      <c r="F27" s="20" t="s">
        <v>307</v>
      </c>
      <c r="G27" s="27" t="s">
        <v>314</v>
      </c>
      <c r="H27" s="20" t="s">
        <v>315</v>
      </c>
      <c r="I27" s="20" t="s">
        <v>310</v>
      </c>
      <c r="J27" s="27" t="s">
        <v>370</v>
      </c>
    </row>
    <row r="28" ht="42" customHeight="1" spans="1:10">
      <c r="A28" s="130" t="s">
        <v>287</v>
      </c>
      <c r="B28" s="20" t="s">
        <v>363</v>
      </c>
      <c r="C28" s="20" t="s">
        <v>304</v>
      </c>
      <c r="D28" s="20" t="s">
        <v>317</v>
      </c>
      <c r="E28" s="27" t="s">
        <v>318</v>
      </c>
      <c r="F28" s="20" t="s">
        <v>319</v>
      </c>
      <c r="G28" s="27" t="s">
        <v>320</v>
      </c>
      <c r="H28" s="20" t="s">
        <v>321</v>
      </c>
      <c r="I28" s="20" t="s">
        <v>310</v>
      </c>
      <c r="J28" s="27" t="s">
        <v>371</v>
      </c>
    </row>
    <row r="29" ht="42" customHeight="1" spans="1:10">
      <c r="A29" s="130" t="s">
        <v>287</v>
      </c>
      <c r="B29" s="20" t="s">
        <v>363</v>
      </c>
      <c r="C29" s="20" t="s">
        <v>323</v>
      </c>
      <c r="D29" s="20" t="s">
        <v>324</v>
      </c>
      <c r="E29" s="27" t="s">
        <v>372</v>
      </c>
      <c r="F29" s="20" t="s">
        <v>319</v>
      </c>
      <c r="G29" s="27" t="s">
        <v>359</v>
      </c>
      <c r="H29" s="20" t="s">
        <v>327</v>
      </c>
      <c r="I29" s="20" t="s">
        <v>328</v>
      </c>
      <c r="J29" s="27" t="s">
        <v>373</v>
      </c>
    </row>
    <row r="30" ht="42" customHeight="1" spans="1:10">
      <c r="A30" s="130" t="s">
        <v>287</v>
      </c>
      <c r="B30" s="20" t="s">
        <v>363</v>
      </c>
      <c r="C30" s="20" t="s">
        <v>323</v>
      </c>
      <c r="D30" s="20" t="s">
        <v>324</v>
      </c>
      <c r="E30" s="27" t="s">
        <v>374</v>
      </c>
      <c r="F30" s="20" t="s">
        <v>307</v>
      </c>
      <c r="G30" s="27" t="s">
        <v>314</v>
      </c>
      <c r="H30" s="20" t="s">
        <v>315</v>
      </c>
      <c r="I30" s="20" t="s">
        <v>310</v>
      </c>
      <c r="J30" s="27" t="s">
        <v>375</v>
      </c>
    </row>
    <row r="31" ht="42" customHeight="1" spans="1:10">
      <c r="A31" s="130" t="s">
        <v>287</v>
      </c>
      <c r="B31" s="20" t="s">
        <v>363</v>
      </c>
      <c r="C31" s="20" t="s">
        <v>330</v>
      </c>
      <c r="D31" s="20" t="s">
        <v>331</v>
      </c>
      <c r="E31" s="27" t="s">
        <v>376</v>
      </c>
      <c r="F31" s="20" t="s">
        <v>307</v>
      </c>
      <c r="G31" s="27" t="s">
        <v>314</v>
      </c>
      <c r="H31" s="20" t="s">
        <v>315</v>
      </c>
      <c r="I31" s="20" t="s">
        <v>310</v>
      </c>
      <c r="J31" s="27" t="s">
        <v>377</v>
      </c>
    </row>
    <row r="32" ht="42" customHeight="1" spans="1:10">
      <c r="A32" s="130" t="s">
        <v>287</v>
      </c>
      <c r="B32" s="20" t="s">
        <v>363</v>
      </c>
      <c r="C32" s="20" t="s">
        <v>334</v>
      </c>
      <c r="D32" s="20" t="s">
        <v>335</v>
      </c>
      <c r="E32" s="27" t="s">
        <v>336</v>
      </c>
      <c r="F32" s="20" t="s">
        <v>337</v>
      </c>
      <c r="G32" s="27" t="s">
        <v>338</v>
      </c>
      <c r="H32" s="20" t="s">
        <v>339</v>
      </c>
      <c r="I32" s="20" t="s">
        <v>310</v>
      </c>
      <c r="J32" s="27" t="s">
        <v>340</v>
      </c>
    </row>
    <row r="33" ht="42" customHeight="1" spans="1:10">
      <c r="A33" s="130" t="s">
        <v>285</v>
      </c>
      <c r="B33" s="20" t="s">
        <v>378</v>
      </c>
      <c r="C33" s="20" t="s">
        <v>304</v>
      </c>
      <c r="D33" s="20" t="s">
        <v>305</v>
      </c>
      <c r="E33" s="27" t="s">
        <v>379</v>
      </c>
      <c r="F33" s="20" t="s">
        <v>307</v>
      </c>
      <c r="G33" s="27" t="s">
        <v>380</v>
      </c>
      <c r="H33" s="20" t="s">
        <v>344</v>
      </c>
      <c r="I33" s="20" t="s">
        <v>310</v>
      </c>
      <c r="J33" s="27" t="s">
        <v>381</v>
      </c>
    </row>
    <row r="34" ht="42" customHeight="1" spans="1:10">
      <c r="A34" s="130" t="s">
        <v>285</v>
      </c>
      <c r="B34" s="20" t="s">
        <v>378</v>
      </c>
      <c r="C34" s="20" t="s">
        <v>304</v>
      </c>
      <c r="D34" s="20" t="s">
        <v>312</v>
      </c>
      <c r="E34" s="27" t="s">
        <v>346</v>
      </c>
      <c r="F34" s="20" t="s">
        <v>307</v>
      </c>
      <c r="G34" s="27" t="s">
        <v>314</v>
      </c>
      <c r="H34" s="20" t="s">
        <v>315</v>
      </c>
      <c r="I34" s="20" t="s">
        <v>310</v>
      </c>
      <c r="J34" s="27" t="s">
        <v>382</v>
      </c>
    </row>
    <row r="35" ht="42" customHeight="1" spans="1:10">
      <c r="A35" s="130" t="s">
        <v>285</v>
      </c>
      <c r="B35" s="20" t="s">
        <v>378</v>
      </c>
      <c r="C35" s="20" t="s">
        <v>304</v>
      </c>
      <c r="D35" s="20" t="s">
        <v>317</v>
      </c>
      <c r="E35" s="27" t="s">
        <v>318</v>
      </c>
      <c r="F35" s="20" t="s">
        <v>319</v>
      </c>
      <c r="G35" s="27" t="s">
        <v>320</v>
      </c>
      <c r="H35" s="20" t="s">
        <v>321</v>
      </c>
      <c r="I35" s="20" t="s">
        <v>310</v>
      </c>
      <c r="J35" s="27" t="s">
        <v>322</v>
      </c>
    </row>
    <row r="36" ht="42" customHeight="1" spans="1:10">
      <c r="A36" s="130" t="s">
        <v>285</v>
      </c>
      <c r="B36" s="20" t="s">
        <v>378</v>
      </c>
      <c r="C36" s="20" t="s">
        <v>323</v>
      </c>
      <c r="D36" s="20" t="s">
        <v>324</v>
      </c>
      <c r="E36" s="27" t="s">
        <v>383</v>
      </c>
      <c r="F36" s="20" t="s">
        <v>319</v>
      </c>
      <c r="G36" s="27" t="s">
        <v>359</v>
      </c>
      <c r="H36" s="20" t="s">
        <v>327</v>
      </c>
      <c r="I36" s="20" t="s">
        <v>328</v>
      </c>
      <c r="J36" s="27" t="s">
        <v>384</v>
      </c>
    </row>
    <row r="37" ht="42" customHeight="1" spans="1:10">
      <c r="A37" s="130" t="s">
        <v>285</v>
      </c>
      <c r="B37" s="20" t="s">
        <v>378</v>
      </c>
      <c r="C37" s="20" t="s">
        <v>330</v>
      </c>
      <c r="D37" s="20" t="s">
        <v>331</v>
      </c>
      <c r="E37" s="27" t="s">
        <v>385</v>
      </c>
      <c r="F37" s="20" t="s">
        <v>307</v>
      </c>
      <c r="G37" s="27" t="s">
        <v>314</v>
      </c>
      <c r="H37" s="20" t="s">
        <v>315</v>
      </c>
      <c r="I37" s="20" t="s">
        <v>310</v>
      </c>
      <c r="J37" s="27" t="s">
        <v>386</v>
      </c>
    </row>
    <row r="38" ht="42" customHeight="1" spans="1:10">
      <c r="A38" s="130" t="s">
        <v>285</v>
      </c>
      <c r="B38" s="20" t="s">
        <v>378</v>
      </c>
      <c r="C38" s="20" t="s">
        <v>334</v>
      </c>
      <c r="D38" s="20" t="s">
        <v>335</v>
      </c>
      <c r="E38" s="27" t="s">
        <v>336</v>
      </c>
      <c r="F38" s="20" t="s">
        <v>337</v>
      </c>
      <c r="G38" s="27" t="s">
        <v>338</v>
      </c>
      <c r="H38" s="20" t="s">
        <v>339</v>
      </c>
      <c r="I38" s="20" t="s">
        <v>310</v>
      </c>
      <c r="J38" s="27" t="s">
        <v>340</v>
      </c>
    </row>
    <row r="39" ht="42" customHeight="1" spans="1:10">
      <c r="A39" s="130" t="s">
        <v>277</v>
      </c>
      <c r="B39" s="20" t="s">
        <v>387</v>
      </c>
      <c r="C39" s="20" t="s">
        <v>304</v>
      </c>
      <c r="D39" s="20" t="s">
        <v>305</v>
      </c>
      <c r="E39" s="27" t="s">
        <v>388</v>
      </c>
      <c r="F39" s="20" t="s">
        <v>307</v>
      </c>
      <c r="G39" s="27" t="s">
        <v>389</v>
      </c>
      <c r="H39" s="20" t="s">
        <v>344</v>
      </c>
      <c r="I39" s="20" t="s">
        <v>310</v>
      </c>
      <c r="J39" s="27" t="s">
        <v>390</v>
      </c>
    </row>
    <row r="40" ht="42" customHeight="1" spans="1:10">
      <c r="A40" s="130" t="s">
        <v>277</v>
      </c>
      <c r="B40" s="20" t="s">
        <v>387</v>
      </c>
      <c r="C40" s="20" t="s">
        <v>304</v>
      </c>
      <c r="D40" s="20" t="s">
        <v>312</v>
      </c>
      <c r="E40" s="27" t="s">
        <v>391</v>
      </c>
      <c r="F40" s="20" t="s">
        <v>307</v>
      </c>
      <c r="G40" s="27" t="s">
        <v>314</v>
      </c>
      <c r="H40" s="20" t="s">
        <v>315</v>
      </c>
      <c r="I40" s="20" t="s">
        <v>310</v>
      </c>
      <c r="J40" s="27" t="s">
        <v>392</v>
      </c>
    </row>
    <row r="41" ht="42" customHeight="1" spans="1:10">
      <c r="A41" s="130" t="s">
        <v>277</v>
      </c>
      <c r="B41" s="20" t="s">
        <v>387</v>
      </c>
      <c r="C41" s="20" t="s">
        <v>304</v>
      </c>
      <c r="D41" s="20" t="s">
        <v>312</v>
      </c>
      <c r="E41" s="27" t="s">
        <v>393</v>
      </c>
      <c r="F41" s="20" t="s">
        <v>307</v>
      </c>
      <c r="G41" s="27" t="s">
        <v>314</v>
      </c>
      <c r="H41" s="20" t="s">
        <v>315</v>
      </c>
      <c r="I41" s="20" t="s">
        <v>310</v>
      </c>
      <c r="J41" s="27" t="s">
        <v>394</v>
      </c>
    </row>
    <row r="42" ht="42" customHeight="1" spans="1:10">
      <c r="A42" s="130" t="s">
        <v>277</v>
      </c>
      <c r="B42" s="20" t="s">
        <v>387</v>
      </c>
      <c r="C42" s="20" t="s">
        <v>304</v>
      </c>
      <c r="D42" s="20" t="s">
        <v>317</v>
      </c>
      <c r="E42" s="27" t="s">
        <v>395</v>
      </c>
      <c r="F42" s="20" t="s">
        <v>307</v>
      </c>
      <c r="G42" s="27" t="s">
        <v>314</v>
      </c>
      <c r="H42" s="20" t="s">
        <v>315</v>
      </c>
      <c r="I42" s="20" t="s">
        <v>310</v>
      </c>
      <c r="J42" s="27" t="s">
        <v>396</v>
      </c>
    </row>
    <row r="43" ht="42" customHeight="1" spans="1:10">
      <c r="A43" s="130" t="s">
        <v>277</v>
      </c>
      <c r="B43" s="20" t="s">
        <v>387</v>
      </c>
      <c r="C43" s="20" t="s">
        <v>323</v>
      </c>
      <c r="D43" s="20" t="s">
        <v>324</v>
      </c>
      <c r="E43" s="27" t="s">
        <v>397</v>
      </c>
      <c r="F43" s="20" t="s">
        <v>319</v>
      </c>
      <c r="G43" s="27" t="s">
        <v>349</v>
      </c>
      <c r="H43" s="20" t="s">
        <v>327</v>
      </c>
      <c r="I43" s="20" t="s">
        <v>328</v>
      </c>
      <c r="J43" s="27" t="s">
        <v>398</v>
      </c>
    </row>
    <row r="44" ht="42" customHeight="1" spans="1:10">
      <c r="A44" s="130" t="s">
        <v>277</v>
      </c>
      <c r="B44" s="20" t="s">
        <v>387</v>
      </c>
      <c r="C44" s="20" t="s">
        <v>323</v>
      </c>
      <c r="D44" s="20" t="s">
        <v>324</v>
      </c>
      <c r="E44" s="27" t="s">
        <v>399</v>
      </c>
      <c r="F44" s="20" t="s">
        <v>319</v>
      </c>
      <c r="G44" s="27" t="s">
        <v>400</v>
      </c>
      <c r="H44" s="20" t="s">
        <v>401</v>
      </c>
      <c r="I44" s="20" t="s">
        <v>328</v>
      </c>
      <c r="J44" s="27" t="s">
        <v>402</v>
      </c>
    </row>
    <row r="45" ht="42" customHeight="1" spans="1:10">
      <c r="A45" s="130" t="s">
        <v>277</v>
      </c>
      <c r="B45" s="20" t="s">
        <v>387</v>
      </c>
      <c r="C45" s="20" t="s">
        <v>330</v>
      </c>
      <c r="D45" s="20" t="s">
        <v>331</v>
      </c>
      <c r="E45" s="27" t="s">
        <v>403</v>
      </c>
      <c r="F45" s="20" t="s">
        <v>307</v>
      </c>
      <c r="G45" s="27" t="s">
        <v>314</v>
      </c>
      <c r="H45" s="20" t="s">
        <v>315</v>
      </c>
      <c r="I45" s="20" t="s">
        <v>310</v>
      </c>
      <c r="J45" s="27" t="s">
        <v>404</v>
      </c>
    </row>
    <row r="46" ht="42" customHeight="1" spans="1:10">
      <c r="A46" s="130" t="s">
        <v>277</v>
      </c>
      <c r="B46" s="20" t="s">
        <v>387</v>
      </c>
      <c r="C46" s="20" t="s">
        <v>334</v>
      </c>
      <c r="D46" s="20" t="s">
        <v>335</v>
      </c>
      <c r="E46" s="27" t="s">
        <v>336</v>
      </c>
      <c r="F46" s="20" t="s">
        <v>337</v>
      </c>
      <c r="G46" s="27" t="s">
        <v>338</v>
      </c>
      <c r="H46" s="20" t="s">
        <v>339</v>
      </c>
      <c r="I46" s="20" t="s">
        <v>310</v>
      </c>
      <c r="J46" s="27" t="s">
        <v>340</v>
      </c>
    </row>
  </sheetData>
  <mergeCells count="14">
    <mergeCell ref="A2:J2"/>
    <mergeCell ref="A3:H3"/>
    <mergeCell ref="A7:A12"/>
    <mergeCell ref="A13:A18"/>
    <mergeCell ref="A19:A24"/>
    <mergeCell ref="A25:A32"/>
    <mergeCell ref="A33:A38"/>
    <mergeCell ref="A39:A46"/>
    <mergeCell ref="B7:B12"/>
    <mergeCell ref="B13:B18"/>
    <mergeCell ref="B19:B24"/>
    <mergeCell ref="B25:B32"/>
    <mergeCell ref="B33:B38"/>
    <mergeCell ref="B39:B4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昆明市盘龙区医疗保障局</cp:lastModifiedBy>
  <dcterms:created xsi:type="dcterms:W3CDTF">2026-03-08T11:16:00Z</dcterms:created>
  <dcterms:modified xsi:type="dcterms:W3CDTF">2026-03-18T09:13:47Z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0AFAE284502341F1B60DF242C460DC93_12</vt:lpwstr>
  </property>
  <property fmtid="{D5CDD505-2E9C-101B-9397-08002B2CF9AE}" pid="3" name="KSOProductBuildVer">
    <vt:lpwstr>2052-11.8.6.8722</vt:lpwstr>
  </property>
  <property fmtid="{D5CDD505-2E9C-101B-9397-08002B2CF9AE}" pid="4" name="CalculationRule">
    <vt:i4>0</vt:i4>
  </property>
</Properties>
</file>