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<sst xmlns="http://schemas.openxmlformats.org/spreadsheetml/2006/main" count="1711" uniqueCount="517">
  <si>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</si>
  <si>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</si>
  <si>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</si>
  <si>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</si>
  <si>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</si>
  <si>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</si>
  <si>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</si>
  <si>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</si>
  <si>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</si>
  <si>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</si>
  <si>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</si>
  <si>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</si>
  <si>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</si>
  <si>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</si>
  <si>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</si>
  <si>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</si>
  <si>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</si>
  <si>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</si>
  <si>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</si>
  <si>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</si>
  <si>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</si>
  <si>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</si>
  <si>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</si>
  <si>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</si>
  <si>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</si>
  <si>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</si>
  <si>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</si>
  <si>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</si>
  <si>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</si>
  <si>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</si>
  <si>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</si>
  <si>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</si>
  <si>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</si>
  <si>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</si>
  <si>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</si>
  <si>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</si>
  <si>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</si>
  <si>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</si>
  <si>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</si>
  <si>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</si>
  <si>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</si>
  <si>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</si>
  <si>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</si>
  <si>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</si>
  <si>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</si>
  <si>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</si>
  <si>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</si>
  <si>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</si>
  <si>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</si>
  <si>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</si>
  <si>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</si>
  <si>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</si>
  <si>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</si>
  <si>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</si>
  <si>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</si>
  <si>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</si>
  <si>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</si>
  <si>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</si>
  <si>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</si>
  <si>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</si>
  <si>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</si>
  <si>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</si>
  <si>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</si>
  <si>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</si>
  <si>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</si>
  <si>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</si>
  <si>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</si>
  <si>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</si>
  <si>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</si>
  <si>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210001</t>
  </si>
  <si>
    <t>昆明市盘龙区残疾人联合会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</si>
  <si>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</si>
  <si>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</si>
  <si>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</si>
  <si>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</si>
  <si>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</si>
  <si>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</si>
  <si>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</si>
  <si>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</si>
  <si>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</si>
  <si>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</si>
  <si>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</si>
  <si>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</si>
  <si>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</si>
  <si>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</si>
  <si>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</si>
  <si>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</si>
  <si>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</si>
  <si>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</si>
  <si>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</si>
  <si>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</si>
  <si>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</si>
  <si>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</si>
  <si>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</si>
  <si>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</si>
  <si>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</si>
  <si>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</si>
  <si>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</si>
  <si>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</si>
  <si>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</si>
  <si>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</si>
  <si>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</si>
  <si>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</si>
  <si>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</si>
  <si>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</si>
  <si>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</si>
  <si>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</si>
  <si>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20811</t>
  </si>
  <si>
    <t>残疾人事业</t>
  </si>
  <si>
    <t>2081101</t>
  </si>
  <si>
    <t>行政运行</t>
  </si>
  <si>
    <t>2081102</t>
  </si>
  <si>
    <t>一般行政管理事务</t>
  </si>
  <si>
    <t>2081104</t>
  </si>
  <si>
    <t>残疾人康复</t>
  </si>
  <si>
    <t>2081105</t>
  </si>
  <si>
    <t>残疾人就业</t>
  </si>
  <si>
    <t>2081199</t>
  </si>
  <si>
    <t>其他残疾人事业支出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</si>
  <si>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</si>
  <si>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</si>
  <si>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</si>
  <si>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</si>
  <si>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</si>
  <si>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</si>
  <si>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</si>
  <si>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</si>
  <si>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</si>
  <si>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</si>
  <si>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</si>
  <si>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</si>
  <si>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</si>
  <si>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</si>
  <si>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</si>
  <si>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</si>
  <si>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</si>
  <si>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</si>
  <si>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</si>
  <si>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</si>
  <si>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</si>
  <si>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2296006</t>
  </si>
  <si>
    <t>用于残疾人事业的彩票公益金支出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</si>
  <si>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</si>
  <si>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</si>
  <si>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</si>
  <si>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</si>
  <si>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</si>
  <si>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</si>
  <si>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</si>
  <si>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</si>
  <si>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</si>
  <si>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</si>
  <si>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</si>
  <si>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</si>
  <si>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</si>
  <si>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</si>
  <si>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</si>
  <si>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</si>
  <si>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</si>
  <si>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</si>
  <si>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</si>
  <si>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</si>
  <si>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</si>
  <si>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</si>
  <si>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</si>
  <si>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</si>
  <si>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</si>
  <si>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</si>
  <si>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</si>
  <si>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</si>
  <si>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</si>
  <si>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</si>
  <si>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</si>
  <si>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</si>
  <si>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</si>
  <si>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</si>
  <si>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</si>
  <si>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</si>
  <si>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</si>
  <si>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</si>
  <si>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</si>
  <si>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</si>
  <si>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</si>
  <si>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</si>
  <si>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</si>
  <si>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</si>
  <si>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</si>
  <si>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</si>
  <si>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</si>
  <si>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</si>
  <si>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</si>
  <si>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</si>
  <si>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</si>
  <si>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</si>
  <si>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</si>
  <si>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</si>
  <si>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</si>
  <si>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</si>
  <si>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</si>
  <si>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</si>
  <si>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</si>
  <si>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</si>
  <si>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</si>
  <si>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</si>
  <si>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</si>
  <si>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</si>
  <si>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530103210000000001560</t>
  </si>
  <si>
    <t>行政人员支出工资</t>
  </si>
  <si>
    <t>30101</t>
  </si>
  <si>
    <t>基本工资</t>
  </si>
  <si>
    <t>30102</t>
  </si>
  <si>
    <t>津贴补贴</t>
  </si>
  <si>
    <t>30103</t>
  </si>
  <si>
    <t>奖金</t>
  </si>
  <si>
    <t>530103210000000001561</t>
  </si>
  <si>
    <t>事业人员支出工资</t>
  </si>
  <si>
    <t>30107</t>
  </si>
  <si>
    <t>绩效工资</t>
  </si>
  <si>
    <t>530103210000000001562</t>
  </si>
  <si>
    <t>社会保障缴费</t>
  </si>
  <si>
    <t>30108</t>
  </si>
  <si>
    <t>机关事业单位基本养老保险缴费</t>
  </si>
  <si>
    <t>30110</t>
  </si>
  <si>
    <t>职工基本医疗保险缴费</t>
  </si>
  <si>
    <t>30111</t>
  </si>
  <si>
    <t>公务员医疗补助缴费</t>
  </si>
  <si>
    <t>30112</t>
  </si>
  <si>
    <t>其他社会保障缴费</t>
  </si>
  <si>
    <t>530103210000000001563</t>
  </si>
  <si>
    <t>30113</t>
  </si>
  <si>
    <t>530103210000000001564</t>
  </si>
  <si>
    <t>公车购置及运维费</t>
  </si>
  <si>
    <t>30231</t>
  </si>
  <si>
    <t>公务用车运行维护费</t>
  </si>
  <si>
    <t>530103210000000001566</t>
  </si>
  <si>
    <t>行政人员公务交通补贴</t>
  </si>
  <si>
    <t>30239</t>
  </si>
  <si>
    <t>其他交通费用</t>
  </si>
  <si>
    <t>530103210000000001569</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</si>
  <si>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</si>
  <si>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</si>
  <si>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</si>
  <si>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</si>
  <si>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</si>
  <si>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</si>
  <si>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</si>
  <si>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</si>
  <si>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</si>
  <si>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</si>
  <si>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</si>
  <si>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</si>
  <si>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</si>
  <si>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</si>
  <si>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</si>
  <si>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</si>
  <si>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</si>
  <si>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530103210000000005092</t>
  </si>
  <si>
    <t>30217</t>
  </si>
  <si>
    <t>530103210000000005093</t>
  </si>
  <si>
    <t>公共交通经费</t>
  </si>
  <si>
    <t>530103221100000265325</t>
  </si>
  <si>
    <t>工会经费</t>
  </si>
  <si>
    <t>30228</t>
  </si>
  <si>
    <t>530103231100001406049</t>
  </si>
  <si>
    <t>行政人员绩效奖励</t>
  </si>
  <si>
    <t>530103231100001406051</t>
  </si>
  <si>
    <t>事业人员绩效奖励</t>
  </si>
  <si>
    <t>530103231100001406053</t>
  </si>
  <si>
    <t>离退休工会活动经费</t>
  </si>
  <si>
    <t>530103231100001406158</t>
  </si>
  <si>
    <t>离退休人员支出</t>
  </si>
  <si>
    <t>30305</t>
  </si>
  <si>
    <t>生活补助</t>
  </si>
  <si>
    <t>530103241100002487037</t>
  </si>
  <si>
    <t>公务用车定额包干经费</t>
  </si>
  <si>
    <t>预算05-1表</t>
  </si>
  <si>
    <t>项目分类</t>
  </si>
  <si>
    <t>项目单位</t>
  </si>
  <si>
    <t>经济科目编码</t>
  </si>
  <si>
    <t>经济科目名称</t>
  </si>
  <si>
    <t>本年拨款</t>
  </si>
  <si>
    <t>其中：本次下达</t>
  </si>
  <si>
    <t>专项业务类</t>
  </si>
  <si>
    <t>530103231100001691254</t>
  </si>
  <si>
    <t>残疾人教育市级补助经费</t>
  </si>
  <si>
    <t>530103231100001691279</t>
  </si>
  <si>
    <t>残疾人就业服务市级补助经费</t>
  </si>
  <si>
    <t>530103231100001691293</t>
  </si>
  <si>
    <t>残疾人康复专项市级补助经费</t>
  </si>
  <si>
    <t>30306</t>
  </si>
  <si>
    <t>救济费</t>
  </si>
  <si>
    <t>530103231100001691563</t>
  </si>
  <si>
    <t>残疾人托养市级补助经费</t>
  </si>
  <si>
    <t>530103231100001691587</t>
  </si>
  <si>
    <t>中央残疾人事业发展补助资金</t>
  </si>
  <si>
    <t>530103251100004358558</t>
  </si>
  <si>
    <t>残疾儿童康复项目资金</t>
  </si>
  <si>
    <t>民生类</t>
  </si>
  <si>
    <t>530103210000000001585</t>
  </si>
  <si>
    <t>残疾人康复工作专项经费</t>
  </si>
  <si>
    <t>530103210000000001603</t>
  </si>
  <si>
    <t>其他残疾人事业支出专项经费</t>
  </si>
  <si>
    <t>30227</t>
  </si>
  <si>
    <t>委托业务费</t>
  </si>
  <si>
    <t>530103231100001269994</t>
  </si>
  <si>
    <t>残疾人就业工作专项经费</t>
  </si>
  <si>
    <t>530103241100002349608</t>
  </si>
  <si>
    <t>省级残疾人就业保障金经费</t>
  </si>
  <si>
    <t>530103241100003038153</t>
  </si>
  <si>
    <t>省级残疾人事业彩票公益金经费</t>
  </si>
  <si>
    <t>530103251100004041936</t>
  </si>
  <si>
    <t>其他残疾人事业支出专项资金</t>
  </si>
  <si>
    <t>530103251100004046292</t>
  </si>
  <si>
    <t>残疾人康复工作专项资金</t>
  </si>
  <si>
    <t>530103251100004370557</t>
  </si>
  <si>
    <t>残疾人机动车驾驶技能培训补助资金</t>
  </si>
  <si>
    <t>预算05-2表</t>
  </si>
  <si>
    <t>项目年度绩效目标</t>
  </si>
  <si>
    <t>一级指标</t>
  </si>
  <si>
    <t>二级指标</t>
  </si>
  <si>
    <t>三级指标</t>
  </si>
  <si>
    <t>指标性质</t>
  </si>
  <si>
    <t>指标值</t>
  </si>
  <si>
    <t>度量单位</t>
  </si>
  <si>
    <t>指标属性</t>
  </si>
  <si>
    <t>指标内容</t>
  </si>
  <si>
    <t>根据《云南省人民政府关于印发残疾人事业十四五规划的通知》、及《昆明市盘龙区残疾人联合会“十三五”残疾人事业发展总结和“十四五”规划》相关要求，盘龙区含12个街道，105个社区（村），持证残疾人有12361人。近年来，在区委、区政府的高度重视和大力支持下，在市残联的指导下，区残联进一步健全以区级残联为主导，街道残联为骨干，社区残协为基础的三级基层组织网络，紧密围绕残疾人的迫切需求，努力完善我区残疾人工作模式，推进了基层残疾人组织建设工作的较快发展。通过开展残疾人节日慰问工作，为贫困残疾人送去党和政府的关爱；通过实施“阳光家园计划”项目年度实施工作，帮助残疾人得到适合其需求的托养服务；按照“保底线、抓民生”的要求，做好临时救助，进一步完善全区残疾人社会保障体系，妥善解决贫困残疾人临时突发性特殊困难，切实保障残疾人基本生活权益；为残疾人机动轮椅车车主发放燃油补贴，弥补残疾人出行成本；为辖区内符合参保条件的三四级残疾人购买居民社会养老保险，健全残疾人社会保障体系；为辖区内三四级非低保残疾人购买城镇居民基本医疗保险，帮助残疾人解决看病难问题；为涉农街道贫困残疾人给予危房改造补助，解决农村贫困残疾人住房保障问题。做好残情鉴定服务工作，解决残疾人鉴定难问题，顺利完成三代残疾人证换发工作。</t>
  </si>
  <si>
    <t>产出指标</t>
  </si>
  <si>
    <t>数量指标</t>
  </si>
  <si>
    <t>利用“助残日”等特殊节日开展残疾人事业宣传活动次数</t>
  </si>
  <si>
    <t>&gt;=</t>
  </si>
  <si>
    <t>次</t>
  </si>
  <si>
    <t>定量指标</t>
  </si>
  <si>
    <t>反映开展残疾人事业宣传活动情况</t>
  </si>
  <si>
    <t>托养服务残疾人数</t>
  </si>
  <si>
    <t>150</t>
  </si>
  <si>
    <t>人</t>
  </si>
  <si>
    <t>反映托养服务残疾人数</t>
  </si>
  <si>
    <t>残疾人法律救助站个数</t>
  </si>
  <si>
    <t>1.0</t>
  </si>
  <si>
    <t>个</t>
  </si>
  <si>
    <t>反映残疾人法律救助站服务个数</t>
  </si>
  <si>
    <t>高中及大中专助学人数</t>
  </si>
  <si>
    <t>100</t>
  </si>
  <si>
    <t>反映高中及大中专助学人数</t>
  </si>
  <si>
    <t>质量指标</t>
  </si>
  <si>
    <t>街道社区日常工作保障率</t>
  </si>
  <si>
    <t>=</t>
  </si>
  <si>
    <t>%</t>
  </si>
  <si>
    <t>定性指标</t>
  </si>
  <si>
    <t>反映提高基层残联组织服务能力情况</t>
  </si>
  <si>
    <t>时效指标</t>
  </si>
  <si>
    <t>项目完成时间</t>
  </si>
  <si>
    <t>年度内</t>
  </si>
  <si>
    <t>用于反映项目完成时限情况。</t>
  </si>
  <si>
    <t>效益指标</t>
  </si>
  <si>
    <t>社会效益</t>
  </si>
  <si>
    <t>提升残疾人社会参与度</t>
  </si>
  <si>
    <t>90</t>
  </si>
  <si>
    <t>反映引导广大残疾人积极参与社会生活提升情况</t>
  </si>
  <si>
    <t>残疾人生活改善情况</t>
  </si>
  <si>
    <t>反映障残疾人各项社会保障、生活改善情况等</t>
  </si>
  <si>
    <t>推进基层残疾人组织建设工作稳步发展</t>
  </si>
  <si>
    <t>稳步提升</t>
  </si>
  <si>
    <t>是/否</t>
  </si>
  <si>
    <t>推进基层残疾人组织建设工作稳步发展情况</t>
  </si>
  <si>
    <t>满意度指标</t>
  </si>
  <si>
    <t>服务对象满意度</t>
  </si>
  <si>
    <t>辖区残疾人满意度</t>
  </si>
  <si>
    <t>85</t>
  </si>
  <si>
    <t>反映获补助受益对象的满意程度。</t>
  </si>
  <si>
    <t>为有需求的残疾儿童和持证残疾人接受基本康复服务的比例达80%以上；形成党委领导、政府主导、残联牵头、部门配合、社会参与的残疾儿童康复救助工作格局，基本实现残疾儿童应救尽救。</t>
  </si>
  <si>
    <t>残疾儿童康复救助人数</t>
  </si>
  <si>
    <t>180</t>
  </si>
  <si>
    <t>反映残疾儿童康复救助人数情况。</t>
  </si>
  <si>
    <t>康复服务率</t>
  </si>
  <si>
    <t>有需求的残疾儿童和持证残疾人接受基本康复服务的康复服务率大于80%。</t>
  </si>
  <si>
    <t>项目开始及结束时间</t>
  </si>
  <si>
    <t>2026年2月1日-2026年12月31日前</t>
  </si>
  <si>
    <t>无</t>
  </si>
  <si>
    <t>项目完成时间段。</t>
  </si>
  <si>
    <t>资金拨付时间</t>
  </si>
  <si>
    <t>2026年12月31日前</t>
  </si>
  <si>
    <t>2025年12月31日前</t>
  </si>
  <si>
    <t>项目实施完成后资金拨付时间。</t>
  </si>
  <si>
    <t>经济效益</t>
  </si>
  <si>
    <t>为改善我区残疾人康复状况，保障残疾群体康复救助权益</t>
  </si>
  <si>
    <t>有所改善</t>
  </si>
  <si>
    <t>改善我区残疾人康复状况，保障残疾群体康复救助权益</t>
  </si>
  <si>
    <t>残疾儿童生产生活状况</t>
  </si>
  <si>
    <t>有效改善</t>
  </si>
  <si>
    <t>残疾儿童家庭压力和社会负担</t>
  </si>
  <si>
    <t>有效减轻</t>
  </si>
  <si>
    <t>残疾儿童家庭压力和社会负担。</t>
  </si>
  <si>
    <t>政策宣传知晓率</t>
  </si>
  <si>
    <t>80</t>
  </si>
  <si>
    <t>向残疾人宣传政策。</t>
  </si>
  <si>
    <t>残疾人社会参与能力</t>
  </si>
  <si>
    <t>有效提高</t>
  </si>
  <si>
    <t>可持续影响</t>
  </si>
  <si>
    <t>扶残助残社会氛围</t>
  </si>
  <si>
    <t>有所提高</t>
  </si>
  <si>
    <t>营造扶残助残社会氛围</t>
  </si>
  <si>
    <t>辖区内残疾人满意度</t>
  </si>
  <si>
    <t>项目依据《关于做好残疾人家庭医生签约服务工作的通知》《昆明市人民政府关于建立残疾儿童康复救助制度的实施意见》《昆明市盘龙区人民政府关于建立盘龙区残疾儿童康复救助制度的实施意见》等政策文件立项。指导开展残疾人康复服务工作。为有需求的残疾儿童和持证残疾人接受基本康复服务的比例达80%以上；形成党委领导、政府主导、残联牵头、部门配合、社会参与的残疾儿童康复救助工作格局，基本实现残疾儿童应救尽救。</t>
  </si>
  <si>
    <t>假肢、矫形器装配、助听器验配、辅具适配人数</t>
  </si>
  <si>
    <t>45</t>
  </si>
  <si>
    <t>反映假肢、矫形器装配、助听器验配、辅具适配人数情况。</t>
  </si>
  <si>
    <t>人工耳蜗资金补助人数</t>
  </si>
  <si>
    <t>反映人工耳蜗资金补助人数情况。</t>
  </si>
  <si>
    <t>假肢、矫形器装配、助听器验配、辅具适配率</t>
  </si>
  <si>
    <t>反映假肢、矫形器装配、助听器验配、辅具适配率大于85%。</t>
  </si>
  <si>
    <t>人工耳蜗资金补助人完成率</t>
  </si>
  <si>
    <t>人工耳蜗植入手术产品及手术费用补助完成率大于等于90%</t>
  </si>
  <si>
    <t>项目完成时限</t>
  </si>
  <si>
    <t>年</t>
  </si>
  <si>
    <t>反映项目完成时限情况。</t>
  </si>
  <si>
    <t>加快推进残疾人小康进程，实现残疾人普遍享有基本康复服务</t>
  </si>
  <si>
    <t>效果显著</t>
  </si>
  <si>
    <t>更好发挥政府“保基本”作用，不断推进基本康复服务均等化</t>
  </si>
  <si>
    <t>残疾儿童康复服务质量有所提高</t>
  </si>
  <si>
    <t>残疾人康复服务满意度</t>
  </si>
  <si>
    <t>反映残疾人康复服务满意度情况。</t>
  </si>
  <si>
    <t>盘龙区有持证残疾人13000余人，盘龙区残联以《盘龙区残疾人联合会财务工作制度》、《盘龙区残疾人联合会内部管理制度》、《盘龙区残疾人联合会部门工作职责》《盘龙区残联工作人员守则》《残疾人保障法》、《国务院关于印发“十三五”加快残疾人小康进程规划纲要的通知》（国发〔2016〕47号）、《云南省残疾人联合关于修订印发&lt;云南省“助残就业同奔小康”残疾人创业就业扶持行动方案&gt;及其配套管理办法的通知》（云残发[2019]7号）、《昆明市残疾人创业扶持管理办法》（昆残联发[2016]11号）、《盘龙区加大残疾人自主创业扶持力度促进残疾人脱贫工作方案》（盘残字〔2018〕34号）、《盘龙区残疾人联合会2020年残疾人职业技能和生产实用技术培训实施方案》等文件，达到以下工作圆满完成：1.通过扶持残疾人创业，和帮助残疾人稳定创业，鼓励残疾人积极参与到“大众创业、万众创新”的活动浪潮中，以创业促就业；2.通过开展残疾人职业技能培训，帮助残疾人掌握相关技能，提升残疾人就业能力。</t>
  </si>
  <si>
    <t>帮扶残疾人自主创业（人）数</t>
  </si>
  <si>
    <t>反映帮扶残疾人自主创业人数</t>
  </si>
  <si>
    <t>残疾人机动车驾驶技能培训补助人数</t>
  </si>
  <si>
    <t>160</t>
  </si>
  <si>
    <t>反映残疾人机动车驾驶技能培训补助人数</t>
  </si>
  <si>
    <t>残疾人职业技能培训或补助人数</t>
  </si>
  <si>
    <t>50</t>
  </si>
  <si>
    <t>反映残疾人职业技能培训人数</t>
  </si>
  <si>
    <t>残疾人机动车驾驶技能培训补助率</t>
  </si>
  <si>
    <t>反映残疾人机动车驾驶技能培训补助率</t>
  </si>
  <si>
    <t>创业扶持完成率</t>
  </si>
  <si>
    <t>反映创业扶持完成率</t>
  </si>
  <si>
    <t>职业技能及农村残疾人实用技术培训完成率</t>
  </si>
  <si>
    <t>反映职业技能及农村残疾人实用技术培训完成率</t>
  </si>
  <si>
    <t>创业扶持资金完成拨付时间</t>
  </si>
  <si>
    <t>&lt;=</t>
  </si>
  <si>
    <t>2026年12月30日</t>
  </si>
  <si>
    <t>时限内</t>
  </si>
  <si>
    <t>反映创业扶持资金完成拨付时间</t>
  </si>
  <si>
    <t>残疾人机动车驾驶技能培训补助资金完成</t>
  </si>
  <si>
    <t>反映残疾人驾驶技能培训补助完成拨付时间</t>
  </si>
  <si>
    <t>职业技能培训项目资金完成拨付时间</t>
  </si>
  <si>
    <t>反映职业技能培训项目资金完成拨付时间</t>
  </si>
  <si>
    <t>残疾人就业率提升</t>
  </si>
  <si>
    <t>反映残疾人创业稳定情况</t>
  </si>
  <si>
    <t>就业质量改善率</t>
  </si>
  <si>
    <t>反映接受职业技能培训的生活生产能力</t>
  </si>
  <si>
    <t>接受帮扶的残疾人及其家属满意度</t>
  </si>
  <si>
    <t>反映接受帮扶的残疾人及其家属满意度</t>
  </si>
  <si>
    <t>养老保险、医疗保险补助人数</t>
  </si>
  <si>
    <t>8000</t>
  </si>
  <si>
    <t>人次</t>
  </si>
  <si>
    <t>反映养老保险、医疗保险补助人数</t>
  </si>
  <si>
    <t>临时救助补助人数</t>
  </si>
  <si>
    <t>60</t>
  </si>
  <si>
    <t>反映临时救助补助人数</t>
  </si>
  <si>
    <t>补助精准率</t>
  </si>
  <si>
    <t>反映障残疾人各项社会保障、生活改善等情况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</si>
  <si>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</si>
  <si>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</si>
  <si>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</si>
  <si>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</si>
  <si>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</si>
  <si>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</si>
  <si>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</si>
  <si>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</si>
  <si>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</si>
  <si>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</si>
  <si>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</si>
  <si>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</si>
  <si>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</si>
  <si>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</si>
  <si>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</si>
  <si>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</si>
  <si>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</si>
  <si>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公车维修保养</t>
  </si>
  <si>
    <t>车辆维修和保养服务</t>
  </si>
  <si>
    <t>公务车商业保险购买</t>
  </si>
  <si>
    <t>机动车保险服务</t>
  </si>
  <si>
    <t>份</t>
  </si>
  <si>
    <t>复印纸</t>
  </si>
  <si>
    <t>批</t>
  </si>
  <si>
    <t>备注：当面向中小企业预留资金大于合计时，面向中小企业预留资金为三年预计数。</t>
  </si>
  <si>
    <t>预算08表</t>
  </si>
  <si>
    <t>2026年部门政府购买服务预算表</t>
  </si>
  <si>
    <t>政府购买服务项目</t>
  </si>
  <si>
    <t>政府购买服务目录</t>
  </si>
  <si>
    <t>昆明市盘龙区残疾人联合会2026年无部门政府购买服务预算。</t>
  </si>
  <si>
    <t>预算09-1表</t>
  </si>
  <si>
    <t>单位名称（项目）</t>
  </si>
  <si>
    <t>地区</t>
  </si>
  <si>
    <t>磨憨经济合作区</t>
  </si>
  <si>
    <t>说明：昆明市盘龙区残疾人联合会单位无2026年对下转移支付预算。</t>
  </si>
  <si>
    <t>预算09-2表</t>
  </si>
  <si>
    <t>说明：昆明市盘龙区残疾人联合会单位无2026年区对下转移支付预算。</t>
  </si>
  <si>
    <t xml:space="preserve">预算10表
</t>
  </si>
  <si>
    <t>主管部门</t>
  </si>
  <si>
    <t>资产类别</t>
  </si>
  <si>
    <t>资产分类代码.名称</t>
  </si>
  <si>
    <t>资产名称</t>
  </si>
  <si>
    <t>计量单位</t>
  </si>
  <si>
    <t>财政部门批复数（元）</t>
  </si>
  <si>
    <t>单价</t>
  </si>
  <si>
    <t>金额</t>
  </si>
  <si>
    <t>说明：昆明市盘龙区残疾人联合会单位无2026年新增资产配置预算。</t>
  </si>
  <si>
    <t>预算11表</t>
  </si>
  <si>
    <t>上级补助</t>
  </si>
  <si>
    <t>说明：昆明市盘龙区残疾人联合会单位无2026年上级转移支付补助项目预算。</t>
  </si>
  <si>
    <t>预算12表</t>
  </si>
  <si>
    <t>项目级次</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</si>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</sst>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3">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80"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0"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8" fillId="0" borderId="0"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4"/>
      <c r="B1" s="44"/>
      <c r="C1" s="44"/>
      <c r="D1" s="61" t="s">
        <v>0</v>
      </c>
    </row>
    <row r="2" ht="41.25" customHeight="1" spans="1:1">
      <c r="A2" s="39" t="str">
        <f>"2026"&amp;"年部门财务收支预算总表"</f>
        <v>2026年部门财务收支预算总表</v>
      </c>
    </row>
    <row r="3" ht="17.25" customHeight="1" spans="1:4">
      <c r="A3" s="42" t="str">
        <f>"单位名称："&amp;"昆明市盘龙区残疾人联合会"</f>
        <v>单位名称：昆明市盘龙区残疾人联合会</v>
      </c>
      <c r="B3" s="157"/>
      <c r="D3" s="135" t="s">
        <v>1</v>
      </c>
    </row>
    <row r="4" ht="23.25" customHeight="1" spans="1:4">
      <c r="A4" s="158" t="s">
        <v>2</v>
      </c>
      <c r="B4" s="159"/>
      <c r="C4" s="158" t="s">
        <v>3</v>
      </c>
      <c r="D4" s="159"/>
    </row>
    <row r="5" ht="24" customHeight="1" spans="1:4">
      <c r="A5" s="158" t="s">
        <v>4</v>
      </c>
      <c r="B5" s="158" t="s">
        <v>5</v>
      </c>
      <c r="C5" s="158" t="s">
        <v>6</v>
      </c>
      <c r="D5" s="158" t="s">
        <v>5</v>
      </c>
    </row>
    <row r="6" ht="17.25" customHeight="1" spans="1:4">
      <c r="A6" s="160" t="s">
        <v>7</v>
      </c>
      <c r="B6" s="75">
        <v>7157984</v>
      </c>
      <c r="C6" s="160" t="s">
        <v>8</v>
      </c>
      <c r="D6" s="75"/>
    </row>
    <row r="7" ht="17.25" customHeight="1" spans="1:4">
      <c r="A7" s="160" t="s">
        <v>9</v>
      </c>
      <c r="B7" s="75">
        <v>2000000</v>
      </c>
      <c r="C7" s="160" t="s">
        <v>10</v>
      </c>
      <c r="D7" s="75"/>
    </row>
    <row r="8" ht="17.25" customHeight="1" spans="1:4">
      <c r="A8" s="160" t="s">
        <v>11</v>
      </c>
      <c r="B8" s="75"/>
      <c r="C8" s="192" t="s">
        <v>12</v>
      </c>
      <c r="D8" s="75"/>
    </row>
    <row r="9" ht="17.25" customHeight="1" spans="1:4">
      <c r="A9" s="160" t="s">
        <v>13</v>
      </c>
      <c r="B9" s="75"/>
      <c r="C9" s="192" t="s">
        <v>14</v>
      </c>
      <c r="D9" s="75"/>
    </row>
    <row r="10" ht="17.25" customHeight="1" spans="1:4">
      <c r="A10" s="160" t="s">
        <v>15</v>
      </c>
      <c r="B10" s="75"/>
      <c r="C10" s="192" t="s">
        <v>16</v>
      </c>
      <c r="D10" s="75"/>
    </row>
    <row r="11" ht="17.25" customHeight="1" spans="1:4">
      <c r="A11" s="160" t="s">
        <v>17</v>
      </c>
      <c r="B11" s="75"/>
      <c r="C11" s="192" t="s">
        <v>18</v>
      </c>
      <c r="D11" s="75"/>
    </row>
    <row r="12" ht="17.25" customHeight="1" spans="1:4">
      <c r="A12" s="160" t="s">
        <v>19</v>
      </c>
      <c r="B12" s="75"/>
      <c r="C12" s="30" t="s">
        <v>20</v>
      </c>
      <c r="D12" s="75"/>
    </row>
    <row r="13" ht="17.25" customHeight="1" spans="1:4">
      <c r="A13" s="160" t="s">
        <v>21</v>
      </c>
      <c r="B13" s="75"/>
      <c r="C13" s="30" t="s">
        <v>22</v>
      </c>
      <c r="D13" s="75">
        <v>7256301.3</v>
      </c>
    </row>
    <row r="14" ht="17.25" customHeight="1" spans="1:4">
      <c r="A14" s="160" t="s">
        <v>23</v>
      </c>
      <c r="B14" s="75"/>
      <c r="C14" s="30" t="s">
        <v>24</v>
      </c>
      <c r="D14" s="75">
        <v>242463</v>
      </c>
    </row>
    <row r="15" ht="17.25" customHeight="1" spans="1:4">
      <c r="A15" s="160" t="s">
        <v>25</v>
      </c>
      <c r="B15" s="75"/>
      <c r="C15" s="30" t="s">
        <v>26</v>
      </c>
      <c r="D15" s="75"/>
    </row>
    <row r="16" ht="17.25" customHeight="1" spans="1:4">
      <c r="A16" s="141"/>
      <c r="B16" s="75"/>
      <c r="C16" s="30" t="s">
        <v>27</v>
      </c>
      <c r="D16" s="75"/>
    </row>
    <row r="17" ht="17.25" customHeight="1" spans="1:4">
      <c r="A17" s="161"/>
      <c r="B17" s="75"/>
      <c r="C17" s="30" t="s">
        <v>28</v>
      </c>
      <c r="D17" s="75"/>
    </row>
    <row r="18" ht="17.25" customHeight="1" spans="1:4">
      <c r="A18" s="161"/>
      <c r="B18" s="75"/>
      <c r="C18" s="30" t="s">
        <v>29</v>
      </c>
      <c r="D18" s="75"/>
    </row>
    <row r="19" ht="17.25" customHeight="1" spans="1:4">
      <c r="A19" s="161"/>
      <c r="B19" s="75"/>
      <c r="C19" s="30" t="s">
        <v>30</v>
      </c>
      <c r="D19" s="75"/>
    </row>
    <row r="20" ht="17.25" customHeight="1" spans="1:4">
      <c r="A20" s="161"/>
      <c r="B20" s="75"/>
      <c r="C20" s="30" t="s">
        <v>31</v>
      </c>
      <c r="D20" s="75"/>
    </row>
    <row r="21" ht="17.25" customHeight="1" spans="1:4">
      <c r="A21" s="161"/>
      <c r="B21" s="75"/>
      <c r="C21" s="30" t="s">
        <v>32</v>
      </c>
      <c r="D21" s="75"/>
    </row>
    <row r="22" ht="17.25" customHeight="1" spans="1:4">
      <c r="A22" s="161"/>
      <c r="B22" s="75"/>
      <c r="C22" s="30" t="s">
        <v>33</v>
      </c>
      <c r="D22" s="75"/>
    </row>
    <row r="23" ht="17.25" customHeight="1" spans="1:4">
      <c r="A23" s="161"/>
      <c r="B23" s="75"/>
      <c r="C23" s="30" t="s">
        <v>34</v>
      </c>
      <c r="D23" s="75"/>
    </row>
    <row r="24" ht="17.25" customHeight="1" spans="1:4">
      <c r="A24" s="161"/>
      <c r="B24" s="75"/>
      <c r="C24" s="30" t="s">
        <v>35</v>
      </c>
      <c r="D24" s="75">
        <v>210060</v>
      </c>
    </row>
    <row r="25" ht="17.25" customHeight="1" spans="1:4">
      <c r="A25" s="161"/>
      <c r="B25" s="75"/>
      <c r="C25" s="30" t="s">
        <v>36</v>
      </c>
      <c r="D25" s="75"/>
    </row>
    <row r="26" ht="17.25" customHeight="1" spans="1:4">
      <c r="A26" s="161"/>
      <c r="B26" s="75"/>
      <c r="C26" s="141" t="s">
        <v>37</v>
      </c>
      <c r="D26" s="75"/>
    </row>
    <row r="27" ht="17.25" customHeight="1" spans="1:4">
      <c r="A27" s="161"/>
      <c r="B27" s="75"/>
      <c r="C27" s="30" t="s">
        <v>38</v>
      </c>
      <c r="D27" s="75"/>
    </row>
    <row r="28" ht="16.5" customHeight="1" spans="1:4">
      <c r="A28" s="161"/>
      <c r="B28" s="75"/>
      <c r="C28" s="30" t="s">
        <v>39</v>
      </c>
      <c r="D28" s="75"/>
    </row>
    <row r="29" ht="16.5" customHeight="1" spans="1:4">
      <c r="A29" s="161"/>
      <c r="B29" s="75"/>
      <c r="C29" s="141" t="s">
        <v>40</v>
      </c>
      <c r="D29" s="75">
        <v>3052220.08</v>
      </c>
    </row>
    <row r="30" ht="17.25" customHeight="1" spans="1:4">
      <c r="A30" s="161"/>
      <c r="B30" s="75"/>
      <c r="C30" s="141" t="s">
        <v>41</v>
      </c>
      <c r="D30" s="75"/>
    </row>
    <row r="31" ht="17.25" customHeight="1" spans="1:4">
      <c r="A31" s="161"/>
      <c r="B31" s="75"/>
      <c r="C31" s="30" t="s">
        <v>42</v>
      </c>
      <c r="D31" s="75"/>
    </row>
    <row r="32" ht="16.5" customHeight="1" spans="1:4">
      <c r="A32" s="161" t="s">
        <v>43</v>
      </c>
      <c r="B32" s="75">
        <v>9157984</v>
      </c>
      <c r="C32" s="161" t="s">
        <v>44</v>
      </c>
      <c r="D32" s="75">
        <v>10761044.38</v>
      </c>
    </row>
    <row r="33" ht="16.5" customHeight="1" spans="1:4">
      <c r="A33" s="141" t="s">
        <v>45</v>
      </c>
      <c r="B33" s="75">
        <v>1603060.38</v>
      </c>
      <c r="C33" s="141" t="s">
        <v>46</v>
      </c>
      <c r="D33" s="75"/>
    </row>
    <row r="34" ht="16.5" customHeight="1" spans="1:4">
      <c r="A34" s="30" t="s">
        <v>47</v>
      </c>
      <c r="B34" s="75">
        <v>1603060.38</v>
      </c>
      <c r="C34" s="30" t="s">
        <v>47</v>
      </c>
      <c r="D34" s="75"/>
    </row>
    <row r="35" ht="16.5" customHeight="1" spans="1:4">
      <c r="A35" s="30" t="s">
        <v>48</v>
      </c>
      <c r="B35" s="75"/>
      <c r="C35" s="30" t="s">
        <v>49</v>
      </c>
      <c r="D35" s="75"/>
    </row>
    <row r="36" ht="16.5" customHeight="1" spans="1:4">
      <c r="A36" s="162" t="s">
        <v>50</v>
      </c>
      <c r="B36" s="75">
        <v>10761044.38</v>
      </c>
      <c r="C36" s="162" t="s">
        <v>51</v>
      </c>
      <c r="D36" s="75">
        <v>10761044.38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C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2">
        <v>1</v>
      </c>
      <c r="B1" s="113">
        <v>0</v>
      </c>
      <c r="C1" s="112">
        <v>1</v>
      </c>
      <c r="D1" s="114"/>
      <c r="E1" s="114"/>
      <c r="F1" s="111" t="s">
        <v>462</v>
      </c>
    </row>
    <row r="2" ht="42" customHeight="1" spans="1:6">
      <c r="A2" s="115" t="str">
        <f>"2026"&amp;"年部门政府性基金预算支出预算表"</f>
        <v>2026年部门政府性基金预算支出预算表</v>
      </c>
      <c r="B2" s="115" t="s">
        <v>463</v>
      </c>
      <c r="C2" s="116"/>
      <c r="D2" s="117"/>
      <c r="E2" s="117"/>
      <c r="F2" s="117"/>
    </row>
    <row r="3" ht="13.5" customHeight="1" spans="1:6">
      <c r="A3" s="4" t="str">
        <f>"单位名称："&amp;"昆明市盘龙区残疾人联合会"</f>
        <v>单位名称：昆明市盘龙区残疾人联合会</v>
      </c>
      <c r="B3" s="4" t="s">
        <v>464</v>
      </c>
      <c r="C3" s="112"/>
      <c r="D3" s="114"/>
      <c r="E3" s="114"/>
      <c r="F3" s="111" t="s">
        <v>1</v>
      </c>
    </row>
    <row r="4" ht="19.5" customHeight="1" spans="1:6">
      <c r="A4" s="118" t="s">
        <v>189</v>
      </c>
      <c r="B4" s="119" t="s">
        <v>72</v>
      </c>
      <c r="C4" s="118" t="s">
        <v>73</v>
      </c>
      <c r="D4" s="10" t="s">
        <v>465</v>
      </c>
      <c r="E4" s="11"/>
      <c r="F4" s="12"/>
    </row>
    <row r="5" ht="18.75" customHeight="1" spans="1:6">
      <c r="A5" s="120"/>
      <c r="B5" s="121"/>
      <c r="C5" s="120"/>
      <c r="D5" s="15" t="s">
        <v>55</v>
      </c>
      <c r="E5" s="10" t="s">
        <v>75</v>
      </c>
      <c r="F5" s="15" t="s">
        <v>76</v>
      </c>
    </row>
    <row r="6" ht="18.75" customHeight="1" spans="1:6">
      <c r="A6" s="65">
        <v>1</v>
      </c>
      <c r="B6" s="122" t="s">
        <v>83</v>
      </c>
      <c r="C6" s="65">
        <v>3</v>
      </c>
      <c r="D6" s="123">
        <v>4</v>
      </c>
      <c r="E6" s="123">
        <v>5</v>
      </c>
      <c r="F6" s="123">
        <v>6</v>
      </c>
    </row>
    <row r="7" ht="21" customHeight="1" spans="1:6">
      <c r="A7" s="20" t="s">
        <v>70</v>
      </c>
      <c r="B7" s="20"/>
      <c r="C7" s="20"/>
      <c r="D7" s="75">
        <v>3052220.08</v>
      </c>
      <c r="E7" s="75"/>
      <c r="F7" s="75">
        <v>3052220.08</v>
      </c>
    </row>
    <row r="8" ht="21" customHeight="1" spans="1:6">
      <c r="A8" s="20" t="s">
        <v>70</v>
      </c>
      <c r="B8" s="20" t="s">
        <v>137</v>
      </c>
      <c r="C8" s="20" t="s">
        <v>81</v>
      </c>
      <c r="D8" s="75">
        <v>3052220.08</v>
      </c>
      <c r="E8" s="75"/>
      <c r="F8" s="75">
        <v>3052220.08</v>
      </c>
    </row>
    <row r="9" ht="21" customHeight="1" spans="1:6">
      <c r="A9" s="20" t="s">
        <v>70</v>
      </c>
      <c r="B9" s="124" t="s">
        <v>138</v>
      </c>
      <c r="C9" s="124" t="s">
        <v>139</v>
      </c>
      <c r="D9" s="75">
        <v>3052220.08</v>
      </c>
      <c r="E9" s="75"/>
      <c r="F9" s="75">
        <v>3052220.08</v>
      </c>
    </row>
    <row r="10" ht="21" customHeight="1" spans="1:6">
      <c r="A10" s="20" t="s">
        <v>70</v>
      </c>
      <c r="B10" s="125" t="s">
        <v>140</v>
      </c>
      <c r="C10" s="125" t="s">
        <v>141</v>
      </c>
      <c r="D10" s="75">
        <v>3052220.08</v>
      </c>
      <c r="E10" s="75"/>
      <c r="F10" s="75">
        <v>3052220.08</v>
      </c>
    </row>
    <row r="11" ht="18.75" customHeight="1" spans="1:6">
      <c r="A11" s="126" t="s">
        <v>180</v>
      </c>
      <c r="B11" s="126" t="s">
        <v>180</v>
      </c>
      <c r="C11" s="127" t="s">
        <v>180</v>
      </c>
      <c r="D11" s="75">
        <v>3052220.08</v>
      </c>
      <c r="E11" s="75"/>
      <c r="F11" s="75">
        <v>3052220.08</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topLeftCell="H1" workbookViewId="0">
      <selection activeCell="A7" sqref="A7:Q7"/>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A1" s="77"/>
      <c r="P1" s="2"/>
      <c r="Q1" s="2" t="s">
        <v>466</v>
      </c>
    </row>
    <row r="2" ht="41.25" customHeight="1" spans="1:17">
      <c r="A2" s="63"/>
      <c r="B2" s="3"/>
      <c r="C2" s="3"/>
      <c r="D2" s="3"/>
      <c r="E2" s="3"/>
      <c r="F2" s="3"/>
      <c r="G2" s="3"/>
      <c r="H2" s="3"/>
      <c r="I2" s="3"/>
      <c r="J2" s="3"/>
      <c r="K2" s="63"/>
      <c r="L2" s="3"/>
      <c r="M2" s="3"/>
      <c r="N2" s="63"/>
      <c r="O2" s="3"/>
      <c r="P2" s="63"/>
      <c r="Q2" s="63"/>
    </row>
    <row r="3" ht="18.75" customHeight="1" spans="1:17">
      <c r="A3" s="81" t="str">
        <f>"单位名称："&amp;"昆明市盘龙区残疾人联合会"</f>
        <v>单位名称：昆明市盘龙区残疾人联合会</v>
      </c>
      <c r="B3" s="6"/>
      <c r="C3" s="6"/>
      <c r="D3" s="6"/>
      <c r="E3" s="6"/>
      <c r="F3" s="6"/>
      <c r="G3" s="6"/>
      <c r="H3" s="6"/>
      <c r="I3" s="6"/>
      <c r="J3" s="6"/>
      <c r="P3" s="7"/>
      <c r="Q3" s="111" t="s">
        <v>1</v>
      </c>
    </row>
    <row r="4" ht="15.75" customHeight="1" spans="1:17">
      <c r="A4" s="82" t="s">
        <v>467</v>
      </c>
      <c r="B4" s="102" t="s">
        <v>468</v>
      </c>
      <c r="C4" s="102" t="s">
        <v>469</v>
      </c>
      <c r="D4" s="102" t="s">
        <v>470</v>
      </c>
      <c r="E4" s="102" t="s">
        <v>471</v>
      </c>
      <c r="F4" s="102" t="s">
        <v>472</v>
      </c>
      <c r="G4" s="83" t="s">
        <v>196</v>
      </c>
      <c r="H4" s="83"/>
      <c r="I4" s="83"/>
      <c r="J4" s="83"/>
      <c r="K4" s="84"/>
      <c r="L4" s="83"/>
      <c r="M4" s="83"/>
      <c r="N4" s="97"/>
      <c r="O4" s="83"/>
      <c r="P4" s="84"/>
      <c r="Q4" s="98"/>
    </row>
    <row r="5" ht="17.25" customHeight="1" spans="1:17">
      <c r="A5" s="85"/>
      <c r="B5" s="86"/>
      <c r="C5" s="86"/>
      <c r="D5" s="86"/>
      <c r="E5" s="86"/>
      <c r="F5" s="86"/>
      <c r="G5" s="86" t="s">
        <v>55</v>
      </c>
      <c r="H5" s="86" t="s">
        <v>58</v>
      </c>
      <c r="I5" s="86" t="s">
        <v>473</v>
      </c>
      <c r="J5" s="86" t="s">
        <v>474</v>
      </c>
      <c r="K5" s="87" t="s">
        <v>475</v>
      </c>
      <c r="L5" s="99" t="s">
        <v>476</v>
      </c>
      <c r="M5" s="99"/>
      <c r="N5" s="100"/>
      <c r="O5" s="99"/>
      <c r="P5" s="101"/>
      <c r="Q5" s="88"/>
    </row>
    <row r="6" ht="54" customHeight="1" spans="1:17">
      <c r="A6" s="88"/>
      <c r="B6" s="89"/>
      <c r="C6" s="89"/>
      <c r="D6" s="89"/>
      <c r="E6" s="89"/>
      <c r="F6" s="89"/>
      <c r="G6" s="89"/>
      <c r="H6" s="89" t="s">
        <v>57</v>
      </c>
      <c r="I6" s="89"/>
      <c r="J6" s="89"/>
      <c r="K6" s="90"/>
      <c r="L6" s="89" t="s">
        <v>57</v>
      </c>
      <c r="M6" s="89" t="s">
        <v>64</v>
      </c>
      <c r="N6" s="88" t="s">
        <v>65</v>
      </c>
      <c r="O6" s="89" t="s">
        <v>66</v>
      </c>
      <c r="P6" s="90" t="s">
        <v>67</v>
      </c>
      <c r="Q6" s="88" t="s">
        <v>68</v>
      </c>
    </row>
    <row r="7" ht="18" customHeight="1" spans="1:17">
      <c r="A7" s="103">
        <v>1</v>
      </c>
      <c r="B7" s="103">
        <v>2</v>
      </c>
      <c r="C7" s="103">
        <v>3</v>
      </c>
      <c r="D7" s="103">
        <v>4</v>
      </c>
      <c r="E7" s="103">
        <v>5</v>
      </c>
      <c r="F7" s="103">
        <v>6</v>
      </c>
      <c r="G7" s="103">
        <v>7</v>
      </c>
      <c r="H7" s="103">
        <v>8</v>
      </c>
      <c r="I7" s="103">
        <v>9</v>
      </c>
      <c r="J7" s="103">
        <v>10</v>
      </c>
      <c r="K7" s="103">
        <v>11</v>
      </c>
      <c r="L7" s="103">
        <v>12</v>
      </c>
      <c r="M7" s="103">
        <v>13</v>
      </c>
      <c r="N7" s="103">
        <v>14</v>
      </c>
      <c r="O7" s="103">
        <v>15</v>
      </c>
      <c r="P7" s="103">
        <v>16</v>
      </c>
      <c r="Q7" s="103">
        <v>17</v>
      </c>
    </row>
    <row r="8" ht="21" customHeight="1" spans="1:17">
      <c r="A8" s="92" t="s">
        <v>231</v>
      </c>
      <c r="B8" s="104" t="s">
        <v>477</v>
      </c>
      <c r="C8" s="104" t="s">
        <v>478</v>
      </c>
      <c r="D8" s="104" t="s">
        <v>415</v>
      </c>
      <c r="E8" s="105">
        <v>1</v>
      </c>
      <c r="F8" s="75"/>
      <c r="G8" s="75">
        <v>5000</v>
      </c>
      <c r="H8" s="75">
        <v>5000</v>
      </c>
      <c r="I8" s="75"/>
      <c r="J8" s="75"/>
      <c r="K8" s="75"/>
      <c r="L8" s="75"/>
      <c r="M8" s="75"/>
      <c r="N8" s="75"/>
      <c r="O8" s="75"/>
      <c r="P8" s="75"/>
      <c r="Q8" s="75"/>
    </row>
    <row r="9" ht="21" customHeight="1" spans="1:17">
      <c r="A9" s="92" t="s">
        <v>231</v>
      </c>
      <c r="B9" s="104" t="s">
        <v>479</v>
      </c>
      <c r="C9" s="104" t="s">
        <v>480</v>
      </c>
      <c r="D9" s="104" t="s">
        <v>415</v>
      </c>
      <c r="E9" s="105">
        <v>1</v>
      </c>
      <c r="F9" s="75"/>
      <c r="G9" s="75">
        <v>2000</v>
      </c>
      <c r="H9" s="75">
        <v>2000</v>
      </c>
      <c r="I9" s="75"/>
      <c r="J9" s="75"/>
      <c r="K9" s="75"/>
      <c r="L9" s="75"/>
      <c r="M9" s="75"/>
      <c r="N9" s="75"/>
      <c r="O9" s="75"/>
      <c r="P9" s="75"/>
      <c r="Q9" s="75"/>
    </row>
    <row r="10" ht="21" customHeight="1" spans="1:17">
      <c r="A10" s="92" t="s">
        <v>231</v>
      </c>
      <c r="B10" s="104" t="s">
        <v>481</v>
      </c>
      <c r="C10" s="104" t="s">
        <v>482</v>
      </c>
      <c r="D10" s="104" t="s">
        <v>483</v>
      </c>
      <c r="E10" s="105">
        <v>1</v>
      </c>
      <c r="F10" s="75"/>
      <c r="G10" s="75">
        <v>2200</v>
      </c>
      <c r="H10" s="75">
        <v>2200</v>
      </c>
      <c r="I10" s="75"/>
      <c r="J10" s="75"/>
      <c r="K10" s="75"/>
      <c r="L10" s="75"/>
      <c r="M10" s="75"/>
      <c r="N10" s="75"/>
      <c r="O10" s="75"/>
      <c r="P10" s="75"/>
      <c r="Q10" s="75"/>
    </row>
    <row r="11" ht="21" customHeight="1" spans="1:17">
      <c r="A11" s="92" t="s">
        <v>239</v>
      </c>
      <c r="B11" s="104" t="s">
        <v>484</v>
      </c>
      <c r="C11" s="104" t="s">
        <v>484</v>
      </c>
      <c r="D11" s="104" t="s">
        <v>485</v>
      </c>
      <c r="E11" s="105">
        <v>1</v>
      </c>
      <c r="F11" s="75">
        <v>500</v>
      </c>
      <c r="G11" s="75">
        <v>500</v>
      </c>
      <c r="H11" s="75">
        <v>500</v>
      </c>
      <c r="I11" s="75"/>
      <c r="J11" s="75"/>
      <c r="K11" s="75"/>
      <c r="L11" s="75"/>
      <c r="M11" s="75"/>
      <c r="N11" s="75"/>
      <c r="O11" s="75"/>
      <c r="P11" s="75"/>
      <c r="Q11" s="75"/>
    </row>
    <row r="12" ht="21" customHeight="1" spans="1:17">
      <c r="A12" s="94"/>
      <c r="B12" s="106"/>
      <c r="C12" s="106"/>
      <c r="D12" s="106"/>
      <c r="E12" s="107"/>
      <c r="F12" s="75">
        <v>500</v>
      </c>
      <c r="G12" s="75">
        <v>9700</v>
      </c>
      <c r="H12" s="75">
        <v>9700</v>
      </c>
      <c r="I12" s="75"/>
      <c r="J12" s="75"/>
      <c r="K12" s="75"/>
      <c r="L12" s="75"/>
      <c r="M12" s="75"/>
      <c r="N12" s="75"/>
      <c r="O12" s="75"/>
      <c r="P12" s="75"/>
      <c r="Q12" s="75"/>
    </row>
    <row r="13" ht="21" customHeight="1" spans="1:17">
      <c r="A13" s="4" t="s">
        <v>486</v>
      </c>
      <c r="B13" s="108"/>
      <c r="C13" s="108"/>
      <c r="D13" s="108"/>
      <c r="E13" s="109"/>
      <c r="F13" s="110"/>
      <c r="G13" s="110"/>
      <c r="H13" s="110"/>
      <c r="I13" s="110"/>
      <c r="J13" s="110"/>
      <c r="K13" s="110"/>
      <c r="L13" s="110"/>
      <c r="M13" s="110"/>
      <c r="N13" s="110"/>
      <c r="O13" s="110"/>
      <c r="P13" s="110"/>
      <c r="Q13" s="110"/>
    </row>
  </sheetData>
  <mergeCells count="17">
    <mergeCell ref="A2:Q2"/>
    <mergeCell ref="A3:F3"/>
    <mergeCell ref="G4:Q4"/>
    <mergeCell ref="L5:Q5"/>
    <mergeCell ref="A12:E12"/>
    <mergeCell ref="A13:Q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21" sqref="B21"/>
    </sheetView>
  </sheetViews>
  <sheetFormatPr defaultColWidth="9.14166666666667" defaultRowHeight="14.25" customHeight="1"/>
  <cols>
    <col min="1" max="3" width="39.1416666666667" customWidth="1"/>
    <col min="4" max="12" width="20.425" customWidth="1"/>
    <col min="13" max="14" width="20.2833333333333" customWidth="1"/>
  </cols>
  <sheetData>
    <row r="1" customFormat="1" ht="16.5" customHeight="1" spans="1:14">
      <c r="A1" s="76"/>
      <c r="B1" s="77"/>
      <c r="C1" s="77"/>
      <c r="D1" s="76"/>
      <c r="E1" s="76"/>
      <c r="F1" s="76"/>
      <c r="G1" s="76"/>
      <c r="H1" s="78"/>
      <c r="I1" s="76"/>
      <c r="J1" s="76"/>
      <c r="K1" s="77"/>
      <c r="L1" s="76"/>
      <c r="M1" s="95"/>
      <c r="N1" s="95" t="s">
        <v>487</v>
      </c>
    </row>
    <row r="2" customFormat="1" ht="41.25" customHeight="1" spans="1:14">
      <c r="A2" s="193" t="s">
        <v>488</v>
      </c>
      <c r="B2" s="63"/>
      <c r="C2" s="63"/>
      <c r="D2" s="79"/>
      <c r="E2" s="79"/>
      <c r="F2" s="79"/>
      <c r="G2" s="79"/>
      <c r="H2" s="80"/>
      <c r="I2" s="79"/>
      <c r="J2" s="79"/>
      <c r="K2" s="63"/>
      <c r="L2" s="79"/>
      <c r="M2" s="80"/>
      <c r="N2" s="63"/>
    </row>
    <row r="3" customFormat="1" ht="22.5" customHeight="1" spans="1:14">
      <c r="A3" s="70" t="str">
        <f>"单位名称："&amp;"昆明市盘龙区残疾人联合会"</f>
        <v>单位名称：昆明市盘龙区残疾人联合会</v>
      </c>
      <c r="B3" s="81"/>
      <c r="C3" s="81"/>
      <c r="D3" s="71"/>
      <c r="E3" s="71"/>
      <c r="F3" s="71"/>
      <c r="G3" s="71"/>
      <c r="H3" s="78"/>
      <c r="I3" s="76"/>
      <c r="J3" s="76"/>
      <c r="K3" s="77"/>
      <c r="L3" s="76"/>
      <c r="M3" s="96"/>
      <c r="N3" s="95" t="s">
        <v>1</v>
      </c>
    </row>
    <row r="4" customFormat="1" ht="24" customHeight="1" spans="1:14">
      <c r="A4" s="9" t="s">
        <v>467</v>
      </c>
      <c r="B4" s="82" t="s">
        <v>489</v>
      </c>
      <c r="C4" s="82" t="s">
        <v>490</v>
      </c>
      <c r="D4" s="83" t="s">
        <v>196</v>
      </c>
      <c r="E4" s="83"/>
      <c r="F4" s="83"/>
      <c r="G4" s="83"/>
      <c r="H4" s="84"/>
      <c r="I4" s="83"/>
      <c r="J4" s="83"/>
      <c r="K4" s="97"/>
      <c r="L4" s="83"/>
      <c r="M4" s="84"/>
      <c r="N4" s="98"/>
    </row>
    <row r="5" customFormat="1" ht="24" customHeight="1" spans="1:14">
      <c r="A5" s="14"/>
      <c r="B5" s="85"/>
      <c r="C5" s="85"/>
      <c r="D5" s="86" t="s">
        <v>55</v>
      </c>
      <c r="E5" s="86" t="s">
        <v>58</v>
      </c>
      <c r="F5" s="86" t="s">
        <v>473</v>
      </c>
      <c r="G5" s="86" t="s">
        <v>474</v>
      </c>
      <c r="H5" s="87" t="s">
        <v>475</v>
      </c>
      <c r="I5" s="99" t="s">
        <v>476</v>
      </c>
      <c r="J5" s="99"/>
      <c r="K5" s="100"/>
      <c r="L5" s="99"/>
      <c r="M5" s="101"/>
      <c r="N5" s="88"/>
    </row>
    <row r="6" customFormat="1" ht="54" customHeight="1" spans="1:14">
      <c r="A6" s="17"/>
      <c r="B6" s="88"/>
      <c r="C6" s="88"/>
      <c r="D6" s="89"/>
      <c r="E6" s="89"/>
      <c r="F6" s="89"/>
      <c r="G6" s="89"/>
      <c r="H6" s="90"/>
      <c r="I6" s="89" t="s">
        <v>57</v>
      </c>
      <c r="J6" s="89" t="s">
        <v>64</v>
      </c>
      <c r="K6" s="88" t="s">
        <v>65</v>
      </c>
      <c r="L6" s="89" t="s">
        <v>66</v>
      </c>
      <c r="M6" s="90" t="s">
        <v>67</v>
      </c>
      <c r="N6" s="88" t="s">
        <v>68</v>
      </c>
    </row>
    <row r="7" customFormat="1" ht="17.25" customHeight="1" spans="1:14">
      <c r="A7" s="18">
        <v>1</v>
      </c>
      <c r="B7" s="18">
        <v>2</v>
      </c>
      <c r="C7" s="18">
        <v>3</v>
      </c>
      <c r="D7" s="18">
        <v>4</v>
      </c>
      <c r="E7" s="18">
        <v>5</v>
      </c>
      <c r="F7" s="18">
        <v>6</v>
      </c>
      <c r="G7" s="18">
        <v>7</v>
      </c>
      <c r="H7" s="18">
        <v>8</v>
      </c>
      <c r="I7" s="18">
        <v>9</v>
      </c>
      <c r="J7" s="18">
        <v>10</v>
      </c>
      <c r="K7" s="18">
        <v>11</v>
      </c>
      <c r="L7" s="18">
        <v>12</v>
      </c>
      <c r="M7" s="18">
        <v>13</v>
      </c>
      <c r="N7" s="18">
        <v>14</v>
      </c>
    </row>
    <row r="8" customFormat="1" ht="21" customHeight="1" spans="1:14">
      <c r="A8" s="91" t="s">
        <v>70</v>
      </c>
      <c r="B8" s="92"/>
      <c r="C8" s="92"/>
      <c r="D8" s="75"/>
      <c r="E8" s="75"/>
      <c r="F8" s="75"/>
      <c r="G8" s="75"/>
      <c r="H8" s="75"/>
      <c r="I8" s="75"/>
      <c r="J8" s="75"/>
      <c r="K8" s="75"/>
      <c r="L8" s="75"/>
      <c r="M8" s="75"/>
      <c r="N8" s="75"/>
    </row>
    <row r="9" customFormat="1" ht="21" customHeight="1" spans="1:14">
      <c r="A9" s="92"/>
      <c r="B9" s="92"/>
      <c r="C9" s="92"/>
      <c r="D9" s="75"/>
      <c r="E9" s="75"/>
      <c r="F9" s="75"/>
      <c r="G9" s="75"/>
      <c r="H9" s="75"/>
      <c r="I9" s="75"/>
      <c r="J9" s="75"/>
      <c r="K9" s="75"/>
      <c r="L9" s="75"/>
      <c r="M9" s="75"/>
      <c r="N9" s="75"/>
    </row>
    <row r="10" customFormat="1" ht="21" customHeight="1" spans="1:14">
      <c r="A10" s="92"/>
      <c r="B10" s="92"/>
      <c r="C10" s="92"/>
      <c r="D10" s="75"/>
      <c r="E10" s="75"/>
      <c r="F10" s="75"/>
      <c r="G10" s="75"/>
      <c r="H10" s="75"/>
      <c r="I10" s="75"/>
      <c r="J10" s="75"/>
      <c r="K10" s="75"/>
      <c r="L10" s="75"/>
      <c r="M10" s="75"/>
      <c r="N10" s="75"/>
    </row>
    <row r="11" customFormat="1" ht="21" customHeight="1" spans="1:14">
      <c r="A11" s="93" t="s">
        <v>180</v>
      </c>
      <c r="B11" s="94"/>
      <c r="C11" s="94"/>
      <c r="D11" s="75"/>
      <c r="E11" s="75"/>
      <c r="F11" s="75"/>
      <c r="G11" s="75"/>
      <c r="H11" s="75"/>
      <c r="I11" s="75"/>
      <c r="J11" s="75"/>
      <c r="K11" s="75"/>
      <c r="L11" s="75"/>
      <c r="M11" s="75"/>
      <c r="N11" s="75"/>
    </row>
    <row r="12" customHeight="1" spans="1:1">
      <c r="A12" t="s">
        <v>491</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D15" sqref="D15"/>
    </sheetView>
  </sheetViews>
  <sheetFormatPr defaultColWidth="9.14166666666667" defaultRowHeight="14.25" customHeight="1" outlineLevelCol="4"/>
  <cols>
    <col min="1" max="1" width="37.7083333333333" customWidth="1"/>
    <col min="2" max="5" width="20" customWidth="1"/>
  </cols>
  <sheetData>
    <row r="1" ht="17.25" customHeight="1" spans="4:5">
      <c r="D1" s="68"/>
      <c r="E1" s="2" t="s">
        <v>492</v>
      </c>
    </row>
    <row r="2" ht="41.25" customHeight="1" spans="1:5">
      <c r="A2" s="69" t="str">
        <f>"2026"&amp;"年对下转移支付预算表"</f>
        <v>2026年对下转移支付预算表</v>
      </c>
      <c r="B2" s="3"/>
      <c r="C2" s="3"/>
      <c r="D2" s="3"/>
      <c r="E2" s="63"/>
    </row>
    <row r="3" ht="18" customHeight="1" spans="1:5">
      <c r="A3" s="70" t="str">
        <f>"单位名称："&amp;"昆明市盘龙区残疾人联合会"</f>
        <v>单位名称：昆明市盘龙区残疾人联合会</v>
      </c>
      <c r="B3" s="71"/>
      <c r="C3" s="71"/>
      <c r="D3" s="72"/>
      <c r="E3" s="7" t="s">
        <v>1</v>
      </c>
    </row>
    <row r="4" ht="19.5" customHeight="1" spans="1:5">
      <c r="A4" s="26" t="s">
        <v>493</v>
      </c>
      <c r="B4" s="10" t="s">
        <v>196</v>
      </c>
      <c r="C4" s="11"/>
      <c r="D4" s="11"/>
      <c r="E4" s="65" t="s">
        <v>494</v>
      </c>
    </row>
    <row r="5" ht="40.5" customHeight="1" spans="1:5">
      <c r="A5" s="18"/>
      <c r="B5" s="27" t="s">
        <v>55</v>
      </c>
      <c r="C5" s="9" t="s">
        <v>58</v>
      </c>
      <c r="D5" s="73" t="s">
        <v>473</v>
      </c>
      <c r="E5" s="34" t="s">
        <v>495</v>
      </c>
    </row>
    <row r="6" ht="19.5" customHeight="1" spans="1:5">
      <c r="A6" s="19">
        <v>1</v>
      </c>
      <c r="B6" s="19">
        <v>2</v>
      </c>
      <c r="C6" s="19">
        <v>3</v>
      </c>
      <c r="D6" s="74">
        <v>4</v>
      </c>
      <c r="E6" s="34">
        <v>5</v>
      </c>
    </row>
    <row r="7" ht="19.5" customHeight="1" spans="1:5">
      <c r="A7" s="28"/>
      <c r="B7" s="75"/>
      <c r="C7" s="75"/>
      <c r="D7" s="75"/>
      <c r="E7" s="75"/>
    </row>
    <row r="8" ht="19.5" customHeight="1" spans="1:5">
      <c r="A8" s="66"/>
      <c r="B8" s="75"/>
      <c r="C8" s="75"/>
      <c r="D8" s="75"/>
      <c r="E8" s="75"/>
    </row>
    <row r="9" customHeight="1" spans="1:1">
      <c r="A9" t="s">
        <v>496</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3" sqref="B1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497</v>
      </c>
    </row>
    <row r="2" ht="41.25" customHeight="1" spans="1:10">
      <c r="A2" s="62" t="str">
        <f>"2026"&amp;"年对下转移支付绩效目标表"</f>
        <v>2026年对下转移支付绩效目标表</v>
      </c>
      <c r="B2" s="3"/>
      <c r="C2" s="3"/>
      <c r="D2" s="3"/>
      <c r="E2" s="3"/>
      <c r="F2" s="63"/>
      <c r="G2" s="3"/>
      <c r="H2" s="63"/>
      <c r="I2" s="63"/>
      <c r="J2" s="3"/>
    </row>
    <row r="3" ht="17.25" customHeight="1" spans="1:1">
      <c r="A3" s="4" t="str">
        <f>"单位名称："&amp;"昆明市盘龙区残疾人联合会"</f>
        <v>单位名称：昆明市盘龙区残疾人联合会</v>
      </c>
    </row>
    <row r="4" ht="44.25" customHeight="1" spans="1:10">
      <c r="A4" s="64" t="s">
        <v>493</v>
      </c>
      <c r="B4" s="64" t="s">
        <v>317</v>
      </c>
      <c r="C4" s="64" t="s">
        <v>318</v>
      </c>
      <c r="D4" s="64" t="s">
        <v>319</v>
      </c>
      <c r="E4" s="64" t="s">
        <v>320</v>
      </c>
      <c r="F4" s="65" t="s">
        <v>321</v>
      </c>
      <c r="G4" s="64" t="s">
        <v>322</v>
      </c>
      <c r="H4" s="65" t="s">
        <v>323</v>
      </c>
      <c r="I4" s="65" t="s">
        <v>324</v>
      </c>
      <c r="J4" s="64" t="s">
        <v>325</v>
      </c>
    </row>
    <row r="5" ht="14.25" customHeight="1" spans="1:10">
      <c r="A5" s="64">
        <v>1</v>
      </c>
      <c r="B5" s="64">
        <v>2</v>
      </c>
      <c r="C5" s="64">
        <v>3</v>
      </c>
      <c r="D5" s="64">
        <v>4</v>
      </c>
      <c r="E5" s="64">
        <v>5</v>
      </c>
      <c r="F5" s="65">
        <v>6</v>
      </c>
      <c r="G5" s="64">
        <v>7</v>
      </c>
      <c r="H5" s="65">
        <v>8</v>
      </c>
      <c r="I5" s="65">
        <v>9</v>
      </c>
      <c r="J5" s="64">
        <v>10</v>
      </c>
    </row>
    <row r="6" ht="42" customHeight="1" spans="1:10">
      <c r="A6" s="28"/>
      <c r="B6" s="66"/>
      <c r="C6" s="66"/>
      <c r="D6" s="66"/>
      <c r="E6" s="52"/>
      <c r="F6" s="67"/>
      <c r="G6" s="52"/>
      <c r="H6" s="67"/>
      <c r="I6" s="67"/>
      <c r="J6" s="52"/>
    </row>
    <row r="7" ht="42" customHeight="1" spans="1:10">
      <c r="A7" s="28"/>
      <c r="B7" s="20"/>
      <c r="C7" s="20"/>
      <c r="D7" s="20"/>
      <c r="E7" s="28"/>
      <c r="F7" s="20"/>
      <c r="G7" s="28"/>
      <c r="H7" s="20"/>
      <c r="I7" s="20"/>
      <c r="J7" s="28"/>
    </row>
    <row r="8" ht="16" customHeight="1" spans="1:1">
      <c r="A8" t="s">
        <v>498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5" sqref="C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t="s">
        <v>499</v>
      </c>
      <c r="B1" s="37"/>
      <c r="C1" s="37"/>
      <c r="D1" s="38"/>
      <c r="E1" s="38"/>
      <c r="F1" s="38"/>
      <c r="G1" s="37"/>
      <c r="H1" s="37"/>
      <c r="I1" s="38"/>
    </row>
    <row r="2" ht="41.25" customHeight="1" spans="1:9">
      <c r="A2" s="39" t="str">
        <f>"2026"&amp;"年新增资产配置预算表"</f>
        <v>2026年新增资产配置预算表</v>
      </c>
      <c r="B2" s="40"/>
      <c r="C2" s="40"/>
      <c r="D2" s="41"/>
      <c r="E2" s="41"/>
      <c r="F2" s="41"/>
      <c r="G2" s="40"/>
      <c r="H2" s="40"/>
      <c r="I2" s="41"/>
    </row>
    <row r="3" customHeight="1" spans="1:9">
      <c r="A3" s="42" t="str">
        <f>"单位名称："&amp;"昆明市盘龙区残疾人联合会"</f>
        <v>单位名称：昆明市盘龙区残疾人联合会</v>
      </c>
      <c r="B3" s="43"/>
      <c r="C3" s="43"/>
      <c r="D3" s="44"/>
      <c r="F3" s="41"/>
      <c r="G3" s="40"/>
      <c r="H3" s="40"/>
      <c r="I3" s="61" t="s">
        <v>1</v>
      </c>
    </row>
    <row r="4" ht="28.5" customHeight="1" spans="1:9">
      <c r="A4" s="45" t="s">
        <v>500</v>
      </c>
      <c r="B4" s="46" t="s">
        <v>189</v>
      </c>
      <c r="C4" s="47" t="s">
        <v>501</v>
      </c>
      <c r="D4" s="45" t="s">
        <v>502</v>
      </c>
      <c r="E4" s="45" t="s">
        <v>503</v>
      </c>
      <c r="F4" s="45" t="s">
        <v>504</v>
      </c>
      <c r="G4" s="46" t="s">
        <v>505</v>
      </c>
      <c r="H4" s="34"/>
      <c r="I4" s="45"/>
    </row>
    <row r="5" ht="21" customHeight="1" spans="1:9">
      <c r="A5" s="47"/>
      <c r="B5" s="48"/>
      <c r="C5" s="48"/>
      <c r="D5" s="49"/>
      <c r="E5" s="48"/>
      <c r="F5" s="48"/>
      <c r="G5" s="46" t="s">
        <v>471</v>
      </c>
      <c r="H5" s="46" t="s">
        <v>506</v>
      </c>
      <c r="I5" s="46" t="s">
        <v>507</v>
      </c>
    </row>
    <row r="6" ht="17.25" customHeight="1" spans="1:9">
      <c r="A6" s="50" t="s">
        <v>82</v>
      </c>
      <c r="B6" s="51" t="s">
        <v>83</v>
      </c>
      <c r="C6" s="50" t="s">
        <v>84</v>
      </c>
      <c r="D6" s="52" t="s">
        <v>85</v>
      </c>
      <c r="E6" s="50" t="s">
        <v>86</v>
      </c>
      <c r="F6" s="51" t="s">
        <v>87</v>
      </c>
      <c r="G6" s="53" t="s">
        <v>88</v>
      </c>
      <c r="H6" s="52" t="s">
        <v>89</v>
      </c>
      <c r="I6" s="52">
        <v>9</v>
      </c>
    </row>
    <row r="7" ht="19.5" customHeight="1" spans="1:9">
      <c r="A7" s="54"/>
      <c r="B7" s="30"/>
      <c r="C7" s="30"/>
      <c r="D7" s="28"/>
      <c r="E7" s="20"/>
      <c r="F7" s="53"/>
      <c r="G7" s="55"/>
      <c r="H7" s="56"/>
      <c r="I7" s="56"/>
    </row>
    <row r="8" ht="19.5" customHeight="1" spans="1:9">
      <c r="A8" s="57" t="s">
        <v>55</v>
      </c>
      <c r="B8" s="58"/>
      <c r="C8" s="58"/>
      <c r="D8" s="59"/>
      <c r="E8" s="60"/>
      <c r="F8" s="60"/>
      <c r="G8" s="55"/>
      <c r="H8" s="56"/>
      <c r="I8" s="56"/>
    </row>
    <row r="9" customHeight="1" spans="1:1">
      <c r="A9" t="s">
        <v>508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1" sqref="D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509</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"单位名称："&amp;"昆明市盘龙区残疾人联合会"</f>
        <v>单位名称：昆明市盘龙区残疾人联合会</v>
      </c>
      <c r="B3" s="5"/>
      <c r="C3" s="5"/>
      <c r="D3" s="5"/>
      <c r="E3" s="5"/>
      <c r="F3" s="5"/>
      <c r="G3" s="5"/>
      <c r="H3" s="6"/>
      <c r="I3" s="6"/>
      <c r="J3" s="6"/>
      <c r="K3" s="7" t="s">
        <v>1</v>
      </c>
    </row>
    <row r="4" ht="21.75" customHeight="1" spans="1:11">
      <c r="A4" s="8" t="s">
        <v>276</v>
      </c>
      <c r="B4" s="8" t="s">
        <v>191</v>
      </c>
      <c r="C4" s="8" t="s">
        <v>277</v>
      </c>
      <c r="D4" s="9" t="s">
        <v>192</v>
      </c>
      <c r="E4" s="9" t="s">
        <v>193</v>
      </c>
      <c r="F4" s="9" t="s">
        <v>278</v>
      </c>
      <c r="G4" s="9" t="s">
        <v>279</v>
      </c>
      <c r="H4" s="26" t="s">
        <v>55</v>
      </c>
      <c r="I4" s="10" t="s">
        <v>510</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28"/>
      <c r="B8" s="20"/>
      <c r="C8" s="28"/>
      <c r="D8" s="28"/>
      <c r="E8" s="28"/>
      <c r="F8" s="28"/>
      <c r="G8" s="28"/>
      <c r="H8" s="29"/>
      <c r="I8" s="35"/>
      <c r="J8" s="35"/>
      <c r="K8" s="29"/>
    </row>
    <row r="9" ht="18.75" customHeight="1" spans="1:11">
      <c r="A9" s="30"/>
      <c r="B9" s="20"/>
      <c r="C9" s="20"/>
      <c r="D9" s="20"/>
      <c r="E9" s="20"/>
      <c r="F9" s="20"/>
      <c r="G9" s="20"/>
      <c r="H9" s="22"/>
      <c r="I9" s="22"/>
      <c r="J9" s="22"/>
      <c r="K9" s="29"/>
    </row>
    <row r="10" ht="18.75" customHeight="1" spans="1:11">
      <c r="A10" s="31" t="s">
        <v>180</v>
      </c>
      <c r="B10" s="32"/>
      <c r="C10" s="32"/>
      <c r="D10" s="32"/>
      <c r="E10" s="32"/>
      <c r="F10" s="32"/>
      <c r="G10" s="33"/>
      <c r="H10" s="22"/>
      <c r="I10" s="22"/>
      <c r="J10" s="22"/>
      <c r="K10" s="29"/>
    </row>
    <row r="11" customHeight="1" spans="1:1">
      <c r="A11" t="s">
        <v>511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selection activeCell="C23" sqref="C2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512</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"单位名称："&amp;"昆明市盘龙区残疾人联合会"</f>
        <v>单位名称：昆明市盘龙区残疾人联合会</v>
      </c>
      <c r="B3" s="5"/>
      <c r="C3" s="5"/>
      <c r="D3" s="5"/>
      <c r="E3" s="6"/>
      <c r="F3" s="6"/>
      <c r="G3" s="7" t="s">
        <v>1</v>
      </c>
    </row>
    <row r="4" ht="21.75" customHeight="1" spans="1:7">
      <c r="A4" s="8" t="s">
        <v>277</v>
      </c>
      <c r="B4" s="8" t="s">
        <v>276</v>
      </c>
      <c r="C4" s="8" t="s">
        <v>191</v>
      </c>
      <c r="D4" s="9" t="s">
        <v>513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3993200</v>
      </c>
      <c r="F8" s="22">
        <v>3993200</v>
      </c>
      <c r="G8" s="22">
        <v>3993200</v>
      </c>
    </row>
    <row r="9" ht="18.75" customHeight="1" spans="1:7">
      <c r="A9" s="20" t="s">
        <v>70</v>
      </c>
      <c r="B9" s="20" t="s">
        <v>514</v>
      </c>
      <c r="C9" s="20" t="s">
        <v>299</v>
      </c>
      <c r="D9" s="20" t="s">
        <v>515</v>
      </c>
      <c r="E9" s="22"/>
      <c r="F9" s="22"/>
      <c r="G9" s="22"/>
    </row>
    <row r="10" ht="18.75" customHeight="1" spans="1:7">
      <c r="A10" s="20" t="s">
        <v>70</v>
      </c>
      <c r="B10" s="20" t="s">
        <v>514</v>
      </c>
      <c r="C10" s="20" t="s">
        <v>301</v>
      </c>
      <c r="D10" s="20" t="s">
        <v>515</v>
      </c>
      <c r="E10" s="22">
        <v>3833600</v>
      </c>
      <c r="F10" s="22">
        <v>3833600</v>
      </c>
      <c r="G10" s="22">
        <v>3833600</v>
      </c>
    </row>
    <row r="11" ht="18.75" customHeight="1" spans="1:7">
      <c r="A11" s="20" t="s">
        <v>70</v>
      </c>
      <c r="B11" s="20" t="s">
        <v>514</v>
      </c>
      <c r="C11" s="20" t="s">
        <v>305</v>
      </c>
      <c r="D11" s="20" t="s">
        <v>515</v>
      </c>
      <c r="E11" s="22">
        <v>159600</v>
      </c>
      <c r="F11" s="22">
        <v>159600</v>
      </c>
      <c r="G11" s="22">
        <v>159600</v>
      </c>
    </row>
    <row r="12" ht="18.75" customHeight="1" spans="1:7">
      <c r="A12" s="23" t="s">
        <v>55</v>
      </c>
      <c r="B12" s="24" t="s">
        <v>516</v>
      </c>
      <c r="C12" s="24"/>
      <c r="D12" s="25"/>
      <c r="E12" s="22">
        <v>3993200</v>
      </c>
      <c r="F12" s="22">
        <v>3993200</v>
      </c>
      <c r="G12" s="22">
        <v>3993200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1" t="s">
        <v>52</v>
      </c>
    </row>
    <row r="2" ht="41.25" customHeight="1" spans="1:1">
      <c r="A2" s="39" t="str">
        <f>"2026"&amp;"年部门收入预算表"</f>
        <v>2026年部门收入预算表</v>
      </c>
    </row>
    <row r="3" ht="17.25" customHeight="1" spans="1:19">
      <c r="A3" s="42" t="str">
        <f>"单位名称："&amp;"昆明市盘龙区残疾人联合会"</f>
        <v>单位名称：昆明市盘龙区残疾人联合会</v>
      </c>
      <c r="S3" s="44" t="s">
        <v>1</v>
      </c>
    </row>
    <row r="4" ht="21.75" customHeight="1" spans="1:19">
      <c r="A4" s="178" t="s">
        <v>53</v>
      </c>
      <c r="B4" s="179" t="s">
        <v>54</v>
      </c>
      <c r="C4" s="179" t="s">
        <v>55</v>
      </c>
      <c r="D4" s="180" t="s">
        <v>56</v>
      </c>
      <c r="E4" s="180"/>
      <c r="F4" s="180"/>
      <c r="G4" s="180"/>
      <c r="H4" s="180"/>
      <c r="I4" s="126"/>
      <c r="J4" s="180"/>
      <c r="K4" s="180"/>
      <c r="L4" s="180"/>
      <c r="M4" s="180"/>
      <c r="N4" s="187"/>
      <c r="O4" s="180" t="s">
        <v>45</v>
      </c>
      <c r="P4" s="180"/>
      <c r="Q4" s="180"/>
      <c r="R4" s="180"/>
      <c r="S4" s="187"/>
    </row>
    <row r="5" ht="27" customHeight="1" spans="1:19">
      <c r="A5" s="181"/>
      <c r="B5" s="182"/>
      <c r="C5" s="182"/>
      <c r="D5" s="182" t="s">
        <v>57</v>
      </c>
      <c r="E5" s="182" t="s">
        <v>58</v>
      </c>
      <c r="F5" s="182" t="s">
        <v>59</v>
      </c>
      <c r="G5" s="182" t="s">
        <v>60</v>
      </c>
      <c r="H5" s="182" t="s">
        <v>61</v>
      </c>
      <c r="I5" s="188" t="s">
        <v>62</v>
      </c>
      <c r="J5" s="189"/>
      <c r="K5" s="189"/>
      <c r="L5" s="189"/>
      <c r="M5" s="189"/>
      <c r="N5" s="190"/>
      <c r="O5" s="182" t="s">
        <v>57</v>
      </c>
      <c r="P5" s="182" t="s">
        <v>58</v>
      </c>
      <c r="Q5" s="182" t="s">
        <v>59</v>
      </c>
      <c r="R5" s="182" t="s">
        <v>60</v>
      </c>
      <c r="S5" s="182" t="s">
        <v>63</v>
      </c>
    </row>
    <row r="6" ht="30" customHeight="1" spans="1:19">
      <c r="A6" s="183"/>
      <c r="B6" s="184"/>
      <c r="C6" s="107"/>
      <c r="D6" s="107"/>
      <c r="E6" s="107"/>
      <c r="F6" s="107"/>
      <c r="G6" s="107"/>
      <c r="H6" s="107"/>
      <c r="I6" s="67" t="s">
        <v>57</v>
      </c>
      <c r="J6" s="190" t="s">
        <v>64</v>
      </c>
      <c r="K6" s="190" t="s">
        <v>65</v>
      </c>
      <c r="L6" s="190" t="s">
        <v>66</v>
      </c>
      <c r="M6" s="190" t="s">
        <v>67</v>
      </c>
      <c r="N6" s="190" t="s">
        <v>68</v>
      </c>
      <c r="O6" s="191"/>
      <c r="P6" s="191"/>
      <c r="Q6" s="191"/>
      <c r="R6" s="191"/>
      <c r="S6" s="107"/>
    </row>
    <row r="7" ht="15" customHeight="1" spans="1:19">
      <c r="A7" s="185">
        <v>1</v>
      </c>
      <c r="B7" s="185">
        <v>2</v>
      </c>
      <c r="C7" s="185">
        <v>3</v>
      </c>
      <c r="D7" s="185">
        <v>4</v>
      </c>
      <c r="E7" s="185">
        <v>5</v>
      </c>
      <c r="F7" s="185">
        <v>6</v>
      </c>
      <c r="G7" s="185">
        <v>7</v>
      </c>
      <c r="H7" s="185">
        <v>8</v>
      </c>
      <c r="I7" s="67">
        <v>9</v>
      </c>
      <c r="J7" s="185">
        <v>10</v>
      </c>
      <c r="K7" s="185">
        <v>11</v>
      </c>
      <c r="L7" s="185">
        <v>12</v>
      </c>
      <c r="M7" s="185">
        <v>13</v>
      </c>
      <c r="N7" s="185">
        <v>14</v>
      </c>
      <c r="O7" s="185">
        <v>15</v>
      </c>
      <c r="P7" s="185">
        <v>16</v>
      </c>
      <c r="Q7" s="185">
        <v>17</v>
      </c>
      <c r="R7" s="185">
        <v>18</v>
      </c>
      <c r="S7" s="185">
        <v>19</v>
      </c>
    </row>
    <row r="8" ht="18" customHeight="1" spans="1:19">
      <c r="A8" s="20" t="s">
        <v>69</v>
      </c>
      <c r="B8" s="20" t="s">
        <v>70</v>
      </c>
      <c r="C8" s="75">
        <v>10761044.38</v>
      </c>
      <c r="D8" s="75">
        <f>9157984+0</f>
        <v>9157984</v>
      </c>
      <c r="E8" s="75">
        <v>7157984</v>
      </c>
      <c r="F8" s="75">
        <v>2000000</v>
      </c>
      <c r="G8" s="75"/>
      <c r="H8" s="75"/>
      <c r="I8" s="75"/>
      <c r="J8" s="75"/>
      <c r="K8" s="75"/>
      <c r="L8" s="75"/>
      <c r="M8" s="75"/>
      <c r="N8" s="75"/>
      <c r="O8" s="75">
        <v>1603060.38</v>
      </c>
      <c r="P8" s="75">
        <v>550840.3</v>
      </c>
      <c r="Q8" s="75">
        <v>1052220.08</v>
      </c>
      <c r="R8" s="75"/>
      <c r="S8" s="75"/>
    </row>
    <row r="9" ht="18" customHeight="1" spans="1:19">
      <c r="A9" s="47" t="s">
        <v>55</v>
      </c>
      <c r="B9" s="186"/>
      <c r="C9" s="75">
        <v>10761044.38</v>
      </c>
      <c r="D9" s="75">
        <f>9157984+0</f>
        <v>9157984</v>
      </c>
      <c r="E9" s="75">
        <v>7157984</v>
      </c>
      <c r="F9" s="75">
        <v>2000000</v>
      </c>
      <c r="G9" s="75"/>
      <c r="H9" s="75"/>
      <c r="I9" s="75"/>
      <c r="J9" s="75"/>
      <c r="K9" s="75"/>
      <c r="L9" s="75"/>
      <c r="M9" s="75"/>
      <c r="N9" s="75"/>
      <c r="O9" s="75">
        <v>1603060.38</v>
      </c>
      <c r="P9" s="75">
        <v>550840.3</v>
      </c>
      <c r="Q9" s="75">
        <v>1052220.08</v>
      </c>
      <c r="R9" s="75"/>
      <c r="S9" s="7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workbookViewId="0">
      <selection activeCell="A27" sqref="$A27:$XFD2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4" t="s">
        <v>71</v>
      </c>
    </row>
    <row r="2" ht="41.25" customHeight="1" spans="1:1">
      <c r="A2" s="39" t="str">
        <f>"2026"&amp;"年部门支出预算表"</f>
        <v>2026年部门支出预算表</v>
      </c>
    </row>
    <row r="3" ht="17.25" customHeight="1" spans="1:15">
      <c r="A3" s="42" t="str">
        <f>"单位名称："&amp;"昆明市盘龙区残疾人联合会"</f>
        <v>单位名称：昆明市盘龙区残疾人联合会</v>
      </c>
      <c r="O3" s="44" t="s">
        <v>1</v>
      </c>
    </row>
    <row r="4" ht="27" customHeight="1" spans="1:15">
      <c r="A4" s="164" t="s">
        <v>72</v>
      </c>
      <c r="B4" s="164" t="s">
        <v>73</v>
      </c>
      <c r="C4" s="164" t="s">
        <v>55</v>
      </c>
      <c r="D4" s="165" t="s">
        <v>58</v>
      </c>
      <c r="E4" s="166"/>
      <c r="F4" s="167"/>
      <c r="G4" s="168" t="s">
        <v>59</v>
      </c>
      <c r="H4" s="168" t="s">
        <v>60</v>
      </c>
      <c r="I4" s="168" t="s">
        <v>74</v>
      </c>
      <c r="J4" s="165" t="s">
        <v>62</v>
      </c>
      <c r="K4" s="166"/>
      <c r="L4" s="166"/>
      <c r="M4" s="166"/>
      <c r="N4" s="175"/>
      <c r="O4" s="176"/>
    </row>
    <row r="5" ht="42" customHeight="1" spans="1:15">
      <c r="A5" s="169"/>
      <c r="B5" s="169"/>
      <c r="C5" s="170"/>
      <c r="D5" s="171" t="s">
        <v>57</v>
      </c>
      <c r="E5" s="171" t="s">
        <v>75</v>
      </c>
      <c r="F5" s="171" t="s">
        <v>76</v>
      </c>
      <c r="G5" s="170"/>
      <c r="H5" s="170"/>
      <c r="I5" s="177"/>
      <c r="J5" s="171" t="s">
        <v>57</v>
      </c>
      <c r="K5" s="158" t="s">
        <v>77</v>
      </c>
      <c r="L5" s="158" t="s">
        <v>78</v>
      </c>
      <c r="M5" s="158" t="s">
        <v>79</v>
      </c>
      <c r="N5" s="158" t="s">
        <v>80</v>
      </c>
      <c r="O5" s="158" t="s">
        <v>81</v>
      </c>
    </row>
    <row r="6" ht="18" customHeight="1" spans="1:15">
      <c r="A6" s="50" t="s">
        <v>82</v>
      </c>
      <c r="B6" s="50" t="s">
        <v>83</v>
      </c>
      <c r="C6" s="50" t="s">
        <v>84</v>
      </c>
      <c r="D6" s="53" t="s">
        <v>85</v>
      </c>
      <c r="E6" s="53" t="s">
        <v>86</v>
      </c>
      <c r="F6" s="53" t="s">
        <v>87</v>
      </c>
      <c r="G6" s="53" t="s">
        <v>88</v>
      </c>
      <c r="H6" s="53" t="s">
        <v>89</v>
      </c>
      <c r="I6" s="53" t="s">
        <v>90</v>
      </c>
      <c r="J6" s="53" t="s">
        <v>91</v>
      </c>
      <c r="K6" s="53" t="s">
        <v>92</v>
      </c>
      <c r="L6" s="53" t="s">
        <v>93</v>
      </c>
      <c r="M6" s="53" t="s">
        <v>94</v>
      </c>
      <c r="N6" s="50" t="s">
        <v>95</v>
      </c>
      <c r="O6" s="53" t="s">
        <v>96</v>
      </c>
    </row>
    <row r="7" ht="21" customHeight="1" spans="1:15">
      <c r="A7" s="54" t="s">
        <v>97</v>
      </c>
      <c r="B7" s="54" t="s">
        <v>98</v>
      </c>
      <c r="C7" s="75">
        <v>7256301.3</v>
      </c>
      <c r="D7" s="75">
        <v>7256301.3</v>
      </c>
      <c r="E7" s="75">
        <v>2712261</v>
      </c>
      <c r="F7" s="75">
        <v>4544040.3</v>
      </c>
      <c r="G7" s="75"/>
      <c r="H7" s="75"/>
      <c r="I7" s="75"/>
      <c r="J7" s="75"/>
      <c r="K7" s="75"/>
      <c r="L7" s="75"/>
      <c r="M7" s="75"/>
      <c r="N7" s="75"/>
      <c r="O7" s="75"/>
    </row>
    <row r="8" ht="21" customHeight="1" spans="1:15">
      <c r="A8" s="172" t="s">
        <v>99</v>
      </c>
      <c r="B8" s="172" t="s">
        <v>100</v>
      </c>
      <c r="C8" s="75">
        <v>547260</v>
      </c>
      <c r="D8" s="75">
        <v>547260</v>
      </c>
      <c r="E8" s="75">
        <v>547260</v>
      </c>
      <c r="F8" s="75"/>
      <c r="G8" s="75"/>
      <c r="H8" s="75"/>
      <c r="I8" s="75"/>
      <c r="J8" s="75"/>
      <c r="K8" s="75"/>
      <c r="L8" s="75"/>
      <c r="M8" s="75"/>
      <c r="N8" s="75"/>
      <c r="O8" s="75"/>
    </row>
    <row r="9" ht="21" customHeight="1" spans="1:15">
      <c r="A9" s="173" t="s">
        <v>101</v>
      </c>
      <c r="B9" s="173" t="s">
        <v>102</v>
      </c>
      <c r="C9" s="75">
        <v>176400</v>
      </c>
      <c r="D9" s="75">
        <v>176400</v>
      </c>
      <c r="E9" s="75">
        <v>176400</v>
      </c>
      <c r="F9" s="75"/>
      <c r="G9" s="75"/>
      <c r="H9" s="75"/>
      <c r="I9" s="75"/>
      <c r="J9" s="75"/>
      <c r="K9" s="75"/>
      <c r="L9" s="75"/>
      <c r="M9" s="75"/>
      <c r="N9" s="75"/>
      <c r="O9" s="75"/>
    </row>
    <row r="10" ht="21" customHeight="1" spans="1:15">
      <c r="A10" s="173" t="s">
        <v>103</v>
      </c>
      <c r="B10" s="173" t="s">
        <v>104</v>
      </c>
      <c r="C10" s="75">
        <v>122400</v>
      </c>
      <c r="D10" s="75">
        <v>122400</v>
      </c>
      <c r="E10" s="75">
        <v>122400</v>
      </c>
      <c r="F10" s="75"/>
      <c r="G10" s="75"/>
      <c r="H10" s="75"/>
      <c r="I10" s="75"/>
      <c r="J10" s="75"/>
      <c r="K10" s="75"/>
      <c r="L10" s="75"/>
      <c r="M10" s="75"/>
      <c r="N10" s="75"/>
      <c r="O10" s="75"/>
    </row>
    <row r="11" ht="21" customHeight="1" spans="1:15">
      <c r="A11" s="173" t="s">
        <v>105</v>
      </c>
      <c r="B11" s="173" t="s">
        <v>106</v>
      </c>
      <c r="C11" s="75">
        <v>248460</v>
      </c>
      <c r="D11" s="75">
        <v>248460</v>
      </c>
      <c r="E11" s="75">
        <v>248460</v>
      </c>
      <c r="F11" s="75"/>
      <c r="G11" s="75"/>
      <c r="H11" s="75"/>
      <c r="I11" s="75"/>
      <c r="J11" s="75"/>
      <c r="K11" s="75"/>
      <c r="L11" s="75"/>
      <c r="M11" s="75"/>
      <c r="N11" s="75"/>
      <c r="O11" s="75"/>
    </row>
    <row r="12" ht="21" customHeight="1" spans="1:15">
      <c r="A12" s="172" t="s">
        <v>107</v>
      </c>
      <c r="B12" s="172" t="s">
        <v>108</v>
      </c>
      <c r="C12" s="75">
        <v>6709041.3</v>
      </c>
      <c r="D12" s="75">
        <v>6709041.3</v>
      </c>
      <c r="E12" s="75">
        <v>2165001</v>
      </c>
      <c r="F12" s="75">
        <v>4544040.3</v>
      </c>
      <c r="G12" s="75"/>
      <c r="H12" s="75"/>
      <c r="I12" s="75"/>
      <c r="J12" s="75"/>
      <c r="K12" s="75"/>
      <c r="L12" s="75"/>
      <c r="M12" s="75"/>
      <c r="N12" s="75"/>
      <c r="O12" s="75"/>
    </row>
    <row r="13" ht="21" customHeight="1" spans="1:15">
      <c r="A13" s="173" t="s">
        <v>109</v>
      </c>
      <c r="B13" s="173" t="s">
        <v>110</v>
      </c>
      <c r="C13" s="75">
        <v>2155001</v>
      </c>
      <c r="D13" s="75">
        <v>2155001</v>
      </c>
      <c r="E13" s="75">
        <v>2155001</v>
      </c>
      <c r="F13" s="75"/>
      <c r="G13" s="75"/>
      <c r="H13" s="75"/>
      <c r="I13" s="75"/>
      <c r="J13" s="75"/>
      <c r="K13" s="75"/>
      <c r="L13" s="75"/>
      <c r="M13" s="75"/>
      <c r="N13" s="75"/>
      <c r="O13" s="75"/>
    </row>
    <row r="14" ht="21" customHeight="1" spans="1:15">
      <c r="A14" s="173" t="s">
        <v>111</v>
      </c>
      <c r="B14" s="173" t="s">
        <v>112</v>
      </c>
      <c r="C14" s="75">
        <v>10000</v>
      </c>
      <c r="D14" s="75">
        <v>10000</v>
      </c>
      <c r="E14" s="75">
        <v>10000</v>
      </c>
      <c r="F14" s="75"/>
      <c r="G14" s="75"/>
      <c r="H14" s="75"/>
      <c r="I14" s="75"/>
      <c r="J14" s="75"/>
      <c r="K14" s="75"/>
      <c r="L14" s="75"/>
      <c r="M14" s="75"/>
      <c r="N14" s="75"/>
      <c r="O14" s="75"/>
    </row>
    <row r="15" ht="21" customHeight="1" spans="1:15">
      <c r="A15" s="173" t="s">
        <v>113</v>
      </c>
      <c r="B15" s="173" t="s">
        <v>114</v>
      </c>
      <c r="C15" s="75">
        <v>224717.04</v>
      </c>
      <c r="D15" s="75">
        <v>224717.04</v>
      </c>
      <c r="E15" s="75"/>
      <c r="F15" s="75">
        <v>224717.04</v>
      </c>
      <c r="G15" s="75"/>
      <c r="H15" s="75"/>
      <c r="I15" s="75"/>
      <c r="J15" s="75"/>
      <c r="K15" s="75"/>
      <c r="L15" s="75"/>
      <c r="M15" s="75"/>
      <c r="N15" s="75"/>
      <c r="O15" s="75"/>
    </row>
    <row r="16" ht="21" customHeight="1" spans="1:15">
      <c r="A16" s="173" t="s">
        <v>115</v>
      </c>
      <c r="B16" s="173" t="s">
        <v>116</v>
      </c>
      <c r="C16" s="75">
        <v>405900.16</v>
      </c>
      <c r="D16" s="75">
        <v>405900.16</v>
      </c>
      <c r="E16" s="75"/>
      <c r="F16" s="75">
        <v>405900.16</v>
      </c>
      <c r="G16" s="75"/>
      <c r="H16" s="75"/>
      <c r="I16" s="75"/>
      <c r="J16" s="75"/>
      <c r="K16" s="75"/>
      <c r="L16" s="75"/>
      <c r="M16" s="75"/>
      <c r="N16" s="75"/>
      <c r="O16" s="75"/>
    </row>
    <row r="17" ht="21" customHeight="1" spans="1:15">
      <c r="A17" s="173" t="s">
        <v>117</v>
      </c>
      <c r="B17" s="173" t="s">
        <v>118</v>
      </c>
      <c r="C17" s="75">
        <v>3913423.1</v>
      </c>
      <c r="D17" s="75">
        <v>3913423.1</v>
      </c>
      <c r="E17" s="75"/>
      <c r="F17" s="75">
        <v>3913423.1</v>
      </c>
      <c r="G17" s="75"/>
      <c r="H17" s="75"/>
      <c r="I17" s="75"/>
      <c r="J17" s="75"/>
      <c r="K17" s="75"/>
      <c r="L17" s="75"/>
      <c r="M17" s="75"/>
      <c r="N17" s="75"/>
      <c r="O17" s="75"/>
    </row>
    <row r="18" ht="21" customHeight="1" spans="1:15">
      <c r="A18" s="54" t="s">
        <v>119</v>
      </c>
      <c r="B18" s="54" t="s">
        <v>120</v>
      </c>
      <c r="C18" s="75">
        <v>242463</v>
      </c>
      <c r="D18" s="75">
        <v>242463</v>
      </c>
      <c r="E18" s="75">
        <v>242463</v>
      </c>
      <c r="F18" s="75"/>
      <c r="G18" s="75"/>
      <c r="H18" s="75"/>
      <c r="I18" s="75"/>
      <c r="J18" s="75"/>
      <c r="K18" s="75"/>
      <c r="L18" s="75"/>
      <c r="M18" s="75"/>
      <c r="N18" s="75"/>
      <c r="O18" s="75"/>
    </row>
    <row r="19" ht="21" customHeight="1" spans="1:15">
      <c r="A19" s="172" t="s">
        <v>121</v>
      </c>
      <c r="B19" s="172" t="s">
        <v>122</v>
      </c>
      <c r="C19" s="75">
        <v>242463</v>
      </c>
      <c r="D19" s="75">
        <v>242463</v>
      </c>
      <c r="E19" s="75">
        <v>242463</v>
      </c>
      <c r="F19" s="75"/>
      <c r="G19" s="75"/>
      <c r="H19" s="75"/>
      <c r="I19" s="75"/>
      <c r="J19" s="75"/>
      <c r="K19" s="75"/>
      <c r="L19" s="75"/>
      <c r="M19" s="75"/>
      <c r="N19" s="75"/>
      <c r="O19" s="75"/>
    </row>
    <row r="20" ht="21" customHeight="1" spans="1:15">
      <c r="A20" s="173" t="s">
        <v>123</v>
      </c>
      <c r="B20" s="173" t="s">
        <v>124</v>
      </c>
      <c r="C20" s="75">
        <v>58416</v>
      </c>
      <c r="D20" s="75">
        <v>58416</v>
      </c>
      <c r="E20" s="75">
        <v>58416</v>
      </c>
      <c r="F20" s="75"/>
      <c r="G20" s="75"/>
      <c r="H20" s="75"/>
      <c r="I20" s="75"/>
      <c r="J20" s="75"/>
      <c r="K20" s="75"/>
      <c r="L20" s="75"/>
      <c r="M20" s="75"/>
      <c r="N20" s="75"/>
      <c r="O20" s="75"/>
    </row>
    <row r="21" ht="21" customHeight="1" spans="1:15">
      <c r="A21" s="173" t="s">
        <v>125</v>
      </c>
      <c r="B21" s="173" t="s">
        <v>126</v>
      </c>
      <c r="C21" s="75">
        <v>68152</v>
      </c>
      <c r="D21" s="75">
        <v>68152</v>
      </c>
      <c r="E21" s="75">
        <v>68152</v>
      </c>
      <c r="F21" s="75"/>
      <c r="G21" s="75"/>
      <c r="H21" s="75"/>
      <c r="I21" s="75"/>
      <c r="J21" s="75"/>
      <c r="K21" s="75"/>
      <c r="L21" s="75"/>
      <c r="M21" s="75"/>
      <c r="N21" s="75"/>
      <c r="O21" s="75"/>
    </row>
    <row r="22" ht="21" customHeight="1" spans="1:15">
      <c r="A22" s="173" t="s">
        <v>127</v>
      </c>
      <c r="B22" s="173" t="s">
        <v>128</v>
      </c>
      <c r="C22" s="75">
        <v>101767</v>
      </c>
      <c r="D22" s="75">
        <v>101767</v>
      </c>
      <c r="E22" s="75">
        <v>101767</v>
      </c>
      <c r="F22" s="75"/>
      <c r="G22" s="75"/>
      <c r="H22" s="75"/>
      <c r="I22" s="75"/>
      <c r="J22" s="75"/>
      <c r="K22" s="75"/>
      <c r="L22" s="75"/>
      <c r="M22" s="75"/>
      <c r="N22" s="75"/>
      <c r="O22" s="75"/>
    </row>
    <row r="23" ht="21" customHeight="1" spans="1:15">
      <c r="A23" s="173" t="s">
        <v>129</v>
      </c>
      <c r="B23" s="173" t="s">
        <v>130</v>
      </c>
      <c r="C23" s="75">
        <v>14128</v>
      </c>
      <c r="D23" s="75">
        <v>14128</v>
      </c>
      <c r="E23" s="75">
        <v>14128</v>
      </c>
      <c r="F23" s="75"/>
      <c r="G23" s="75"/>
      <c r="H23" s="75"/>
      <c r="I23" s="75"/>
      <c r="J23" s="75"/>
      <c r="K23" s="75"/>
      <c r="L23" s="75"/>
      <c r="M23" s="75"/>
      <c r="N23" s="75"/>
      <c r="O23" s="75"/>
    </row>
    <row r="24" ht="21" customHeight="1" spans="1:15">
      <c r="A24" s="54" t="s">
        <v>131</v>
      </c>
      <c r="B24" s="54" t="s">
        <v>132</v>
      </c>
      <c r="C24" s="75">
        <v>210060</v>
      </c>
      <c r="D24" s="75">
        <v>210060</v>
      </c>
      <c r="E24" s="75">
        <v>210060</v>
      </c>
      <c r="F24" s="75"/>
      <c r="G24" s="75"/>
      <c r="H24" s="75"/>
      <c r="I24" s="75"/>
      <c r="J24" s="75"/>
      <c r="K24" s="75"/>
      <c r="L24" s="75"/>
      <c r="M24" s="75"/>
      <c r="N24" s="75"/>
      <c r="O24" s="75"/>
    </row>
    <row r="25" ht="21" customHeight="1" spans="1:15">
      <c r="A25" s="172" t="s">
        <v>133</v>
      </c>
      <c r="B25" s="172" t="s">
        <v>134</v>
      </c>
      <c r="C25" s="75">
        <v>210060</v>
      </c>
      <c r="D25" s="75">
        <v>210060</v>
      </c>
      <c r="E25" s="75">
        <v>210060</v>
      </c>
      <c r="F25" s="75"/>
      <c r="G25" s="75"/>
      <c r="H25" s="75"/>
      <c r="I25" s="75"/>
      <c r="J25" s="75"/>
      <c r="K25" s="75"/>
      <c r="L25" s="75"/>
      <c r="M25" s="75"/>
      <c r="N25" s="75"/>
      <c r="O25" s="75"/>
    </row>
    <row r="26" ht="21" customHeight="1" spans="1:15">
      <c r="A26" s="173" t="s">
        <v>135</v>
      </c>
      <c r="B26" s="173" t="s">
        <v>136</v>
      </c>
      <c r="C26" s="75">
        <v>210060</v>
      </c>
      <c r="D26" s="75">
        <v>210060</v>
      </c>
      <c r="E26" s="75">
        <v>210060</v>
      </c>
      <c r="F26" s="75"/>
      <c r="G26" s="75"/>
      <c r="H26" s="75"/>
      <c r="I26" s="75"/>
      <c r="J26" s="75"/>
      <c r="K26" s="75"/>
      <c r="L26" s="75"/>
      <c r="M26" s="75"/>
      <c r="N26" s="75"/>
      <c r="O26" s="75"/>
    </row>
    <row r="27" ht="21" customHeight="1" spans="1:15">
      <c r="A27" s="54" t="s">
        <v>137</v>
      </c>
      <c r="B27" s="54" t="s">
        <v>81</v>
      </c>
      <c r="C27" s="75">
        <v>3052220.08</v>
      </c>
      <c r="D27" s="75"/>
      <c r="E27" s="75"/>
      <c r="F27" s="75"/>
      <c r="G27" s="75">
        <v>3052220.08</v>
      </c>
      <c r="H27" s="75"/>
      <c r="I27" s="75"/>
      <c r="J27" s="75"/>
      <c r="K27" s="75"/>
      <c r="L27" s="75"/>
      <c r="M27" s="75"/>
      <c r="N27" s="75"/>
      <c r="O27" s="75"/>
    </row>
    <row r="28" ht="21" customHeight="1" spans="1:15">
      <c r="A28" s="172" t="s">
        <v>138</v>
      </c>
      <c r="B28" s="172" t="s">
        <v>139</v>
      </c>
      <c r="C28" s="75">
        <v>3052220.08</v>
      </c>
      <c r="D28" s="75"/>
      <c r="E28" s="75"/>
      <c r="F28" s="75"/>
      <c r="G28" s="75">
        <v>3052220.08</v>
      </c>
      <c r="H28" s="75"/>
      <c r="I28" s="75"/>
      <c r="J28" s="75"/>
      <c r="K28" s="75"/>
      <c r="L28" s="75"/>
      <c r="M28" s="75"/>
      <c r="N28" s="75"/>
      <c r="O28" s="75"/>
    </row>
    <row r="29" ht="21" customHeight="1" spans="1:15">
      <c r="A29" s="173" t="s">
        <v>140</v>
      </c>
      <c r="B29" s="173" t="s">
        <v>141</v>
      </c>
      <c r="C29" s="75">
        <v>3052220.08</v>
      </c>
      <c r="D29" s="75"/>
      <c r="E29" s="75"/>
      <c r="F29" s="75"/>
      <c r="G29" s="75">
        <v>3052220.08</v>
      </c>
      <c r="H29" s="75"/>
      <c r="I29" s="75"/>
      <c r="J29" s="75"/>
      <c r="K29" s="75"/>
      <c r="L29" s="75"/>
      <c r="M29" s="75"/>
      <c r="N29" s="75"/>
      <c r="O29" s="75"/>
    </row>
    <row r="30" ht="21" customHeight="1" spans="1:15">
      <c r="A30" s="174" t="s">
        <v>55</v>
      </c>
      <c r="B30" s="33"/>
      <c r="C30" s="75">
        <v>10761044.38</v>
      </c>
      <c r="D30" s="75">
        <v>7708824.3</v>
      </c>
      <c r="E30" s="75">
        <v>3164784</v>
      </c>
      <c r="F30" s="75">
        <v>4544040.3</v>
      </c>
      <c r="G30" s="75">
        <v>3052220.08</v>
      </c>
      <c r="H30" s="75"/>
      <c r="I30" s="75"/>
      <c r="J30" s="75"/>
      <c r="K30" s="75"/>
      <c r="L30" s="75"/>
      <c r="M30" s="75"/>
      <c r="N30" s="75"/>
      <c r="O30" s="75"/>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1" sqref="A1"/>
    </sheetView>
  </sheetViews>
  <sheetFormatPr defaultColWidth="8.575" defaultRowHeight="12.75" customHeight="1" outlineLevelCol="3"/>
  <cols>
    <col min="1" max="4" width="35.575" customWidth="1"/>
  </cols>
  <sheetData>
    <row r="1" ht="15" customHeight="1" spans="1:4">
      <c r="A1" s="40"/>
      <c r="B1" s="44"/>
      <c r="C1" s="44"/>
      <c r="D1" s="44" t="s">
        <v>142</v>
      </c>
    </row>
    <row r="2" ht="41.25" customHeight="1" spans="1:1">
      <c r="A2" s="39" t="str">
        <f>"2026"&amp;"年部门财政拨款收支预算总表"</f>
        <v>2026年部门财政拨款收支预算总表</v>
      </c>
    </row>
    <row r="3" ht="17.25" customHeight="1" spans="1:4">
      <c r="A3" s="42" t="str">
        <f>"单位名称："&amp;"昆明市盘龙区残疾人联合会"</f>
        <v>单位名称：昆明市盘龙区残疾人联合会</v>
      </c>
      <c r="B3" s="157"/>
      <c r="D3" s="44" t="s">
        <v>1</v>
      </c>
    </row>
    <row r="4" ht="17.25" customHeight="1" spans="1:4">
      <c r="A4" s="158" t="s">
        <v>2</v>
      </c>
      <c r="B4" s="159"/>
      <c r="C4" s="158" t="s">
        <v>3</v>
      </c>
      <c r="D4" s="159"/>
    </row>
    <row r="5" ht="18.75" customHeight="1" spans="1:4">
      <c r="A5" s="158" t="s">
        <v>4</v>
      </c>
      <c r="B5" s="158" t="s">
        <v>5</v>
      </c>
      <c r="C5" s="158" t="s">
        <v>6</v>
      </c>
      <c r="D5" s="158" t="s">
        <v>5</v>
      </c>
    </row>
    <row r="6" ht="16.5" customHeight="1" spans="1:4">
      <c r="A6" s="160" t="s">
        <v>143</v>
      </c>
      <c r="B6" s="75">
        <v>9157984</v>
      </c>
      <c r="C6" s="160" t="s">
        <v>144</v>
      </c>
      <c r="D6" s="75">
        <v>10761044.38</v>
      </c>
    </row>
    <row r="7" ht="16.5" customHeight="1" spans="1:4">
      <c r="A7" s="160" t="s">
        <v>145</v>
      </c>
      <c r="B7" s="75">
        <v>7157984</v>
      </c>
      <c r="C7" s="160" t="s">
        <v>146</v>
      </c>
      <c r="D7" s="75"/>
    </row>
    <row r="8" ht="16.5" customHeight="1" spans="1:4">
      <c r="A8" s="160" t="s">
        <v>147</v>
      </c>
      <c r="B8" s="75">
        <v>2000000</v>
      </c>
      <c r="C8" s="160" t="s">
        <v>148</v>
      </c>
      <c r="D8" s="75"/>
    </row>
    <row r="9" ht="16.5" customHeight="1" spans="1:4">
      <c r="A9" s="160" t="s">
        <v>149</v>
      </c>
      <c r="B9" s="75"/>
      <c r="C9" s="160" t="s">
        <v>150</v>
      </c>
      <c r="D9" s="75"/>
    </row>
    <row r="10" ht="16.5" customHeight="1" spans="1:4">
      <c r="A10" s="160" t="s">
        <v>151</v>
      </c>
      <c r="B10" s="75">
        <v>1603060.38</v>
      </c>
      <c r="C10" s="160" t="s">
        <v>152</v>
      </c>
      <c r="D10" s="75"/>
    </row>
    <row r="11" ht="16.5" customHeight="1" spans="1:4">
      <c r="A11" s="160" t="s">
        <v>145</v>
      </c>
      <c r="B11" s="75">
        <v>550840.3</v>
      </c>
      <c r="C11" s="160" t="s">
        <v>153</v>
      </c>
      <c r="D11" s="75"/>
    </row>
    <row r="12" ht="16.5" customHeight="1" spans="1:4">
      <c r="A12" s="141" t="s">
        <v>147</v>
      </c>
      <c r="B12" s="75">
        <v>1052220.08</v>
      </c>
      <c r="C12" s="66" t="s">
        <v>154</v>
      </c>
      <c r="D12" s="75"/>
    </row>
    <row r="13" ht="16.5" customHeight="1" spans="1:4">
      <c r="A13" s="141" t="s">
        <v>149</v>
      </c>
      <c r="B13" s="75"/>
      <c r="C13" s="66" t="s">
        <v>155</v>
      </c>
      <c r="D13" s="75"/>
    </row>
    <row r="14" ht="16.5" customHeight="1" spans="1:4">
      <c r="A14" s="161"/>
      <c r="B14" s="75"/>
      <c r="C14" s="66" t="s">
        <v>156</v>
      </c>
      <c r="D14" s="75">
        <v>7256301.3</v>
      </c>
    </row>
    <row r="15" ht="16.5" customHeight="1" spans="1:4">
      <c r="A15" s="161"/>
      <c r="B15" s="75"/>
      <c r="C15" s="66" t="s">
        <v>157</v>
      </c>
      <c r="D15" s="75">
        <v>242463</v>
      </c>
    </row>
    <row r="16" ht="16.5" customHeight="1" spans="1:4">
      <c r="A16" s="161"/>
      <c r="B16" s="75"/>
      <c r="C16" s="66" t="s">
        <v>158</v>
      </c>
      <c r="D16" s="75"/>
    </row>
    <row r="17" ht="16.5" customHeight="1" spans="1:4">
      <c r="A17" s="161"/>
      <c r="B17" s="75"/>
      <c r="C17" s="66" t="s">
        <v>159</v>
      </c>
      <c r="D17" s="75"/>
    </row>
    <row r="18" ht="16.5" customHeight="1" spans="1:4">
      <c r="A18" s="161"/>
      <c r="B18" s="75"/>
      <c r="C18" s="66" t="s">
        <v>160</v>
      </c>
      <c r="D18" s="75"/>
    </row>
    <row r="19" ht="16.5" customHeight="1" spans="1:4">
      <c r="A19" s="161"/>
      <c r="B19" s="75"/>
      <c r="C19" s="66" t="s">
        <v>161</v>
      </c>
      <c r="D19" s="75"/>
    </row>
    <row r="20" ht="16.5" customHeight="1" spans="1:4">
      <c r="A20" s="161"/>
      <c r="B20" s="75"/>
      <c r="C20" s="66" t="s">
        <v>162</v>
      </c>
      <c r="D20" s="75"/>
    </row>
    <row r="21" ht="16.5" customHeight="1" spans="1:4">
      <c r="A21" s="161"/>
      <c r="B21" s="75"/>
      <c r="C21" s="66" t="s">
        <v>163</v>
      </c>
      <c r="D21" s="75"/>
    </row>
    <row r="22" ht="16.5" customHeight="1" spans="1:4">
      <c r="A22" s="161"/>
      <c r="B22" s="75"/>
      <c r="C22" s="66" t="s">
        <v>164</v>
      </c>
      <c r="D22" s="75"/>
    </row>
    <row r="23" ht="16.5" customHeight="1" spans="1:4">
      <c r="A23" s="161"/>
      <c r="B23" s="75"/>
      <c r="C23" s="66" t="s">
        <v>165</v>
      </c>
      <c r="D23" s="75"/>
    </row>
    <row r="24" ht="16.5" customHeight="1" spans="1:4">
      <c r="A24" s="161"/>
      <c r="B24" s="75"/>
      <c r="C24" s="66" t="s">
        <v>166</v>
      </c>
      <c r="D24" s="75"/>
    </row>
    <row r="25" ht="16.5" customHeight="1" spans="1:4">
      <c r="A25" s="161"/>
      <c r="B25" s="75"/>
      <c r="C25" s="66" t="s">
        <v>167</v>
      </c>
      <c r="D25" s="75">
        <v>210060</v>
      </c>
    </row>
    <row r="26" ht="16.5" customHeight="1" spans="1:4">
      <c r="A26" s="161"/>
      <c r="B26" s="75"/>
      <c r="C26" s="66" t="s">
        <v>168</v>
      </c>
      <c r="D26" s="75"/>
    </row>
    <row r="27" ht="16.5" customHeight="1" spans="1:4">
      <c r="A27" s="161"/>
      <c r="B27" s="75"/>
      <c r="C27" s="66" t="s">
        <v>169</v>
      </c>
      <c r="D27" s="75"/>
    </row>
    <row r="28" ht="16.5" customHeight="1" spans="1:4">
      <c r="A28" s="161"/>
      <c r="B28" s="75"/>
      <c r="C28" s="66" t="s">
        <v>170</v>
      </c>
      <c r="D28" s="75"/>
    </row>
    <row r="29" ht="16.5" customHeight="1" spans="1:4">
      <c r="A29" s="161"/>
      <c r="B29" s="75"/>
      <c r="C29" s="66" t="s">
        <v>171</v>
      </c>
      <c r="D29" s="75"/>
    </row>
    <row r="30" ht="16.5" customHeight="1" spans="1:4">
      <c r="A30" s="161"/>
      <c r="B30" s="75"/>
      <c r="C30" s="66" t="s">
        <v>172</v>
      </c>
      <c r="D30" s="75">
        <v>3052220.08</v>
      </c>
    </row>
    <row r="31" ht="16.5" customHeight="1" spans="1:4">
      <c r="A31" s="161"/>
      <c r="B31" s="75"/>
      <c r="C31" s="141" t="s">
        <v>173</v>
      </c>
      <c r="D31" s="75"/>
    </row>
    <row r="32" ht="16.5" customHeight="1" spans="1:4">
      <c r="A32" s="161"/>
      <c r="B32" s="75"/>
      <c r="C32" s="141" t="s">
        <v>174</v>
      </c>
      <c r="D32" s="75"/>
    </row>
    <row r="33" ht="16.5" customHeight="1" spans="1:4">
      <c r="A33" s="161"/>
      <c r="B33" s="75"/>
      <c r="C33" s="28" t="s">
        <v>175</v>
      </c>
      <c r="D33" s="75"/>
    </row>
    <row r="34" ht="15" customHeight="1" spans="1:4">
      <c r="A34" s="162" t="s">
        <v>50</v>
      </c>
      <c r="B34" s="163">
        <v>10761044.38</v>
      </c>
      <c r="C34" s="162" t="s">
        <v>51</v>
      </c>
      <c r="D34" s="163">
        <v>10761044.38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4" workbookViewId="0">
      <selection activeCell="B23" sqref="B2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0"/>
      <c r="F1" s="68"/>
      <c r="G1" s="135" t="s">
        <v>176</v>
      </c>
    </row>
    <row r="2" ht="41.25" customHeight="1" spans="1:7">
      <c r="A2" s="117" t="str">
        <f>"2026"&amp;"年一般公共预算支出预算表（按功能科目分类）"</f>
        <v>2026年一般公共预算支出预算表（按功能科目分类）</v>
      </c>
      <c r="B2" s="117"/>
      <c r="C2" s="117"/>
      <c r="D2" s="117"/>
      <c r="E2" s="117"/>
      <c r="F2" s="117"/>
      <c r="G2" s="117"/>
    </row>
    <row r="3" ht="18" customHeight="1" spans="1:7">
      <c r="A3" s="4" t="str">
        <f>"单位名称："&amp;"昆明市盘龙区残疾人联合会"</f>
        <v>单位名称：昆明市盘龙区残疾人联合会</v>
      </c>
      <c r="F3" s="114"/>
      <c r="G3" s="135" t="s">
        <v>1</v>
      </c>
    </row>
    <row r="4" ht="20.25" customHeight="1" spans="1:7">
      <c r="A4" s="152" t="s">
        <v>177</v>
      </c>
      <c r="B4" s="153"/>
      <c r="C4" s="118" t="s">
        <v>55</v>
      </c>
      <c r="D4" s="139" t="s">
        <v>75</v>
      </c>
      <c r="E4" s="11"/>
      <c r="F4" s="12"/>
      <c r="G4" s="132" t="s">
        <v>76</v>
      </c>
    </row>
    <row r="5" ht="20.25" customHeight="1" spans="1:7">
      <c r="A5" s="154" t="s">
        <v>72</v>
      </c>
      <c r="B5" s="154" t="s">
        <v>73</v>
      </c>
      <c r="C5" s="18"/>
      <c r="D5" s="123" t="s">
        <v>57</v>
      </c>
      <c r="E5" s="123" t="s">
        <v>178</v>
      </c>
      <c r="F5" s="123" t="s">
        <v>179</v>
      </c>
      <c r="G5" s="134"/>
    </row>
    <row r="6" ht="15" customHeight="1" spans="1:7">
      <c r="A6" s="57" t="s">
        <v>82</v>
      </c>
      <c r="B6" s="57" t="s">
        <v>83</v>
      </c>
      <c r="C6" s="57" t="s">
        <v>84</v>
      </c>
      <c r="D6" s="57" t="s">
        <v>85</v>
      </c>
      <c r="E6" s="57" t="s">
        <v>86</v>
      </c>
      <c r="F6" s="57" t="s">
        <v>87</v>
      </c>
      <c r="G6" s="57" t="s">
        <v>88</v>
      </c>
    </row>
    <row r="7" ht="18" customHeight="1" spans="1:7">
      <c r="A7" s="28" t="s">
        <v>97</v>
      </c>
      <c r="B7" s="28" t="s">
        <v>98</v>
      </c>
      <c r="C7" s="75">
        <v>7256301.3</v>
      </c>
      <c r="D7" s="75">
        <v>2712261</v>
      </c>
      <c r="E7" s="75">
        <v>2404486</v>
      </c>
      <c r="F7" s="75">
        <v>307775</v>
      </c>
      <c r="G7" s="75">
        <v>4544040.3</v>
      </c>
    </row>
    <row r="8" ht="18" customHeight="1" spans="1:7">
      <c r="A8" s="129" t="s">
        <v>99</v>
      </c>
      <c r="B8" s="129" t="s">
        <v>100</v>
      </c>
      <c r="C8" s="75">
        <v>547260</v>
      </c>
      <c r="D8" s="75">
        <v>547260</v>
      </c>
      <c r="E8" s="75">
        <v>547260</v>
      </c>
      <c r="F8" s="75"/>
      <c r="G8" s="75"/>
    </row>
    <row r="9" ht="18" customHeight="1" spans="1:7">
      <c r="A9" s="155" t="s">
        <v>101</v>
      </c>
      <c r="B9" s="155" t="s">
        <v>102</v>
      </c>
      <c r="C9" s="75">
        <v>176400</v>
      </c>
      <c r="D9" s="75">
        <v>176400</v>
      </c>
      <c r="E9" s="75">
        <v>176400</v>
      </c>
      <c r="F9" s="75"/>
      <c r="G9" s="75"/>
    </row>
    <row r="10" ht="18" customHeight="1" spans="1:7">
      <c r="A10" s="155" t="s">
        <v>103</v>
      </c>
      <c r="B10" s="155" t="s">
        <v>104</v>
      </c>
      <c r="C10" s="75">
        <v>122400</v>
      </c>
      <c r="D10" s="75">
        <v>122400</v>
      </c>
      <c r="E10" s="75">
        <v>122400</v>
      </c>
      <c r="F10" s="75"/>
      <c r="G10" s="75"/>
    </row>
    <row r="11" ht="18" customHeight="1" spans="1:7">
      <c r="A11" s="155" t="s">
        <v>105</v>
      </c>
      <c r="B11" s="155" t="s">
        <v>106</v>
      </c>
      <c r="C11" s="75">
        <v>248460</v>
      </c>
      <c r="D11" s="75">
        <v>248460</v>
      </c>
      <c r="E11" s="75">
        <v>248460</v>
      </c>
      <c r="F11" s="75"/>
      <c r="G11" s="75"/>
    </row>
    <row r="12" ht="18" customHeight="1" spans="1:7">
      <c r="A12" s="129" t="s">
        <v>107</v>
      </c>
      <c r="B12" s="129" t="s">
        <v>108</v>
      </c>
      <c r="C12" s="75">
        <v>6709041.3</v>
      </c>
      <c r="D12" s="75">
        <v>2165001</v>
      </c>
      <c r="E12" s="75">
        <v>1857226</v>
      </c>
      <c r="F12" s="75">
        <v>307775</v>
      </c>
      <c r="G12" s="75">
        <v>4544040.3</v>
      </c>
    </row>
    <row r="13" ht="18" customHeight="1" spans="1:7">
      <c r="A13" s="155" t="s">
        <v>109</v>
      </c>
      <c r="B13" s="155" t="s">
        <v>110</v>
      </c>
      <c r="C13" s="75">
        <v>2155001</v>
      </c>
      <c r="D13" s="75">
        <v>2155001</v>
      </c>
      <c r="E13" s="75">
        <v>1857226</v>
      </c>
      <c r="F13" s="75">
        <v>297775</v>
      </c>
      <c r="G13" s="75"/>
    </row>
    <row r="14" ht="18" customHeight="1" spans="1:7">
      <c r="A14" s="155" t="s">
        <v>111</v>
      </c>
      <c r="B14" s="155" t="s">
        <v>112</v>
      </c>
      <c r="C14" s="75">
        <v>10000</v>
      </c>
      <c r="D14" s="75">
        <v>10000</v>
      </c>
      <c r="E14" s="75"/>
      <c r="F14" s="75">
        <v>10000</v>
      </c>
      <c r="G14" s="75"/>
    </row>
    <row r="15" ht="18" customHeight="1" spans="1:7">
      <c r="A15" s="155" t="s">
        <v>113</v>
      </c>
      <c r="B15" s="155" t="s">
        <v>114</v>
      </c>
      <c r="C15" s="75">
        <v>224717.04</v>
      </c>
      <c r="D15" s="75"/>
      <c r="E15" s="75"/>
      <c r="F15" s="75"/>
      <c r="G15" s="75">
        <v>224717.04</v>
      </c>
    </row>
    <row r="16" ht="18" customHeight="1" spans="1:7">
      <c r="A16" s="155" t="s">
        <v>115</v>
      </c>
      <c r="B16" s="155" t="s">
        <v>116</v>
      </c>
      <c r="C16" s="75">
        <v>405900.16</v>
      </c>
      <c r="D16" s="75"/>
      <c r="E16" s="75"/>
      <c r="F16" s="75"/>
      <c r="G16" s="75">
        <v>405900.16</v>
      </c>
    </row>
    <row r="17" ht="18" customHeight="1" spans="1:7">
      <c r="A17" s="155" t="s">
        <v>117</v>
      </c>
      <c r="B17" s="155" t="s">
        <v>118</v>
      </c>
      <c r="C17" s="75">
        <v>3913423.1</v>
      </c>
      <c r="D17" s="75"/>
      <c r="E17" s="75"/>
      <c r="F17" s="75"/>
      <c r="G17" s="75">
        <v>3913423.1</v>
      </c>
    </row>
    <row r="18" ht="18" customHeight="1" spans="1:7">
      <c r="A18" s="28" t="s">
        <v>119</v>
      </c>
      <c r="B18" s="28" t="s">
        <v>120</v>
      </c>
      <c r="C18" s="75">
        <v>242463</v>
      </c>
      <c r="D18" s="75">
        <v>242463</v>
      </c>
      <c r="E18" s="75">
        <v>242463</v>
      </c>
      <c r="F18" s="75"/>
      <c r="G18" s="75"/>
    </row>
    <row r="19" ht="18" customHeight="1" spans="1:7">
      <c r="A19" s="129" t="s">
        <v>121</v>
      </c>
      <c r="B19" s="129" t="s">
        <v>122</v>
      </c>
      <c r="C19" s="75">
        <v>242463</v>
      </c>
      <c r="D19" s="75">
        <v>242463</v>
      </c>
      <c r="E19" s="75">
        <v>242463</v>
      </c>
      <c r="F19" s="75"/>
      <c r="G19" s="75"/>
    </row>
    <row r="20" ht="18" customHeight="1" spans="1:7">
      <c r="A20" s="155" t="s">
        <v>123</v>
      </c>
      <c r="B20" s="155" t="s">
        <v>124</v>
      </c>
      <c r="C20" s="75">
        <v>58416</v>
      </c>
      <c r="D20" s="75">
        <v>58416</v>
      </c>
      <c r="E20" s="75">
        <v>58416</v>
      </c>
      <c r="F20" s="75"/>
      <c r="G20" s="75"/>
    </row>
    <row r="21" ht="18" customHeight="1" spans="1:7">
      <c r="A21" s="155" t="s">
        <v>125</v>
      </c>
      <c r="B21" s="155" t="s">
        <v>126</v>
      </c>
      <c r="C21" s="75">
        <v>68152</v>
      </c>
      <c r="D21" s="75">
        <v>68152</v>
      </c>
      <c r="E21" s="75">
        <v>68152</v>
      </c>
      <c r="F21" s="75"/>
      <c r="G21" s="75"/>
    </row>
    <row r="22" ht="18" customHeight="1" spans="1:7">
      <c r="A22" s="155" t="s">
        <v>127</v>
      </c>
      <c r="B22" s="155" t="s">
        <v>128</v>
      </c>
      <c r="C22" s="75">
        <v>101767</v>
      </c>
      <c r="D22" s="75">
        <v>101767</v>
      </c>
      <c r="E22" s="75">
        <v>101767</v>
      </c>
      <c r="F22" s="75"/>
      <c r="G22" s="75"/>
    </row>
    <row r="23" ht="18" customHeight="1" spans="1:7">
      <c r="A23" s="155" t="s">
        <v>129</v>
      </c>
      <c r="B23" s="155" t="s">
        <v>130</v>
      </c>
      <c r="C23" s="75">
        <v>14128</v>
      </c>
      <c r="D23" s="75">
        <v>14128</v>
      </c>
      <c r="E23" s="75">
        <v>14128</v>
      </c>
      <c r="F23" s="75"/>
      <c r="G23" s="75"/>
    </row>
    <row r="24" ht="18" customHeight="1" spans="1:7">
      <c r="A24" s="28" t="s">
        <v>131</v>
      </c>
      <c r="B24" s="28" t="s">
        <v>132</v>
      </c>
      <c r="C24" s="75">
        <v>210060</v>
      </c>
      <c r="D24" s="75">
        <v>210060</v>
      </c>
      <c r="E24" s="75">
        <v>210060</v>
      </c>
      <c r="F24" s="75"/>
      <c r="G24" s="75"/>
    </row>
    <row r="25" ht="18" customHeight="1" spans="1:7">
      <c r="A25" s="129" t="s">
        <v>133</v>
      </c>
      <c r="B25" s="129" t="s">
        <v>134</v>
      </c>
      <c r="C25" s="75">
        <v>210060</v>
      </c>
      <c r="D25" s="75">
        <v>210060</v>
      </c>
      <c r="E25" s="75">
        <v>210060</v>
      </c>
      <c r="F25" s="75"/>
      <c r="G25" s="75"/>
    </row>
    <row r="26" ht="18" customHeight="1" spans="1:7">
      <c r="A26" s="155" t="s">
        <v>135</v>
      </c>
      <c r="B26" s="155" t="s">
        <v>136</v>
      </c>
      <c r="C26" s="75">
        <v>210060</v>
      </c>
      <c r="D26" s="75">
        <v>210060</v>
      </c>
      <c r="E26" s="75">
        <v>210060</v>
      </c>
      <c r="F26" s="75"/>
      <c r="G26" s="75"/>
    </row>
    <row r="27" ht="18" customHeight="1" spans="1:7">
      <c r="A27" s="74" t="s">
        <v>180</v>
      </c>
      <c r="B27" s="156" t="s">
        <v>180</v>
      </c>
      <c r="C27" s="75">
        <v>7708824.3</v>
      </c>
      <c r="D27" s="75">
        <v>3164784</v>
      </c>
      <c r="E27" s="75">
        <v>2857009</v>
      </c>
      <c r="F27" s="75">
        <v>307775</v>
      </c>
      <c r="G27" s="75">
        <v>4544040.3</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48" t="s">
        <v>181</v>
      </c>
    </row>
    <row r="2" ht="41.25" customHeight="1" spans="1:6">
      <c r="A2" s="149" t="str">
        <f>"2026"&amp;"年一般公共预算“三公”经费支出预算表"</f>
        <v>2026年一般公共预算“三公”经费支出预算表</v>
      </c>
      <c r="B2" s="41"/>
      <c r="C2" s="41"/>
      <c r="D2" s="41"/>
      <c r="E2" s="40"/>
      <c r="F2" s="41"/>
    </row>
    <row r="3" customHeight="1" spans="1:6">
      <c r="A3" s="108" t="str">
        <f>"单位名称："&amp;"昆明市盘龙区残疾人联合会"</f>
        <v>单位名称：昆明市盘龙区残疾人联合会</v>
      </c>
      <c r="B3" s="150"/>
      <c r="D3" s="41"/>
      <c r="E3" s="40"/>
      <c r="F3" s="61" t="s">
        <v>1</v>
      </c>
    </row>
    <row r="4" ht="27" customHeight="1" spans="1:6">
      <c r="A4" s="45" t="s">
        <v>182</v>
      </c>
      <c r="B4" s="45" t="s">
        <v>183</v>
      </c>
      <c r="C4" s="47" t="s">
        <v>184</v>
      </c>
      <c r="D4" s="45"/>
      <c r="E4" s="46"/>
      <c r="F4" s="45" t="s">
        <v>185</v>
      </c>
    </row>
    <row r="5" ht="28.5" customHeight="1" spans="1:6">
      <c r="A5" s="151"/>
      <c r="B5" s="49"/>
      <c r="C5" s="46" t="s">
        <v>57</v>
      </c>
      <c r="D5" s="46" t="s">
        <v>186</v>
      </c>
      <c r="E5" s="46" t="s">
        <v>187</v>
      </c>
      <c r="F5" s="48"/>
    </row>
    <row r="6" ht="17.25" customHeight="1" spans="1:6">
      <c r="A6" s="53" t="s">
        <v>82</v>
      </c>
      <c r="B6" s="53" t="s">
        <v>83</v>
      </c>
      <c r="C6" s="53" t="s">
        <v>84</v>
      </c>
      <c r="D6" s="53" t="s">
        <v>85</v>
      </c>
      <c r="E6" s="53" t="s">
        <v>86</v>
      </c>
      <c r="F6" s="53" t="s">
        <v>87</v>
      </c>
    </row>
    <row r="7" ht="17.25" customHeight="1" spans="1:6">
      <c r="A7" s="75">
        <v>32000</v>
      </c>
      <c r="B7" s="75"/>
      <c r="C7" s="75">
        <v>22000</v>
      </c>
      <c r="D7" s="75"/>
      <c r="E7" s="75">
        <v>22000</v>
      </c>
      <c r="F7" s="75">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4"/>
  <sheetViews>
    <sheetView showZeros="0" topLeftCell="M1" workbookViewId="0">
      <selection activeCell="X7" sqref="X7"/>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25.75" customWidth="1"/>
    <col min="6" max="6" width="10.2833333333333" customWidth="1"/>
    <col min="7" max="7" width="23" customWidth="1"/>
    <col min="8" max="23" width="18.7083333333333" customWidth="1"/>
  </cols>
  <sheetData>
    <row r="1" ht="13.5" customHeight="1" spans="1:23">
      <c r="A1" s="130"/>
      <c r="B1" s="136"/>
      <c r="D1" s="137"/>
      <c r="E1" s="137"/>
      <c r="F1" s="137"/>
      <c r="G1" s="137"/>
      <c r="H1" s="77"/>
      <c r="I1" s="77"/>
      <c r="J1" s="77"/>
      <c r="K1" s="77"/>
      <c r="L1" s="77"/>
      <c r="M1" s="77"/>
      <c r="Q1" s="77"/>
      <c r="U1" s="136"/>
      <c r="W1" s="2" t="s">
        <v>188</v>
      </c>
    </row>
    <row r="2" ht="45.75" customHeight="1" spans="1:23">
      <c r="A2" s="3"/>
      <c r="B2" s="63"/>
      <c r="C2" s="63"/>
      <c r="D2" s="63"/>
      <c r="E2" s="63"/>
      <c r="F2" s="63"/>
      <c r="G2" s="63"/>
      <c r="H2" s="63"/>
      <c r="I2" s="63"/>
      <c r="J2" s="63"/>
      <c r="K2" s="63"/>
      <c r="L2" s="63"/>
      <c r="M2" s="63"/>
      <c r="N2" s="3"/>
      <c r="O2" s="3"/>
      <c r="P2" s="3"/>
      <c r="Q2" s="63"/>
      <c r="R2" s="63"/>
      <c r="S2" s="63"/>
      <c r="T2" s="63"/>
      <c r="U2" s="63"/>
      <c r="V2" s="63"/>
      <c r="W2" s="63"/>
    </row>
    <row r="3" ht="18.75" customHeight="1" spans="1:23">
      <c r="A3" s="5" t="str">
        <f>"单位名称："&amp;"昆明市盘龙区残疾人联合会"</f>
        <v>单位名称：昆明市盘龙区残疾人联合会</v>
      </c>
      <c r="B3" s="138"/>
      <c r="C3" s="138"/>
      <c r="D3" s="138"/>
      <c r="E3" s="138"/>
      <c r="F3" s="138"/>
      <c r="G3" s="138"/>
      <c r="H3" s="81"/>
      <c r="I3" s="81"/>
      <c r="J3" s="81"/>
      <c r="K3" s="81"/>
      <c r="L3" s="81"/>
      <c r="M3" s="81"/>
      <c r="N3" s="6"/>
      <c r="O3" s="6"/>
      <c r="P3" s="6"/>
      <c r="Q3" s="81"/>
      <c r="U3" s="136"/>
      <c r="W3" s="2" t="s">
        <v>1</v>
      </c>
    </row>
    <row r="4" ht="18" customHeight="1" spans="1:23">
      <c r="A4" s="8" t="s">
        <v>189</v>
      </c>
      <c r="B4" s="8" t="s">
        <v>190</v>
      </c>
      <c r="C4" s="8" t="s">
        <v>191</v>
      </c>
      <c r="D4" s="8" t="s">
        <v>192</v>
      </c>
      <c r="E4" s="8" t="s">
        <v>193</v>
      </c>
      <c r="F4" s="8" t="s">
        <v>194</v>
      </c>
      <c r="G4" s="8" t="s">
        <v>195</v>
      </c>
      <c r="H4" s="139" t="s">
        <v>196</v>
      </c>
      <c r="I4" s="97" t="s">
        <v>196</v>
      </c>
      <c r="J4" s="97"/>
      <c r="K4" s="97"/>
      <c r="L4" s="97"/>
      <c r="M4" s="97"/>
      <c r="N4" s="11"/>
      <c r="O4" s="11"/>
      <c r="P4" s="11"/>
      <c r="Q4" s="84" t="s">
        <v>61</v>
      </c>
      <c r="R4" s="97" t="s">
        <v>62</v>
      </c>
      <c r="S4" s="97"/>
      <c r="T4" s="97"/>
      <c r="U4" s="97"/>
      <c r="V4" s="97"/>
      <c r="W4" s="98"/>
    </row>
    <row r="5" ht="18" customHeight="1" spans="1:23">
      <c r="A5" s="27"/>
      <c r="B5" s="120"/>
      <c r="C5" s="13"/>
      <c r="D5" s="13"/>
      <c r="E5" s="13"/>
      <c r="F5" s="13"/>
      <c r="G5" s="13"/>
      <c r="H5" s="118" t="s">
        <v>197</v>
      </c>
      <c r="I5" s="139" t="s">
        <v>58</v>
      </c>
      <c r="J5" s="97"/>
      <c r="K5" s="97"/>
      <c r="L5" s="97"/>
      <c r="M5" s="98"/>
      <c r="N5" s="10" t="s">
        <v>198</v>
      </c>
      <c r="O5" s="11"/>
      <c r="P5" s="12"/>
      <c r="Q5" s="8" t="s">
        <v>61</v>
      </c>
      <c r="R5" s="139" t="s">
        <v>62</v>
      </c>
      <c r="S5" s="84" t="s">
        <v>64</v>
      </c>
      <c r="T5" s="97" t="s">
        <v>62</v>
      </c>
      <c r="U5" s="84" t="s">
        <v>66</v>
      </c>
      <c r="V5" s="84" t="s">
        <v>67</v>
      </c>
      <c r="W5" s="147" t="s">
        <v>68</v>
      </c>
    </row>
    <row r="6" ht="19.5" customHeight="1" spans="1:23">
      <c r="A6" s="27"/>
      <c r="B6" s="27"/>
      <c r="C6" s="27"/>
      <c r="D6" s="27"/>
      <c r="E6" s="27"/>
      <c r="F6" s="27"/>
      <c r="G6" s="27"/>
      <c r="H6" s="27"/>
      <c r="I6" s="144" t="s">
        <v>199</v>
      </c>
      <c r="J6" s="8" t="s">
        <v>200</v>
      </c>
      <c r="K6" s="8" t="s">
        <v>201</v>
      </c>
      <c r="L6" s="8" t="s">
        <v>202</v>
      </c>
      <c r="M6" s="8" t="s">
        <v>203</v>
      </c>
      <c r="N6" s="8" t="s">
        <v>58</v>
      </c>
      <c r="O6" s="8" t="s">
        <v>59</v>
      </c>
      <c r="P6" s="8" t="s">
        <v>60</v>
      </c>
      <c r="Q6" s="27"/>
      <c r="R6" s="8" t="s">
        <v>57</v>
      </c>
      <c r="S6" s="8" t="s">
        <v>64</v>
      </c>
      <c r="T6" s="8" t="s">
        <v>204</v>
      </c>
      <c r="U6" s="8" t="s">
        <v>66</v>
      </c>
      <c r="V6" s="8" t="s">
        <v>67</v>
      </c>
      <c r="W6" s="8" t="s">
        <v>68</v>
      </c>
    </row>
    <row r="7" ht="37.5" customHeight="1" spans="1:23">
      <c r="A7" s="18"/>
      <c r="B7" s="140"/>
      <c r="C7" s="140"/>
      <c r="D7" s="140"/>
      <c r="E7" s="140"/>
      <c r="F7" s="140"/>
      <c r="G7" s="140"/>
      <c r="H7" s="140"/>
      <c r="I7" s="145" t="s">
        <v>57</v>
      </c>
      <c r="J7" s="16" t="s">
        <v>205</v>
      </c>
      <c r="K7" s="16" t="s">
        <v>201</v>
      </c>
      <c r="L7" s="16" t="s">
        <v>202</v>
      </c>
      <c r="M7" s="16" t="s">
        <v>203</v>
      </c>
      <c r="N7" s="16" t="s">
        <v>201</v>
      </c>
      <c r="O7" s="16" t="s">
        <v>202</v>
      </c>
      <c r="P7" s="16" t="s">
        <v>203</v>
      </c>
      <c r="Q7" s="16" t="s">
        <v>61</v>
      </c>
      <c r="R7" s="16" t="s">
        <v>57</v>
      </c>
      <c r="S7" s="16" t="s">
        <v>64</v>
      </c>
      <c r="T7" s="16" t="s">
        <v>204</v>
      </c>
      <c r="U7" s="16" t="s">
        <v>66</v>
      </c>
      <c r="V7" s="16" t="s">
        <v>67</v>
      </c>
      <c r="W7" s="16" t="s">
        <v>68</v>
      </c>
    </row>
    <row r="8" customHeight="1" spans="1:23">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ht="20.25" customHeight="1" spans="1:23">
      <c r="A9" s="141" t="s">
        <v>70</v>
      </c>
      <c r="B9" s="141" t="s">
        <v>206</v>
      </c>
      <c r="C9" s="141" t="s">
        <v>207</v>
      </c>
      <c r="D9" s="141" t="s">
        <v>109</v>
      </c>
      <c r="E9" s="141" t="s">
        <v>110</v>
      </c>
      <c r="F9" s="141" t="s">
        <v>208</v>
      </c>
      <c r="G9" s="141" t="s">
        <v>209</v>
      </c>
      <c r="H9" s="75">
        <v>298584</v>
      </c>
      <c r="I9" s="75">
        <v>298584</v>
      </c>
      <c r="J9" s="75"/>
      <c r="K9" s="75"/>
      <c r="L9" s="75">
        <v>298584</v>
      </c>
      <c r="M9" s="75"/>
      <c r="N9" s="75"/>
      <c r="O9" s="75"/>
      <c r="P9" s="75"/>
      <c r="Q9" s="75"/>
      <c r="R9" s="75"/>
      <c r="S9" s="75"/>
      <c r="T9" s="75"/>
      <c r="U9" s="75"/>
      <c r="V9" s="75"/>
      <c r="W9" s="75"/>
    </row>
    <row r="10" ht="20.25" customHeight="1" spans="1:23">
      <c r="A10" s="141" t="s">
        <v>70</v>
      </c>
      <c r="B10" s="141" t="s">
        <v>206</v>
      </c>
      <c r="C10" s="141" t="s">
        <v>207</v>
      </c>
      <c r="D10" s="141" t="s">
        <v>109</v>
      </c>
      <c r="E10" s="141" t="s">
        <v>110</v>
      </c>
      <c r="F10" s="141" t="s">
        <v>210</v>
      </c>
      <c r="G10" s="141" t="s">
        <v>211</v>
      </c>
      <c r="H10" s="75">
        <v>381672</v>
      </c>
      <c r="I10" s="75">
        <v>381672</v>
      </c>
      <c r="J10" s="146"/>
      <c r="K10" s="146"/>
      <c r="L10" s="75">
        <v>381672</v>
      </c>
      <c r="M10" s="146"/>
      <c r="N10" s="75"/>
      <c r="O10" s="75"/>
      <c r="P10" s="75"/>
      <c r="Q10" s="75"/>
      <c r="R10" s="75"/>
      <c r="S10" s="75"/>
      <c r="T10" s="75"/>
      <c r="U10" s="75"/>
      <c r="V10" s="75"/>
      <c r="W10" s="75"/>
    </row>
    <row r="11" ht="20.25" customHeight="1" spans="1:23">
      <c r="A11" s="141" t="s">
        <v>70</v>
      </c>
      <c r="B11" s="141" t="s">
        <v>206</v>
      </c>
      <c r="C11" s="141" t="s">
        <v>207</v>
      </c>
      <c r="D11" s="141" t="s">
        <v>109</v>
      </c>
      <c r="E11" s="141" t="s">
        <v>110</v>
      </c>
      <c r="F11" s="141" t="s">
        <v>212</v>
      </c>
      <c r="G11" s="141" t="s">
        <v>213</v>
      </c>
      <c r="H11" s="75">
        <v>24882</v>
      </c>
      <c r="I11" s="75">
        <v>24882</v>
      </c>
      <c r="J11" s="146"/>
      <c r="K11" s="146"/>
      <c r="L11" s="75">
        <v>24882</v>
      </c>
      <c r="M11" s="146"/>
      <c r="N11" s="75"/>
      <c r="O11" s="75"/>
      <c r="P11" s="75"/>
      <c r="Q11" s="75"/>
      <c r="R11" s="75"/>
      <c r="S11" s="75"/>
      <c r="T11" s="75"/>
      <c r="U11" s="75"/>
      <c r="V11" s="75"/>
      <c r="W11" s="75"/>
    </row>
    <row r="12" ht="20.25" customHeight="1" spans="1:23">
      <c r="A12" s="141" t="s">
        <v>70</v>
      </c>
      <c r="B12" s="141" t="s">
        <v>214</v>
      </c>
      <c r="C12" s="141" t="s">
        <v>215</v>
      </c>
      <c r="D12" s="141" t="s">
        <v>109</v>
      </c>
      <c r="E12" s="141" t="s">
        <v>110</v>
      </c>
      <c r="F12" s="141" t="s">
        <v>208</v>
      </c>
      <c r="G12" s="141" t="s">
        <v>209</v>
      </c>
      <c r="H12" s="75">
        <v>273192</v>
      </c>
      <c r="I12" s="75">
        <v>273192</v>
      </c>
      <c r="J12" s="146"/>
      <c r="K12" s="146"/>
      <c r="L12" s="75">
        <v>273192</v>
      </c>
      <c r="M12" s="146"/>
      <c r="N12" s="75"/>
      <c r="O12" s="75"/>
      <c r="P12" s="75"/>
      <c r="Q12" s="75"/>
      <c r="R12" s="75"/>
      <c r="S12" s="75"/>
      <c r="T12" s="75"/>
      <c r="U12" s="75"/>
      <c r="V12" s="75"/>
      <c r="W12" s="75"/>
    </row>
    <row r="13" ht="20.25" customHeight="1" spans="1:23">
      <c r="A13" s="141" t="s">
        <v>70</v>
      </c>
      <c r="B13" s="141" t="s">
        <v>214</v>
      </c>
      <c r="C13" s="141" t="s">
        <v>215</v>
      </c>
      <c r="D13" s="141" t="s">
        <v>109</v>
      </c>
      <c r="E13" s="141" t="s">
        <v>110</v>
      </c>
      <c r="F13" s="141" t="s">
        <v>210</v>
      </c>
      <c r="G13" s="141" t="s">
        <v>211</v>
      </c>
      <c r="H13" s="75">
        <v>96</v>
      </c>
      <c r="I13" s="75">
        <v>96</v>
      </c>
      <c r="J13" s="146"/>
      <c r="K13" s="146"/>
      <c r="L13" s="75">
        <v>96</v>
      </c>
      <c r="M13" s="146"/>
      <c r="N13" s="75"/>
      <c r="O13" s="75"/>
      <c r="P13" s="75"/>
      <c r="Q13" s="75"/>
      <c r="R13" s="75"/>
      <c r="S13" s="75"/>
      <c r="T13" s="75"/>
      <c r="U13" s="75"/>
      <c r="V13" s="75"/>
      <c r="W13" s="75"/>
    </row>
    <row r="14" ht="20.25" customHeight="1" spans="1:23">
      <c r="A14" s="141" t="s">
        <v>70</v>
      </c>
      <c r="B14" s="141" t="s">
        <v>214</v>
      </c>
      <c r="C14" s="141" t="s">
        <v>215</v>
      </c>
      <c r="D14" s="141" t="s">
        <v>109</v>
      </c>
      <c r="E14" s="141" t="s">
        <v>110</v>
      </c>
      <c r="F14" s="141" t="s">
        <v>212</v>
      </c>
      <c r="G14" s="141" t="s">
        <v>213</v>
      </c>
      <c r="H14" s="75">
        <v>22766</v>
      </c>
      <c r="I14" s="75">
        <v>22766</v>
      </c>
      <c r="J14" s="146"/>
      <c r="K14" s="146"/>
      <c r="L14" s="75">
        <v>22766</v>
      </c>
      <c r="M14" s="146"/>
      <c r="N14" s="75"/>
      <c r="O14" s="75"/>
      <c r="P14" s="75"/>
      <c r="Q14" s="75"/>
      <c r="R14" s="75"/>
      <c r="S14" s="75"/>
      <c r="T14" s="75"/>
      <c r="U14" s="75"/>
      <c r="V14" s="75"/>
      <c r="W14" s="75"/>
    </row>
    <row r="15" ht="20.25" customHeight="1" spans="1:23">
      <c r="A15" s="141" t="s">
        <v>70</v>
      </c>
      <c r="B15" s="141" t="s">
        <v>214</v>
      </c>
      <c r="C15" s="141" t="s">
        <v>215</v>
      </c>
      <c r="D15" s="141" t="s">
        <v>109</v>
      </c>
      <c r="E15" s="141" t="s">
        <v>110</v>
      </c>
      <c r="F15" s="141" t="s">
        <v>216</v>
      </c>
      <c r="G15" s="141" t="s">
        <v>217</v>
      </c>
      <c r="H15" s="75">
        <v>197100</v>
      </c>
      <c r="I15" s="75">
        <v>197100</v>
      </c>
      <c r="J15" s="146"/>
      <c r="K15" s="146"/>
      <c r="L15" s="75">
        <v>197100</v>
      </c>
      <c r="M15" s="146"/>
      <c r="N15" s="75"/>
      <c r="O15" s="75"/>
      <c r="P15" s="75"/>
      <c r="Q15" s="75"/>
      <c r="R15" s="75"/>
      <c r="S15" s="75"/>
      <c r="T15" s="75"/>
      <c r="U15" s="75"/>
      <c r="V15" s="75"/>
      <c r="W15" s="75"/>
    </row>
    <row r="16" ht="20.25" customHeight="1" spans="1:23">
      <c r="A16" s="141" t="s">
        <v>70</v>
      </c>
      <c r="B16" s="141" t="s">
        <v>214</v>
      </c>
      <c r="C16" s="141" t="s">
        <v>215</v>
      </c>
      <c r="D16" s="141" t="s">
        <v>109</v>
      </c>
      <c r="E16" s="141" t="s">
        <v>110</v>
      </c>
      <c r="F16" s="141" t="s">
        <v>216</v>
      </c>
      <c r="G16" s="141" t="s">
        <v>217</v>
      </c>
      <c r="H16" s="75">
        <v>124620</v>
      </c>
      <c r="I16" s="75">
        <v>124620</v>
      </c>
      <c r="J16" s="146"/>
      <c r="K16" s="146"/>
      <c r="L16" s="75">
        <v>124620</v>
      </c>
      <c r="M16" s="146"/>
      <c r="N16" s="75"/>
      <c r="O16" s="75"/>
      <c r="P16" s="75"/>
      <c r="Q16" s="75"/>
      <c r="R16" s="75"/>
      <c r="S16" s="75"/>
      <c r="T16" s="75"/>
      <c r="U16" s="75"/>
      <c r="V16" s="75"/>
      <c r="W16" s="75"/>
    </row>
    <row r="17" ht="20.25" customHeight="1" spans="1:23">
      <c r="A17" s="141" t="s">
        <v>70</v>
      </c>
      <c r="B17" s="141" t="s">
        <v>218</v>
      </c>
      <c r="C17" s="141" t="s">
        <v>219</v>
      </c>
      <c r="D17" s="141" t="s">
        <v>105</v>
      </c>
      <c r="E17" s="141" t="s">
        <v>106</v>
      </c>
      <c r="F17" s="141" t="s">
        <v>220</v>
      </c>
      <c r="G17" s="141" t="s">
        <v>221</v>
      </c>
      <c r="H17" s="75">
        <v>248460</v>
      </c>
      <c r="I17" s="75">
        <v>248460</v>
      </c>
      <c r="J17" s="146"/>
      <c r="K17" s="146"/>
      <c r="L17" s="75">
        <v>248460</v>
      </c>
      <c r="M17" s="146"/>
      <c r="N17" s="75"/>
      <c r="O17" s="75"/>
      <c r="P17" s="75"/>
      <c r="Q17" s="75"/>
      <c r="R17" s="75"/>
      <c r="S17" s="75"/>
      <c r="T17" s="75"/>
      <c r="U17" s="75"/>
      <c r="V17" s="75"/>
      <c r="W17" s="75"/>
    </row>
    <row r="18" ht="20.25" customHeight="1" spans="1:23">
      <c r="A18" s="141" t="s">
        <v>70</v>
      </c>
      <c r="B18" s="141" t="s">
        <v>218</v>
      </c>
      <c r="C18" s="141" t="s">
        <v>219</v>
      </c>
      <c r="D18" s="141" t="s">
        <v>123</v>
      </c>
      <c r="E18" s="141" t="s">
        <v>124</v>
      </c>
      <c r="F18" s="141" t="s">
        <v>222</v>
      </c>
      <c r="G18" s="141" t="s">
        <v>223</v>
      </c>
      <c r="H18" s="75">
        <v>58416</v>
      </c>
      <c r="I18" s="75">
        <v>58416</v>
      </c>
      <c r="J18" s="146"/>
      <c r="K18" s="146"/>
      <c r="L18" s="75">
        <v>58416</v>
      </c>
      <c r="M18" s="146"/>
      <c r="N18" s="75"/>
      <c r="O18" s="75"/>
      <c r="P18" s="75"/>
      <c r="Q18" s="75"/>
      <c r="R18" s="75"/>
      <c r="S18" s="75"/>
      <c r="T18" s="75"/>
      <c r="U18" s="75"/>
      <c r="V18" s="75"/>
      <c r="W18" s="75"/>
    </row>
    <row r="19" ht="20.25" customHeight="1" spans="1:23">
      <c r="A19" s="141" t="s">
        <v>70</v>
      </c>
      <c r="B19" s="141" t="s">
        <v>218</v>
      </c>
      <c r="C19" s="141" t="s">
        <v>219</v>
      </c>
      <c r="D19" s="141" t="s">
        <v>125</v>
      </c>
      <c r="E19" s="141" t="s">
        <v>126</v>
      </c>
      <c r="F19" s="141" t="s">
        <v>222</v>
      </c>
      <c r="G19" s="141" t="s">
        <v>223</v>
      </c>
      <c r="H19" s="75">
        <v>68152</v>
      </c>
      <c r="I19" s="75">
        <v>68152</v>
      </c>
      <c r="J19" s="146"/>
      <c r="K19" s="146"/>
      <c r="L19" s="75">
        <v>68152</v>
      </c>
      <c r="M19" s="146"/>
      <c r="N19" s="75"/>
      <c r="O19" s="75"/>
      <c r="P19" s="75"/>
      <c r="Q19" s="75"/>
      <c r="R19" s="75"/>
      <c r="S19" s="75"/>
      <c r="T19" s="75"/>
      <c r="U19" s="75"/>
      <c r="V19" s="75"/>
      <c r="W19" s="75"/>
    </row>
    <row r="20" ht="20.25" customHeight="1" spans="1:23">
      <c r="A20" s="141" t="s">
        <v>70</v>
      </c>
      <c r="B20" s="141" t="s">
        <v>218</v>
      </c>
      <c r="C20" s="141" t="s">
        <v>219</v>
      </c>
      <c r="D20" s="141" t="s">
        <v>127</v>
      </c>
      <c r="E20" s="141" t="s">
        <v>128</v>
      </c>
      <c r="F20" s="141" t="s">
        <v>224</v>
      </c>
      <c r="G20" s="141" t="s">
        <v>225</v>
      </c>
      <c r="H20" s="75">
        <v>31320</v>
      </c>
      <c r="I20" s="75">
        <v>31320</v>
      </c>
      <c r="J20" s="146"/>
      <c r="K20" s="146"/>
      <c r="L20" s="75">
        <v>31320</v>
      </c>
      <c r="M20" s="146"/>
      <c r="N20" s="75"/>
      <c r="O20" s="75"/>
      <c r="P20" s="75"/>
      <c r="Q20" s="75"/>
      <c r="R20" s="75"/>
      <c r="S20" s="75"/>
      <c r="T20" s="75"/>
      <c r="U20" s="75"/>
      <c r="V20" s="75"/>
      <c r="W20" s="75"/>
    </row>
    <row r="21" ht="20.25" customHeight="1" spans="1:23">
      <c r="A21" s="141" t="s">
        <v>70</v>
      </c>
      <c r="B21" s="141" t="s">
        <v>218</v>
      </c>
      <c r="C21" s="141" t="s">
        <v>219</v>
      </c>
      <c r="D21" s="141" t="s">
        <v>127</v>
      </c>
      <c r="E21" s="141" t="s">
        <v>128</v>
      </c>
      <c r="F21" s="141" t="s">
        <v>224</v>
      </c>
      <c r="G21" s="141" t="s">
        <v>225</v>
      </c>
      <c r="H21" s="75">
        <v>70447</v>
      </c>
      <c r="I21" s="75">
        <v>70447</v>
      </c>
      <c r="J21" s="146"/>
      <c r="K21" s="146"/>
      <c r="L21" s="75">
        <v>70447</v>
      </c>
      <c r="M21" s="146"/>
      <c r="N21" s="75"/>
      <c r="O21" s="75"/>
      <c r="P21" s="75"/>
      <c r="Q21" s="75"/>
      <c r="R21" s="75"/>
      <c r="S21" s="75"/>
      <c r="T21" s="75"/>
      <c r="U21" s="75"/>
      <c r="V21" s="75"/>
      <c r="W21" s="75"/>
    </row>
    <row r="22" ht="20.25" customHeight="1" spans="1:23">
      <c r="A22" s="141" t="s">
        <v>70</v>
      </c>
      <c r="B22" s="141" t="s">
        <v>218</v>
      </c>
      <c r="C22" s="141" t="s">
        <v>219</v>
      </c>
      <c r="D22" s="141" t="s">
        <v>109</v>
      </c>
      <c r="E22" s="141" t="s">
        <v>110</v>
      </c>
      <c r="F22" s="141" t="s">
        <v>226</v>
      </c>
      <c r="G22" s="141" t="s">
        <v>227</v>
      </c>
      <c r="H22" s="75">
        <v>5313</v>
      </c>
      <c r="I22" s="75">
        <v>5313</v>
      </c>
      <c r="J22" s="146"/>
      <c r="K22" s="146"/>
      <c r="L22" s="75">
        <v>5313</v>
      </c>
      <c r="M22" s="146"/>
      <c r="N22" s="75"/>
      <c r="O22" s="75"/>
      <c r="P22" s="75"/>
      <c r="Q22" s="75"/>
      <c r="R22" s="75"/>
      <c r="S22" s="75"/>
      <c r="T22" s="75"/>
      <c r="U22" s="75"/>
      <c r="V22" s="75"/>
      <c r="W22" s="75"/>
    </row>
    <row r="23" ht="20.25" customHeight="1" spans="1:23">
      <c r="A23" s="141" t="s">
        <v>70</v>
      </c>
      <c r="B23" s="141" t="s">
        <v>218</v>
      </c>
      <c r="C23" s="141" t="s">
        <v>219</v>
      </c>
      <c r="D23" s="141" t="s">
        <v>129</v>
      </c>
      <c r="E23" s="141" t="s">
        <v>130</v>
      </c>
      <c r="F23" s="141" t="s">
        <v>226</v>
      </c>
      <c r="G23" s="141" t="s">
        <v>227</v>
      </c>
      <c r="H23" s="75">
        <v>1708</v>
      </c>
      <c r="I23" s="75">
        <v>1708</v>
      </c>
      <c r="J23" s="146"/>
      <c r="K23" s="146"/>
      <c r="L23" s="75">
        <v>1708</v>
      </c>
      <c r="M23" s="146"/>
      <c r="N23" s="75"/>
      <c r="O23" s="75"/>
      <c r="P23" s="75"/>
      <c r="Q23" s="75"/>
      <c r="R23" s="75"/>
      <c r="S23" s="75"/>
      <c r="T23" s="75"/>
      <c r="U23" s="75"/>
      <c r="V23" s="75"/>
      <c r="W23" s="75"/>
    </row>
    <row r="24" ht="20.25" customHeight="1" spans="1:23">
      <c r="A24" s="141" t="s">
        <v>70</v>
      </c>
      <c r="B24" s="141" t="s">
        <v>218</v>
      </c>
      <c r="C24" s="141" t="s">
        <v>219</v>
      </c>
      <c r="D24" s="141" t="s">
        <v>129</v>
      </c>
      <c r="E24" s="141" t="s">
        <v>130</v>
      </c>
      <c r="F24" s="141" t="s">
        <v>226</v>
      </c>
      <c r="G24" s="141" t="s">
        <v>227</v>
      </c>
      <c r="H24" s="75">
        <v>996</v>
      </c>
      <c r="I24" s="75">
        <v>996</v>
      </c>
      <c r="J24" s="146"/>
      <c r="K24" s="146"/>
      <c r="L24" s="75">
        <v>996</v>
      </c>
      <c r="M24" s="146"/>
      <c r="N24" s="75"/>
      <c r="O24" s="75"/>
      <c r="P24" s="75"/>
      <c r="Q24" s="75"/>
      <c r="R24" s="75"/>
      <c r="S24" s="75"/>
      <c r="T24" s="75"/>
      <c r="U24" s="75"/>
      <c r="V24" s="75"/>
      <c r="W24" s="75"/>
    </row>
    <row r="25" ht="20.25" customHeight="1" spans="1:23">
      <c r="A25" s="141" t="s">
        <v>70</v>
      </c>
      <c r="B25" s="141" t="s">
        <v>218</v>
      </c>
      <c r="C25" s="141" t="s">
        <v>219</v>
      </c>
      <c r="D25" s="141" t="s">
        <v>129</v>
      </c>
      <c r="E25" s="141" t="s">
        <v>130</v>
      </c>
      <c r="F25" s="141" t="s">
        <v>226</v>
      </c>
      <c r="G25" s="141" t="s">
        <v>227</v>
      </c>
      <c r="H25" s="75">
        <v>3486</v>
      </c>
      <c r="I25" s="75">
        <v>3486</v>
      </c>
      <c r="J25" s="146"/>
      <c r="K25" s="146"/>
      <c r="L25" s="75">
        <v>3486</v>
      </c>
      <c r="M25" s="146"/>
      <c r="N25" s="75"/>
      <c r="O25" s="75"/>
      <c r="P25" s="75"/>
      <c r="Q25" s="75"/>
      <c r="R25" s="75"/>
      <c r="S25" s="75"/>
      <c r="T25" s="75"/>
      <c r="U25" s="75"/>
      <c r="V25" s="75"/>
      <c r="W25" s="75"/>
    </row>
    <row r="26" ht="20.25" customHeight="1" spans="1:23">
      <c r="A26" s="141" t="s">
        <v>70</v>
      </c>
      <c r="B26" s="141" t="s">
        <v>218</v>
      </c>
      <c r="C26" s="141" t="s">
        <v>219</v>
      </c>
      <c r="D26" s="141" t="s">
        <v>129</v>
      </c>
      <c r="E26" s="141" t="s">
        <v>130</v>
      </c>
      <c r="F26" s="141" t="s">
        <v>226</v>
      </c>
      <c r="G26" s="141" t="s">
        <v>227</v>
      </c>
      <c r="H26" s="75">
        <v>1464</v>
      </c>
      <c r="I26" s="75">
        <v>1464</v>
      </c>
      <c r="J26" s="146"/>
      <c r="K26" s="146"/>
      <c r="L26" s="75">
        <v>1464</v>
      </c>
      <c r="M26" s="146"/>
      <c r="N26" s="75"/>
      <c r="O26" s="75"/>
      <c r="P26" s="75"/>
      <c r="Q26" s="75"/>
      <c r="R26" s="75"/>
      <c r="S26" s="75"/>
      <c r="T26" s="75"/>
      <c r="U26" s="75"/>
      <c r="V26" s="75"/>
      <c r="W26" s="75"/>
    </row>
    <row r="27" ht="20.25" customHeight="1" spans="1:23">
      <c r="A27" s="141" t="s">
        <v>70</v>
      </c>
      <c r="B27" s="141" t="s">
        <v>218</v>
      </c>
      <c r="C27" s="141" t="s">
        <v>219</v>
      </c>
      <c r="D27" s="141" t="s">
        <v>129</v>
      </c>
      <c r="E27" s="141" t="s">
        <v>130</v>
      </c>
      <c r="F27" s="141" t="s">
        <v>226</v>
      </c>
      <c r="G27" s="141" t="s">
        <v>227</v>
      </c>
      <c r="H27" s="75">
        <v>2988</v>
      </c>
      <c r="I27" s="75">
        <v>2988</v>
      </c>
      <c r="J27" s="146"/>
      <c r="K27" s="146"/>
      <c r="L27" s="75">
        <v>2988</v>
      </c>
      <c r="M27" s="146"/>
      <c r="N27" s="75"/>
      <c r="O27" s="75"/>
      <c r="P27" s="75"/>
      <c r="Q27" s="75"/>
      <c r="R27" s="75"/>
      <c r="S27" s="75"/>
      <c r="T27" s="75"/>
      <c r="U27" s="75"/>
      <c r="V27" s="75"/>
      <c r="W27" s="75"/>
    </row>
    <row r="28" ht="20.25" customHeight="1" spans="1:23">
      <c r="A28" s="141" t="s">
        <v>70</v>
      </c>
      <c r="B28" s="141" t="s">
        <v>218</v>
      </c>
      <c r="C28" s="141" t="s">
        <v>219</v>
      </c>
      <c r="D28" s="141" t="s">
        <v>129</v>
      </c>
      <c r="E28" s="141" t="s">
        <v>130</v>
      </c>
      <c r="F28" s="141" t="s">
        <v>226</v>
      </c>
      <c r="G28" s="141" t="s">
        <v>227</v>
      </c>
      <c r="H28" s="75">
        <v>3486</v>
      </c>
      <c r="I28" s="75">
        <v>3486</v>
      </c>
      <c r="J28" s="146"/>
      <c r="K28" s="146"/>
      <c r="L28" s="75">
        <v>3486</v>
      </c>
      <c r="M28" s="146"/>
      <c r="N28" s="75"/>
      <c r="O28" s="75"/>
      <c r="P28" s="75"/>
      <c r="Q28" s="75"/>
      <c r="R28" s="75"/>
      <c r="S28" s="75"/>
      <c r="T28" s="75"/>
      <c r="U28" s="75"/>
      <c r="V28" s="75"/>
      <c r="W28" s="75"/>
    </row>
    <row r="29" ht="20.25" customHeight="1" spans="1:23">
      <c r="A29" s="141" t="s">
        <v>70</v>
      </c>
      <c r="B29" s="141" t="s">
        <v>228</v>
      </c>
      <c r="C29" s="141" t="s">
        <v>136</v>
      </c>
      <c r="D29" s="141" t="s">
        <v>135</v>
      </c>
      <c r="E29" s="141" t="s">
        <v>136</v>
      </c>
      <c r="F29" s="141" t="s">
        <v>229</v>
      </c>
      <c r="G29" s="141" t="s">
        <v>136</v>
      </c>
      <c r="H29" s="75">
        <v>210060</v>
      </c>
      <c r="I29" s="75">
        <v>210060</v>
      </c>
      <c r="J29" s="146"/>
      <c r="K29" s="146"/>
      <c r="L29" s="75">
        <v>210060</v>
      </c>
      <c r="M29" s="146"/>
      <c r="N29" s="75"/>
      <c r="O29" s="75"/>
      <c r="P29" s="75"/>
      <c r="Q29" s="75"/>
      <c r="R29" s="75"/>
      <c r="S29" s="75"/>
      <c r="T29" s="75"/>
      <c r="U29" s="75"/>
      <c r="V29" s="75"/>
      <c r="W29" s="75"/>
    </row>
    <row r="30" ht="20.25" customHeight="1" spans="1:23">
      <c r="A30" s="141" t="s">
        <v>70</v>
      </c>
      <c r="B30" s="141" t="s">
        <v>230</v>
      </c>
      <c r="C30" s="141" t="s">
        <v>231</v>
      </c>
      <c r="D30" s="141" t="s">
        <v>109</v>
      </c>
      <c r="E30" s="141" t="s">
        <v>110</v>
      </c>
      <c r="F30" s="141" t="s">
        <v>232</v>
      </c>
      <c r="G30" s="141" t="s">
        <v>233</v>
      </c>
      <c r="H30" s="75">
        <v>22000</v>
      </c>
      <c r="I30" s="75">
        <v>22000</v>
      </c>
      <c r="J30" s="146"/>
      <c r="K30" s="146"/>
      <c r="L30" s="75">
        <v>22000</v>
      </c>
      <c r="M30" s="146"/>
      <c r="N30" s="75"/>
      <c r="O30" s="75"/>
      <c r="P30" s="75"/>
      <c r="Q30" s="75"/>
      <c r="R30" s="75"/>
      <c r="S30" s="75"/>
      <c r="T30" s="75"/>
      <c r="U30" s="75"/>
      <c r="V30" s="75"/>
      <c r="W30" s="75"/>
    </row>
    <row r="31" ht="20.25" customHeight="1" spans="1:23">
      <c r="A31" s="141" t="s">
        <v>70</v>
      </c>
      <c r="B31" s="141" t="s">
        <v>234</v>
      </c>
      <c r="C31" s="141" t="s">
        <v>235</v>
      </c>
      <c r="D31" s="141" t="s">
        <v>109</v>
      </c>
      <c r="E31" s="141" t="s">
        <v>110</v>
      </c>
      <c r="F31" s="141" t="s">
        <v>236</v>
      </c>
      <c r="G31" s="141" t="s">
        <v>237</v>
      </c>
      <c r="H31" s="75">
        <v>59400</v>
      </c>
      <c r="I31" s="75">
        <v>59400</v>
      </c>
      <c r="J31" s="146"/>
      <c r="K31" s="146"/>
      <c r="L31" s="75">
        <v>59400</v>
      </c>
      <c r="M31" s="146"/>
      <c r="N31" s="75"/>
      <c r="O31" s="75"/>
      <c r="P31" s="75"/>
      <c r="Q31" s="75"/>
      <c r="R31" s="75"/>
      <c r="S31" s="75"/>
      <c r="T31" s="75"/>
      <c r="U31" s="75"/>
      <c r="V31" s="75"/>
      <c r="W31" s="75"/>
    </row>
    <row r="32" ht="20.25" customHeight="1" spans="1:23">
      <c r="A32" s="141" t="s">
        <v>70</v>
      </c>
      <c r="B32" s="141" t="s">
        <v>238</v>
      </c>
      <c r="C32" s="141" t="s">
        <v>239</v>
      </c>
      <c r="D32" s="141" t="s">
        <v>109</v>
      </c>
      <c r="E32" s="141" t="s">
        <v>110</v>
      </c>
      <c r="F32" s="141" t="s">
        <v>240</v>
      </c>
      <c r="G32" s="141" t="s">
        <v>241</v>
      </c>
      <c r="H32" s="75">
        <v>15295</v>
      </c>
      <c r="I32" s="75">
        <v>15295</v>
      </c>
      <c r="J32" s="146"/>
      <c r="K32" s="146"/>
      <c r="L32" s="75">
        <v>15295</v>
      </c>
      <c r="M32" s="146"/>
      <c r="N32" s="75"/>
      <c r="O32" s="75"/>
      <c r="P32" s="75"/>
      <c r="Q32" s="75"/>
      <c r="R32" s="75"/>
      <c r="S32" s="75"/>
      <c r="T32" s="75"/>
      <c r="U32" s="75"/>
      <c r="V32" s="75"/>
      <c r="W32" s="75"/>
    </row>
    <row r="33" ht="20.25" customHeight="1" spans="1:23">
      <c r="A33" s="141" t="s">
        <v>70</v>
      </c>
      <c r="B33" s="141" t="s">
        <v>238</v>
      </c>
      <c r="C33" s="141" t="s">
        <v>239</v>
      </c>
      <c r="D33" s="141" t="s">
        <v>109</v>
      </c>
      <c r="E33" s="141" t="s">
        <v>110</v>
      </c>
      <c r="F33" s="141" t="s">
        <v>240</v>
      </c>
      <c r="G33" s="141" t="s">
        <v>241</v>
      </c>
      <c r="H33" s="75">
        <v>13110</v>
      </c>
      <c r="I33" s="75">
        <v>13110</v>
      </c>
      <c r="J33" s="146"/>
      <c r="K33" s="146"/>
      <c r="L33" s="75">
        <v>13110</v>
      </c>
      <c r="M33" s="146"/>
      <c r="N33" s="75"/>
      <c r="O33" s="75"/>
      <c r="P33" s="75"/>
      <c r="Q33" s="75"/>
      <c r="R33" s="75"/>
      <c r="S33" s="75"/>
      <c r="T33" s="75"/>
      <c r="U33" s="75"/>
      <c r="V33" s="75"/>
      <c r="W33" s="75"/>
    </row>
    <row r="34" ht="20.25" customHeight="1" spans="1:23">
      <c r="A34" s="141" t="s">
        <v>70</v>
      </c>
      <c r="B34" s="141" t="s">
        <v>238</v>
      </c>
      <c r="C34" s="141" t="s">
        <v>239</v>
      </c>
      <c r="D34" s="141" t="s">
        <v>109</v>
      </c>
      <c r="E34" s="141" t="s">
        <v>110</v>
      </c>
      <c r="F34" s="141" t="s">
        <v>242</v>
      </c>
      <c r="G34" s="141" t="s">
        <v>243</v>
      </c>
      <c r="H34" s="75">
        <v>2660</v>
      </c>
      <c r="I34" s="75">
        <v>2660</v>
      </c>
      <c r="J34" s="146"/>
      <c r="K34" s="146"/>
      <c r="L34" s="75">
        <v>2660</v>
      </c>
      <c r="M34" s="146"/>
      <c r="N34" s="75"/>
      <c r="O34" s="75"/>
      <c r="P34" s="75"/>
      <c r="Q34" s="75"/>
      <c r="R34" s="75"/>
      <c r="S34" s="75"/>
      <c r="T34" s="75"/>
      <c r="U34" s="75"/>
      <c r="V34" s="75"/>
      <c r="W34" s="75"/>
    </row>
    <row r="35" ht="20.25" customHeight="1" spans="1:23">
      <c r="A35" s="141" t="s">
        <v>70</v>
      </c>
      <c r="B35" s="141" t="s">
        <v>238</v>
      </c>
      <c r="C35" s="141" t="s">
        <v>239</v>
      </c>
      <c r="D35" s="141" t="s">
        <v>109</v>
      </c>
      <c r="E35" s="141" t="s">
        <v>110</v>
      </c>
      <c r="F35" s="141" t="s">
        <v>242</v>
      </c>
      <c r="G35" s="141" t="s">
        <v>243</v>
      </c>
      <c r="H35" s="75">
        <v>2280</v>
      </c>
      <c r="I35" s="75">
        <v>2280</v>
      </c>
      <c r="J35" s="146"/>
      <c r="K35" s="146"/>
      <c r="L35" s="75">
        <v>2280</v>
      </c>
      <c r="M35" s="146"/>
      <c r="N35" s="75"/>
      <c r="O35" s="75"/>
      <c r="P35" s="75"/>
      <c r="Q35" s="75"/>
      <c r="R35" s="75"/>
      <c r="S35" s="75"/>
      <c r="T35" s="75"/>
      <c r="U35" s="75"/>
      <c r="V35" s="75"/>
      <c r="W35" s="75"/>
    </row>
    <row r="36" ht="20.25" customHeight="1" spans="1:23">
      <c r="A36" s="141" t="s">
        <v>70</v>
      </c>
      <c r="B36" s="141" t="s">
        <v>238</v>
      </c>
      <c r="C36" s="141" t="s">
        <v>239</v>
      </c>
      <c r="D36" s="141" t="s">
        <v>109</v>
      </c>
      <c r="E36" s="141" t="s">
        <v>110</v>
      </c>
      <c r="F36" s="141" t="s">
        <v>242</v>
      </c>
      <c r="G36" s="141" t="s">
        <v>243</v>
      </c>
      <c r="H36" s="75">
        <v>4537</v>
      </c>
      <c r="I36" s="75">
        <v>4537</v>
      </c>
      <c r="J36" s="146"/>
      <c r="K36" s="146"/>
      <c r="L36" s="75">
        <v>4537</v>
      </c>
      <c r="M36" s="146"/>
      <c r="N36" s="75"/>
      <c r="O36" s="75"/>
      <c r="P36" s="75"/>
      <c r="Q36" s="75"/>
      <c r="R36" s="75"/>
      <c r="S36" s="75"/>
      <c r="T36" s="75"/>
      <c r="U36" s="75"/>
      <c r="V36" s="75"/>
      <c r="W36" s="75"/>
    </row>
    <row r="37" ht="20.25" customHeight="1" spans="1:23">
      <c r="A37" s="141" t="s">
        <v>70</v>
      </c>
      <c r="B37" s="141" t="s">
        <v>238</v>
      </c>
      <c r="C37" s="141" t="s">
        <v>239</v>
      </c>
      <c r="D37" s="141" t="s">
        <v>109</v>
      </c>
      <c r="E37" s="141" t="s">
        <v>110</v>
      </c>
      <c r="F37" s="141" t="s">
        <v>244</v>
      </c>
      <c r="G37" s="141" t="s">
        <v>245</v>
      </c>
      <c r="H37" s="75">
        <v>7007</v>
      </c>
      <c r="I37" s="75">
        <v>7007</v>
      </c>
      <c r="J37" s="146"/>
      <c r="K37" s="146"/>
      <c r="L37" s="75">
        <v>7007</v>
      </c>
      <c r="M37" s="146"/>
      <c r="N37" s="75"/>
      <c r="O37" s="75"/>
      <c r="P37" s="75"/>
      <c r="Q37" s="75"/>
      <c r="R37" s="75"/>
      <c r="S37" s="75"/>
      <c r="T37" s="75"/>
      <c r="U37" s="75"/>
      <c r="V37" s="75"/>
      <c r="W37" s="75"/>
    </row>
    <row r="38" ht="20.25" customHeight="1" spans="1:23">
      <c r="A38" s="141" t="s">
        <v>70</v>
      </c>
      <c r="B38" s="141" t="s">
        <v>238</v>
      </c>
      <c r="C38" s="141" t="s">
        <v>239</v>
      </c>
      <c r="D38" s="141" t="s">
        <v>109</v>
      </c>
      <c r="E38" s="141" t="s">
        <v>110</v>
      </c>
      <c r="F38" s="141" t="s">
        <v>246</v>
      </c>
      <c r="G38" s="141" t="s">
        <v>247</v>
      </c>
      <c r="H38" s="75">
        <v>6867</v>
      </c>
      <c r="I38" s="75">
        <v>6867</v>
      </c>
      <c r="J38" s="146"/>
      <c r="K38" s="146"/>
      <c r="L38" s="75">
        <v>6867</v>
      </c>
      <c r="M38" s="146"/>
      <c r="N38" s="75"/>
      <c r="O38" s="75"/>
      <c r="P38" s="75"/>
      <c r="Q38" s="75"/>
      <c r="R38" s="75"/>
      <c r="S38" s="75"/>
      <c r="T38" s="75"/>
      <c r="U38" s="75"/>
      <c r="V38" s="75"/>
      <c r="W38" s="75"/>
    </row>
    <row r="39" ht="20.25" customHeight="1" spans="1:23">
      <c r="A39" s="141" t="s">
        <v>70</v>
      </c>
      <c r="B39" s="141" t="s">
        <v>238</v>
      </c>
      <c r="C39" s="141" t="s">
        <v>239</v>
      </c>
      <c r="D39" s="141" t="s">
        <v>109</v>
      </c>
      <c r="E39" s="141" t="s">
        <v>110</v>
      </c>
      <c r="F39" s="141" t="s">
        <v>246</v>
      </c>
      <c r="G39" s="141" t="s">
        <v>247</v>
      </c>
      <c r="H39" s="75">
        <v>5886</v>
      </c>
      <c r="I39" s="75">
        <v>5886</v>
      </c>
      <c r="J39" s="146"/>
      <c r="K39" s="146"/>
      <c r="L39" s="75">
        <v>5886</v>
      </c>
      <c r="M39" s="146"/>
      <c r="N39" s="75"/>
      <c r="O39" s="75"/>
      <c r="P39" s="75"/>
      <c r="Q39" s="75"/>
      <c r="R39" s="75"/>
      <c r="S39" s="75"/>
      <c r="T39" s="75"/>
      <c r="U39" s="75"/>
      <c r="V39" s="75"/>
      <c r="W39" s="75"/>
    </row>
    <row r="40" ht="20.25" customHeight="1" spans="1:23">
      <c r="A40" s="141" t="s">
        <v>70</v>
      </c>
      <c r="B40" s="141" t="s">
        <v>238</v>
      </c>
      <c r="C40" s="141" t="s">
        <v>239</v>
      </c>
      <c r="D40" s="141" t="s">
        <v>109</v>
      </c>
      <c r="E40" s="141" t="s">
        <v>110</v>
      </c>
      <c r="F40" s="141" t="s">
        <v>248</v>
      </c>
      <c r="G40" s="141" t="s">
        <v>249</v>
      </c>
      <c r="H40" s="75">
        <v>9975</v>
      </c>
      <c r="I40" s="75">
        <v>9975</v>
      </c>
      <c r="J40" s="146"/>
      <c r="K40" s="146"/>
      <c r="L40" s="75">
        <v>9975</v>
      </c>
      <c r="M40" s="146"/>
      <c r="N40" s="75"/>
      <c r="O40" s="75"/>
      <c r="P40" s="75"/>
      <c r="Q40" s="75"/>
      <c r="R40" s="75"/>
      <c r="S40" s="75"/>
      <c r="T40" s="75"/>
      <c r="U40" s="75"/>
      <c r="V40" s="75"/>
      <c r="W40" s="75"/>
    </row>
    <row r="41" ht="20.25" customHeight="1" spans="1:23">
      <c r="A41" s="141" t="s">
        <v>70</v>
      </c>
      <c r="B41" s="141" t="s">
        <v>238</v>
      </c>
      <c r="C41" s="141" t="s">
        <v>239</v>
      </c>
      <c r="D41" s="141" t="s">
        <v>109</v>
      </c>
      <c r="E41" s="141" t="s">
        <v>110</v>
      </c>
      <c r="F41" s="141" t="s">
        <v>248</v>
      </c>
      <c r="G41" s="141" t="s">
        <v>249</v>
      </c>
      <c r="H41" s="75">
        <v>8550</v>
      </c>
      <c r="I41" s="75">
        <v>8550</v>
      </c>
      <c r="J41" s="146"/>
      <c r="K41" s="146"/>
      <c r="L41" s="75">
        <v>8550</v>
      </c>
      <c r="M41" s="146"/>
      <c r="N41" s="75"/>
      <c r="O41" s="75"/>
      <c r="P41" s="75"/>
      <c r="Q41" s="75"/>
      <c r="R41" s="75"/>
      <c r="S41" s="75"/>
      <c r="T41" s="75"/>
      <c r="U41" s="75"/>
      <c r="V41" s="75"/>
      <c r="W41" s="75"/>
    </row>
    <row r="42" ht="20.25" customHeight="1" spans="1:23">
      <c r="A42" s="141" t="s">
        <v>70</v>
      </c>
      <c r="B42" s="141" t="s">
        <v>238</v>
      </c>
      <c r="C42" s="141" t="s">
        <v>239</v>
      </c>
      <c r="D42" s="141" t="s">
        <v>109</v>
      </c>
      <c r="E42" s="141" t="s">
        <v>110</v>
      </c>
      <c r="F42" s="141" t="s">
        <v>250</v>
      </c>
      <c r="G42" s="141" t="s">
        <v>251</v>
      </c>
      <c r="H42" s="75">
        <v>10640</v>
      </c>
      <c r="I42" s="75">
        <v>10640</v>
      </c>
      <c r="J42" s="146"/>
      <c r="K42" s="146"/>
      <c r="L42" s="75">
        <v>10640</v>
      </c>
      <c r="M42" s="146"/>
      <c r="N42" s="75"/>
      <c r="O42" s="75"/>
      <c r="P42" s="75"/>
      <c r="Q42" s="75"/>
      <c r="R42" s="75"/>
      <c r="S42" s="75"/>
      <c r="T42" s="75"/>
      <c r="U42" s="75"/>
      <c r="V42" s="75"/>
      <c r="W42" s="75"/>
    </row>
    <row r="43" ht="20.25" customHeight="1" spans="1:23">
      <c r="A43" s="141" t="s">
        <v>70</v>
      </c>
      <c r="B43" s="141" t="s">
        <v>238</v>
      </c>
      <c r="C43" s="141" t="s">
        <v>239</v>
      </c>
      <c r="D43" s="141" t="s">
        <v>109</v>
      </c>
      <c r="E43" s="141" t="s">
        <v>110</v>
      </c>
      <c r="F43" s="141" t="s">
        <v>250</v>
      </c>
      <c r="G43" s="141" t="s">
        <v>251</v>
      </c>
      <c r="H43" s="75">
        <v>9120</v>
      </c>
      <c r="I43" s="75">
        <v>9120</v>
      </c>
      <c r="J43" s="146"/>
      <c r="K43" s="146"/>
      <c r="L43" s="75">
        <v>9120</v>
      </c>
      <c r="M43" s="146"/>
      <c r="N43" s="75"/>
      <c r="O43" s="75"/>
      <c r="P43" s="75"/>
      <c r="Q43" s="75"/>
      <c r="R43" s="75"/>
      <c r="S43" s="75"/>
      <c r="T43" s="75"/>
      <c r="U43" s="75"/>
      <c r="V43" s="75"/>
      <c r="W43" s="75"/>
    </row>
    <row r="44" ht="20.25" customHeight="1" spans="1:23">
      <c r="A44" s="141" t="s">
        <v>70</v>
      </c>
      <c r="B44" s="141" t="s">
        <v>238</v>
      </c>
      <c r="C44" s="141" t="s">
        <v>239</v>
      </c>
      <c r="D44" s="141" t="s">
        <v>109</v>
      </c>
      <c r="E44" s="141" t="s">
        <v>110</v>
      </c>
      <c r="F44" s="141" t="s">
        <v>252</v>
      </c>
      <c r="G44" s="141" t="s">
        <v>253</v>
      </c>
      <c r="H44" s="75">
        <v>3990</v>
      </c>
      <c r="I44" s="75">
        <v>3990</v>
      </c>
      <c r="J44" s="146"/>
      <c r="K44" s="146"/>
      <c r="L44" s="75">
        <v>3990</v>
      </c>
      <c r="M44" s="146"/>
      <c r="N44" s="75"/>
      <c r="O44" s="75"/>
      <c r="P44" s="75"/>
      <c r="Q44" s="75"/>
      <c r="R44" s="75"/>
      <c r="S44" s="75"/>
      <c r="T44" s="75"/>
      <c r="U44" s="75"/>
      <c r="V44" s="75"/>
      <c r="W44" s="75"/>
    </row>
    <row r="45" ht="20.25" customHeight="1" spans="1:23">
      <c r="A45" s="141" t="s">
        <v>70</v>
      </c>
      <c r="B45" s="141" t="s">
        <v>238</v>
      </c>
      <c r="C45" s="141" t="s">
        <v>239</v>
      </c>
      <c r="D45" s="141" t="s">
        <v>109</v>
      </c>
      <c r="E45" s="141" t="s">
        <v>110</v>
      </c>
      <c r="F45" s="141" t="s">
        <v>252</v>
      </c>
      <c r="G45" s="141" t="s">
        <v>253</v>
      </c>
      <c r="H45" s="75">
        <v>3420</v>
      </c>
      <c r="I45" s="75">
        <v>3420</v>
      </c>
      <c r="J45" s="146"/>
      <c r="K45" s="146"/>
      <c r="L45" s="75">
        <v>3420</v>
      </c>
      <c r="M45" s="146"/>
      <c r="N45" s="75"/>
      <c r="O45" s="75"/>
      <c r="P45" s="75"/>
      <c r="Q45" s="75"/>
      <c r="R45" s="75"/>
      <c r="S45" s="75"/>
      <c r="T45" s="75"/>
      <c r="U45" s="75"/>
      <c r="V45" s="75"/>
      <c r="W45" s="75"/>
    </row>
    <row r="46" ht="20.25" customHeight="1" spans="1:23">
      <c r="A46" s="141" t="s">
        <v>70</v>
      </c>
      <c r="B46" s="141" t="s">
        <v>238</v>
      </c>
      <c r="C46" s="141" t="s">
        <v>239</v>
      </c>
      <c r="D46" s="141" t="s">
        <v>109</v>
      </c>
      <c r="E46" s="141" t="s">
        <v>110</v>
      </c>
      <c r="F46" s="141" t="s">
        <v>254</v>
      </c>
      <c r="G46" s="141" t="s">
        <v>255</v>
      </c>
      <c r="H46" s="75">
        <v>4200</v>
      </c>
      <c r="I46" s="75">
        <v>4200</v>
      </c>
      <c r="J46" s="146"/>
      <c r="K46" s="146"/>
      <c r="L46" s="75">
        <v>4200</v>
      </c>
      <c r="M46" s="146"/>
      <c r="N46" s="75"/>
      <c r="O46" s="75"/>
      <c r="P46" s="75"/>
      <c r="Q46" s="75"/>
      <c r="R46" s="75"/>
      <c r="S46" s="75"/>
      <c r="T46" s="75"/>
      <c r="U46" s="75"/>
      <c r="V46" s="75"/>
      <c r="W46" s="75"/>
    </row>
    <row r="47" ht="20.25" customHeight="1" spans="1:23">
      <c r="A47" s="141" t="s">
        <v>70</v>
      </c>
      <c r="B47" s="141" t="s">
        <v>238</v>
      </c>
      <c r="C47" s="141" t="s">
        <v>239</v>
      </c>
      <c r="D47" s="141" t="s">
        <v>109</v>
      </c>
      <c r="E47" s="141" t="s">
        <v>110</v>
      </c>
      <c r="F47" s="141" t="s">
        <v>254</v>
      </c>
      <c r="G47" s="141" t="s">
        <v>255</v>
      </c>
      <c r="H47" s="75">
        <v>3600</v>
      </c>
      <c r="I47" s="75">
        <v>3600</v>
      </c>
      <c r="J47" s="146"/>
      <c r="K47" s="146"/>
      <c r="L47" s="75">
        <v>3600</v>
      </c>
      <c r="M47" s="146"/>
      <c r="N47" s="75"/>
      <c r="O47" s="75"/>
      <c r="P47" s="75"/>
      <c r="Q47" s="75"/>
      <c r="R47" s="75"/>
      <c r="S47" s="75"/>
      <c r="T47" s="75"/>
      <c r="U47" s="75"/>
      <c r="V47" s="75"/>
      <c r="W47" s="75"/>
    </row>
    <row r="48" ht="20.25" customHeight="1" spans="1:23">
      <c r="A48" s="141" t="s">
        <v>70</v>
      </c>
      <c r="B48" s="141" t="s">
        <v>238</v>
      </c>
      <c r="C48" s="141" t="s">
        <v>239</v>
      </c>
      <c r="D48" s="141" t="s">
        <v>109</v>
      </c>
      <c r="E48" s="141" t="s">
        <v>110</v>
      </c>
      <c r="F48" s="141" t="s">
        <v>254</v>
      </c>
      <c r="G48" s="141" t="s">
        <v>255</v>
      </c>
      <c r="H48" s="75">
        <v>5400</v>
      </c>
      <c r="I48" s="75">
        <v>5400</v>
      </c>
      <c r="J48" s="146"/>
      <c r="K48" s="146"/>
      <c r="L48" s="75">
        <v>5400</v>
      </c>
      <c r="M48" s="146"/>
      <c r="N48" s="75"/>
      <c r="O48" s="75"/>
      <c r="P48" s="75"/>
      <c r="Q48" s="75"/>
      <c r="R48" s="75"/>
      <c r="S48" s="75"/>
      <c r="T48" s="75"/>
      <c r="U48" s="75"/>
      <c r="V48" s="75"/>
      <c r="W48" s="75"/>
    </row>
    <row r="49" ht="20.25" customHeight="1" spans="1:23">
      <c r="A49" s="141" t="s">
        <v>70</v>
      </c>
      <c r="B49" s="141" t="s">
        <v>238</v>
      </c>
      <c r="C49" s="141" t="s">
        <v>239</v>
      </c>
      <c r="D49" s="141" t="s">
        <v>109</v>
      </c>
      <c r="E49" s="141" t="s">
        <v>110</v>
      </c>
      <c r="F49" s="141" t="s">
        <v>254</v>
      </c>
      <c r="G49" s="141" t="s">
        <v>255</v>
      </c>
      <c r="H49" s="75">
        <v>16800</v>
      </c>
      <c r="I49" s="75">
        <v>16800</v>
      </c>
      <c r="J49" s="146"/>
      <c r="K49" s="146"/>
      <c r="L49" s="75">
        <v>16800</v>
      </c>
      <c r="M49" s="146"/>
      <c r="N49" s="75"/>
      <c r="O49" s="75"/>
      <c r="P49" s="75"/>
      <c r="Q49" s="75"/>
      <c r="R49" s="75"/>
      <c r="S49" s="75"/>
      <c r="T49" s="75"/>
      <c r="U49" s="75"/>
      <c r="V49" s="75"/>
      <c r="W49" s="75"/>
    </row>
    <row r="50" ht="20.25" customHeight="1" spans="1:23">
      <c r="A50" s="141" t="s">
        <v>70</v>
      </c>
      <c r="B50" s="141" t="s">
        <v>238</v>
      </c>
      <c r="C50" s="141" t="s">
        <v>239</v>
      </c>
      <c r="D50" s="141" t="s">
        <v>109</v>
      </c>
      <c r="E50" s="141" t="s">
        <v>110</v>
      </c>
      <c r="F50" s="141" t="s">
        <v>254</v>
      </c>
      <c r="G50" s="141" t="s">
        <v>255</v>
      </c>
      <c r="H50" s="75">
        <v>14400</v>
      </c>
      <c r="I50" s="75">
        <v>14400</v>
      </c>
      <c r="J50" s="146"/>
      <c r="K50" s="146"/>
      <c r="L50" s="75">
        <v>14400</v>
      </c>
      <c r="M50" s="146"/>
      <c r="N50" s="75"/>
      <c r="O50" s="75"/>
      <c r="P50" s="75"/>
      <c r="Q50" s="75"/>
      <c r="R50" s="75"/>
      <c r="S50" s="75"/>
      <c r="T50" s="75"/>
      <c r="U50" s="75"/>
      <c r="V50" s="75"/>
      <c r="W50" s="75"/>
    </row>
    <row r="51" ht="20.25" customHeight="1" spans="1:23">
      <c r="A51" s="141" t="s">
        <v>70</v>
      </c>
      <c r="B51" s="141" t="s">
        <v>256</v>
      </c>
      <c r="C51" s="141" t="s">
        <v>185</v>
      </c>
      <c r="D51" s="141" t="s">
        <v>111</v>
      </c>
      <c r="E51" s="141" t="s">
        <v>112</v>
      </c>
      <c r="F51" s="141" t="s">
        <v>257</v>
      </c>
      <c r="G51" s="141" t="s">
        <v>185</v>
      </c>
      <c r="H51" s="75">
        <v>10000</v>
      </c>
      <c r="I51" s="75">
        <v>10000</v>
      </c>
      <c r="J51" s="146"/>
      <c r="K51" s="146"/>
      <c r="L51" s="75">
        <v>10000</v>
      </c>
      <c r="M51" s="146"/>
      <c r="N51" s="75"/>
      <c r="O51" s="75"/>
      <c r="P51" s="75"/>
      <c r="Q51" s="75"/>
      <c r="R51" s="75"/>
      <c r="S51" s="75"/>
      <c r="T51" s="75"/>
      <c r="U51" s="75"/>
      <c r="V51" s="75"/>
      <c r="W51" s="75"/>
    </row>
    <row r="52" ht="20.25" customHeight="1" spans="1:23">
      <c r="A52" s="141" t="s">
        <v>70</v>
      </c>
      <c r="B52" s="141" t="s">
        <v>258</v>
      </c>
      <c r="C52" s="141" t="s">
        <v>259</v>
      </c>
      <c r="D52" s="141" t="s">
        <v>109</v>
      </c>
      <c r="E52" s="141" t="s">
        <v>110</v>
      </c>
      <c r="F52" s="141" t="s">
        <v>236</v>
      </c>
      <c r="G52" s="141" t="s">
        <v>237</v>
      </c>
      <c r="H52" s="75">
        <v>5940</v>
      </c>
      <c r="I52" s="75">
        <v>5940</v>
      </c>
      <c r="J52" s="146"/>
      <c r="K52" s="146"/>
      <c r="L52" s="75">
        <v>5940</v>
      </c>
      <c r="M52" s="146"/>
      <c r="N52" s="75"/>
      <c r="O52" s="75"/>
      <c r="P52" s="75"/>
      <c r="Q52" s="75"/>
      <c r="R52" s="75"/>
      <c r="S52" s="75"/>
      <c r="T52" s="75"/>
      <c r="U52" s="75"/>
      <c r="V52" s="75"/>
      <c r="W52" s="75"/>
    </row>
    <row r="53" ht="20.25" customHeight="1" spans="1:23">
      <c r="A53" s="141" t="s">
        <v>70</v>
      </c>
      <c r="B53" s="141" t="s">
        <v>260</v>
      </c>
      <c r="C53" s="141" t="s">
        <v>261</v>
      </c>
      <c r="D53" s="141" t="s">
        <v>109</v>
      </c>
      <c r="E53" s="141" t="s">
        <v>110</v>
      </c>
      <c r="F53" s="141" t="s">
        <v>262</v>
      </c>
      <c r="G53" s="141" t="s">
        <v>261</v>
      </c>
      <c r="H53" s="75">
        <v>6622</v>
      </c>
      <c r="I53" s="75">
        <v>6622</v>
      </c>
      <c r="J53" s="146"/>
      <c r="K53" s="146"/>
      <c r="L53" s="75">
        <v>6622</v>
      </c>
      <c r="M53" s="146"/>
      <c r="N53" s="75"/>
      <c r="O53" s="75"/>
      <c r="P53" s="75"/>
      <c r="Q53" s="75"/>
      <c r="R53" s="75"/>
      <c r="S53" s="75"/>
      <c r="T53" s="75"/>
      <c r="U53" s="75"/>
      <c r="V53" s="75"/>
      <c r="W53" s="75"/>
    </row>
    <row r="54" ht="20.25" customHeight="1" spans="1:23">
      <c r="A54" s="141" t="s">
        <v>70</v>
      </c>
      <c r="B54" s="141" t="s">
        <v>260</v>
      </c>
      <c r="C54" s="141" t="s">
        <v>261</v>
      </c>
      <c r="D54" s="141" t="s">
        <v>109</v>
      </c>
      <c r="E54" s="141" t="s">
        <v>110</v>
      </c>
      <c r="F54" s="141" t="s">
        <v>262</v>
      </c>
      <c r="G54" s="141" t="s">
        <v>261</v>
      </c>
      <c r="H54" s="75">
        <v>5676</v>
      </c>
      <c r="I54" s="75">
        <v>5676</v>
      </c>
      <c r="J54" s="146"/>
      <c r="K54" s="146"/>
      <c r="L54" s="75">
        <v>5676</v>
      </c>
      <c r="M54" s="146"/>
      <c r="N54" s="75"/>
      <c r="O54" s="75"/>
      <c r="P54" s="75"/>
      <c r="Q54" s="75"/>
      <c r="R54" s="75"/>
      <c r="S54" s="75"/>
      <c r="T54" s="75"/>
      <c r="U54" s="75"/>
      <c r="V54" s="75"/>
      <c r="W54" s="75"/>
    </row>
    <row r="55" ht="20.25" customHeight="1" spans="1:23">
      <c r="A55" s="141" t="s">
        <v>70</v>
      </c>
      <c r="B55" s="141" t="s">
        <v>263</v>
      </c>
      <c r="C55" s="141" t="s">
        <v>264</v>
      </c>
      <c r="D55" s="141" t="s">
        <v>109</v>
      </c>
      <c r="E55" s="141" t="s">
        <v>110</v>
      </c>
      <c r="F55" s="141" t="s">
        <v>212</v>
      </c>
      <c r="G55" s="141" t="s">
        <v>213</v>
      </c>
      <c r="H55" s="75">
        <v>54952</v>
      </c>
      <c r="I55" s="75">
        <v>54952</v>
      </c>
      <c r="J55" s="146"/>
      <c r="K55" s="146"/>
      <c r="L55" s="75">
        <v>54952</v>
      </c>
      <c r="M55" s="146"/>
      <c r="N55" s="75"/>
      <c r="O55" s="75"/>
      <c r="P55" s="75"/>
      <c r="Q55" s="75"/>
      <c r="R55" s="75"/>
      <c r="S55" s="75"/>
      <c r="T55" s="75"/>
      <c r="U55" s="75"/>
      <c r="V55" s="75"/>
      <c r="W55" s="75"/>
    </row>
    <row r="56" ht="20.25" customHeight="1" spans="1:23">
      <c r="A56" s="141" t="s">
        <v>70</v>
      </c>
      <c r="B56" s="141" t="s">
        <v>263</v>
      </c>
      <c r="C56" s="141" t="s">
        <v>264</v>
      </c>
      <c r="D56" s="141" t="s">
        <v>109</v>
      </c>
      <c r="E56" s="141" t="s">
        <v>110</v>
      </c>
      <c r="F56" s="141" t="s">
        <v>212</v>
      </c>
      <c r="G56" s="141" t="s">
        <v>213</v>
      </c>
      <c r="H56" s="75">
        <v>154800</v>
      </c>
      <c r="I56" s="75">
        <v>154800</v>
      </c>
      <c r="J56" s="146"/>
      <c r="K56" s="146"/>
      <c r="L56" s="75">
        <v>154800</v>
      </c>
      <c r="M56" s="146"/>
      <c r="N56" s="75"/>
      <c r="O56" s="75"/>
      <c r="P56" s="75"/>
      <c r="Q56" s="75"/>
      <c r="R56" s="75"/>
      <c r="S56" s="75"/>
      <c r="T56" s="75"/>
      <c r="U56" s="75"/>
      <c r="V56" s="75"/>
      <c r="W56" s="75"/>
    </row>
    <row r="57" ht="20.25" customHeight="1" spans="1:23">
      <c r="A57" s="141" t="s">
        <v>70</v>
      </c>
      <c r="B57" s="141" t="s">
        <v>265</v>
      </c>
      <c r="C57" s="141" t="s">
        <v>266</v>
      </c>
      <c r="D57" s="141" t="s">
        <v>109</v>
      </c>
      <c r="E57" s="141" t="s">
        <v>110</v>
      </c>
      <c r="F57" s="141" t="s">
        <v>212</v>
      </c>
      <c r="G57" s="141" t="s">
        <v>213</v>
      </c>
      <c r="H57" s="75">
        <v>92449</v>
      </c>
      <c r="I57" s="75">
        <v>92449</v>
      </c>
      <c r="J57" s="146"/>
      <c r="K57" s="146"/>
      <c r="L57" s="75">
        <v>92449</v>
      </c>
      <c r="M57" s="146"/>
      <c r="N57" s="75"/>
      <c r="O57" s="75"/>
      <c r="P57" s="75"/>
      <c r="Q57" s="75"/>
      <c r="R57" s="75"/>
      <c r="S57" s="75"/>
      <c r="T57" s="75"/>
      <c r="U57" s="75"/>
      <c r="V57" s="75"/>
      <c r="W57" s="75"/>
    </row>
    <row r="58" ht="20.25" customHeight="1" spans="1:23">
      <c r="A58" s="141" t="s">
        <v>70</v>
      </c>
      <c r="B58" s="141" t="s">
        <v>265</v>
      </c>
      <c r="C58" s="141" t="s">
        <v>266</v>
      </c>
      <c r="D58" s="141" t="s">
        <v>109</v>
      </c>
      <c r="E58" s="141" t="s">
        <v>110</v>
      </c>
      <c r="F58" s="141" t="s">
        <v>212</v>
      </c>
      <c r="G58" s="141" t="s">
        <v>213</v>
      </c>
      <c r="H58" s="75">
        <v>100800</v>
      </c>
      <c r="I58" s="75">
        <v>100800</v>
      </c>
      <c r="J58" s="146"/>
      <c r="K58" s="146"/>
      <c r="L58" s="75">
        <v>100800</v>
      </c>
      <c r="M58" s="146"/>
      <c r="N58" s="75"/>
      <c r="O58" s="75"/>
      <c r="P58" s="75"/>
      <c r="Q58" s="75"/>
      <c r="R58" s="75"/>
      <c r="S58" s="75"/>
      <c r="T58" s="75"/>
      <c r="U58" s="75"/>
      <c r="V58" s="75"/>
      <c r="W58" s="75"/>
    </row>
    <row r="59" ht="20.25" customHeight="1" spans="1:23">
      <c r="A59" s="141" t="s">
        <v>70</v>
      </c>
      <c r="B59" s="141" t="s">
        <v>265</v>
      </c>
      <c r="C59" s="141" t="s">
        <v>266</v>
      </c>
      <c r="D59" s="141" t="s">
        <v>109</v>
      </c>
      <c r="E59" s="141" t="s">
        <v>110</v>
      </c>
      <c r="F59" s="141" t="s">
        <v>216</v>
      </c>
      <c r="G59" s="141" t="s">
        <v>217</v>
      </c>
      <c r="H59" s="75">
        <v>126000</v>
      </c>
      <c r="I59" s="75">
        <v>126000</v>
      </c>
      <c r="J59" s="146"/>
      <c r="K59" s="146"/>
      <c r="L59" s="75">
        <v>126000</v>
      </c>
      <c r="M59" s="146"/>
      <c r="N59" s="75"/>
      <c r="O59" s="75"/>
      <c r="P59" s="75"/>
      <c r="Q59" s="75"/>
      <c r="R59" s="75"/>
      <c r="S59" s="75"/>
      <c r="T59" s="75"/>
      <c r="U59" s="75"/>
      <c r="V59" s="75"/>
      <c r="W59" s="75"/>
    </row>
    <row r="60" ht="20.25" customHeight="1" spans="1:23">
      <c r="A60" s="141" t="s">
        <v>70</v>
      </c>
      <c r="B60" s="141" t="s">
        <v>267</v>
      </c>
      <c r="C60" s="141" t="s">
        <v>268</v>
      </c>
      <c r="D60" s="141" t="s">
        <v>109</v>
      </c>
      <c r="E60" s="141" t="s">
        <v>110</v>
      </c>
      <c r="F60" s="141" t="s">
        <v>254</v>
      </c>
      <c r="G60" s="141" t="s">
        <v>255</v>
      </c>
      <c r="H60" s="75">
        <v>21600</v>
      </c>
      <c r="I60" s="75">
        <v>21600</v>
      </c>
      <c r="J60" s="146"/>
      <c r="K60" s="146"/>
      <c r="L60" s="75">
        <v>21600</v>
      </c>
      <c r="M60" s="146"/>
      <c r="N60" s="75"/>
      <c r="O60" s="75"/>
      <c r="P60" s="75"/>
      <c r="Q60" s="75"/>
      <c r="R60" s="75"/>
      <c r="S60" s="75"/>
      <c r="T60" s="75"/>
      <c r="U60" s="75"/>
      <c r="V60" s="75"/>
      <c r="W60" s="75"/>
    </row>
    <row r="61" ht="20.25" customHeight="1" spans="1:23">
      <c r="A61" s="141" t="s">
        <v>70</v>
      </c>
      <c r="B61" s="141" t="s">
        <v>269</v>
      </c>
      <c r="C61" s="141" t="s">
        <v>270</v>
      </c>
      <c r="D61" s="141" t="s">
        <v>101</v>
      </c>
      <c r="E61" s="141" t="s">
        <v>102</v>
      </c>
      <c r="F61" s="141" t="s">
        <v>271</v>
      </c>
      <c r="G61" s="141" t="s">
        <v>272</v>
      </c>
      <c r="H61" s="75">
        <v>176400</v>
      </c>
      <c r="I61" s="75">
        <v>176400</v>
      </c>
      <c r="J61" s="146"/>
      <c r="K61" s="146"/>
      <c r="L61" s="75">
        <v>176400</v>
      </c>
      <c r="M61" s="146"/>
      <c r="N61" s="75"/>
      <c r="O61" s="75"/>
      <c r="P61" s="75"/>
      <c r="Q61" s="75"/>
      <c r="R61" s="75"/>
      <c r="S61" s="75"/>
      <c r="T61" s="75"/>
      <c r="U61" s="75"/>
      <c r="V61" s="75"/>
      <c r="W61" s="75"/>
    </row>
    <row r="62" ht="20.25" customHeight="1" spans="1:23">
      <c r="A62" s="141" t="s">
        <v>70</v>
      </c>
      <c r="B62" s="141" t="s">
        <v>269</v>
      </c>
      <c r="C62" s="141" t="s">
        <v>270</v>
      </c>
      <c r="D62" s="141" t="s">
        <v>103</v>
      </c>
      <c r="E62" s="141" t="s">
        <v>104</v>
      </c>
      <c r="F62" s="141" t="s">
        <v>271</v>
      </c>
      <c r="G62" s="141" t="s">
        <v>272</v>
      </c>
      <c r="H62" s="75">
        <v>122400</v>
      </c>
      <c r="I62" s="75">
        <v>122400</v>
      </c>
      <c r="J62" s="146"/>
      <c r="K62" s="146"/>
      <c r="L62" s="75">
        <v>122400</v>
      </c>
      <c r="M62" s="146"/>
      <c r="N62" s="75"/>
      <c r="O62" s="75"/>
      <c r="P62" s="75"/>
      <c r="Q62" s="75"/>
      <c r="R62" s="75"/>
      <c r="S62" s="75"/>
      <c r="T62" s="75"/>
      <c r="U62" s="75"/>
      <c r="V62" s="75"/>
      <c r="W62" s="75"/>
    </row>
    <row r="63" ht="20.25" customHeight="1" spans="1:23">
      <c r="A63" s="141" t="s">
        <v>70</v>
      </c>
      <c r="B63" s="141" t="s">
        <v>273</v>
      </c>
      <c r="C63" s="141" t="s">
        <v>274</v>
      </c>
      <c r="D63" s="141" t="s">
        <v>109</v>
      </c>
      <c r="E63" s="141" t="s">
        <v>110</v>
      </c>
      <c r="F63" s="141" t="s">
        <v>236</v>
      </c>
      <c r="G63" s="141" t="s">
        <v>237</v>
      </c>
      <c r="H63" s="75">
        <v>28800</v>
      </c>
      <c r="I63" s="75">
        <v>28800</v>
      </c>
      <c r="J63" s="146"/>
      <c r="K63" s="146"/>
      <c r="L63" s="75">
        <v>28800</v>
      </c>
      <c r="M63" s="146"/>
      <c r="N63" s="75"/>
      <c r="O63" s="75"/>
      <c r="P63" s="75"/>
      <c r="Q63" s="75"/>
      <c r="R63" s="75"/>
      <c r="S63" s="75"/>
      <c r="T63" s="75"/>
      <c r="U63" s="75"/>
      <c r="V63" s="75"/>
      <c r="W63" s="75"/>
    </row>
    <row r="64" ht="17.25" customHeight="1" spans="1:23">
      <c r="A64" s="32"/>
      <c r="B64" s="142"/>
      <c r="C64" s="142"/>
      <c r="D64" s="142"/>
      <c r="E64" s="142"/>
      <c r="F64" s="142"/>
      <c r="G64" s="143"/>
      <c r="H64" s="75">
        <v>3164784</v>
      </c>
      <c r="I64" s="75">
        <v>3164784</v>
      </c>
      <c r="J64" s="75"/>
      <c r="K64" s="75"/>
      <c r="L64" s="75">
        <v>3164784</v>
      </c>
      <c r="M64" s="75"/>
      <c r="N64" s="75"/>
      <c r="O64" s="75"/>
      <c r="P64" s="75"/>
      <c r="Q64" s="75"/>
      <c r="R64" s="75"/>
      <c r="S64" s="75"/>
      <c r="T64" s="75"/>
      <c r="U64" s="75"/>
      <c r="V64" s="75"/>
      <c r="W64" s="75"/>
    </row>
  </sheetData>
  <mergeCells count="30">
    <mergeCell ref="A2:W2"/>
    <mergeCell ref="A3:G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26.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0"/>
      <c r="E1" s="1"/>
      <c r="F1" s="1"/>
      <c r="G1" s="1"/>
      <c r="H1" s="1"/>
      <c r="U1" s="130"/>
      <c r="W1" s="135" t="s">
        <v>275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"单位名称："&amp;"昆明市盘龙区残疾人联合会"</f>
        <v>单位名称：昆明市盘龙区残疾人联合会</v>
      </c>
      <c r="B3" s="5"/>
      <c r="C3" s="5"/>
      <c r="D3" s="5"/>
      <c r="E3" s="5"/>
      <c r="F3" s="5"/>
      <c r="G3" s="5"/>
      <c r="H3" s="5"/>
      <c r="I3" s="6"/>
      <c r="J3" s="6"/>
      <c r="K3" s="6"/>
      <c r="L3" s="6"/>
      <c r="M3" s="6"/>
      <c r="N3" s="6"/>
      <c r="O3" s="6"/>
      <c r="P3" s="6"/>
      <c r="Q3" s="6"/>
      <c r="U3" s="130"/>
      <c r="W3" s="111" t="s">
        <v>1</v>
      </c>
    </row>
    <row r="4" ht="21.75" customHeight="1" spans="1:23">
      <c r="A4" s="8" t="s">
        <v>276</v>
      </c>
      <c r="B4" s="9" t="s">
        <v>190</v>
      </c>
      <c r="C4" s="8" t="s">
        <v>191</v>
      </c>
      <c r="D4" s="8" t="s">
        <v>277</v>
      </c>
      <c r="E4" s="9" t="s">
        <v>192</v>
      </c>
      <c r="F4" s="9" t="s">
        <v>193</v>
      </c>
      <c r="G4" s="9" t="s">
        <v>278</v>
      </c>
      <c r="H4" s="9" t="s">
        <v>279</v>
      </c>
      <c r="I4" s="26" t="s">
        <v>55</v>
      </c>
      <c r="J4" s="10" t="s">
        <v>280</v>
      </c>
      <c r="K4" s="11"/>
      <c r="L4" s="11"/>
      <c r="M4" s="12"/>
      <c r="N4" s="10" t="s">
        <v>198</v>
      </c>
      <c r="O4" s="11"/>
      <c r="P4" s="12"/>
      <c r="Q4" s="9" t="s">
        <v>61</v>
      </c>
      <c r="R4" s="10" t="s">
        <v>62</v>
      </c>
      <c r="S4" s="11"/>
      <c r="T4" s="11"/>
      <c r="U4" s="11"/>
      <c r="V4" s="11"/>
      <c r="W4" s="12"/>
    </row>
    <row r="5" ht="21.75" customHeight="1" spans="1:23">
      <c r="A5" s="13"/>
      <c r="B5" s="27"/>
      <c r="C5" s="13"/>
      <c r="D5" s="13"/>
      <c r="E5" s="14"/>
      <c r="F5" s="14"/>
      <c r="G5" s="14"/>
      <c r="H5" s="14"/>
      <c r="I5" s="27"/>
      <c r="J5" s="131" t="s">
        <v>58</v>
      </c>
      <c r="K5" s="132"/>
      <c r="L5" s="9" t="s">
        <v>59</v>
      </c>
      <c r="M5" s="9" t="s">
        <v>60</v>
      </c>
      <c r="N5" s="9" t="s">
        <v>58</v>
      </c>
      <c r="O5" s="9" t="s">
        <v>59</v>
      </c>
      <c r="P5" s="9" t="s">
        <v>60</v>
      </c>
      <c r="Q5" s="14"/>
      <c r="R5" s="9" t="s">
        <v>57</v>
      </c>
      <c r="S5" s="9" t="s">
        <v>64</v>
      </c>
      <c r="T5" s="9" t="s">
        <v>204</v>
      </c>
      <c r="U5" s="9" t="s">
        <v>66</v>
      </c>
      <c r="V5" s="9" t="s">
        <v>67</v>
      </c>
      <c r="W5" s="9" t="s">
        <v>68</v>
      </c>
    </row>
    <row r="6" ht="21" customHeight="1" spans="1:23">
      <c r="A6" s="27"/>
      <c r="B6" s="27"/>
      <c r="C6" s="27"/>
      <c r="D6" s="27"/>
      <c r="E6" s="27"/>
      <c r="F6" s="27"/>
      <c r="G6" s="27"/>
      <c r="H6" s="27"/>
      <c r="I6" s="27"/>
      <c r="J6" s="133" t="s">
        <v>57</v>
      </c>
      <c r="K6" s="134"/>
      <c r="L6" s="27"/>
      <c r="M6" s="27"/>
      <c r="N6" s="27"/>
      <c r="O6" s="27"/>
      <c r="P6" s="27"/>
      <c r="Q6" s="27"/>
      <c r="R6" s="27"/>
      <c r="S6" s="27"/>
      <c r="T6" s="27"/>
      <c r="U6" s="27"/>
      <c r="V6" s="27"/>
      <c r="W6" s="27"/>
    </row>
    <row r="7" ht="39.75" customHeight="1" spans="1:23">
      <c r="A7" s="16"/>
      <c r="B7" s="18"/>
      <c r="C7" s="16"/>
      <c r="D7" s="16"/>
      <c r="E7" s="17"/>
      <c r="F7" s="17"/>
      <c r="G7" s="17"/>
      <c r="H7" s="17"/>
      <c r="I7" s="18"/>
      <c r="J7" s="64" t="s">
        <v>57</v>
      </c>
      <c r="K7" s="64" t="s">
        <v>281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ht="21.75" customHeight="1" spans="1:23">
      <c r="A9" s="66" t="s">
        <v>282</v>
      </c>
      <c r="B9" s="66" t="s">
        <v>283</v>
      </c>
      <c r="C9" s="66" t="s">
        <v>284</v>
      </c>
      <c r="D9" s="66" t="s">
        <v>70</v>
      </c>
      <c r="E9" s="66" t="s">
        <v>140</v>
      </c>
      <c r="F9" s="66" t="s">
        <v>141</v>
      </c>
      <c r="G9" s="66" t="s">
        <v>271</v>
      </c>
      <c r="H9" s="66" t="s">
        <v>272</v>
      </c>
      <c r="I9" s="75">
        <v>7500</v>
      </c>
      <c r="J9" s="75"/>
      <c r="K9" s="75"/>
      <c r="L9" s="75"/>
      <c r="M9" s="75"/>
      <c r="N9" s="75"/>
      <c r="O9" s="75">
        <v>7500</v>
      </c>
      <c r="P9" s="75"/>
      <c r="Q9" s="75"/>
      <c r="R9" s="75"/>
      <c r="S9" s="75"/>
      <c r="T9" s="75"/>
      <c r="U9" s="75"/>
      <c r="V9" s="75"/>
      <c r="W9" s="75"/>
    </row>
    <row r="10" ht="21.75" customHeight="1" spans="1:23">
      <c r="A10" s="66" t="s">
        <v>282</v>
      </c>
      <c r="B10" s="66" t="s">
        <v>285</v>
      </c>
      <c r="C10" s="66" t="s">
        <v>286</v>
      </c>
      <c r="D10" s="66" t="s">
        <v>70</v>
      </c>
      <c r="E10" s="66" t="s">
        <v>115</v>
      </c>
      <c r="F10" s="66" t="s">
        <v>116</v>
      </c>
      <c r="G10" s="66" t="s">
        <v>271</v>
      </c>
      <c r="H10" s="66" t="s">
        <v>272</v>
      </c>
      <c r="I10" s="75">
        <v>8000</v>
      </c>
      <c r="J10" s="75"/>
      <c r="K10" s="75"/>
      <c r="L10" s="75"/>
      <c r="M10" s="75"/>
      <c r="N10" s="75">
        <v>8000</v>
      </c>
      <c r="O10" s="75"/>
      <c r="P10" s="75"/>
      <c r="Q10" s="75"/>
      <c r="R10" s="75"/>
      <c r="S10" s="75"/>
      <c r="T10" s="75"/>
      <c r="U10" s="75"/>
      <c r="V10" s="75"/>
      <c r="W10" s="75"/>
    </row>
    <row r="11" ht="21.75" customHeight="1" spans="1:23">
      <c r="A11" s="66" t="s">
        <v>282</v>
      </c>
      <c r="B11" s="66" t="s">
        <v>285</v>
      </c>
      <c r="C11" s="66" t="s">
        <v>286</v>
      </c>
      <c r="D11" s="66" t="s">
        <v>70</v>
      </c>
      <c r="E11" s="66" t="s">
        <v>115</v>
      </c>
      <c r="F11" s="66" t="s">
        <v>116</v>
      </c>
      <c r="G11" s="66" t="s">
        <v>271</v>
      </c>
      <c r="H11" s="66" t="s">
        <v>272</v>
      </c>
      <c r="I11" s="75">
        <v>14100</v>
      </c>
      <c r="J11" s="75"/>
      <c r="K11" s="75"/>
      <c r="L11" s="75"/>
      <c r="M11" s="75"/>
      <c r="N11" s="75">
        <v>14100</v>
      </c>
      <c r="O11" s="75"/>
      <c r="P11" s="75"/>
      <c r="Q11" s="75"/>
      <c r="R11" s="75"/>
      <c r="S11" s="75"/>
      <c r="T11" s="75"/>
      <c r="U11" s="75"/>
      <c r="V11" s="75"/>
      <c r="W11" s="75"/>
    </row>
    <row r="12" ht="21.75" customHeight="1" spans="1:23">
      <c r="A12" s="66" t="s">
        <v>282</v>
      </c>
      <c r="B12" s="66" t="s">
        <v>287</v>
      </c>
      <c r="C12" s="66" t="s">
        <v>288</v>
      </c>
      <c r="D12" s="66" t="s">
        <v>70</v>
      </c>
      <c r="E12" s="66" t="s">
        <v>113</v>
      </c>
      <c r="F12" s="66" t="s">
        <v>114</v>
      </c>
      <c r="G12" s="66" t="s">
        <v>289</v>
      </c>
      <c r="H12" s="66" t="s">
        <v>290</v>
      </c>
      <c r="I12" s="75">
        <v>65022.67</v>
      </c>
      <c r="J12" s="75"/>
      <c r="K12" s="75"/>
      <c r="L12" s="75"/>
      <c r="M12" s="75"/>
      <c r="N12" s="75">
        <v>65022.67</v>
      </c>
      <c r="O12" s="75"/>
      <c r="P12" s="75"/>
      <c r="Q12" s="75"/>
      <c r="R12" s="75"/>
      <c r="S12" s="75"/>
      <c r="T12" s="75"/>
      <c r="U12" s="75"/>
      <c r="V12" s="75"/>
      <c r="W12" s="75"/>
    </row>
    <row r="13" ht="21.75" customHeight="1" spans="1:23">
      <c r="A13" s="66" t="s">
        <v>282</v>
      </c>
      <c r="B13" s="66" t="s">
        <v>291</v>
      </c>
      <c r="C13" s="66" t="s">
        <v>292</v>
      </c>
      <c r="D13" s="66" t="s">
        <v>70</v>
      </c>
      <c r="E13" s="66" t="s">
        <v>117</v>
      </c>
      <c r="F13" s="66" t="s">
        <v>118</v>
      </c>
      <c r="G13" s="66" t="s">
        <v>289</v>
      </c>
      <c r="H13" s="66" t="s">
        <v>290</v>
      </c>
      <c r="I13" s="75">
        <v>79443.1</v>
      </c>
      <c r="J13" s="75"/>
      <c r="K13" s="75"/>
      <c r="L13" s="75"/>
      <c r="M13" s="75"/>
      <c r="N13" s="75">
        <v>79443.1</v>
      </c>
      <c r="O13" s="75"/>
      <c r="P13" s="75"/>
      <c r="Q13" s="75"/>
      <c r="R13" s="75"/>
      <c r="S13" s="75"/>
      <c r="T13" s="75"/>
      <c r="U13" s="75"/>
      <c r="V13" s="75"/>
      <c r="W13" s="75"/>
    </row>
    <row r="14" ht="21.75" customHeight="1" spans="1:23">
      <c r="A14" s="66" t="s">
        <v>282</v>
      </c>
      <c r="B14" s="66" t="s">
        <v>293</v>
      </c>
      <c r="C14" s="66" t="s">
        <v>294</v>
      </c>
      <c r="D14" s="66" t="s">
        <v>70</v>
      </c>
      <c r="E14" s="66" t="s">
        <v>113</v>
      </c>
      <c r="F14" s="66" t="s">
        <v>114</v>
      </c>
      <c r="G14" s="66" t="s">
        <v>289</v>
      </c>
      <c r="H14" s="66" t="s">
        <v>290</v>
      </c>
      <c r="I14" s="75">
        <v>150120.05</v>
      </c>
      <c r="J14" s="75"/>
      <c r="K14" s="75"/>
      <c r="L14" s="75"/>
      <c r="M14" s="75"/>
      <c r="N14" s="75">
        <v>150120.05</v>
      </c>
      <c r="O14" s="75"/>
      <c r="P14" s="75"/>
      <c r="Q14" s="75"/>
      <c r="R14" s="75"/>
      <c r="S14" s="75"/>
      <c r="T14" s="75"/>
      <c r="U14" s="75"/>
      <c r="V14" s="75"/>
      <c r="W14" s="75"/>
    </row>
    <row r="15" ht="21.75" customHeight="1" spans="1:23">
      <c r="A15" s="66" t="s">
        <v>282</v>
      </c>
      <c r="B15" s="66" t="s">
        <v>293</v>
      </c>
      <c r="C15" s="66" t="s">
        <v>294</v>
      </c>
      <c r="D15" s="66" t="s">
        <v>70</v>
      </c>
      <c r="E15" s="66" t="s">
        <v>113</v>
      </c>
      <c r="F15" s="66" t="s">
        <v>114</v>
      </c>
      <c r="G15" s="66" t="s">
        <v>289</v>
      </c>
      <c r="H15" s="66" t="s">
        <v>290</v>
      </c>
      <c r="I15" s="75">
        <v>9574.32</v>
      </c>
      <c r="J15" s="75"/>
      <c r="K15" s="75"/>
      <c r="L15" s="75"/>
      <c r="M15" s="75"/>
      <c r="N15" s="75">
        <v>9574.32</v>
      </c>
      <c r="O15" s="75"/>
      <c r="P15" s="75"/>
      <c r="Q15" s="75"/>
      <c r="R15" s="75"/>
      <c r="S15" s="75"/>
      <c r="T15" s="75"/>
      <c r="U15" s="75"/>
      <c r="V15" s="75"/>
      <c r="W15" s="75"/>
    </row>
    <row r="16" ht="21.75" customHeight="1" spans="1:23">
      <c r="A16" s="66" t="s">
        <v>282</v>
      </c>
      <c r="B16" s="66" t="s">
        <v>293</v>
      </c>
      <c r="C16" s="66" t="s">
        <v>294</v>
      </c>
      <c r="D16" s="66" t="s">
        <v>70</v>
      </c>
      <c r="E16" s="66" t="s">
        <v>115</v>
      </c>
      <c r="F16" s="66" t="s">
        <v>116</v>
      </c>
      <c r="G16" s="66" t="s">
        <v>289</v>
      </c>
      <c r="H16" s="66" t="s">
        <v>290</v>
      </c>
      <c r="I16" s="75">
        <v>21200.16</v>
      </c>
      <c r="J16" s="75"/>
      <c r="K16" s="75"/>
      <c r="L16" s="75"/>
      <c r="M16" s="75"/>
      <c r="N16" s="75">
        <v>21200.16</v>
      </c>
      <c r="O16" s="75"/>
      <c r="P16" s="75"/>
      <c r="Q16" s="75"/>
      <c r="R16" s="75"/>
      <c r="S16" s="75"/>
      <c r="T16" s="75"/>
      <c r="U16" s="75"/>
      <c r="V16" s="75"/>
      <c r="W16" s="75"/>
    </row>
    <row r="17" ht="21.75" customHeight="1" spans="1:23">
      <c r="A17" s="66" t="s">
        <v>282</v>
      </c>
      <c r="B17" s="66" t="s">
        <v>293</v>
      </c>
      <c r="C17" s="66" t="s">
        <v>294</v>
      </c>
      <c r="D17" s="66" t="s">
        <v>70</v>
      </c>
      <c r="E17" s="66" t="s">
        <v>117</v>
      </c>
      <c r="F17" s="66" t="s">
        <v>118</v>
      </c>
      <c r="G17" s="66" t="s">
        <v>289</v>
      </c>
      <c r="H17" s="66" t="s">
        <v>290</v>
      </c>
      <c r="I17" s="75">
        <v>380</v>
      </c>
      <c r="J17" s="75"/>
      <c r="K17" s="75"/>
      <c r="L17" s="75"/>
      <c r="M17" s="75"/>
      <c r="N17" s="75">
        <v>380</v>
      </c>
      <c r="O17" s="75"/>
      <c r="P17" s="75"/>
      <c r="Q17" s="75"/>
      <c r="R17" s="75"/>
      <c r="S17" s="75"/>
      <c r="T17" s="75"/>
      <c r="U17" s="75"/>
      <c r="V17" s="75"/>
      <c r="W17" s="75"/>
    </row>
    <row r="18" ht="21.75" customHeight="1" spans="1:23">
      <c r="A18" s="66" t="s">
        <v>282</v>
      </c>
      <c r="B18" s="66" t="s">
        <v>295</v>
      </c>
      <c r="C18" s="66" t="s">
        <v>296</v>
      </c>
      <c r="D18" s="66" t="s">
        <v>70</v>
      </c>
      <c r="E18" s="66" t="s">
        <v>140</v>
      </c>
      <c r="F18" s="66" t="s">
        <v>141</v>
      </c>
      <c r="G18" s="66" t="s">
        <v>271</v>
      </c>
      <c r="H18" s="66" t="s">
        <v>272</v>
      </c>
      <c r="I18" s="75">
        <v>1265598</v>
      </c>
      <c r="J18" s="75"/>
      <c r="K18" s="75"/>
      <c r="L18" s="75">
        <v>1265598</v>
      </c>
      <c r="M18" s="75"/>
      <c r="N18" s="75"/>
      <c r="O18" s="75"/>
      <c r="P18" s="75"/>
      <c r="Q18" s="75"/>
      <c r="R18" s="75"/>
      <c r="S18" s="75"/>
      <c r="T18" s="75"/>
      <c r="U18" s="75"/>
      <c r="V18" s="75"/>
      <c r="W18" s="75"/>
    </row>
    <row r="19" ht="21.75" customHeight="1" spans="1:23">
      <c r="A19" s="66" t="s">
        <v>297</v>
      </c>
      <c r="B19" s="66" t="s">
        <v>298</v>
      </c>
      <c r="C19" s="66" t="s">
        <v>299</v>
      </c>
      <c r="D19" s="66" t="s">
        <v>70</v>
      </c>
      <c r="E19" s="66" t="s">
        <v>140</v>
      </c>
      <c r="F19" s="66" t="s">
        <v>141</v>
      </c>
      <c r="G19" s="66" t="s">
        <v>271</v>
      </c>
      <c r="H19" s="66" t="s">
        <v>272</v>
      </c>
      <c r="I19" s="75">
        <v>234402</v>
      </c>
      <c r="J19" s="75"/>
      <c r="K19" s="75"/>
      <c r="L19" s="75">
        <v>234402</v>
      </c>
      <c r="M19" s="75"/>
      <c r="N19" s="75"/>
      <c r="O19" s="75"/>
      <c r="P19" s="75"/>
      <c r="Q19" s="75"/>
      <c r="R19" s="75"/>
      <c r="S19" s="75"/>
      <c r="T19" s="75"/>
      <c r="U19" s="75"/>
      <c r="V19" s="75"/>
      <c r="W19" s="75"/>
    </row>
    <row r="20" ht="21.75" customHeight="1" spans="1:23">
      <c r="A20" s="66" t="s">
        <v>297</v>
      </c>
      <c r="B20" s="66" t="s">
        <v>300</v>
      </c>
      <c r="C20" s="66" t="s">
        <v>301</v>
      </c>
      <c r="D20" s="66" t="s">
        <v>70</v>
      </c>
      <c r="E20" s="66" t="s">
        <v>117</v>
      </c>
      <c r="F20" s="66" t="s">
        <v>118</v>
      </c>
      <c r="G20" s="66" t="s">
        <v>302</v>
      </c>
      <c r="H20" s="66" t="s">
        <v>303</v>
      </c>
      <c r="I20" s="75">
        <v>153600</v>
      </c>
      <c r="J20" s="75">
        <v>153600</v>
      </c>
      <c r="K20" s="75">
        <v>153600</v>
      </c>
      <c r="L20" s="75"/>
      <c r="M20" s="75"/>
      <c r="N20" s="75"/>
      <c r="O20" s="75"/>
      <c r="P20" s="75"/>
      <c r="Q20" s="75"/>
      <c r="R20" s="75"/>
      <c r="S20" s="75"/>
      <c r="T20" s="75"/>
      <c r="U20" s="75"/>
      <c r="V20" s="75"/>
      <c r="W20" s="75"/>
    </row>
    <row r="21" ht="21.75" customHeight="1" spans="1:23">
      <c r="A21" s="66" t="s">
        <v>297</v>
      </c>
      <c r="B21" s="66" t="s">
        <v>300</v>
      </c>
      <c r="C21" s="66" t="s">
        <v>301</v>
      </c>
      <c r="D21" s="66" t="s">
        <v>70</v>
      </c>
      <c r="E21" s="66" t="s">
        <v>117</v>
      </c>
      <c r="F21" s="66" t="s">
        <v>118</v>
      </c>
      <c r="G21" s="66" t="s">
        <v>289</v>
      </c>
      <c r="H21" s="66" t="s">
        <v>290</v>
      </c>
      <c r="I21" s="75">
        <v>3680000</v>
      </c>
      <c r="J21" s="75">
        <v>3680000</v>
      </c>
      <c r="K21" s="75">
        <v>3680000</v>
      </c>
      <c r="L21" s="75"/>
      <c r="M21" s="75"/>
      <c r="N21" s="75"/>
      <c r="O21" s="75"/>
      <c r="P21" s="75"/>
      <c r="Q21" s="75"/>
      <c r="R21" s="75"/>
      <c r="S21" s="75"/>
      <c r="T21" s="75"/>
      <c r="U21" s="75"/>
      <c r="V21" s="75"/>
      <c r="W21" s="75"/>
    </row>
    <row r="22" ht="21.75" customHeight="1" spans="1:23">
      <c r="A22" s="66" t="s">
        <v>297</v>
      </c>
      <c r="B22" s="66" t="s">
        <v>304</v>
      </c>
      <c r="C22" s="66" t="s">
        <v>305</v>
      </c>
      <c r="D22" s="66" t="s">
        <v>70</v>
      </c>
      <c r="E22" s="66" t="s">
        <v>115</v>
      </c>
      <c r="F22" s="66" t="s">
        <v>116</v>
      </c>
      <c r="G22" s="66" t="s">
        <v>271</v>
      </c>
      <c r="H22" s="66" t="s">
        <v>272</v>
      </c>
      <c r="I22" s="75">
        <v>159600</v>
      </c>
      <c r="J22" s="75">
        <v>159600</v>
      </c>
      <c r="K22" s="75">
        <v>159600</v>
      </c>
      <c r="L22" s="75"/>
      <c r="M22" s="75"/>
      <c r="N22" s="75"/>
      <c r="O22" s="75"/>
      <c r="P22" s="75"/>
      <c r="Q22" s="75"/>
      <c r="R22" s="75"/>
      <c r="S22" s="75"/>
      <c r="T22" s="75"/>
      <c r="U22" s="75"/>
      <c r="V22" s="75"/>
      <c r="W22" s="75"/>
    </row>
    <row r="23" ht="21.75" customHeight="1" spans="1:23">
      <c r="A23" s="66" t="s">
        <v>297</v>
      </c>
      <c r="B23" s="66" t="s">
        <v>306</v>
      </c>
      <c r="C23" s="66" t="s">
        <v>307</v>
      </c>
      <c r="D23" s="66" t="s">
        <v>70</v>
      </c>
      <c r="E23" s="66" t="s">
        <v>115</v>
      </c>
      <c r="F23" s="66" t="s">
        <v>116</v>
      </c>
      <c r="G23" s="66" t="s">
        <v>271</v>
      </c>
      <c r="H23" s="66" t="s">
        <v>272</v>
      </c>
      <c r="I23" s="75">
        <v>3000</v>
      </c>
      <c r="J23" s="75"/>
      <c r="K23" s="75"/>
      <c r="L23" s="75"/>
      <c r="M23" s="75"/>
      <c r="N23" s="75">
        <v>3000</v>
      </c>
      <c r="O23" s="75"/>
      <c r="P23" s="75"/>
      <c r="Q23" s="75"/>
      <c r="R23" s="75"/>
      <c r="S23" s="75"/>
      <c r="T23" s="75"/>
      <c r="U23" s="75"/>
      <c r="V23" s="75"/>
      <c r="W23" s="75"/>
    </row>
    <row r="24" ht="21.75" customHeight="1" spans="1:23">
      <c r="A24" s="66" t="s">
        <v>297</v>
      </c>
      <c r="B24" s="66" t="s">
        <v>306</v>
      </c>
      <c r="C24" s="66" t="s">
        <v>307</v>
      </c>
      <c r="D24" s="66" t="s">
        <v>70</v>
      </c>
      <c r="E24" s="66" t="s">
        <v>115</v>
      </c>
      <c r="F24" s="66" t="s">
        <v>116</v>
      </c>
      <c r="G24" s="66" t="s">
        <v>271</v>
      </c>
      <c r="H24" s="66" t="s">
        <v>272</v>
      </c>
      <c r="I24" s="75">
        <v>198000</v>
      </c>
      <c r="J24" s="75"/>
      <c r="K24" s="75"/>
      <c r="L24" s="75"/>
      <c r="M24" s="75"/>
      <c r="N24" s="75">
        <v>198000</v>
      </c>
      <c r="O24" s="75"/>
      <c r="P24" s="75"/>
      <c r="Q24" s="75"/>
      <c r="R24" s="75"/>
      <c r="S24" s="75"/>
      <c r="T24" s="75"/>
      <c r="U24" s="75"/>
      <c r="V24" s="75"/>
      <c r="W24" s="75"/>
    </row>
    <row r="25" ht="21.75" customHeight="1" spans="1:23">
      <c r="A25" s="66" t="s">
        <v>297</v>
      </c>
      <c r="B25" s="66" t="s">
        <v>306</v>
      </c>
      <c r="C25" s="66" t="s">
        <v>307</v>
      </c>
      <c r="D25" s="66" t="s">
        <v>70</v>
      </c>
      <c r="E25" s="66" t="s">
        <v>115</v>
      </c>
      <c r="F25" s="66" t="s">
        <v>116</v>
      </c>
      <c r="G25" s="66" t="s">
        <v>271</v>
      </c>
      <c r="H25" s="66" t="s">
        <v>272</v>
      </c>
      <c r="I25" s="75">
        <v>2000</v>
      </c>
      <c r="J25" s="75"/>
      <c r="K25" s="75"/>
      <c r="L25" s="75"/>
      <c r="M25" s="75"/>
      <c r="N25" s="75">
        <v>2000</v>
      </c>
      <c r="O25" s="75"/>
      <c r="P25" s="75"/>
      <c r="Q25" s="75"/>
      <c r="R25" s="75"/>
      <c r="S25" s="75"/>
      <c r="T25" s="75"/>
      <c r="U25" s="75"/>
      <c r="V25" s="75"/>
      <c r="W25" s="75"/>
    </row>
    <row r="26" ht="21.75" customHeight="1" spans="1:23">
      <c r="A26" s="66" t="s">
        <v>297</v>
      </c>
      <c r="B26" s="66" t="s">
        <v>308</v>
      </c>
      <c r="C26" s="66" t="s">
        <v>309</v>
      </c>
      <c r="D26" s="66" t="s">
        <v>70</v>
      </c>
      <c r="E26" s="66" t="s">
        <v>140</v>
      </c>
      <c r="F26" s="66" t="s">
        <v>141</v>
      </c>
      <c r="G26" s="66" t="s">
        <v>271</v>
      </c>
      <c r="H26" s="66" t="s">
        <v>272</v>
      </c>
      <c r="I26" s="75">
        <v>586740</v>
      </c>
      <c r="J26" s="75"/>
      <c r="K26" s="75"/>
      <c r="L26" s="75"/>
      <c r="M26" s="75"/>
      <c r="N26" s="75"/>
      <c r="O26" s="75">
        <v>586740</v>
      </c>
      <c r="P26" s="75"/>
      <c r="Q26" s="75"/>
      <c r="R26" s="75"/>
      <c r="S26" s="75"/>
      <c r="T26" s="75"/>
      <c r="U26" s="75"/>
      <c r="V26" s="75"/>
      <c r="W26" s="75"/>
    </row>
    <row r="27" ht="21.75" customHeight="1" spans="1:23">
      <c r="A27" s="66" t="s">
        <v>297</v>
      </c>
      <c r="B27" s="66" t="s">
        <v>308</v>
      </c>
      <c r="C27" s="66" t="s">
        <v>309</v>
      </c>
      <c r="D27" s="66" t="s">
        <v>70</v>
      </c>
      <c r="E27" s="66" t="s">
        <v>140</v>
      </c>
      <c r="F27" s="66" t="s">
        <v>141</v>
      </c>
      <c r="G27" s="66" t="s">
        <v>271</v>
      </c>
      <c r="H27" s="66" t="s">
        <v>272</v>
      </c>
      <c r="I27" s="75">
        <v>131600</v>
      </c>
      <c r="J27" s="75"/>
      <c r="K27" s="75"/>
      <c r="L27" s="75"/>
      <c r="M27" s="75"/>
      <c r="N27" s="75"/>
      <c r="O27" s="75">
        <v>131600</v>
      </c>
      <c r="P27" s="75"/>
      <c r="Q27" s="75"/>
      <c r="R27" s="75"/>
      <c r="S27" s="75"/>
      <c r="T27" s="75"/>
      <c r="U27" s="75"/>
      <c r="V27" s="75"/>
      <c r="W27" s="75"/>
    </row>
    <row r="28" ht="21.75" customHeight="1" spans="1:23">
      <c r="A28" s="66" t="s">
        <v>297</v>
      </c>
      <c r="B28" s="66" t="s">
        <v>310</v>
      </c>
      <c r="C28" s="66" t="s">
        <v>311</v>
      </c>
      <c r="D28" s="66" t="s">
        <v>70</v>
      </c>
      <c r="E28" s="66" t="s">
        <v>140</v>
      </c>
      <c r="F28" s="66" t="s">
        <v>141</v>
      </c>
      <c r="G28" s="66" t="s">
        <v>302</v>
      </c>
      <c r="H28" s="66" t="s">
        <v>303</v>
      </c>
      <c r="I28" s="75">
        <v>45500</v>
      </c>
      <c r="J28" s="75"/>
      <c r="K28" s="75"/>
      <c r="L28" s="75"/>
      <c r="M28" s="75"/>
      <c r="N28" s="75"/>
      <c r="O28" s="75">
        <v>45500</v>
      </c>
      <c r="P28" s="75"/>
      <c r="Q28" s="75"/>
      <c r="R28" s="75"/>
      <c r="S28" s="75"/>
      <c r="T28" s="75"/>
      <c r="U28" s="75"/>
      <c r="V28" s="75"/>
      <c r="W28" s="75"/>
    </row>
    <row r="29" ht="21.75" customHeight="1" spans="1:23">
      <c r="A29" s="66" t="s">
        <v>297</v>
      </c>
      <c r="B29" s="66" t="s">
        <v>310</v>
      </c>
      <c r="C29" s="66" t="s">
        <v>311</v>
      </c>
      <c r="D29" s="66" t="s">
        <v>70</v>
      </c>
      <c r="E29" s="66" t="s">
        <v>140</v>
      </c>
      <c r="F29" s="66" t="s">
        <v>141</v>
      </c>
      <c r="G29" s="66" t="s">
        <v>302</v>
      </c>
      <c r="H29" s="66" t="s">
        <v>303</v>
      </c>
      <c r="I29" s="75">
        <v>340000</v>
      </c>
      <c r="J29" s="75"/>
      <c r="K29" s="75"/>
      <c r="L29" s="75">
        <v>340000</v>
      </c>
      <c r="M29" s="75"/>
      <c r="N29" s="75"/>
      <c r="O29" s="75"/>
      <c r="P29" s="75"/>
      <c r="Q29" s="75"/>
      <c r="R29" s="75"/>
      <c r="S29" s="75"/>
      <c r="T29" s="75"/>
      <c r="U29" s="75"/>
      <c r="V29" s="75"/>
      <c r="W29" s="75"/>
    </row>
    <row r="30" ht="21.75" customHeight="1" spans="1:23">
      <c r="A30" s="66" t="s">
        <v>297</v>
      </c>
      <c r="B30" s="66" t="s">
        <v>310</v>
      </c>
      <c r="C30" s="66" t="s">
        <v>311</v>
      </c>
      <c r="D30" s="66" t="s">
        <v>70</v>
      </c>
      <c r="E30" s="66" t="s">
        <v>140</v>
      </c>
      <c r="F30" s="66" t="s">
        <v>141</v>
      </c>
      <c r="G30" s="66" t="s">
        <v>302</v>
      </c>
      <c r="H30" s="66" t="s">
        <v>303</v>
      </c>
      <c r="I30" s="75">
        <v>28007</v>
      </c>
      <c r="J30" s="75"/>
      <c r="K30" s="75"/>
      <c r="L30" s="75"/>
      <c r="M30" s="75"/>
      <c r="N30" s="75"/>
      <c r="O30" s="75">
        <v>28007</v>
      </c>
      <c r="P30" s="75"/>
      <c r="Q30" s="75"/>
      <c r="R30" s="75"/>
      <c r="S30" s="75"/>
      <c r="T30" s="75"/>
      <c r="U30" s="75"/>
      <c r="V30" s="75"/>
      <c r="W30" s="75"/>
    </row>
    <row r="31" ht="21.75" customHeight="1" spans="1:23">
      <c r="A31" s="66" t="s">
        <v>297</v>
      </c>
      <c r="B31" s="66" t="s">
        <v>310</v>
      </c>
      <c r="C31" s="66" t="s">
        <v>311</v>
      </c>
      <c r="D31" s="66" t="s">
        <v>70</v>
      </c>
      <c r="E31" s="66" t="s">
        <v>140</v>
      </c>
      <c r="F31" s="66" t="s">
        <v>141</v>
      </c>
      <c r="G31" s="66" t="s">
        <v>302</v>
      </c>
      <c r="H31" s="66" t="s">
        <v>303</v>
      </c>
      <c r="I31" s="75">
        <v>12000</v>
      </c>
      <c r="J31" s="75"/>
      <c r="K31" s="75"/>
      <c r="L31" s="75"/>
      <c r="M31" s="75"/>
      <c r="N31" s="75"/>
      <c r="O31" s="75">
        <v>12000</v>
      </c>
      <c r="P31" s="75"/>
      <c r="Q31" s="75"/>
      <c r="R31" s="75"/>
      <c r="S31" s="75"/>
      <c r="T31" s="75"/>
      <c r="U31" s="75"/>
      <c r="V31" s="75"/>
      <c r="W31" s="75"/>
    </row>
    <row r="32" ht="21.75" customHeight="1" spans="1:23">
      <c r="A32" s="66" t="s">
        <v>297</v>
      </c>
      <c r="B32" s="66" t="s">
        <v>310</v>
      </c>
      <c r="C32" s="66" t="s">
        <v>311</v>
      </c>
      <c r="D32" s="66" t="s">
        <v>70</v>
      </c>
      <c r="E32" s="66" t="s">
        <v>140</v>
      </c>
      <c r="F32" s="66" t="s">
        <v>141</v>
      </c>
      <c r="G32" s="66" t="s">
        <v>302</v>
      </c>
      <c r="H32" s="66" t="s">
        <v>303</v>
      </c>
      <c r="I32" s="75">
        <v>6500</v>
      </c>
      <c r="J32" s="75"/>
      <c r="K32" s="75"/>
      <c r="L32" s="75"/>
      <c r="M32" s="75"/>
      <c r="N32" s="75"/>
      <c r="O32" s="75">
        <v>6500</v>
      </c>
      <c r="P32" s="75"/>
      <c r="Q32" s="75"/>
      <c r="R32" s="75"/>
      <c r="S32" s="75"/>
      <c r="T32" s="75"/>
      <c r="U32" s="75"/>
      <c r="V32" s="75"/>
      <c r="W32" s="75"/>
    </row>
    <row r="33" ht="21.75" customHeight="1" spans="1:23">
      <c r="A33" s="66" t="s">
        <v>297</v>
      </c>
      <c r="B33" s="66" t="s">
        <v>310</v>
      </c>
      <c r="C33" s="66" t="s">
        <v>311</v>
      </c>
      <c r="D33" s="66" t="s">
        <v>70</v>
      </c>
      <c r="E33" s="66" t="s">
        <v>140</v>
      </c>
      <c r="F33" s="66" t="s">
        <v>141</v>
      </c>
      <c r="G33" s="66" t="s">
        <v>302</v>
      </c>
      <c r="H33" s="66" t="s">
        <v>303</v>
      </c>
      <c r="I33" s="75">
        <v>3000</v>
      </c>
      <c r="J33" s="75"/>
      <c r="K33" s="75"/>
      <c r="L33" s="75"/>
      <c r="M33" s="75"/>
      <c r="N33" s="75"/>
      <c r="O33" s="75">
        <v>3000</v>
      </c>
      <c r="P33" s="75"/>
      <c r="Q33" s="75"/>
      <c r="R33" s="75"/>
      <c r="S33" s="75"/>
      <c r="T33" s="75"/>
      <c r="U33" s="75"/>
      <c r="V33" s="75"/>
      <c r="W33" s="75"/>
    </row>
    <row r="34" ht="21.75" customHeight="1" spans="1:23">
      <c r="A34" s="66" t="s">
        <v>297</v>
      </c>
      <c r="B34" s="66" t="s">
        <v>310</v>
      </c>
      <c r="C34" s="66" t="s">
        <v>311</v>
      </c>
      <c r="D34" s="66" t="s">
        <v>70</v>
      </c>
      <c r="E34" s="66" t="s">
        <v>140</v>
      </c>
      <c r="F34" s="66" t="s">
        <v>141</v>
      </c>
      <c r="G34" s="66" t="s">
        <v>254</v>
      </c>
      <c r="H34" s="66" t="s">
        <v>255</v>
      </c>
      <c r="I34" s="75">
        <v>1125</v>
      </c>
      <c r="J34" s="75"/>
      <c r="K34" s="75"/>
      <c r="L34" s="75"/>
      <c r="M34" s="75"/>
      <c r="N34" s="75"/>
      <c r="O34" s="75">
        <v>1125</v>
      </c>
      <c r="P34" s="75"/>
      <c r="Q34" s="75"/>
      <c r="R34" s="75"/>
      <c r="S34" s="75"/>
      <c r="T34" s="75"/>
      <c r="U34" s="75"/>
      <c r="V34" s="75"/>
      <c r="W34" s="75"/>
    </row>
    <row r="35" ht="21.75" customHeight="1" spans="1:23">
      <c r="A35" s="66" t="s">
        <v>297</v>
      </c>
      <c r="B35" s="66" t="s">
        <v>310</v>
      </c>
      <c r="C35" s="66" t="s">
        <v>311</v>
      </c>
      <c r="D35" s="66" t="s">
        <v>70</v>
      </c>
      <c r="E35" s="66" t="s">
        <v>140</v>
      </c>
      <c r="F35" s="66" t="s">
        <v>141</v>
      </c>
      <c r="G35" s="66" t="s">
        <v>254</v>
      </c>
      <c r="H35" s="66" t="s">
        <v>255</v>
      </c>
      <c r="I35" s="75">
        <v>1125</v>
      </c>
      <c r="J35" s="75"/>
      <c r="K35" s="75"/>
      <c r="L35" s="75"/>
      <c r="M35" s="75"/>
      <c r="N35" s="75"/>
      <c r="O35" s="75">
        <v>1125</v>
      </c>
      <c r="P35" s="75"/>
      <c r="Q35" s="75"/>
      <c r="R35" s="75"/>
      <c r="S35" s="75"/>
      <c r="T35" s="75"/>
      <c r="U35" s="75"/>
      <c r="V35" s="75"/>
      <c r="W35" s="75"/>
    </row>
    <row r="36" ht="21.75" customHeight="1" spans="1:23">
      <c r="A36" s="66" t="s">
        <v>297</v>
      </c>
      <c r="B36" s="66" t="s">
        <v>310</v>
      </c>
      <c r="C36" s="66" t="s">
        <v>311</v>
      </c>
      <c r="D36" s="66" t="s">
        <v>70</v>
      </c>
      <c r="E36" s="66" t="s">
        <v>140</v>
      </c>
      <c r="F36" s="66" t="s">
        <v>141</v>
      </c>
      <c r="G36" s="66" t="s">
        <v>254</v>
      </c>
      <c r="H36" s="66" t="s">
        <v>255</v>
      </c>
      <c r="I36" s="75">
        <v>1550</v>
      </c>
      <c r="J36" s="75"/>
      <c r="K36" s="75"/>
      <c r="L36" s="75"/>
      <c r="M36" s="75"/>
      <c r="N36" s="75"/>
      <c r="O36" s="75">
        <v>1550</v>
      </c>
      <c r="P36" s="75"/>
      <c r="Q36" s="75"/>
      <c r="R36" s="75"/>
      <c r="S36" s="75"/>
      <c r="T36" s="75"/>
      <c r="U36" s="75"/>
      <c r="V36" s="75"/>
      <c r="W36" s="75"/>
    </row>
    <row r="37" ht="21.75" customHeight="1" spans="1:23">
      <c r="A37" s="66" t="s">
        <v>297</v>
      </c>
      <c r="B37" s="66" t="s">
        <v>310</v>
      </c>
      <c r="C37" s="66" t="s">
        <v>311</v>
      </c>
      <c r="D37" s="66" t="s">
        <v>70</v>
      </c>
      <c r="E37" s="66" t="s">
        <v>140</v>
      </c>
      <c r="F37" s="66" t="s">
        <v>141</v>
      </c>
      <c r="G37" s="66" t="s">
        <v>271</v>
      </c>
      <c r="H37" s="66" t="s">
        <v>272</v>
      </c>
      <c r="I37" s="75">
        <v>160000</v>
      </c>
      <c r="J37" s="75"/>
      <c r="K37" s="75"/>
      <c r="L37" s="75">
        <v>160000</v>
      </c>
      <c r="M37" s="75"/>
      <c r="N37" s="75"/>
      <c r="O37" s="75"/>
      <c r="P37" s="75"/>
      <c r="Q37" s="75"/>
      <c r="R37" s="75"/>
      <c r="S37" s="75"/>
      <c r="T37" s="75"/>
      <c r="U37" s="75"/>
      <c r="V37" s="75"/>
      <c r="W37" s="75"/>
    </row>
    <row r="38" ht="21.75" customHeight="1" spans="1:23">
      <c r="A38" s="66" t="s">
        <v>297</v>
      </c>
      <c r="B38" s="66" t="s">
        <v>310</v>
      </c>
      <c r="C38" s="66" t="s">
        <v>311</v>
      </c>
      <c r="D38" s="66" t="s">
        <v>70</v>
      </c>
      <c r="E38" s="66" t="s">
        <v>140</v>
      </c>
      <c r="F38" s="66" t="s">
        <v>141</v>
      </c>
      <c r="G38" s="66" t="s">
        <v>271</v>
      </c>
      <c r="H38" s="66" t="s">
        <v>272</v>
      </c>
      <c r="I38" s="75">
        <v>27500</v>
      </c>
      <c r="J38" s="75"/>
      <c r="K38" s="75"/>
      <c r="L38" s="75"/>
      <c r="M38" s="75"/>
      <c r="N38" s="75"/>
      <c r="O38" s="75">
        <v>27500</v>
      </c>
      <c r="P38" s="75"/>
      <c r="Q38" s="75"/>
      <c r="R38" s="75"/>
      <c r="S38" s="75"/>
      <c r="T38" s="75"/>
      <c r="U38" s="75"/>
      <c r="V38" s="75"/>
      <c r="W38" s="75"/>
    </row>
    <row r="39" ht="21.75" customHeight="1" spans="1:23">
      <c r="A39" s="66" t="s">
        <v>297</v>
      </c>
      <c r="B39" s="66" t="s">
        <v>310</v>
      </c>
      <c r="C39" s="66" t="s">
        <v>311</v>
      </c>
      <c r="D39" s="66" t="s">
        <v>70</v>
      </c>
      <c r="E39" s="66" t="s">
        <v>140</v>
      </c>
      <c r="F39" s="66" t="s">
        <v>141</v>
      </c>
      <c r="G39" s="66" t="s">
        <v>271</v>
      </c>
      <c r="H39" s="66" t="s">
        <v>272</v>
      </c>
      <c r="I39" s="75">
        <v>27500</v>
      </c>
      <c r="J39" s="75"/>
      <c r="K39" s="75"/>
      <c r="L39" s="75"/>
      <c r="M39" s="75"/>
      <c r="N39" s="75"/>
      <c r="O39" s="75">
        <v>27500</v>
      </c>
      <c r="P39" s="75"/>
      <c r="Q39" s="75"/>
      <c r="R39" s="75"/>
      <c r="S39" s="75"/>
      <c r="T39" s="75"/>
      <c r="U39" s="75"/>
      <c r="V39" s="75"/>
      <c r="W39" s="75"/>
    </row>
    <row r="40" ht="21.75" customHeight="1" spans="1:23">
      <c r="A40" s="66" t="s">
        <v>297</v>
      </c>
      <c r="B40" s="66" t="s">
        <v>310</v>
      </c>
      <c r="C40" s="66" t="s">
        <v>311</v>
      </c>
      <c r="D40" s="66" t="s">
        <v>70</v>
      </c>
      <c r="E40" s="66" t="s">
        <v>140</v>
      </c>
      <c r="F40" s="66" t="s">
        <v>141</v>
      </c>
      <c r="G40" s="66" t="s">
        <v>271</v>
      </c>
      <c r="H40" s="66" t="s">
        <v>272</v>
      </c>
      <c r="I40" s="75">
        <v>3000</v>
      </c>
      <c r="J40" s="75"/>
      <c r="K40" s="75"/>
      <c r="L40" s="75"/>
      <c r="M40" s="75"/>
      <c r="N40" s="75"/>
      <c r="O40" s="75">
        <v>3000</v>
      </c>
      <c r="P40" s="75"/>
      <c r="Q40" s="75"/>
      <c r="R40" s="75"/>
      <c r="S40" s="75"/>
      <c r="T40" s="75"/>
      <c r="U40" s="75"/>
      <c r="V40" s="75"/>
      <c r="W40" s="75"/>
    </row>
    <row r="41" ht="21.75" customHeight="1" spans="1:23">
      <c r="A41" s="66" t="s">
        <v>297</v>
      </c>
      <c r="B41" s="66" t="s">
        <v>310</v>
      </c>
      <c r="C41" s="66" t="s">
        <v>311</v>
      </c>
      <c r="D41" s="66" t="s">
        <v>70</v>
      </c>
      <c r="E41" s="66" t="s">
        <v>140</v>
      </c>
      <c r="F41" s="66" t="s">
        <v>141</v>
      </c>
      <c r="G41" s="66" t="s">
        <v>271</v>
      </c>
      <c r="H41" s="66" t="s">
        <v>272</v>
      </c>
      <c r="I41" s="75">
        <v>1600</v>
      </c>
      <c r="J41" s="75"/>
      <c r="K41" s="75"/>
      <c r="L41" s="75"/>
      <c r="M41" s="75"/>
      <c r="N41" s="75"/>
      <c r="O41" s="75">
        <v>1600</v>
      </c>
      <c r="P41" s="75"/>
      <c r="Q41" s="75"/>
      <c r="R41" s="75"/>
      <c r="S41" s="75"/>
      <c r="T41" s="75"/>
      <c r="U41" s="75"/>
      <c r="V41" s="75"/>
      <c r="W41" s="75"/>
    </row>
    <row r="42" ht="21.75" customHeight="1" spans="1:23">
      <c r="A42" s="66" t="s">
        <v>297</v>
      </c>
      <c r="B42" s="66" t="s">
        <v>310</v>
      </c>
      <c r="C42" s="66" t="s">
        <v>311</v>
      </c>
      <c r="D42" s="66" t="s">
        <v>70</v>
      </c>
      <c r="E42" s="66" t="s">
        <v>140</v>
      </c>
      <c r="F42" s="66" t="s">
        <v>141</v>
      </c>
      <c r="G42" s="66" t="s">
        <v>271</v>
      </c>
      <c r="H42" s="66" t="s">
        <v>272</v>
      </c>
      <c r="I42" s="75">
        <v>55000</v>
      </c>
      <c r="J42" s="75"/>
      <c r="K42" s="75"/>
      <c r="L42" s="75"/>
      <c r="M42" s="75"/>
      <c r="N42" s="75"/>
      <c r="O42" s="75">
        <v>55000</v>
      </c>
      <c r="P42" s="75"/>
      <c r="Q42" s="75"/>
      <c r="R42" s="75"/>
      <c r="S42" s="75"/>
      <c r="T42" s="75"/>
      <c r="U42" s="75"/>
      <c r="V42" s="75"/>
      <c r="W42" s="75"/>
    </row>
    <row r="43" ht="21.75" customHeight="1" spans="1:23">
      <c r="A43" s="66" t="s">
        <v>297</v>
      </c>
      <c r="B43" s="66" t="s">
        <v>312</v>
      </c>
      <c r="C43" s="66" t="s">
        <v>313</v>
      </c>
      <c r="D43" s="66" t="s">
        <v>70</v>
      </c>
      <c r="E43" s="66" t="s">
        <v>140</v>
      </c>
      <c r="F43" s="66" t="s">
        <v>141</v>
      </c>
      <c r="G43" s="66" t="s">
        <v>289</v>
      </c>
      <c r="H43" s="66" t="s">
        <v>290</v>
      </c>
      <c r="I43" s="75">
        <v>111373.08</v>
      </c>
      <c r="J43" s="75"/>
      <c r="K43" s="75"/>
      <c r="L43" s="75"/>
      <c r="M43" s="75"/>
      <c r="N43" s="75"/>
      <c r="O43" s="75">
        <v>111373.08</v>
      </c>
      <c r="P43" s="75"/>
      <c r="Q43" s="75"/>
      <c r="R43" s="75"/>
      <c r="S43" s="75"/>
      <c r="T43" s="75"/>
      <c r="U43" s="75"/>
      <c r="V43" s="75"/>
      <c r="W43" s="75"/>
    </row>
    <row r="44" ht="21.75" customHeight="1" spans="1:23">
      <c r="A44" s="66" t="s">
        <v>297</v>
      </c>
      <c r="B44" s="66" t="s">
        <v>314</v>
      </c>
      <c r="C44" s="66" t="s">
        <v>315</v>
      </c>
      <c r="D44" s="66" t="s">
        <v>70</v>
      </c>
      <c r="E44" s="66" t="s">
        <v>140</v>
      </c>
      <c r="F44" s="66" t="s">
        <v>141</v>
      </c>
      <c r="G44" s="66" t="s">
        <v>271</v>
      </c>
      <c r="H44" s="66" t="s">
        <v>272</v>
      </c>
      <c r="I44" s="75">
        <v>1600</v>
      </c>
      <c r="J44" s="75"/>
      <c r="K44" s="75"/>
      <c r="L44" s="75"/>
      <c r="M44" s="75"/>
      <c r="N44" s="75"/>
      <c r="O44" s="75">
        <v>1600</v>
      </c>
      <c r="P44" s="75"/>
      <c r="Q44" s="75"/>
      <c r="R44" s="75"/>
      <c r="S44" s="75"/>
      <c r="T44" s="75"/>
      <c r="U44" s="75"/>
      <c r="V44" s="75"/>
      <c r="W44" s="75"/>
    </row>
    <row r="45" ht="18.75" customHeight="1" spans="1:23">
      <c r="A45" s="31" t="s">
        <v>180</v>
      </c>
      <c r="B45" s="32"/>
      <c r="C45" s="32"/>
      <c r="D45" s="32"/>
      <c r="E45" s="32"/>
      <c r="F45" s="32"/>
      <c r="G45" s="32"/>
      <c r="H45" s="33"/>
      <c r="I45" s="75">
        <v>7596260.38</v>
      </c>
      <c r="J45" s="75">
        <v>3993200</v>
      </c>
      <c r="K45" s="75">
        <v>3993200</v>
      </c>
      <c r="L45" s="75">
        <v>2000000</v>
      </c>
      <c r="M45" s="75"/>
      <c r="N45" s="75">
        <v>550840.3</v>
      </c>
      <c r="O45" s="75">
        <v>1052220.08</v>
      </c>
      <c r="P45" s="75"/>
      <c r="Q45" s="75"/>
      <c r="R45" s="75"/>
      <c r="S45" s="75"/>
      <c r="T45" s="75"/>
      <c r="U45" s="75"/>
      <c r="V45" s="75"/>
      <c r="W45" s="75"/>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316</v>
      </c>
    </row>
    <row r="2" ht="39.75" customHeight="1" spans="1:10">
      <c r="A2" s="62" t="str">
        <f>"2026"&amp;"年部门项目支出绩效目标表"</f>
        <v>2026年部门项目支出绩效目标表</v>
      </c>
      <c r="B2" s="3"/>
      <c r="C2" s="3"/>
      <c r="D2" s="3"/>
      <c r="E2" s="3"/>
      <c r="F2" s="63"/>
      <c r="G2" s="3"/>
      <c r="H2" s="63"/>
      <c r="I2" s="63"/>
      <c r="J2" s="3"/>
    </row>
    <row r="3" ht="17.25" customHeight="1" spans="1:1">
      <c r="A3" s="4" t="str">
        <f>"单位名称："&amp;"昆明市盘龙区残疾人联合会"</f>
        <v>单位名称：昆明市盘龙区残疾人联合会</v>
      </c>
    </row>
    <row r="4" ht="44.25" customHeight="1" spans="1:10">
      <c r="A4" s="64" t="s">
        <v>191</v>
      </c>
      <c r="B4" s="64" t="s">
        <v>317</v>
      </c>
      <c r="C4" s="64" t="s">
        <v>318</v>
      </c>
      <c r="D4" s="64" t="s">
        <v>319</v>
      </c>
      <c r="E4" s="64" t="s">
        <v>320</v>
      </c>
      <c r="F4" s="65" t="s">
        <v>321</v>
      </c>
      <c r="G4" s="64" t="s">
        <v>322</v>
      </c>
      <c r="H4" s="65" t="s">
        <v>323</v>
      </c>
      <c r="I4" s="65" t="s">
        <v>324</v>
      </c>
      <c r="J4" s="64" t="s">
        <v>325</v>
      </c>
    </row>
    <row r="5" ht="18.75" customHeight="1" spans="1:10">
      <c r="A5" s="128">
        <v>1</v>
      </c>
      <c r="B5" s="128">
        <v>2</v>
      </c>
      <c r="C5" s="128">
        <v>3</v>
      </c>
      <c r="D5" s="128">
        <v>4</v>
      </c>
      <c r="E5" s="128">
        <v>5</v>
      </c>
      <c r="F5" s="34">
        <v>6</v>
      </c>
      <c r="G5" s="128">
        <v>7</v>
      </c>
      <c r="H5" s="34">
        <v>8</v>
      </c>
      <c r="I5" s="34">
        <v>9</v>
      </c>
      <c r="J5" s="128">
        <v>10</v>
      </c>
    </row>
    <row r="6" ht="42" customHeight="1" spans="1:10">
      <c r="A6" s="28" t="s">
        <v>70</v>
      </c>
      <c r="B6" s="66"/>
      <c r="C6" s="66"/>
      <c r="D6" s="66"/>
      <c r="E6" s="52"/>
      <c r="F6" s="67"/>
      <c r="G6" s="52"/>
      <c r="H6" s="67"/>
      <c r="I6" s="67"/>
      <c r="J6" s="52"/>
    </row>
    <row r="7" ht="42" customHeight="1" spans="1:10">
      <c r="A7" s="129" t="s">
        <v>311</v>
      </c>
      <c r="B7" s="20" t="s">
        <v>326</v>
      </c>
      <c r="C7" s="20" t="s">
        <v>327</v>
      </c>
      <c r="D7" s="20" t="s">
        <v>328</v>
      </c>
      <c r="E7" s="28" t="s">
        <v>329</v>
      </c>
      <c r="F7" s="20" t="s">
        <v>330</v>
      </c>
      <c r="G7" s="28" t="s">
        <v>83</v>
      </c>
      <c r="H7" s="20" t="s">
        <v>331</v>
      </c>
      <c r="I7" s="20" t="s">
        <v>332</v>
      </c>
      <c r="J7" s="28" t="s">
        <v>333</v>
      </c>
    </row>
    <row r="8" ht="42" customHeight="1" spans="1:10">
      <c r="A8" s="129" t="s">
        <v>311</v>
      </c>
      <c r="B8" s="20" t="s">
        <v>326</v>
      </c>
      <c r="C8" s="20" t="s">
        <v>327</v>
      </c>
      <c r="D8" s="20" t="s">
        <v>328</v>
      </c>
      <c r="E8" s="28" t="s">
        <v>334</v>
      </c>
      <c r="F8" s="20" t="s">
        <v>330</v>
      </c>
      <c r="G8" s="28" t="s">
        <v>335</v>
      </c>
      <c r="H8" s="20" t="s">
        <v>336</v>
      </c>
      <c r="I8" s="20" t="s">
        <v>332</v>
      </c>
      <c r="J8" s="28" t="s">
        <v>337</v>
      </c>
    </row>
    <row r="9" ht="42" customHeight="1" spans="1:10">
      <c r="A9" s="129" t="s">
        <v>311</v>
      </c>
      <c r="B9" s="20" t="s">
        <v>326</v>
      </c>
      <c r="C9" s="20" t="s">
        <v>327</v>
      </c>
      <c r="D9" s="20" t="s">
        <v>328</v>
      </c>
      <c r="E9" s="28" t="s">
        <v>338</v>
      </c>
      <c r="F9" s="20" t="s">
        <v>330</v>
      </c>
      <c r="G9" s="28" t="s">
        <v>339</v>
      </c>
      <c r="H9" s="20" t="s">
        <v>340</v>
      </c>
      <c r="I9" s="20" t="s">
        <v>332</v>
      </c>
      <c r="J9" s="28" t="s">
        <v>341</v>
      </c>
    </row>
    <row r="10" ht="42" customHeight="1" spans="1:10">
      <c r="A10" s="129" t="s">
        <v>311</v>
      </c>
      <c r="B10" s="20" t="s">
        <v>326</v>
      </c>
      <c r="C10" s="20" t="s">
        <v>327</v>
      </c>
      <c r="D10" s="20" t="s">
        <v>328</v>
      </c>
      <c r="E10" s="28" t="s">
        <v>342</v>
      </c>
      <c r="F10" s="20" t="s">
        <v>330</v>
      </c>
      <c r="G10" s="28" t="s">
        <v>343</v>
      </c>
      <c r="H10" s="20" t="s">
        <v>336</v>
      </c>
      <c r="I10" s="20" t="s">
        <v>332</v>
      </c>
      <c r="J10" s="28" t="s">
        <v>344</v>
      </c>
    </row>
    <row r="11" ht="42" customHeight="1" spans="1:10">
      <c r="A11" s="129" t="s">
        <v>311</v>
      </c>
      <c r="B11" s="20" t="s">
        <v>326</v>
      </c>
      <c r="C11" s="20" t="s">
        <v>327</v>
      </c>
      <c r="D11" s="20" t="s">
        <v>345</v>
      </c>
      <c r="E11" s="28" t="s">
        <v>346</v>
      </c>
      <c r="F11" s="20" t="s">
        <v>347</v>
      </c>
      <c r="G11" s="28" t="s">
        <v>343</v>
      </c>
      <c r="H11" s="20" t="s">
        <v>348</v>
      </c>
      <c r="I11" s="20" t="s">
        <v>349</v>
      </c>
      <c r="J11" s="28" t="s">
        <v>350</v>
      </c>
    </row>
    <row r="12" ht="42" customHeight="1" spans="1:10">
      <c r="A12" s="129" t="s">
        <v>311</v>
      </c>
      <c r="B12" s="20" t="s">
        <v>326</v>
      </c>
      <c r="C12" s="20" t="s">
        <v>327</v>
      </c>
      <c r="D12" s="20" t="s">
        <v>351</v>
      </c>
      <c r="E12" s="28" t="s">
        <v>352</v>
      </c>
      <c r="F12" s="20" t="s">
        <v>347</v>
      </c>
      <c r="G12" s="28" t="s">
        <v>353</v>
      </c>
      <c r="H12" s="20" t="s">
        <v>353</v>
      </c>
      <c r="I12" s="20" t="s">
        <v>332</v>
      </c>
      <c r="J12" s="28" t="s">
        <v>354</v>
      </c>
    </row>
    <row r="13" ht="42" customHeight="1" spans="1:10">
      <c r="A13" s="129" t="s">
        <v>311</v>
      </c>
      <c r="B13" s="20" t="s">
        <v>326</v>
      </c>
      <c r="C13" s="20" t="s">
        <v>355</v>
      </c>
      <c r="D13" s="20" t="s">
        <v>356</v>
      </c>
      <c r="E13" s="28" t="s">
        <v>357</v>
      </c>
      <c r="F13" s="20" t="s">
        <v>330</v>
      </c>
      <c r="G13" s="28" t="s">
        <v>358</v>
      </c>
      <c r="H13" s="20" t="s">
        <v>348</v>
      </c>
      <c r="I13" s="20" t="s">
        <v>332</v>
      </c>
      <c r="J13" s="28" t="s">
        <v>359</v>
      </c>
    </row>
    <row r="14" ht="42" customHeight="1" spans="1:10">
      <c r="A14" s="129" t="s">
        <v>311</v>
      </c>
      <c r="B14" s="20" t="s">
        <v>326</v>
      </c>
      <c r="C14" s="20" t="s">
        <v>355</v>
      </c>
      <c r="D14" s="20" t="s">
        <v>356</v>
      </c>
      <c r="E14" s="28" t="s">
        <v>360</v>
      </c>
      <c r="F14" s="20" t="s">
        <v>330</v>
      </c>
      <c r="G14" s="28" t="s">
        <v>358</v>
      </c>
      <c r="H14" s="20" t="s">
        <v>348</v>
      </c>
      <c r="I14" s="20" t="s">
        <v>332</v>
      </c>
      <c r="J14" s="28" t="s">
        <v>361</v>
      </c>
    </row>
    <row r="15" ht="42" customHeight="1" spans="1:10">
      <c r="A15" s="129" t="s">
        <v>311</v>
      </c>
      <c r="B15" s="20" t="s">
        <v>326</v>
      </c>
      <c r="C15" s="20" t="s">
        <v>355</v>
      </c>
      <c r="D15" s="20" t="s">
        <v>356</v>
      </c>
      <c r="E15" s="28" t="s">
        <v>362</v>
      </c>
      <c r="F15" s="20" t="s">
        <v>347</v>
      </c>
      <c r="G15" s="28" t="s">
        <v>363</v>
      </c>
      <c r="H15" s="20" t="s">
        <v>364</v>
      </c>
      <c r="I15" s="20" t="s">
        <v>349</v>
      </c>
      <c r="J15" s="28" t="s">
        <v>365</v>
      </c>
    </row>
    <row r="16" ht="42" customHeight="1" spans="1:10">
      <c r="A16" s="129" t="s">
        <v>311</v>
      </c>
      <c r="B16" s="20" t="s">
        <v>326</v>
      </c>
      <c r="C16" s="20" t="s">
        <v>366</v>
      </c>
      <c r="D16" s="20" t="s">
        <v>367</v>
      </c>
      <c r="E16" s="28" t="s">
        <v>368</v>
      </c>
      <c r="F16" s="20" t="s">
        <v>330</v>
      </c>
      <c r="G16" s="28" t="s">
        <v>369</v>
      </c>
      <c r="H16" s="20" t="s">
        <v>348</v>
      </c>
      <c r="I16" s="20" t="s">
        <v>349</v>
      </c>
      <c r="J16" s="28" t="s">
        <v>370</v>
      </c>
    </row>
    <row r="17" ht="42" customHeight="1" spans="1:10">
      <c r="A17" s="129" t="s">
        <v>296</v>
      </c>
      <c r="B17" s="20" t="s">
        <v>371</v>
      </c>
      <c r="C17" s="20" t="s">
        <v>327</v>
      </c>
      <c r="D17" s="20" t="s">
        <v>328</v>
      </c>
      <c r="E17" s="28" t="s">
        <v>372</v>
      </c>
      <c r="F17" s="20" t="s">
        <v>330</v>
      </c>
      <c r="G17" s="28" t="s">
        <v>373</v>
      </c>
      <c r="H17" s="20" t="s">
        <v>336</v>
      </c>
      <c r="I17" s="20" t="s">
        <v>332</v>
      </c>
      <c r="J17" s="28" t="s">
        <v>374</v>
      </c>
    </row>
    <row r="18" ht="42" customHeight="1" spans="1:10">
      <c r="A18" s="129" t="s">
        <v>296</v>
      </c>
      <c r="B18" s="20" t="s">
        <v>371</v>
      </c>
      <c r="C18" s="20" t="s">
        <v>327</v>
      </c>
      <c r="D18" s="20" t="s">
        <v>345</v>
      </c>
      <c r="E18" s="28" t="s">
        <v>375</v>
      </c>
      <c r="F18" s="20" t="s">
        <v>330</v>
      </c>
      <c r="G18" s="28" t="s">
        <v>358</v>
      </c>
      <c r="H18" s="20" t="s">
        <v>348</v>
      </c>
      <c r="I18" s="20" t="s">
        <v>349</v>
      </c>
      <c r="J18" s="28" t="s">
        <v>376</v>
      </c>
    </row>
    <row r="19" ht="42" customHeight="1" spans="1:10">
      <c r="A19" s="129" t="s">
        <v>296</v>
      </c>
      <c r="B19" s="20" t="s">
        <v>371</v>
      </c>
      <c r="C19" s="20" t="s">
        <v>327</v>
      </c>
      <c r="D19" s="20" t="s">
        <v>351</v>
      </c>
      <c r="E19" s="28" t="s">
        <v>377</v>
      </c>
      <c r="F19" s="20" t="s">
        <v>347</v>
      </c>
      <c r="G19" s="28" t="s">
        <v>378</v>
      </c>
      <c r="H19" s="20" t="s">
        <v>379</v>
      </c>
      <c r="I19" s="20" t="s">
        <v>332</v>
      </c>
      <c r="J19" s="28" t="s">
        <v>380</v>
      </c>
    </row>
    <row r="20" ht="42" customHeight="1" spans="1:10">
      <c r="A20" s="129" t="s">
        <v>296</v>
      </c>
      <c r="B20" s="20" t="s">
        <v>371</v>
      </c>
      <c r="C20" s="20" t="s">
        <v>327</v>
      </c>
      <c r="D20" s="20" t="s">
        <v>351</v>
      </c>
      <c r="E20" s="28" t="s">
        <v>381</v>
      </c>
      <c r="F20" s="20" t="s">
        <v>347</v>
      </c>
      <c r="G20" s="28" t="s">
        <v>382</v>
      </c>
      <c r="H20" s="20" t="s">
        <v>383</v>
      </c>
      <c r="I20" s="20" t="s">
        <v>332</v>
      </c>
      <c r="J20" s="28" t="s">
        <v>384</v>
      </c>
    </row>
    <row r="21" ht="42" customHeight="1" spans="1:10">
      <c r="A21" s="129" t="s">
        <v>296</v>
      </c>
      <c r="B21" s="20" t="s">
        <v>371</v>
      </c>
      <c r="C21" s="20" t="s">
        <v>355</v>
      </c>
      <c r="D21" s="20" t="s">
        <v>385</v>
      </c>
      <c r="E21" s="28" t="s">
        <v>386</v>
      </c>
      <c r="F21" s="20" t="s">
        <v>347</v>
      </c>
      <c r="G21" s="28" t="s">
        <v>387</v>
      </c>
      <c r="H21" s="20" t="s">
        <v>387</v>
      </c>
      <c r="I21" s="20" t="s">
        <v>349</v>
      </c>
      <c r="J21" s="28" t="s">
        <v>388</v>
      </c>
    </row>
    <row r="22" ht="42" customHeight="1" spans="1:10">
      <c r="A22" s="129" t="s">
        <v>296</v>
      </c>
      <c r="B22" s="20" t="s">
        <v>371</v>
      </c>
      <c r="C22" s="20" t="s">
        <v>355</v>
      </c>
      <c r="D22" s="20" t="s">
        <v>356</v>
      </c>
      <c r="E22" s="28" t="s">
        <v>389</v>
      </c>
      <c r="F22" s="20" t="s">
        <v>347</v>
      </c>
      <c r="G22" s="28" t="s">
        <v>390</v>
      </c>
      <c r="H22" s="20" t="s">
        <v>390</v>
      </c>
      <c r="I22" s="20" t="s">
        <v>349</v>
      </c>
      <c r="J22" s="28" t="s">
        <v>389</v>
      </c>
    </row>
    <row r="23" ht="42" customHeight="1" spans="1:10">
      <c r="A23" s="129" t="s">
        <v>296</v>
      </c>
      <c r="B23" s="20" t="s">
        <v>371</v>
      </c>
      <c r="C23" s="20" t="s">
        <v>355</v>
      </c>
      <c r="D23" s="20" t="s">
        <v>356</v>
      </c>
      <c r="E23" s="28" t="s">
        <v>391</v>
      </c>
      <c r="F23" s="20" t="s">
        <v>347</v>
      </c>
      <c r="G23" s="28" t="s">
        <v>392</v>
      </c>
      <c r="H23" s="20" t="s">
        <v>392</v>
      </c>
      <c r="I23" s="20" t="s">
        <v>349</v>
      </c>
      <c r="J23" s="28" t="s">
        <v>393</v>
      </c>
    </row>
    <row r="24" ht="42" customHeight="1" spans="1:10">
      <c r="A24" s="129" t="s">
        <v>296</v>
      </c>
      <c r="B24" s="20" t="s">
        <v>371</v>
      </c>
      <c r="C24" s="20" t="s">
        <v>355</v>
      </c>
      <c r="D24" s="20" t="s">
        <v>356</v>
      </c>
      <c r="E24" s="28" t="s">
        <v>394</v>
      </c>
      <c r="F24" s="20" t="s">
        <v>330</v>
      </c>
      <c r="G24" s="28" t="s">
        <v>395</v>
      </c>
      <c r="H24" s="20" t="s">
        <v>348</v>
      </c>
      <c r="I24" s="20" t="s">
        <v>349</v>
      </c>
      <c r="J24" s="28" t="s">
        <v>396</v>
      </c>
    </row>
    <row r="25" ht="42" customHeight="1" spans="1:10">
      <c r="A25" s="129" t="s">
        <v>296</v>
      </c>
      <c r="B25" s="20" t="s">
        <v>371</v>
      </c>
      <c r="C25" s="20" t="s">
        <v>355</v>
      </c>
      <c r="D25" s="20" t="s">
        <v>356</v>
      </c>
      <c r="E25" s="28" t="s">
        <v>397</v>
      </c>
      <c r="F25" s="20" t="s">
        <v>347</v>
      </c>
      <c r="G25" s="28" t="s">
        <v>398</v>
      </c>
      <c r="H25" s="20" t="s">
        <v>398</v>
      </c>
      <c r="I25" s="20" t="s">
        <v>349</v>
      </c>
      <c r="J25" s="28" t="s">
        <v>397</v>
      </c>
    </row>
    <row r="26" ht="42" customHeight="1" spans="1:10">
      <c r="A26" s="129" t="s">
        <v>296</v>
      </c>
      <c r="B26" s="20" t="s">
        <v>371</v>
      </c>
      <c r="C26" s="20" t="s">
        <v>355</v>
      </c>
      <c r="D26" s="20" t="s">
        <v>399</v>
      </c>
      <c r="E26" s="28" t="s">
        <v>400</v>
      </c>
      <c r="F26" s="20" t="s">
        <v>347</v>
      </c>
      <c r="G26" s="28" t="s">
        <v>401</v>
      </c>
      <c r="H26" s="20" t="s">
        <v>401</v>
      </c>
      <c r="I26" s="20" t="s">
        <v>349</v>
      </c>
      <c r="J26" s="28" t="s">
        <v>402</v>
      </c>
    </row>
    <row r="27" ht="42" customHeight="1" spans="1:10">
      <c r="A27" s="129" t="s">
        <v>296</v>
      </c>
      <c r="B27" s="20" t="s">
        <v>371</v>
      </c>
      <c r="C27" s="20" t="s">
        <v>366</v>
      </c>
      <c r="D27" s="20" t="s">
        <v>367</v>
      </c>
      <c r="E27" s="28" t="s">
        <v>403</v>
      </c>
      <c r="F27" s="20" t="s">
        <v>330</v>
      </c>
      <c r="G27" s="28" t="s">
        <v>358</v>
      </c>
      <c r="H27" s="20" t="s">
        <v>348</v>
      </c>
      <c r="I27" s="20" t="s">
        <v>349</v>
      </c>
      <c r="J27" s="28" t="s">
        <v>403</v>
      </c>
    </row>
    <row r="28" ht="42" customHeight="1" spans="1:10">
      <c r="A28" s="129" t="s">
        <v>299</v>
      </c>
      <c r="B28" s="20" t="s">
        <v>404</v>
      </c>
      <c r="C28" s="20" t="s">
        <v>327</v>
      </c>
      <c r="D28" s="20" t="s">
        <v>328</v>
      </c>
      <c r="E28" s="28" t="s">
        <v>405</v>
      </c>
      <c r="F28" s="20" t="s">
        <v>330</v>
      </c>
      <c r="G28" s="28" t="s">
        <v>406</v>
      </c>
      <c r="H28" s="20" t="s">
        <v>336</v>
      </c>
      <c r="I28" s="20" t="s">
        <v>332</v>
      </c>
      <c r="J28" s="28" t="s">
        <v>407</v>
      </c>
    </row>
    <row r="29" ht="42" customHeight="1" spans="1:10">
      <c r="A29" s="129" t="s">
        <v>299</v>
      </c>
      <c r="B29" s="20" t="s">
        <v>404</v>
      </c>
      <c r="C29" s="20" t="s">
        <v>327</v>
      </c>
      <c r="D29" s="20" t="s">
        <v>328</v>
      </c>
      <c r="E29" s="28" t="s">
        <v>408</v>
      </c>
      <c r="F29" s="20" t="s">
        <v>330</v>
      </c>
      <c r="G29" s="28" t="s">
        <v>83</v>
      </c>
      <c r="H29" s="20" t="s">
        <v>336</v>
      </c>
      <c r="I29" s="20" t="s">
        <v>332</v>
      </c>
      <c r="J29" s="28" t="s">
        <v>409</v>
      </c>
    </row>
    <row r="30" ht="42" customHeight="1" spans="1:10">
      <c r="A30" s="129" t="s">
        <v>299</v>
      </c>
      <c r="B30" s="20" t="s">
        <v>404</v>
      </c>
      <c r="C30" s="20" t="s">
        <v>327</v>
      </c>
      <c r="D30" s="20" t="s">
        <v>345</v>
      </c>
      <c r="E30" s="28" t="s">
        <v>410</v>
      </c>
      <c r="F30" s="20" t="s">
        <v>330</v>
      </c>
      <c r="G30" s="28" t="s">
        <v>358</v>
      </c>
      <c r="H30" s="20" t="s">
        <v>348</v>
      </c>
      <c r="I30" s="20" t="s">
        <v>332</v>
      </c>
      <c r="J30" s="28" t="s">
        <v>411</v>
      </c>
    </row>
    <row r="31" ht="42" customHeight="1" spans="1:10">
      <c r="A31" s="129" t="s">
        <v>299</v>
      </c>
      <c r="B31" s="20" t="s">
        <v>404</v>
      </c>
      <c r="C31" s="20" t="s">
        <v>327</v>
      </c>
      <c r="D31" s="20" t="s">
        <v>345</v>
      </c>
      <c r="E31" s="28" t="s">
        <v>412</v>
      </c>
      <c r="F31" s="20" t="s">
        <v>330</v>
      </c>
      <c r="G31" s="28" t="s">
        <v>358</v>
      </c>
      <c r="H31" s="20" t="s">
        <v>348</v>
      </c>
      <c r="I31" s="20" t="s">
        <v>332</v>
      </c>
      <c r="J31" s="28" t="s">
        <v>413</v>
      </c>
    </row>
    <row r="32" ht="42" customHeight="1" spans="1:10">
      <c r="A32" s="129" t="s">
        <v>299</v>
      </c>
      <c r="B32" s="20" t="s">
        <v>404</v>
      </c>
      <c r="C32" s="20" t="s">
        <v>327</v>
      </c>
      <c r="D32" s="20" t="s">
        <v>351</v>
      </c>
      <c r="E32" s="28" t="s">
        <v>414</v>
      </c>
      <c r="F32" s="20" t="s">
        <v>347</v>
      </c>
      <c r="G32" s="28" t="s">
        <v>353</v>
      </c>
      <c r="H32" s="20" t="s">
        <v>415</v>
      </c>
      <c r="I32" s="20" t="s">
        <v>332</v>
      </c>
      <c r="J32" s="28" t="s">
        <v>416</v>
      </c>
    </row>
    <row r="33" ht="42" customHeight="1" spans="1:10">
      <c r="A33" s="129" t="s">
        <v>299</v>
      </c>
      <c r="B33" s="20" t="s">
        <v>404</v>
      </c>
      <c r="C33" s="20" t="s">
        <v>355</v>
      </c>
      <c r="D33" s="20" t="s">
        <v>356</v>
      </c>
      <c r="E33" s="28" t="s">
        <v>417</v>
      </c>
      <c r="F33" s="20" t="s">
        <v>347</v>
      </c>
      <c r="G33" s="28" t="s">
        <v>418</v>
      </c>
      <c r="H33" s="20" t="s">
        <v>364</v>
      </c>
      <c r="I33" s="20" t="s">
        <v>349</v>
      </c>
      <c r="J33" s="28" t="s">
        <v>417</v>
      </c>
    </row>
    <row r="34" ht="42" customHeight="1" spans="1:10">
      <c r="A34" s="129" t="s">
        <v>299</v>
      </c>
      <c r="B34" s="20" t="s">
        <v>404</v>
      </c>
      <c r="C34" s="20" t="s">
        <v>355</v>
      </c>
      <c r="D34" s="20" t="s">
        <v>356</v>
      </c>
      <c r="E34" s="28" t="s">
        <v>419</v>
      </c>
      <c r="F34" s="20" t="s">
        <v>347</v>
      </c>
      <c r="G34" s="28" t="s">
        <v>418</v>
      </c>
      <c r="H34" s="20" t="s">
        <v>364</v>
      </c>
      <c r="I34" s="20" t="s">
        <v>349</v>
      </c>
      <c r="J34" s="28" t="s">
        <v>419</v>
      </c>
    </row>
    <row r="35" ht="42" customHeight="1" spans="1:10">
      <c r="A35" s="129" t="s">
        <v>299</v>
      </c>
      <c r="B35" s="20" t="s">
        <v>404</v>
      </c>
      <c r="C35" s="20" t="s">
        <v>355</v>
      </c>
      <c r="D35" s="20" t="s">
        <v>356</v>
      </c>
      <c r="E35" s="28" t="s">
        <v>420</v>
      </c>
      <c r="F35" s="20" t="s">
        <v>347</v>
      </c>
      <c r="G35" s="28" t="s">
        <v>401</v>
      </c>
      <c r="H35" s="20" t="s">
        <v>364</v>
      </c>
      <c r="I35" s="20" t="s">
        <v>349</v>
      </c>
      <c r="J35" s="28" t="s">
        <v>420</v>
      </c>
    </row>
    <row r="36" ht="42" customHeight="1" spans="1:10">
      <c r="A36" s="129" t="s">
        <v>299</v>
      </c>
      <c r="B36" s="20" t="s">
        <v>404</v>
      </c>
      <c r="C36" s="20" t="s">
        <v>366</v>
      </c>
      <c r="D36" s="20" t="s">
        <v>367</v>
      </c>
      <c r="E36" s="28" t="s">
        <v>421</v>
      </c>
      <c r="F36" s="20" t="s">
        <v>330</v>
      </c>
      <c r="G36" s="28" t="s">
        <v>358</v>
      </c>
      <c r="H36" s="20" t="s">
        <v>348</v>
      </c>
      <c r="I36" s="20" t="s">
        <v>332</v>
      </c>
      <c r="J36" s="28" t="s">
        <v>422</v>
      </c>
    </row>
    <row r="37" ht="42" customHeight="1" spans="1:10">
      <c r="A37" s="129" t="s">
        <v>305</v>
      </c>
      <c r="B37" s="20" t="s">
        <v>423</v>
      </c>
      <c r="C37" s="20" t="s">
        <v>327</v>
      </c>
      <c r="D37" s="20" t="s">
        <v>328</v>
      </c>
      <c r="E37" s="28" t="s">
        <v>424</v>
      </c>
      <c r="F37" s="20" t="s">
        <v>330</v>
      </c>
      <c r="G37" s="28" t="s">
        <v>91</v>
      </c>
      <c r="H37" s="20" t="s">
        <v>336</v>
      </c>
      <c r="I37" s="20" t="s">
        <v>332</v>
      </c>
      <c r="J37" s="28" t="s">
        <v>425</v>
      </c>
    </row>
    <row r="38" ht="42" customHeight="1" spans="1:10">
      <c r="A38" s="129" t="s">
        <v>305</v>
      </c>
      <c r="B38" s="20" t="s">
        <v>423</v>
      </c>
      <c r="C38" s="20" t="s">
        <v>327</v>
      </c>
      <c r="D38" s="20" t="s">
        <v>328</v>
      </c>
      <c r="E38" s="28" t="s">
        <v>426</v>
      </c>
      <c r="F38" s="20" t="s">
        <v>330</v>
      </c>
      <c r="G38" s="28" t="s">
        <v>427</v>
      </c>
      <c r="H38" s="20" t="s">
        <v>336</v>
      </c>
      <c r="I38" s="20" t="s">
        <v>332</v>
      </c>
      <c r="J38" s="28" t="s">
        <v>428</v>
      </c>
    </row>
    <row r="39" ht="42" customHeight="1" spans="1:10">
      <c r="A39" s="129" t="s">
        <v>305</v>
      </c>
      <c r="B39" s="20" t="s">
        <v>423</v>
      </c>
      <c r="C39" s="20" t="s">
        <v>327</v>
      </c>
      <c r="D39" s="20" t="s">
        <v>328</v>
      </c>
      <c r="E39" s="28" t="s">
        <v>429</v>
      </c>
      <c r="F39" s="20" t="s">
        <v>330</v>
      </c>
      <c r="G39" s="28" t="s">
        <v>430</v>
      </c>
      <c r="H39" s="20" t="s">
        <v>336</v>
      </c>
      <c r="I39" s="20" t="s">
        <v>332</v>
      </c>
      <c r="J39" s="28" t="s">
        <v>431</v>
      </c>
    </row>
    <row r="40" ht="42" customHeight="1" spans="1:10">
      <c r="A40" s="129" t="s">
        <v>305</v>
      </c>
      <c r="B40" s="20" t="s">
        <v>423</v>
      </c>
      <c r="C40" s="20" t="s">
        <v>327</v>
      </c>
      <c r="D40" s="20" t="s">
        <v>345</v>
      </c>
      <c r="E40" s="28" t="s">
        <v>432</v>
      </c>
      <c r="F40" s="20" t="s">
        <v>330</v>
      </c>
      <c r="G40" s="28" t="s">
        <v>343</v>
      </c>
      <c r="H40" s="20" t="s">
        <v>348</v>
      </c>
      <c r="I40" s="20" t="s">
        <v>332</v>
      </c>
      <c r="J40" s="28" t="s">
        <v>433</v>
      </c>
    </row>
    <row r="41" ht="42" customHeight="1" spans="1:10">
      <c r="A41" s="129" t="s">
        <v>305</v>
      </c>
      <c r="B41" s="20" t="s">
        <v>423</v>
      </c>
      <c r="C41" s="20" t="s">
        <v>327</v>
      </c>
      <c r="D41" s="20" t="s">
        <v>345</v>
      </c>
      <c r="E41" s="28" t="s">
        <v>434</v>
      </c>
      <c r="F41" s="20" t="s">
        <v>330</v>
      </c>
      <c r="G41" s="28" t="s">
        <v>343</v>
      </c>
      <c r="H41" s="20" t="s">
        <v>348</v>
      </c>
      <c r="I41" s="20" t="s">
        <v>332</v>
      </c>
      <c r="J41" s="28" t="s">
        <v>435</v>
      </c>
    </row>
    <row r="42" ht="42" customHeight="1" spans="1:10">
      <c r="A42" s="129" t="s">
        <v>305</v>
      </c>
      <c r="B42" s="20" t="s">
        <v>423</v>
      </c>
      <c r="C42" s="20" t="s">
        <v>327</v>
      </c>
      <c r="D42" s="20" t="s">
        <v>345</v>
      </c>
      <c r="E42" s="28" t="s">
        <v>436</v>
      </c>
      <c r="F42" s="20" t="s">
        <v>330</v>
      </c>
      <c r="G42" s="28" t="s">
        <v>343</v>
      </c>
      <c r="H42" s="20" t="s">
        <v>348</v>
      </c>
      <c r="I42" s="20" t="s">
        <v>332</v>
      </c>
      <c r="J42" s="28" t="s">
        <v>437</v>
      </c>
    </row>
    <row r="43" ht="42" customHeight="1" spans="1:10">
      <c r="A43" s="129" t="s">
        <v>305</v>
      </c>
      <c r="B43" s="20" t="s">
        <v>423</v>
      </c>
      <c r="C43" s="20" t="s">
        <v>327</v>
      </c>
      <c r="D43" s="20" t="s">
        <v>351</v>
      </c>
      <c r="E43" s="28" t="s">
        <v>438</v>
      </c>
      <c r="F43" s="20" t="s">
        <v>439</v>
      </c>
      <c r="G43" s="28" t="s">
        <v>440</v>
      </c>
      <c r="H43" s="20" t="s">
        <v>441</v>
      </c>
      <c r="I43" s="20" t="s">
        <v>332</v>
      </c>
      <c r="J43" s="28" t="s">
        <v>442</v>
      </c>
    </row>
    <row r="44" ht="42" customHeight="1" spans="1:10">
      <c r="A44" s="129" t="s">
        <v>305</v>
      </c>
      <c r="B44" s="20" t="s">
        <v>423</v>
      </c>
      <c r="C44" s="20" t="s">
        <v>327</v>
      </c>
      <c r="D44" s="20" t="s">
        <v>351</v>
      </c>
      <c r="E44" s="28" t="s">
        <v>443</v>
      </c>
      <c r="F44" s="20" t="s">
        <v>439</v>
      </c>
      <c r="G44" s="28" t="s">
        <v>440</v>
      </c>
      <c r="H44" s="20" t="s">
        <v>441</v>
      </c>
      <c r="I44" s="20" t="s">
        <v>332</v>
      </c>
      <c r="J44" s="28" t="s">
        <v>444</v>
      </c>
    </row>
    <row r="45" ht="42" customHeight="1" spans="1:10">
      <c r="A45" s="129" t="s">
        <v>305</v>
      </c>
      <c r="B45" s="20" t="s">
        <v>423</v>
      </c>
      <c r="C45" s="20" t="s">
        <v>327</v>
      </c>
      <c r="D45" s="20" t="s">
        <v>351</v>
      </c>
      <c r="E45" s="28" t="s">
        <v>445</v>
      </c>
      <c r="F45" s="20" t="s">
        <v>439</v>
      </c>
      <c r="G45" s="28" t="s">
        <v>440</v>
      </c>
      <c r="H45" s="20" t="s">
        <v>441</v>
      </c>
      <c r="I45" s="20" t="s">
        <v>332</v>
      </c>
      <c r="J45" s="28" t="s">
        <v>446</v>
      </c>
    </row>
    <row r="46" ht="42" customHeight="1" spans="1:10">
      <c r="A46" s="129" t="s">
        <v>305</v>
      </c>
      <c r="B46" s="20" t="s">
        <v>423</v>
      </c>
      <c r="C46" s="20" t="s">
        <v>355</v>
      </c>
      <c r="D46" s="20" t="s">
        <v>356</v>
      </c>
      <c r="E46" s="28" t="s">
        <v>447</v>
      </c>
      <c r="F46" s="20" t="s">
        <v>330</v>
      </c>
      <c r="G46" s="28" t="s">
        <v>395</v>
      </c>
      <c r="H46" s="20" t="s">
        <v>348</v>
      </c>
      <c r="I46" s="20" t="s">
        <v>332</v>
      </c>
      <c r="J46" s="28" t="s">
        <v>448</v>
      </c>
    </row>
    <row r="47" ht="42" customHeight="1" spans="1:10">
      <c r="A47" s="129" t="s">
        <v>305</v>
      </c>
      <c r="B47" s="20" t="s">
        <v>423</v>
      </c>
      <c r="C47" s="20" t="s">
        <v>355</v>
      </c>
      <c r="D47" s="20" t="s">
        <v>356</v>
      </c>
      <c r="E47" s="28" t="s">
        <v>449</v>
      </c>
      <c r="F47" s="20" t="s">
        <v>330</v>
      </c>
      <c r="G47" s="28" t="s">
        <v>395</v>
      </c>
      <c r="H47" s="20" t="s">
        <v>348</v>
      </c>
      <c r="I47" s="20" t="s">
        <v>332</v>
      </c>
      <c r="J47" s="28" t="s">
        <v>450</v>
      </c>
    </row>
    <row r="48" ht="42" customHeight="1" spans="1:10">
      <c r="A48" s="129" t="s">
        <v>305</v>
      </c>
      <c r="B48" s="20" t="s">
        <v>423</v>
      </c>
      <c r="C48" s="20" t="s">
        <v>366</v>
      </c>
      <c r="D48" s="20" t="s">
        <v>367</v>
      </c>
      <c r="E48" s="28" t="s">
        <v>451</v>
      </c>
      <c r="F48" s="20" t="s">
        <v>330</v>
      </c>
      <c r="G48" s="28" t="s">
        <v>395</v>
      </c>
      <c r="H48" s="20" t="s">
        <v>348</v>
      </c>
      <c r="I48" s="20" t="s">
        <v>332</v>
      </c>
      <c r="J48" s="28" t="s">
        <v>452</v>
      </c>
    </row>
    <row r="49" ht="42" customHeight="1" spans="1:10">
      <c r="A49" s="129" t="s">
        <v>301</v>
      </c>
      <c r="B49" s="20" t="s">
        <v>326</v>
      </c>
      <c r="C49" s="20" t="s">
        <v>327</v>
      </c>
      <c r="D49" s="20" t="s">
        <v>328</v>
      </c>
      <c r="E49" s="28" t="s">
        <v>453</v>
      </c>
      <c r="F49" s="20" t="s">
        <v>330</v>
      </c>
      <c r="G49" s="28" t="s">
        <v>454</v>
      </c>
      <c r="H49" s="20" t="s">
        <v>455</v>
      </c>
      <c r="I49" s="20" t="s">
        <v>332</v>
      </c>
      <c r="J49" s="28" t="s">
        <v>456</v>
      </c>
    </row>
    <row r="50" ht="42" customHeight="1" spans="1:10">
      <c r="A50" s="129" t="s">
        <v>301</v>
      </c>
      <c r="B50" s="20" t="s">
        <v>326</v>
      </c>
      <c r="C50" s="20" t="s">
        <v>327</v>
      </c>
      <c r="D50" s="20" t="s">
        <v>328</v>
      </c>
      <c r="E50" s="28" t="s">
        <v>457</v>
      </c>
      <c r="F50" s="20" t="s">
        <v>330</v>
      </c>
      <c r="G50" s="28" t="s">
        <v>458</v>
      </c>
      <c r="H50" s="20" t="s">
        <v>336</v>
      </c>
      <c r="I50" s="20" t="s">
        <v>332</v>
      </c>
      <c r="J50" s="28" t="s">
        <v>459</v>
      </c>
    </row>
    <row r="51" ht="42" customHeight="1" spans="1:10">
      <c r="A51" s="129" t="s">
        <v>301</v>
      </c>
      <c r="B51" s="20" t="s">
        <v>326</v>
      </c>
      <c r="C51" s="20" t="s">
        <v>327</v>
      </c>
      <c r="D51" s="20" t="s">
        <v>345</v>
      </c>
      <c r="E51" s="28" t="s">
        <v>460</v>
      </c>
      <c r="F51" s="20" t="s">
        <v>347</v>
      </c>
      <c r="G51" s="28" t="s">
        <v>343</v>
      </c>
      <c r="H51" s="20" t="s">
        <v>348</v>
      </c>
      <c r="I51" s="20" t="s">
        <v>349</v>
      </c>
      <c r="J51" s="28" t="s">
        <v>460</v>
      </c>
    </row>
    <row r="52" ht="42" customHeight="1" spans="1:10">
      <c r="A52" s="129" t="s">
        <v>301</v>
      </c>
      <c r="B52" s="20" t="s">
        <v>326</v>
      </c>
      <c r="C52" s="20" t="s">
        <v>327</v>
      </c>
      <c r="D52" s="20" t="s">
        <v>351</v>
      </c>
      <c r="E52" s="28" t="s">
        <v>352</v>
      </c>
      <c r="F52" s="20" t="s">
        <v>347</v>
      </c>
      <c r="G52" s="28" t="s">
        <v>353</v>
      </c>
      <c r="H52" s="20" t="s">
        <v>441</v>
      </c>
      <c r="I52" s="20" t="s">
        <v>332</v>
      </c>
      <c r="J52" s="28" t="s">
        <v>354</v>
      </c>
    </row>
    <row r="53" ht="42" customHeight="1" spans="1:10">
      <c r="A53" s="129" t="s">
        <v>301</v>
      </c>
      <c r="B53" s="20" t="s">
        <v>326</v>
      </c>
      <c r="C53" s="20" t="s">
        <v>355</v>
      </c>
      <c r="D53" s="20" t="s">
        <v>356</v>
      </c>
      <c r="E53" s="28" t="s">
        <v>357</v>
      </c>
      <c r="F53" s="20" t="s">
        <v>330</v>
      </c>
      <c r="G53" s="28" t="s">
        <v>358</v>
      </c>
      <c r="H53" s="20" t="s">
        <v>348</v>
      </c>
      <c r="I53" s="20" t="s">
        <v>332</v>
      </c>
      <c r="J53" s="28" t="s">
        <v>359</v>
      </c>
    </row>
    <row r="54" ht="42" customHeight="1" spans="1:10">
      <c r="A54" s="129" t="s">
        <v>301</v>
      </c>
      <c r="B54" s="20" t="s">
        <v>326</v>
      </c>
      <c r="C54" s="20" t="s">
        <v>355</v>
      </c>
      <c r="D54" s="20" t="s">
        <v>356</v>
      </c>
      <c r="E54" s="28" t="s">
        <v>360</v>
      </c>
      <c r="F54" s="20" t="s">
        <v>330</v>
      </c>
      <c r="G54" s="28" t="s">
        <v>358</v>
      </c>
      <c r="H54" s="20" t="s">
        <v>348</v>
      </c>
      <c r="I54" s="20" t="s">
        <v>332</v>
      </c>
      <c r="J54" s="28" t="s">
        <v>461</v>
      </c>
    </row>
    <row r="55" ht="42" customHeight="1" spans="1:10">
      <c r="A55" s="129" t="s">
        <v>301</v>
      </c>
      <c r="B55" s="20" t="s">
        <v>326</v>
      </c>
      <c r="C55" s="20" t="s">
        <v>366</v>
      </c>
      <c r="D55" s="20" t="s">
        <v>367</v>
      </c>
      <c r="E55" s="28" t="s">
        <v>368</v>
      </c>
      <c r="F55" s="20" t="s">
        <v>330</v>
      </c>
      <c r="G55" s="28" t="s">
        <v>395</v>
      </c>
      <c r="H55" s="20" t="s">
        <v>348</v>
      </c>
      <c r="I55" s="20" t="s">
        <v>332</v>
      </c>
      <c r="J55" s="28" t="s">
        <v>370</v>
      </c>
    </row>
  </sheetData>
  <mergeCells count="12">
    <mergeCell ref="A2:J2"/>
    <mergeCell ref="A3:H3"/>
    <mergeCell ref="A7:A16"/>
    <mergeCell ref="A17:A27"/>
    <mergeCell ref="A28:A36"/>
    <mergeCell ref="A37:A48"/>
    <mergeCell ref="A49:A55"/>
    <mergeCell ref="B7:B16"/>
    <mergeCell ref="B17:B27"/>
    <mergeCell ref="B28:B36"/>
    <mergeCell ref="B37:B48"/>
    <mergeCell ref="B49:B5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2026-03-06T02:30:00Z</dcterms:created>
  <dcterms:modified xsi:type="dcterms:W3CDTF">2026-03-23T03:14:27Z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E9762F218CC44D2187231DA5201AC028_12</vt:lpwstr>
  </property>
  <property fmtid="{D5CDD505-2E9C-101B-9397-08002B2CF9AE}" pid="3" name="KSOProductBuildVer">
    <vt:lpwstr>2052-12.8.2.18205</vt:lpwstr>
  </property>
</Properties>
</file>