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<sst xmlns="http://schemas.openxmlformats.org/spreadsheetml/2006/main" count="1447" uniqueCount="512">
  <si>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</si>
  <si>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</si>
  <si>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</si>
  <si>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</si>
  <si>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</si>
  <si>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</si>
  <si>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</si>
  <si>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</si>
  <si>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</si>
  <si>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</si>
  <si>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</si>
  <si>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</si>
  <si>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</si>
  <si>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</si>
  <si>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</si>
  <si>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</si>
  <si>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</si>
  <si>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</si>
  <si>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</si>
  <si>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</si>
  <si>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</si>
  <si>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</si>
  <si>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</si>
  <si>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</si>
  <si>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</si>
  <si>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</si>
  <si>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</si>
  <si>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</si>
  <si>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</si>
  <si>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</si>
  <si>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</si>
  <si>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</si>
  <si>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</si>
  <si>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</si>
  <si>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</si>
  <si>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</si>
  <si>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</si>
  <si>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</si>
  <si>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</si>
  <si>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</si>
  <si>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</si>
  <si>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</si>
  <si>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</si>
  <si>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</si>
  <si>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</si>
  <si>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</si>
  <si>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</si>
  <si>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</si>
  <si>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</si>
  <si>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</si>
  <si>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</si>
  <si>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</si>
  <si>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</si>
  <si>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</si>
  <si>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</si>
  <si>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</si>
  <si>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</si>
  <si>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</si>
  <si>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</si>
  <si>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</si>
  <si>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</si>
  <si>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</si>
  <si>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</si>
  <si>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</si>
  <si>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</si>
  <si>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</si>
  <si>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</si>
  <si>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</si>
  <si>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</si>
  <si>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105067</t>
  </si>
  <si>
    <t>昆明市盘龙区阿子营中心学校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</si>
  <si>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</si>
  <si>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</si>
  <si>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</si>
  <si>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</si>
  <si>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</si>
  <si>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</si>
  <si>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</si>
  <si>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</si>
  <si>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</si>
  <si>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</si>
  <si>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</si>
  <si>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</si>
  <si>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</si>
  <si>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</si>
  <si>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</si>
  <si>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</si>
  <si>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</si>
  <si>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</si>
  <si>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</si>
  <si>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</si>
  <si>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</si>
  <si>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</si>
  <si>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</si>
  <si>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</si>
  <si>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</si>
  <si>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</si>
  <si>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</si>
  <si>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</si>
  <si>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</si>
  <si>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</si>
  <si>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</si>
  <si>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</si>
  <si>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</si>
  <si>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</si>
  <si>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</si>
  <si>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</si>
  <si>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</si>
  <si>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</si>
  <si>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</si>
  <si>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</si>
  <si>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</si>
  <si>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</si>
  <si>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</si>
  <si>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</si>
  <si>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</si>
  <si>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</si>
  <si>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</si>
  <si>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</si>
  <si>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</si>
  <si>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</si>
  <si>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</si>
  <si>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</si>
  <si>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</si>
  <si>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</si>
  <si>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</si>
  <si>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</si>
  <si>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</si>
  <si>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</si>
  <si>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</si>
  <si>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</si>
  <si>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</si>
  <si>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</si>
  <si>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</si>
  <si>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</si>
  <si>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</si>
  <si>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</si>
  <si>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</si>
  <si>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</si>
  <si>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</si>
  <si>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</si>
  <si>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</si>
  <si>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</si>
  <si>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</si>
  <si>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</si>
  <si>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</si>
  <si>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</si>
  <si>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</si>
  <si>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</si>
  <si>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</si>
  <si>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</si>
  <si>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</si>
  <si>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</si>
  <si>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</si>
  <si>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</si>
  <si>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</si>
  <si>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</si>
  <si>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</si>
  <si>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</si>
  <si>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</si>
  <si>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</si>
  <si>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</si>
  <si>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</si>
  <si>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</si>
  <si>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</si>
  <si>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</si>
  <si>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</si>
  <si>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</si>
  <si>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</si>
  <si>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</si>
  <si>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</si>
  <si>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</si>
  <si>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</si>
  <si>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</si>
  <si>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</si>
  <si>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</si>
  <si>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</si>
  <si>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</si>
  <si>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</si>
  <si>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</si>
  <si>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</si>
  <si>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</si>
  <si>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</si>
  <si>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备注：昆明市盘龙区阿子营中心学校2026年无此预算项目，此表无数据。</t>
  </si>
  <si>
    <t>预算04表</t>
  </si>
  <si>
    <t>2026年部门基本支出预算表</t>
  </si>
  <si>
    <t>单位名称：昆明市盘龙区阿子营中心学校</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</si>
  <si>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</si>
  <si>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</si>
  <si>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</si>
  <si>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</si>
  <si>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</si>
  <si>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</si>
  <si>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</si>
  <si>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</si>
  <si>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</si>
  <si>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</si>
  <si>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</si>
  <si>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</si>
  <si>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</si>
  <si>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</si>
  <si>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</si>
  <si>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</si>
  <si>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</si>
  <si>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530103210000000001649</t>
  </si>
  <si>
    <t>事业人员支出工资</t>
  </si>
  <si>
    <t>30101</t>
  </si>
  <si>
    <t>基本工资</t>
  </si>
  <si>
    <t>30102</t>
  </si>
  <si>
    <t>津贴补贴</t>
  </si>
  <si>
    <t>30103</t>
  </si>
  <si>
    <t>奖金</t>
  </si>
  <si>
    <t>30107</t>
  </si>
  <si>
    <t>绩效工资</t>
  </si>
  <si>
    <t>530103210000000001650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</si>
  <si>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</si>
  <si>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</si>
  <si>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</si>
  <si>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</si>
  <si>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</si>
  <si>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</si>
  <si>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</si>
  <si>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</si>
  <si>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</si>
  <si>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</si>
  <si>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</si>
  <si>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530103210000000001651</t>
  </si>
  <si>
    <t>30113</t>
  </si>
  <si>
    <t>530103210000000001655</t>
  </si>
  <si>
    <t>工会经费</t>
  </si>
  <si>
    <t>30228</t>
  </si>
  <si>
    <t>530103210000000001656</t>
  </si>
  <si>
    <t>一般公用经费</t>
  </si>
  <si>
    <t>30201</t>
  </si>
  <si>
    <t>办公费</t>
  </si>
  <si>
    <t>30299</t>
  </si>
  <si>
    <t>其他商品和服务支出</t>
  </si>
  <si>
    <t>530103231100001342517</t>
  </si>
  <si>
    <t>离退休人员支出</t>
  </si>
  <si>
    <t>30305</t>
  </si>
  <si>
    <t>生活补助</t>
  </si>
  <si>
    <t>530103231100001389319</t>
  </si>
  <si>
    <t>残疾人保障金</t>
  </si>
  <si>
    <t>530103231100001389320</t>
  </si>
  <si>
    <t>离退休工会活动经费</t>
  </si>
  <si>
    <t>530103231100001389331</t>
  </si>
  <si>
    <t>事业人员绩效奖励</t>
  </si>
  <si>
    <t>预算05-1表</t>
  </si>
  <si>
    <t>项目分类</t>
  </si>
  <si>
    <t>项目单位</t>
  </si>
  <si>
    <t>经济科目编码</t>
  </si>
  <si>
    <t>经济科目名称</t>
  </si>
  <si>
    <t>本年拨款</t>
  </si>
  <si>
    <t>其中：本次下达</t>
  </si>
  <si>
    <t>专项业务类</t>
  </si>
  <si>
    <t>530103251100003884702</t>
  </si>
  <si>
    <t>农村学校宿管员工资经费</t>
  </si>
  <si>
    <t>民生类</t>
  </si>
  <si>
    <t>530103221100000283050</t>
  </si>
  <si>
    <t>100人以下农村小学校点生均公用经费中央专项资金</t>
  </si>
  <si>
    <t>530103221100000283059</t>
  </si>
  <si>
    <t>100人以下农村小学校点生均公用经费市级专项资金</t>
  </si>
  <si>
    <t>530103221100000283116</t>
  </si>
  <si>
    <t>100人以下农村小学校点生均公用经费省级专项资金</t>
  </si>
  <si>
    <t>530103251100004253742</t>
  </si>
  <si>
    <t>2025年特殊教育补助公用经费省级专项资金</t>
  </si>
  <si>
    <t>530103251100004253744</t>
  </si>
  <si>
    <t>2025年特殊教育补助公用经费市级专项资金</t>
  </si>
  <si>
    <t>530103251100004253770</t>
  </si>
  <si>
    <t>2025年特殊教育补助公用经费中央专项资金</t>
  </si>
  <si>
    <t>530103251100004253772</t>
  </si>
  <si>
    <t>2025年城乡义务教育阶段学校补助公用经费（小学）中央专项资金</t>
  </si>
  <si>
    <t>530103251100004253773</t>
  </si>
  <si>
    <t>2025年城乡义务教育阶段学校补助公用经费（小学）省级专项资金</t>
  </si>
  <si>
    <t>530103251100004253774</t>
  </si>
  <si>
    <t>2025年城乡义务教育阶段学校补助公用经费（小学）市级专项资金</t>
  </si>
  <si>
    <t>530103251100004409214</t>
  </si>
  <si>
    <t>城乡义务教育校舍安全保障中央补助资金</t>
  </si>
  <si>
    <t>30213</t>
  </si>
  <si>
    <t>维修（护）费</t>
  </si>
  <si>
    <t>530103251100004434211</t>
  </si>
  <si>
    <t>2025年秋季学期农村义务教育营养改善计划省级资金</t>
  </si>
  <si>
    <t>530103251100004434218</t>
  </si>
  <si>
    <t>2025年秋季学期农村义务教育营养改善计划市级资金</t>
  </si>
  <si>
    <t>530103251100004700011</t>
  </si>
  <si>
    <t>2025年特殊教育补助公用经费中央提标专项资金</t>
  </si>
  <si>
    <t>530103251100004700017</t>
  </si>
  <si>
    <t>2025年特殊教育补助公用经费市级提标专项资金</t>
  </si>
  <si>
    <t>530103251100004700033</t>
  </si>
  <si>
    <t>2025年特殊教育补助公用经费省级提标专项资金</t>
  </si>
  <si>
    <t>事业发展类</t>
  </si>
  <si>
    <t>530103231100001897282</t>
  </si>
  <si>
    <t>中心学校办公经费</t>
  </si>
  <si>
    <t>530103251100003884719</t>
  </si>
  <si>
    <t>农村寄宿制学校营养改善食堂临时人员经费</t>
  </si>
  <si>
    <t>530103251100004592642</t>
  </si>
  <si>
    <t>学前教育免保育教育费中央补助资金</t>
  </si>
  <si>
    <t>530103251100004625738</t>
  </si>
  <si>
    <t>2025年义务教育课后服务省级补助资金</t>
  </si>
  <si>
    <t>530103251100004645078</t>
  </si>
  <si>
    <t>学前教育免保育教育费市级补助资金</t>
  </si>
  <si>
    <t>530103251100004737670</t>
  </si>
  <si>
    <t>学前教育免保育教育费省级补助资金</t>
  </si>
  <si>
    <t>530103251100004737672</t>
  </si>
  <si>
    <t>学前教育免保育教育费市级提标补助资金</t>
  </si>
  <si>
    <t>530103261100005150294</t>
  </si>
  <si>
    <t>安保人员经费</t>
  </si>
  <si>
    <t>30209</t>
  </si>
  <si>
    <t>物业管理费</t>
  </si>
  <si>
    <t>530103261100005155799</t>
  </si>
  <si>
    <t>非同级财政拨款（自有食堂）专项资金</t>
  </si>
  <si>
    <t>530103261100005155801</t>
  </si>
  <si>
    <t>幼儿园运转补助经费</t>
  </si>
  <si>
    <t>530103261100005155821</t>
  </si>
  <si>
    <t>农村寄宿制学校家校往返交通补助经费</t>
  </si>
  <si>
    <t>530103261100005155971</t>
  </si>
  <si>
    <t>非同级财政拨款（其他）专项资金</t>
  </si>
  <si>
    <t>预算05-2表</t>
  </si>
  <si>
    <t>项目年度绩效目标</t>
  </si>
  <si>
    <t>一级指标</t>
  </si>
  <si>
    <t>二级指标</t>
  </si>
  <si>
    <t>三级指标</t>
  </si>
  <si>
    <t>指标性质</t>
  </si>
  <si>
    <t>指标值</t>
  </si>
  <si>
    <t>度量单位</t>
  </si>
  <si>
    <t>指标属性</t>
  </si>
  <si>
    <t>指标内容</t>
  </si>
  <si>
    <t xml:space="preserve">为确保农村寄宿制学校住宿学生家校往返乘车安全，最大限度减少学生家校往返途中的交通风险，同步开展安全乘车宣传、规范营运引导和补助资金全流程监管。
</t>
  </si>
  <si>
    <t>产出指标</t>
  </si>
  <si>
    <t>数量指标</t>
  </si>
  <si>
    <t>交通补助经费学生人数</t>
  </si>
  <si>
    <t>=</t>
  </si>
  <si>
    <t>受补助人数</t>
  </si>
  <si>
    <t>人</t>
  </si>
  <si>
    <t>定量指标</t>
  </si>
  <si>
    <t>反映经费补助学生人数情况。</t>
  </si>
  <si>
    <t xml:space="preserve">为确保农村寄宿制学校住宿学生家校往返乘车安全，最大限度减少学生家校往返途中的交通风险，通过向符合条件的农村寄宿学生按每学年20周的标准发放家校往返交通补助，同步开展安全乘车宣传、规范营运引导和补助资金全流程监管，发放过程中做到补助对象认定准确、资金发放零差错，发放准确率达到100%；受助学生及家长政策知晓率比例不低于95%；全年不发生因家校往返交通工作。导致的学生安全责任事故；受助学生家长对交通补助政策及实施效果的满意度达到90%以上，逐步加强农村学生上下学交通安全保障网。
</t>
  </si>
  <si>
    <t>交通补助经费补助周数</t>
  </si>
  <si>
    <t>20</t>
  </si>
  <si>
    <t>周</t>
  </si>
  <si>
    <t>反映经费补助周数情况。</t>
  </si>
  <si>
    <t>质量指标</t>
  </si>
  <si>
    <t>交通补助发放的准确率</t>
  </si>
  <si>
    <t>100</t>
  </si>
  <si>
    <t>%</t>
  </si>
  <si>
    <t>反映交通补助发放情况。</t>
  </si>
  <si>
    <t>时效指标</t>
  </si>
  <si>
    <t>补助发放及时性</t>
  </si>
  <si>
    <t>&lt;=</t>
  </si>
  <si>
    <t>15个</t>
  </si>
  <si>
    <t>工作日</t>
  </si>
  <si>
    <t>反映补助发放时效情况。</t>
  </si>
  <si>
    <t>效益指标</t>
  </si>
  <si>
    <t>可持续影响</t>
  </si>
  <si>
    <t>家长及学生政策知晓率</t>
  </si>
  <si>
    <t>100%</t>
  </si>
  <si>
    <t>反映家长及学生政策知晓率的情况。</t>
  </si>
  <si>
    <t>满意度指标</t>
  </si>
  <si>
    <t>服务对象满意度</t>
  </si>
  <si>
    <t>寄宿制学生、家长满意度</t>
  </si>
  <si>
    <t>&gt;=</t>
  </si>
  <si>
    <t>95</t>
  </si>
  <si>
    <t>反映寄宿制学生、家长满意度的情况。</t>
  </si>
  <si>
    <t>进一步提升校园食品安全和膳食经费管理规范化、精细化、科学化水平，确保校园食品安全。</t>
  </si>
  <si>
    <t>资金使用合规率</t>
  </si>
  <si>
    <t>反映资金使用合规率的情况。</t>
  </si>
  <si>
    <t>根据《关于进一步规范中小学幼儿园食堂管理的意见》《中小学校园食品安全和膳食经费管理工作指引》等文件要求，进一步提升校园食品安全和膳食经费管理规范化、精细化、科学化水平，确保校园食品安全。2026 年预算重点实现 “保安全、补短板、强规范” 目标。精准测算各校（园）就餐规模与低龄儿童饮食需求，确保专项资金足额覆盖所有小学幼儿园自有食堂，优先保障符合儿童食品安全标准的食材采购经费，食材采购合规率、索证索票齐全率、检验检疫达标率均达 100%。单列设施改造专项经费，支持 40% 以上老旧食堂完成儿童适配性基础设备更新（如幼儿专用清洗消毒设备、分餐工具、小型冷链存储设备），保障食堂功能区安全达标率≥95%。安排儿童营养与食品安全专项培训经费，实现从业人员健康证持证率 100%、儿童膳食搭配与安全防控培训覆盖率 100%。建立资金使用公示与全流程台账制度，确保经费拨付及时率 100%、使用合规率 100%，师生及家长对食堂餐饮安全、营养适配性满意度不低于 88 分，为后续三年食堂服务精细化提质奠定坚实基础。</t>
  </si>
  <si>
    <t>各项经费使用质量达标率</t>
  </si>
  <si>
    <t>反映各项经费使用质量达标率的情况。</t>
  </si>
  <si>
    <t>资金支付完成时间</t>
  </si>
  <si>
    <t>&lt;</t>
  </si>
  <si>
    <t>12月31日</t>
  </si>
  <si>
    <t>日</t>
  </si>
  <si>
    <t>反映资金支付完成时间的情况。</t>
  </si>
  <si>
    <t>设施设备更新 / 安装按期完工率</t>
  </si>
  <si>
    <t>反映设施设备更新 / 安装按期完工率的情况</t>
  </si>
  <si>
    <t>社会效益</t>
  </si>
  <si>
    <t>校园食品安全事件发生率</t>
  </si>
  <si>
    <t>0.1</t>
  </si>
  <si>
    <t>反映校园食品安全事件发生率的情况。</t>
  </si>
  <si>
    <t>师生及家长满意度</t>
  </si>
  <si>
    <t>90</t>
  </si>
  <si>
    <t>反映师生及家长满意度的情况。</t>
  </si>
  <si>
    <t>满足幼儿园日常运转开销</t>
  </si>
  <si>
    <t>开展教研活动</t>
  </si>
  <si>
    <t>次/年</t>
  </si>
  <si>
    <t>反映开展教研活动的情况。</t>
  </si>
  <si>
    <t>预算年度目标修改为“2026年组织全体专任教师（XX人）完成师德与专业能力培训，覆盖率100%，人均培训不少于60学时；开展园本教研活动不少于12次，聚焦“自主游戏组织”与“观察评价能力”提升；更新班级玩教具30%以上，满足《3–6岁儿童学习与发展指南》实践需求；家长满意度达XX%以上（有效问卷≥XX份）；建立教师专业成长档案，100%完成年度继续教育任务。</t>
  </si>
  <si>
    <t>参与专业能力提升培训教师比例</t>
  </si>
  <si>
    <t>反映参与专业能力提升培训教师比例的情况。</t>
  </si>
  <si>
    <t>教师持证上岗率</t>
  </si>
  <si>
    <t>反应教师持证上岗的情况。</t>
  </si>
  <si>
    <t>项目完成时间</t>
  </si>
  <si>
    <t>12月中旬之前</t>
  </si>
  <si>
    <t>反映项目完成时间的情况。</t>
  </si>
  <si>
    <t xml:space="preserve">家长投诉率同比下降 </t>
  </si>
  <si>
    <t>反应家长同比投诉率下降。</t>
  </si>
  <si>
    <t>教师年度继续教育完成率</t>
  </si>
  <si>
    <t>反映继续教育完成率的情况。</t>
  </si>
  <si>
    <t>学生、家长满意度</t>
  </si>
  <si>
    <t>建立经费使用管理及跨部门协同机制，明确支出标准与流程，确保资金合规高效使用</t>
  </si>
  <si>
    <t>专项资金支持的项目总数</t>
  </si>
  <si>
    <t>个</t>
  </si>
  <si>
    <t>反映专项资金支持的项目总数的情况。</t>
  </si>
  <si>
    <t>聚焦 “规范落地、保障急需、提质起步” 核心，2026 年预算重点实现资金精准投放与管理规范化。精准摸排中小学设备更新、设施修缮、特色项目启动等急需需求，确保专项资金覆盖义务教育阶段薄弱学校重点缺口，保障项目立项通过率与资金匹配度 100%。建立分级审核与公示制度，明确资金使用范围与标准，确保拨付及时率 100%、使用合规率 100%，杜绝截留、挪用等情况。优先保障校园安全隐患整改、教学必备设备补充等刚性需求，单列特色教育项目启动资金，支持每类项目至少覆盖 10% 的试点学校。强化预算执行跟踪与阶段性绩效评估，确保年度预算执行率≥90%，学校对资金保障及时性、使用便捷性满意度达90%以上，为后续三年资金统筹优化奠定制度基础。</t>
  </si>
  <si>
    <t>资金使用台账及公示完整性、新增 / 更新设备达标率</t>
  </si>
  <si>
    <t>反映资金使用台账及公示完整性及新增 / 更新设备达标率的情况。</t>
  </si>
  <si>
    <t>专项资金拨付及时率、项目按期完工率</t>
  </si>
  <si>
    <t>反映专项资金拨付及时率、项目按期完工率的情况。</t>
  </si>
  <si>
    <t>学生学习环境优化认可度</t>
  </si>
  <si>
    <t>反映学生学习环境优化认可度的情况。</t>
  </si>
  <si>
    <t>严格按照预算及政策要求，足额及时落实中心学校办公经费，确保经费拨付及时、足额，推动经费高效赋能教学，师生办公教学需求保障到位。</t>
  </si>
  <si>
    <t>中心学校办公经费额度</t>
  </si>
  <si>
    <t>100000</t>
  </si>
  <si>
    <t>元</t>
  </si>
  <si>
    <t>反映经费总额度的情况。</t>
  </si>
  <si>
    <t>保障2026年度内学校教学耗材供应、办公物资采购、学生身心发展活动开展及日常办公运转等任务落地。严格按2026年预算批复及财经纪律执行，制定详细经费使用计划，优先保障教学核心需求，规范采购、报销等流程。确保教学办公需求得到充分保障，顺利完成年度义务教育教学任务。</t>
  </si>
  <si>
    <t>反映经费使用合规率情况</t>
  </si>
  <si>
    <t>个月</t>
  </si>
  <si>
    <t>学生综合素质达标率</t>
  </si>
  <si>
    <t>反映学生综合素质达标率的情况。</t>
  </si>
  <si>
    <t>师生满意度</t>
  </si>
  <si>
    <t>反映师生满意度的情况。</t>
  </si>
  <si>
    <t>成本指标</t>
  </si>
  <si>
    <t>经济成本指标</t>
  </si>
  <si>
    <t>年度经费使用控制率</t>
  </si>
  <si>
    <t>反映年度经费使用控制率的情况。</t>
  </si>
  <si>
    <t>确保年度食堂临时人员薪酬足额及时发放、人员正常在岗，食堂正常运转，有效保障学生营养供给，提升学生及家长满意度。</t>
  </si>
  <si>
    <t>食堂正常运转率</t>
  </si>
  <si>
    <t>反映食堂正常运转率的情况。</t>
  </si>
  <si>
    <t>2026年度内足额支付农村寄宿制学校食堂临时人员工资，保障食堂临时人员稳定在岗，支撑食堂完成年度餐饮服务任务。严格按预算及人员薪酬标准，结合考勤数据精准核算薪酬，规范经费支出审批流程，建立薪酬发放台账，确保人员考勤真实。确保年度食堂临时人员薪酬足额及时发放、人员正常在岗，食堂正常运转，有效保障学生营养供给，提升学生及家长满意度。</t>
  </si>
  <si>
    <t>薪酬发放合规率</t>
  </si>
  <si>
    <t xml:space="preserve">反映薪酬发放合规情况.
</t>
  </si>
  <si>
    <t>薪资发放及时率</t>
  </si>
  <si>
    <t>反映薪资及时发放率的情况。</t>
  </si>
  <si>
    <t>项目完成时限</t>
  </si>
  <si>
    <t>1.00</t>
  </si>
  <si>
    <t>年</t>
  </si>
  <si>
    <t>反映项目完成时限的情况。</t>
  </si>
  <si>
    <t xml:space="preserve">学校师生及家长满意度
</t>
  </si>
  <si>
    <t xml:space="preserve">反映学校师生及家长对项目实施情况的满意度程度。
</t>
  </si>
  <si>
    <t>校园人防队伍的充实对提升校园安全防范工作水平，规范校园内部安全防范管理起到了重要的作用。</t>
  </si>
  <si>
    <t>安保人员经费使用质量达标率</t>
  </si>
  <si>
    <t>98</t>
  </si>
  <si>
    <t>定性指标</t>
  </si>
  <si>
    <t>反映安保人员经费使用达标率的情况。</t>
  </si>
  <si>
    <t>“聚焦经费保障精准落地与基础能力夯实，2026 年预算需实现 “配齐、提标、强能” 三大核心目标。按在校生规模及寄宿制需求精准测算经费额度，优先保障专职保安全员配齐，重点解决农村及偏远学校人员缺口问题，确保经费拨付与人员到岗同步到位。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人均经费标准不低于 3.5 万元，其中财政补助占比不低于 90%。单列专项培训经费，保障保安《保安员证》持证率达 100% 及年度健康与背景核查全覆盖，同步预留经费冗余应对人员补换需求。预算分配向 “人防 + 技防” 融合倾斜，预留联动经费支持安保人员与校园一键报警系统、防撞设施等的协同响应能力建设，实现经费使用效益与校园安全防护水平双提升”。</t>
  </si>
  <si>
    <t>新学期开学前保安人员到岗完成时限</t>
  </si>
  <si>
    <t>开学前 1 周</t>
  </si>
  <si>
    <t>反映新学期开学前安保人员到岗情况。</t>
  </si>
  <si>
    <t>校园安全事件发生率</t>
  </si>
  <si>
    <t>反映校园安全事件发生率的情况。</t>
  </si>
  <si>
    <t>校园突发应急事件快速处置率</t>
  </si>
  <si>
    <t>反映校园突发应急事件快速处置率的情况。</t>
  </si>
  <si>
    <t>通过安排专项资金和科学合理的管理方式，按区级编外人员薪酬标准足额保障合同制宿管员工资及基本管理支出。</t>
  </si>
  <si>
    <t>相关政策宣传或答疑</t>
  </si>
  <si>
    <t>次</t>
  </si>
  <si>
    <t>反映相关政策宣传或答疑的情况。</t>
  </si>
  <si>
    <t>通过安排专项资金和科学合理的管理方式，按区级编外人员薪酬标准足额保障XX名合同制宿管员工资及基本管理支出，并于2026年12月31日前完成以下具体任务：一是确保全年平均在岗宿管员人数稳定在XX人，岗位无空缺；二是实现宿管员工资按月足额、合规发放，及时率和准确率均达100%；三是推动宿管员履行夜间巡查、宿舍纪律、卫生监督等基本职责，年度内不发生因宿管缺位或失职导致的学生安全事故；四是学生宿舍日常管理检查合格率不低于95%；五是寄宿学生及家长对宿管服务满意度达到90%以上；六是项目总支出严格控制在预算批复额度内，人均工资标准100%符合政策规定。</t>
  </si>
  <si>
    <t xml:space="preserve">经费使用质量达标率
</t>
  </si>
  <si>
    <t xml:space="preserve">反映经费使用达标情况。
</t>
  </si>
  <si>
    <t>12月31</t>
  </si>
  <si>
    <t xml:space="preserve">反映项目完成时限的情况。
</t>
  </si>
  <si>
    <t xml:space="preserve">学校对宿管服务满意度 </t>
  </si>
  <si>
    <t>反映学校对宿管服务满意度的情况。</t>
  </si>
  <si>
    <t>受益对象家长满意度</t>
  </si>
  <si>
    <t xml:space="preserve">反映家长满意度的情况。
</t>
  </si>
  <si>
    <t>预算06表</t>
  </si>
  <si>
    <t>政府性基金预算支出预算表</t>
  </si>
  <si>
    <t>单位名称：昆明市发展和改革委员会</t>
  </si>
  <si>
    <t>政府性基金预算支出</t>
  </si>
  <si>
    <t>备注：昆明市盘龙区阿子营中心学校2026年无此预算支出项目，此表无数据。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</si>
  <si>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</si>
  <si>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</si>
  <si>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</si>
  <si>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</si>
  <si>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</si>
  <si>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</si>
  <si>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</si>
  <si>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</si>
  <si>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</si>
  <si>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</si>
  <si>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</si>
  <si>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预算08表</t>
  </si>
  <si>
    <t>2026年部门政府购买服务预算表</t>
  </si>
  <si>
    <t>政府购买服务项目</t>
  </si>
  <si>
    <t>政府购买服务目录</t>
  </si>
  <si>
    <t>预算09-1表</t>
  </si>
  <si>
    <t>单位名称（项目）</t>
  </si>
  <si>
    <t>地区</t>
  </si>
  <si>
    <t>磨憨经济合作区</t>
  </si>
  <si>
    <t>预算09-2表</t>
  </si>
  <si>
    <t>单位名称、项目名称</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</si>
  <si>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</si>
  <si>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</si>
  <si>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</si>
  <si>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</si>
  <si>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</si>
  <si>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</si>
  <si>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</si>
  <si>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</si>
  <si>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</si>
  <si>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</si>
  <si>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备注：昆明市盘龙区阿子营中心学校2026年无新增资产，此表无数据。</t>
  </si>
  <si>
    <t>预算11表</t>
  </si>
  <si>
    <t>上级补助</t>
  </si>
  <si>
    <t>预算12表</t>
  </si>
  <si>
    <t>项目级次</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</si>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</sst>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20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ont="1" applyFill="1" applyBorder="1"/>
    <xf numFmtId="0" fontId="2" fillId="0" borderId="0" xfId="0" applyFont="1" applyFill="1" applyBorder="1" applyAlignment="1" applyProtection="1">
      <alignment horizontal="right" vertical="center"/>
      <protection locked="0"/>
    </xf>
    <xf numFmtId="0" fontId="8"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1"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indent="1"/>
    </xf>
    <xf numFmtId="49" fontId="5" fillId="0" borderId="7" xfId="50" applyNumberFormat="1" applyFont="1" applyFill="1" applyBorder="1">
      <alignment horizontal="left" vertical="center" wrapText="1"/>
    </xf>
    <xf numFmtId="0" fontId="2" fillId="0" borderId="7" xfId="0" applyFont="1" applyFill="1" applyBorder="1" applyAlignment="1">
      <alignment horizontal="left" vertical="center" wrapText="1" indent="2"/>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lignment horizontal="left"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xf numFmtId="0" fontId="8" fillId="0" borderId="0" xfId="0" applyFont="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D36" sqref="D36"/>
    </sheetView>
  </sheetViews>
  <sheetFormatPr defaultColWidth="8.575" defaultRowHeight="12.75" customHeight="1" outlineLevelCol="3"/>
  <cols>
    <col min="1" max="4" width="41" customWidth="1"/>
  </cols>
  <sheetData>
    <row r="1" ht="15" customHeight="1" spans="1:4">
      <c r="A1" s="44"/>
      <c r="B1" s="44"/>
      <c r="C1" s="44"/>
      <c r="D1" s="45" t="s">
        <v>0</v>
      </c>
    </row>
    <row r="2" ht="41.25" customHeight="1" spans="1:4">
      <c r="A2" s="40" t="str">
        <f>"2026"&amp;"年部门财务收支预算总表"</f>
        <v>2026年部门财务收支预算总表</v>
      </c>
    </row>
    <row r="3" ht="17.25" customHeight="1" spans="1:4">
      <c r="A3" s="43" t="str">
        <f>"单位名称："&amp;"昆明市盘龙区阿子营中心学校"</f>
        <v>单位名称：昆明市盘龙区阿子营中心学校</v>
      </c>
      <c r="B3" s="170"/>
      <c r="D3" s="145" t="s">
        <v>1</v>
      </c>
    </row>
    <row r="4" ht="23.25" customHeight="1" spans="1:4">
      <c r="A4" s="171" t="s">
        <v>2</v>
      </c>
      <c r="B4" s="172"/>
      <c r="C4" s="171" t="s">
        <v>3</v>
      </c>
      <c r="D4" s="172"/>
    </row>
    <row r="5" ht="24" customHeight="1" spans="1:4">
      <c r="A5" s="171" t="s">
        <v>4</v>
      </c>
      <c r="B5" s="171" t="s">
        <v>5</v>
      </c>
      <c r="C5" s="171" t="s">
        <v>6</v>
      </c>
      <c r="D5" s="171" t="s">
        <v>5</v>
      </c>
    </row>
    <row r="6" ht="17.25" customHeight="1" spans="1:4">
      <c r="A6" s="173" t="s">
        <v>7</v>
      </c>
      <c r="B6" s="79">
        <v>43482905</v>
      </c>
      <c r="C6" s="173" t="s">
        <v>8</v>
      </c>
      <c r="D6" s="79"/>
    </row>
    <row r="7" ht="17.25" customHeight="1" spans="1:4">
      <c r="A7" s="173" t="s">
        <v>9</v>
      </c>
      <c r="B7" s="79"/>
      <c r="C7" s="173" t="s">
        <v>10</v>
      </c>
      <c r="D7" s="79"/>
    </row>
    <row r="8" ht="17.25" customHeight="1" spans="1:4">
      <c r="A8" s="173" t="s">
        <v>11</v>
      </c>
      <c r="B8" s="79"/>
      <c r="C8" s="205" t="s">
        <v>12</v>
      </c>
      <c r="D8" s="79"/>
    </row>
    <row r="9" ht="17.25" customHeight="1" spans="1:4">
      <c r="A9" s="173" t="s">
        <v>13</v>
      </c>
      <c r="B9" s="79"/>
      <c r="C9" s="205" t="s">
        <v>14</v>
      </c>
      <c r="D9" s="79"/>
    </row>
    <row r="10" ht="17.25" customHeight="1" spans="1:4">
      <c r="A10" s="173" t="s">
        <v>15</v>
      </c>
      <c r="B10" s="79">
        <v>1927290</v>
      </c>
      <c r="C10" s="205" t="s">
        <v>16</v>
      </c>
      <c r="D10" s="79">
        <v>35165301.97</v>
      </c>
    </row>
    <row r="11" ht="17.25" customHeight="1" spans="1:4">
      <c r="A11" s="173" t="s">
        <v>17</v>
      </c>
      <c r="B11" s="79"/>
      <c r="C11" s="205" t="s">
        <v>18</v>
      </c>
      <c r="D11" s="79"/>
    </row>
    <row r="12" ht="17.25" customHeight="1" spans="1:4">
      <c r="A12" s="173" t="s">
        <v>19</v>
      </c>
      <c r="B12" s="79"/>
      <c r="C12" s="33" t="s">
        <v>20</v>
      </c>
      <c r="D12" s="79"/>
    </row>
    <row r="13" ht="17.25" customHeight="1" spans="1:4">
      <c r="A13" s="173" t="s">
        <v>21</v>
      </c>
      <c r="B13" s="79"/>
      <c r="C13" s="33" t="s">
        <v>22</v>
      </c>
      <c r="D13" s="79">
        <v>5469562</v>
      </c>
    </row>
    <row r="14" ht="17.25" customHeight="1" spans="1:4">
      <c r="A14" s="173" t="s">
        <v>23</v>
      </c>
      <c r="B14" s="79"/>
      <c r="C14" s="33" t="s">
        <v>24</v>
      </c>
      <c r="D14" s="79">
        <v>2802512</v>
      </c>
    </row>
    <row r="15" ht="17.25" customHeight="1" spans="1:4">
      <c r="A15" s="173" t="s">
        <v>25</v>
      </c>
      <c r="B15" s="79">
        <v>1927290</v>
      </c>
      <c r="C15" s="33" t="s">
        <v>26</v>
      </c>
      <c r="D15" s="79"/>
    </row>
    <row r="16" ht="17.25" customHeight="1" spans="1:4">
      <c r="A16" s="62"/>
      <c r="B16" s="79"/>
      <c r="C16" s="33" t="s">
        <v>27</v>
      </c>
      <c r="D16" s="79"/>
    </row>
    <row r="17" ht="17.25" customHeight="1" spans="1:4">
      <c r="A17" s="174"/>
      <c r="B17" s="79"/>
      <c r="C17" s="33" t="s">
        <v>28</v>
      </c>
      <c r="D17" s="79"/>
    </row>
    <row r="18" ht="17.25" customHeight="1" spans="1:4">
      <c r="A18" s="174"/>
      <c r="B18" s="79"/>
      <c r="C18" s="33" t="s">
        <v>29</v>
      </c>
      <c r="D18" s="79"/>
    </row>
    <row r="19" ht="17.25" customHeight="1" spans="1:4">
      <c r="A19" s="174"/>
      <c r="B19" s="79"/>
      <c r="C19" s="33" t="s">
        <v>30</v>
      </c>
      <c r="D19" s="79"/>
    </row>
    <row r="20" ht="17.25" customHeight="1" spans="1:4">
      <c r="A20" s="174"/>
      <c r="B20" s="79"/>
      <c r="C20" s="33" t="s">
        <v>31</v>
      </c>
      <c r="D20" s="79"/>
    </row>
    <row r="21" ht="17.25" customHeight="1" spans="1:4">
      <c r="A21" s="174"/>
      <c r="B21" s="79"/>
      <c r="C21" s="33" t="s">
        <v>32</v>
      </c>
      <c r="D21" s="79"/>
    </row>
    <row r="22" ht="17.25" customHeight="1" spans="1:4">
      <c r="A22" s="174"/>
      <c r="B22" s="79"/>
      <c r="C22" s="33" t="s">
        <v>33</v>
      </c>
      <c r="D22" s="79"/>
    </row>
    <row r="23" ht="17.25" customHeight="1" spans="1:4">
      <c r="A23" s="174"/>
      <c r="B23" s="79"/>
      <c r="C23" s="33" t="s">
        <v>34</v>
      </c>
      <c r="D23" s="79"/>
    </row>
    <row r="24" ht="17.25" customHeight="1" spans="1:4">
      <c r="A24" s="174"/>
      <c r="B24" s="79"/>
      <c r="C24" s="33" t="s">
        <v>35</v>
      </c>
      <c r="D24" s="79">
        <v>2871072</v>
      </c>
    </row>
    <row r="25" ht="17.25" customHeight="1" spans="1:4">
      <c r="A25" s="174"/>
      <c r="B25" s="79"/>
      <c r="C25" s="33" t="s">
        <v>36</v>
      </c>
      <c r="D25" s="79"/>
    </row>
    <row r="26" ht="17.25" customHeight="1" spans="1:4">
      <c r="A26" s="174"/>
      <c r="B26" s="79"/>
      <c r="C26" s="62" t="s">
        <v>37</v>
      </c>
      <c r="D26" s="79"/>
    </row>
    <row r="27" ht="17.25" customHeight="1" spans="1:4">
      <c r="A27" s="174"/>
      <c r="B27" s="79"/>
      <c r="C27" s="33" t="s">
        <v>38</v>
      </c>
      <c r="D27" s="79"/>
    </row>
    <row r="28" ht="16.5" customHeight="1" spans="1:4">
      <c r="A28" s="174"/>
      <c r="B28" s="79"/>
      <c r="C28" s="33" t="s">
        <v>39</v>
      </c>
      <c r="D28" s="79"/>
    </row>
    <row r="29" ht="16.5" customHeight="1" spans="1:4">
      <c r="A29" s="174"/>
      <c r="B29" s="79"/>
      <c r="C29" s="62" t="s">
        <v>40</v>
      </c>
      <c r="D29" s="79"/>
    </row>
    <row r="30" ht="17.25" customHeight="1" spans="1:4">
      <c r="A30" s="174"/>
      <c r="B30" s="79"/>
      <c r="C30" s="62" t="s">
        <v>41</v>
      </c>
      <c r="D30" s="79"/>
    </row>
    <row r="31" ht="17.25" customHeight="1" spans="1:4">
      <c r="A31" s="174"/>
      <c r="B31" s="79"/>
      <c r="C31" s="33" t="s">
        <v>42</v>
      </c>
      <c r="D31" s="79"/>
    </row>
    <row r="32" ht="16.5" customHeight="1" spans="1:4">
      <c r="A32" s="174" t="s">
        <v>43</v>
      </c>
      <c r="B32" s="79">
        <v>45410195</v>
      </c>
      <c r="C32" s="174" t="s">
        <v>44</v>
      </c>
      <c r="D32" s="79">
        <v>46308447.97</v>
      </c>
    </row>
    <row r="33" ht="16.5" customHeight="1" spans="1:4">
      <c r="A33" s="62" t="s">
        <v>45</v>
      </c>
      <c r="B33" s="79">
        <v>898252.97</v>
      </c>
      <c r="C33" s="62" t="s">
        <v>46</v>
      </c>
      <c r="D33" s="79"/>
    </row>
    <row r="34" ht="16.5" customHeight="1" spans="1:4">
      <c r="A34" s="33" t="s">
        <v>47</v>
      </c>
      <c r="B34" s="79">
        <v>898252.97</v>
      </c>
      <c r="C34" s="33" t="s">
        <v>47</v>
      </c>
      <c r="D34" s="79"/>
    </row>
    <row r="35" ht="16.5" customHeight="1" spans="1:4">
      <c r="A35" s="33" t="s">
        <v>48</v>
      </c>
      <c r="B35" s="79"/>
      <c r="C35" s="33" t="s">
        <v>49</v>
      </c>
      <c r="D35" s="79"/>
    </row>
    <row r="36" ht="16.5" customHeight="1" spans="1:4">
      <c r="A36" s="175" t="s">
        <v>50</v>
      </c>
      <c r="B36" s="79">
        <v>46308447.97</v>
      </c>
      <c r="C36" s="175" t="s">
        <v>51</v>
      </c>
      <c r="D36" s="79">
        <v>46308447.97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23" sqref="D2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5">
        <v>1</v>
      </c>
      <c r="B1" s="116">
        <v>0</v>
      </c>
      <c r="C1" s="115">
        <v>1</v>
      </c>
      <c r="D1" s="117"/>
      <c r="E1" s="117"/>
      <c r="F1" s="107" t="s">
        <v>467</v>
      </c>
    </row>
    <row r="2" ht="42" customHeight="1" spans="1:6">
      <c r="A2" s="118" t="str">
        <f>"2026"&amp;"年部门政府性基金预算支出预算表"</f>
        <v>2026年部门政府性基金预算支出预算表</v>
      </c>
      <c r="B2" s="118" t="s">
        <v>468</v>
      </c>
      <c r="C2" s="119"/>
      <c r="D2" s="120"/>
      <c r="E2" s="120"/>
      <c r="F2" s="120"/>
    </row>
    <row r="3" ht="13.5" customHeight="1" spans="1:6">
      <c r="A3" s="4" t="str">
        <f>"单位名称："&amp;"昆明市盘龙区阿子营中心学校"</f>
        <v>单位名称：昆明市盘龙区阿子营中心学校</v>
      </c>
      <c r="B3" s="4" t="s">
        <v>469</v>
      </c>
      <c r="C3" s="115"/>
      <c r="D3" s="117"/>
      <c r="E3" s="117"/>
      <c r="F3" s="107" t="s">
        <v>1</v>
      </c>
    </row>
    <row r="4" ht="19.5" customHeight="1" spans="1:6">
      <c r="A4" s="121" t="s">
        <v>187</v>
      </c>
      <c r="B4" s="122" t="s">
        <v>72</v>
      </c>
      <c r="C4" s="121" t="s">
        <v>73</v>
      </c>
      <c r="D4" s="10" t="s">
        <v>470</v>
      </c>
      <c r="E4" s="11"/>
      <c r="F4" s="12"/>
    </row>
    <row r="5" ht="18.75" customHeight="1" spans="1:6">
      <c r="A5" s="123"/>
      <c r="B5" s="124"/>
      <c r="C5" s="123"/>
      <c r="D5" s="15" t="s">
        <v>55</v>
      </c>
      <c r="E5" s="10" t="s">
        <v>75</v>
      </c>
      <c r="F5" s="15" t="s">
        <v>76</v>
      </c>
    </row>
    <row r="6" ht="18.75" customHeight="1" spans="1:6">
      <c r="A6" s="69">
        <v>1</v>
      </c>
      <c r="B6" s="125" t="s">
        <v>83</v>
      </c>
      <c r="C6" s="69">
        <v>3</v>
      </c>
      <c r="D6" s="126">
        <v>4</v>
      </c>
      <c r="E6" s="126">
        <v>5</v>
      </c>
      <c r="F6" s="126">
        <v>6</v>
      </c>
    </row>
    <row r="7" ht="21" customHeight="1" spans="1:6">
      <c r="A7" s="20"/>
      <c r="B7" s="20"/>
      <c r="C7" s="20"/>
      <c r="D7" s="79"/>
      <c r="E7" s="79"/>
      <c r="F7" s="79"/>
    </row>
    <row r="8" ht="21" customHeight="1" spans="1:6">
      <c r="A8" s="20"/>
      <c r="B8" s="20"/>
      <c r="C8" s="20"/>
      <c r="D8" s="79"/>
      <c r="E8" s="79"/>
      <c r="F8" s="79"/>
    </row>
    <row r="9" ht="18.75" customHeight="1" spans="1:6">
      <c r="A9" s="127" t="s">
        <v>175</v>
      </c>
      <c r="B9" s="127" t="s">
        <v>175</v>
      </c>
      <c r="C9" s="128" t="s">
        <v>175</v>
      </c>
      <c r="D9" s="79"/>
      <c r="E9" s="79"/>
      <c r="F9" s="79"/>
    </row>
    <row r="10" customHeight="1" spans="1:6">
      <c r="A10" t="s">
        <v>471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0"/>
  <sheetViews>
    <sheetView showZeros="0" topLeftCell="J1" workbookViewId="0">
      <selection activeCell="A7" sqref="A7:Q7"/>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17">
      <c r="P1" s="2"/>
      <c r="Q1" s="2" t="s">
        <v>472</v>
      </c>
    </row>
    <row r="2" ht="41.25" customHeight="1" spans="1:17">
      <c r="A2" s="73" t="str">
        <f>"2026"&amp;"年部门政府采购预算表"</f>
        <v>2026年部门政府采购预算表</v>
      </c>
      <c r="B2" s="3"/>
      <c r="C2" s="3"/>
      <c r="D2" s="3"/>
      <c r="E2" s="3"/>
      <c r="F2" s="3"/>
      <c r="G2" s="3"/>
      <c r="H2" s="3"/>
      <c r="I2" s="3"/>
      <c r="J2" s="3"/>
      <c r="K2" s="67"/>
      <c r="L2" s="3"/>
      <c r="M2" s="3"/>
      <c r="N2" s="67"/>
      <c r="O2" s="3"/>
      <c r="P2" s="67"/>
      <c r="Q2" s="67"/>
    </row>
    <row r="3" ht="18.75" customHeight="1" spans="1:17">
      <c r="A3" s="106" t="str">
        <f>"单位名称："&amp;"昆明市盘龙区阿子营中心学校"</f>
        <v>单位名称：昆明市盘龙区阿子营中心学校</v>
      </c>
      <c r="B3" s="6"/>
      <c r="C3" s="6"/>
      <c r="D3" s="6"/>
      <c r="E3" s="6"/>
      <c r="F3" s="6"/>
      <c r="G3" s="6"/>
      <c r="H3" s="6"/>
      <c r="I3" s="6"/>
      <c r="J3" s="6"/>
      <c r="P3" s="7"/>
      <c r="Q3" s="107" t="s">
        <v>1</v>
      </c>
    </row>
    <row r="4" ht="15.75" customHeight="1" spans="1:17">
      <c r="A4" s="9" t="s">
        <v>473</v>
      </c>
      <c r="B4" s="108" t="s">
        <v>474</v>
      </c>
      <c r="C4" s="108" t="s">
        <v>475</v>
      </c>
      <c r="D4" s="108" t="s">
        <v>476</v>
      </c>
      <c r="E4" s="108" t="s">
        <v>477</v>
      </c>
      <c r="F4" s="108" t="s">
        <v>478</v>
      </c>
      <c r="G4" s="89" t="s">
        <v>194</v>
      </c>
      <c r="H4" s="89"/>
      <c r="I4" s="89"/>
      <c r="J4" s="89"/>
      <c r="K4" s="90"/>
      <c r="L4" s="89"/>
      <c r="M4" s="89"/>
      <c r="N4" s="91"/>
      <c r="O4" s="89"/>
      <c r="P4" s="90"/>
      <c r="Q4" s="92"/>
    </row>
    <row r="5" ht="17.25" customHeight="1" spans="1:17">
      <c r="A5" s="14"/>
      <c r="B5" s="94"/>
      <c r="C5" s="94"/>
      <c r="D5" s="94"/>
      <c r="E5" s="94"/>
      <c r="F5" s="94"/>
      <c r="G5" s="94" t="s">
        <v>55</v>
      </c>
      <c r="H5" s="94" t="s">
        <v>58</v>
      </c>
      <c r="I5" s="94" t="s">
        <v>479</v>
      </c>
      <c r="J5" s="94" t="s">
        <v>480</v>
      </c>
      <c r="K5" s="95" t="s">
        <v>481</v>
      </c>
      <c r="L5" s="96" t="s">
        <v>482</v>
      </c>
      <c r="M5" s="96"/>
      <c r="N5" s="97"/>
      <c r="O5" s="96"/>
      <c r="P5" s="98"/>
      <c r="Q5" s="99"/>
    </row>
    <row r="6" ht="54" customHeight="1" spans="1:17">
      <c r="A6" s="17"/>
      <c r="B6" s="100"/>
      <c r="C6" s="100"/>
      <c r="D6" s="100"/>
      <c r="E6" s="100"/>
      <c r="F6" s="100"/>
      <c r="G6" s="100"/>
      <c r="H6" s="100" t="s">
        <v>57</v>
      </c>
      <c r="I6" s="100"/>
      <c r="J6" s="100"/>
      <c r="K6" s="101"/>
      <c r="L6" s="100" t="s">
        <v>57</v>
      </c>
      <c r="M6" s="100" t="s">
        <v>64</v>
      </c>
      <c r="N6" s="99" t="s">
        <v>65</v>
      </c>
      <c r="O6" s="100" t="s">
        <v>66</v>
      </c>
      <c r="P6" s="101" t="s">
        <v>67</v>
      </c>
      <c r="Q6" s="99" t="s">
        <v>68</v>
      </c>
    </row>
    <row r="7" ht="18" customHeight="1" spans="1:17">
      <c r="A7" s="109">
        <v>1</v>
      </c>
      <c r="B7" s="110">
        <v>2</v>
      </c>
      <c r="C7" s="109">
        <v>3</v>
      </c>
      <c r="D7" s="110">
        <v>4</v>
      </c>
      <c r="E7" s="109">
        <v>5</v>
      </c>
      <c r="F7" s="110">
        <v>6</v>
      </c>
      <c r="G7" s="109">
        <v>7</v>
      </c>
      <c r="H7" s="110">
        <v>8</v>
      </c>
      <c r="I7" s="109">
        <v>9</v>
      </c>
      <c r="J7" s="110">
        <v>10</v>
      </c>
      <c r="K7" s="109">
        <v>11</v>
      </c>
      <c r="L7" s="110">
        <v>12</v>
      </c>
      <c r="M7" s="109">
        <v>13</v>
      </c>
      <c r="N7" s="110">
        <v>14</v>
      </c>
      <c r="O7" s="109">
        <v>15</v>
      </c>
      <c r="P7" s="110">
        <v>16</v>
      </c>
      <c r="Q7" s="109">
        <v>17</v>
      </c>
    </row>
    <row r="8" ht="21" customHeight="1" spans="1:17">
      <c r="A8" s="102"/>
      <c r="B8" s="111"/>
      <c r="C8" s="111"/>
      <c r="D8" s="111"/>
      <c r="E8" s="112"/>
      <c r="F8" s="79"/>
      <c r="G8" s="79"/>
      <c r="H8" s="79"/>
      <c r="I8" s="79"/>
      <c r="J8" s="79"/>
      <c r="K8" s="79"/>
      <c r="L8" s="79"/>
      <c r="M8" s="79"/>
      <c r="N8" s="79"/>
      <c r="O8" s="79"/>
      <c r="P8" s="79"/>
      <c r="Q8" s="79"/>
    </row>
    <row r="9" ht="21" customHeight="1" spans="1:17">
      <c r="A9" s="104" t="s">
        <v>175</v>
      </c>
      <c r="B9" s="113"/>
      <c r="C9" s="113"/>
      <c r="D9" s="113"/>
      <c r="E9" s="114"/>
      <c r="F9" s="79"/>
      <c r="G9" s="79"/>
      <c r="H9" s="79"/>
      <c r="I9" s="79"/>
      <c r="J9" s="79"/>
      <c r="K9" s="79"/>
      <c r="L9" s="79"/>
      <c r="M9" s="79"/>
      <c r="N9" s="79"/>
      <c r="O9" s="79"/>
      <c r="P9" s="79"/>
      <c r="Q9" s="79"/>
    </row>
    <row r="10" customHeight="1" spans="1:17">
      <c r="A10" t="s">
        <v>471</v>
      </c>
    </row>
  </sheetData>
  <mergeCells count="16">
    <mergeCell ref="A2:Q2"/>
    <mergeCell ref="A3:F3"/>
    <mergeCell ref="G4:Q4"/>
    <mergeCell ref="L5:Q5"/>
    <mergeCell ref="A9:E9"/>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2"/>
  <sheetViews>
    <sheetView showZeros="0" topLeftCell="I1" workbookViewId="0">
      <selection activeCell="A3" sqref="A3:C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0"/>
      <c r="B1" s="81"/>
      <c r="C1" s="81"/>
      <c r="D1" s="81"/>
      <c r="E1" s="81"/>
      <c r="F1" s="81"/>
      <c r="G1" s="81"/>
      <c r="H1" s="80"/>
      <c r="I1" s="80"/>
      <c r="J1" s="80"/>
      <c r="K1" s="80"/>
      <c r="L1" s="80"/>
      <c r="M1" s="80"/>
      <c r="N1" s="82"/>
      <c r="O1" s="80"/>
      <c r="P1" s="80"/>
      <c r="Q1" s="81"/>
      <c r="R1" s="80"/>
      <c r="S1" s="83"/>
      <c r="T1" s="83" t="s">
        <v>483</v>
      </c>
    </row>
    <row r="2" customFormat="1" ht="41.25" customHeight="1" spans="1:20">
      <c r="A2" s="206" t="s">
        <v>484</v>
      </c>
      <c r="B2" s="67"/>
      <c r="C2" s="67"/>
      <c r="D2" s="84"/>
      <c r="E2" s="84"/>
      <c r="F2" s="84"/>
      <c r="G2" s="84"/>
      <c r="H2" s="85"/>
      <c r="I2" s="84"/>
      <c r="J2" s="84"/>
      <c r="K2" s="67"/>
      <c r="L2" s="84"/>
      <c r="M2" s="85"/>
      <c r="N2" s="67"/>
    </row>
    <row r="3" customFormat="1" ht="22.5" customHeight="1" spans="1:20">
      <c r="A3" s="74" t="s">
        <v>186</v>
      </c>
      <c r="B3" s="86"/>
      <c r="C3" s="86"/>
      <c r="D3" s="75"/>
      <c r="E3" s="75"/>
      <c r="F3" s="75"/>
      <c r="G3" s="75"/>
      <c r="H3" s="82"/>
      <c r="I3" s="80"/>
      <c r="J3" s="80"/>
      <c r="K3" s="81"/>
      <c r="L3" s="80"/>
      <c r="M3" s="87"/>
      <c r="N3" s="83" t="s">
        <v>1</v>
      </c>
    </row>
    <row r="4" customFormat="1" ht="24" customHeight="1" spans="1:20">
      <c r="A4" s="9" t="s">
        <v>473</v>
      </c>
      <c r="B4" s="88" t="s">
        <v>485</v>
      </c>
      <c r="C4" s="88" t="s">
        <v>486</v>
      </c>
      <c r="D4" s="89" t="s">
        <v>194</v>
      </c>
      <c r="E4" s="89"/>
      <c r="F4" s="89"/>
      <c r="G4" s="89"/>
      <c r="H4" s="90"/>
      <c r="I4" s="89"/>
      <c r="J4" s="89"/>
      <c r="K4" s="91"/>
      <c r="L4" s="89"/>
      <c r="M4" s="90"/>
      <c r="N4" s="92"/>
    </row>
    <row r="5" customFormat="1" ht="24" customHeight="1" spans="1:20">
      <c r="A5" s="14"/>
      <c r="B5" s="93"/>
      <c r="C5" s="93"/>
      <c r="D5" s="94" t="s">
        <v>55</v>
      </c>
      <c r="E5" s="94" t="s">
        <v>58</v>
      </c>
      <c r="F5" s="94" t="s">
        <v>479</v>
      </c>
      <c r="G5" s="94" t="s">
        <v>480</v>
      </c>
      <c r="H5" s="95" t="s">
        <v>481</v>
      </c>
      <c r="I5" s="96" t="s">
        <v>482</v>
      </c>
      <c r="J5" s="96"/>
      <c r="K5" s="97"/>
      <c r="L5" s="96"/>
      <c r="M5" s="98"/>
      <c r="N5" s="99"/>
    </row>
    <row r="6" customFormat="1" ht="54" customHeight="1" spans="1:20">
      <c r="A6" s="17"/>
      <c r="B6" s="99"/>
      <c r="C6" s="99"/>
      <c r="D6" s="100"/>
      <c r="E6" s="100" t="s">
        <v>57</v>
      </c>
      <c r="F6" s="100"/>
      <c r="G6" s="100"/>
      <c r="H6" s="101"/>
      <c r="I6" s="100" t="s">
        <v>57</v>
      </c>
      <c r="J6" s="100" t="s">
        <v>64</v>
      </c>
      <c r="K6" s="99" t="s">
        <v>65</v>
      </c>
      <c r="L6" s="100" t="s">
        <v>66</v>
      </c>
      <c r="M6" s="101" t="s">
        <v>67</v>
      </c>
      <c r="N6" s="99" t="s">
        <v>68</v>
      </c>
    </row>
    <row r="7" customFormat="1" ht="17.25" customHeight="1" spans="1:20">
      <c r="A7" s="18">
        <v>1</v>
      </c>
      <c r="B7" s="18">
        <v>2</v>
      </c>
      <c r="C7" s="18">
        <v>3</v>
      </c>
      <c r="D7" s="18">
        <v>4</v>
      </c>
      <c r="E7" s="18">
        <v>5</v>
      </c>
      <c r="F7" s="18">
        <v>6</v>
      </c>
      <c r="G7" s="18">
        <v>7</v>
      </c>
      <c r="H7" s="18">
        <v>8</v>
      </c>
      <c r="I7" s="18">
        <v>9</v>
      </c>
      <c r="J7" s="18">
        <v>10</v>
      </c>
      <c r="K7" s="18">
        <v>11</v>
      </c>
      <c r="L7" s="18">
        <v>12</v>
      </c>
      <c r="M7" s="18">
        <v>13</v>
      </c>
      <c r="N7" s="18">
        <v>14</v>
      </c>
    </row>
    <row r="8" customFormat="1" ht="21" customHeight="1" spans="1:20">
      <c r="A8" s="102"/>
      <c r="B8" s="103"/>
      <c r="C8" s="103"/>
      <c r="D8" s="79"/>
      <c r="E8" s="79"/>
      <c r="F8" s="79"/>
      <c r="G8" s="79"/>
      <c r="H8" s="79"/>
      <c r="I8" s="79"/>
      <c r="J8" s="79"/>
      <c r="K8" s="79"/>
      <c r="L8" s="79"/>
      <c r="M8" s="79"/>
      <c r="N8" s="79"/>
    </row>
    <row r="9" customFormat="1" ht="21" customHeight="1" spans="1:20">
      <c r="A9" s="103"/>
      <c r="B9" s="103"/>
      <c r="C9" s="103"/>
      <c r="D9" s="79"/>
      <c r="E9" s="79"/>
      <c r="F9" s="79"/>
      <c r="G9" s="79"/>
      <c r="H9" s="79"/>
      <c r="I9" s="79"/>
      <c r="J9" s="79"/>
      <c r="K9" s="79"/>
      <c r="L9" s="79"/>
      <c r="M9" s="79"/>
      <c r="N9" s="79"/>
    </row>
    <row r="10" customFormat="1" ht="21" customHeight="1" spans="1:20">
      <c r="A10" s="103"/>
      <c r="B10" s="103"/>
      <c r="C10" s="103"/>
      <c r="D10" s="79"/>
      <c r="E10" s="79"/>
      <c r="F10" s="79"/>
      <c r="G10" s="79"/>
      <c r="H10" s="79"/>
      <c r="I10" s="79"/>
      <c r="J10" s="79"/>
      <c r="K10" s="79"/>
      <c r="L10" s="79"/>
      <c r="M10" s="79"/>
      <c r="N10" s="79"/>
    </row>
    <row r="11" customFormat="1" ht="21" customHeight="1" spans="1:20">
      <c r="A11" s="104" t="s">
        <v>175</v>
      </c>
      <c r="B11" s="105"/>
      <c r="C11" s="105"/>
      <c r="D11" s="79"/>
      <c r="E11" s="79"/>
      <c r="F11" s="79"/>
      <c r="G11" s="79"/>
      <c r="H11" s="79"/>
      <c r="I11" s="79"/>
      <c r="J11" s="79"/>
      <c r="K11" s="79"/>
      <c r="L11" s="79"/>
      <c r="M11" s="79"/>
      <c r="N11" s="79"/>
    </row>
    <row r="12" customFormat="1" customHeight="1" spans="1:20">
      <c r="A12" t="s">
        <v>471</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E12" sqref="E12"/>
    </sheetView>
  </sheetViews>
  <sheetFormatPr defaultColWidth="9.14166666666667" defaultRowHeight="14.25" customHeight="1" outlineLevelCol="4"/>
  <cols>
    <col min="1" max="1" width="37.7083333333333" customWidth="1"/>
    <col min="2" max="5" width="20" customWidth="1"/>
  </cols>
  <sheetData>
    <row r="1" ht="17.25" customHeight="1" spans="1:5">
      <c r="D1" s="72"/>
      <c r="E1" s="2" t="s">
        <v>487</v>
      </c>
    </row>
    <row r="2" ht="41.25" customHeight="1" spans="1:5">
      <c r="A2" s="73" t="str">
        <f>"2026"&amp;"年对下转移支付预算表"</f>
        <v>2026年对下转移支付预算表</v>
      </c>
      <c r="B2" s="3"/>
      <c r="C2" s="3"/>
      <c r="D2" s="3"/>
      <c r="E2" s="67"/>
    </row>
    <row r="3" ht="18" customHeight="1" spans="1:5">
      <c r="A3" s="74" t="str">
        <f>"单位名称："&amp;"昆明市盘龙区阿子营中心学校"</f>
        <v>单位名称：昆明市盘龙区阿子营中心学校</v>
      </c>
      <c r="B3" s="75"/>
      <c r="C3" s="75"/>
      <c r="D3" s="76"/>
      <c r="E3" s="7" t="s">
        <v>1</v>
      </c>
    </row>
    <row r="4" ht="19.5" customHeight="1" spans="1:5">
      <c r="A4" s="27" t="s">
        <v>488</v>
      </c>
      <c r="B4" s="10" t="s">
        <v>194</v>
      </c>
      <c r="C4" s="11"/>
      <c r="D4" s="11"/>
      <c r="E4" s="69" t="s">
        <v>489</v>
      </c>
    </row>
    <row r="5" ht="40.5" customHeight="1" spans="1:5">
      <c r="A5" s="18"/>
      <c r="B5" s="28" t="s">
        <v>55</v>
      </c>
      <c r="C5" s="9" t="s">
        <v>58</v>
      </c>
      <c r="D5" s="77" t="s">
        <v>479</v>
      </c>
      <c r="E5" s="29" t="s">
        <v>490</v>
      </c>
    </row>
    <row r="6" ht="19.5" customHeight="1" spans="1:5">
      <c r="A6" s="19">
        <v>1</v>
      </c>
      <c r="B6" s="19">
        <v>2</v>
      </c>
      <c r="C6" s="19">
        <v>3</v>
      </c>
      <c r="D6" s="78">
        <v>4</v>
      </c>
      <c r="E6" s="29">
        <v>5</v>
      </c>
    </row>
    <row r="7" ht="19.5" customHeight="1" spans="1:5">
      <c r="A7" s="30"/>
      <c r="B7" s="79"/>
      <c r="C7" s="79"/>
      <c r="D7" s="79"/>
      <c r="E7" s="79"/>
    </row>
    <row r="8" ht="19.5" customHeight="1" spans="1:5">
      <c r="A8" s="70"/>
      <c r="B8" s="79"/>
      <c r="C8" s="79"/>
      <c r="D8" s="79"/>
      <c r="E8" s="79"/>
    </row>
    <row r="9" customHeight="1" spans="1:5">
      <c r="A9" t="s">
        <v>471</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E21" sqref="E21"/>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491</v>
      </c>
    </row>
    <row r="2" ht="41.25" customHeight="1" spans="1:10">
      <c r="A2" s="66" t="str">
        <f>"2026"&amp;"年对下转移支付绩效目标表"</f>
        <v>2026年对下转移支付绩效目标表</v>
      </c>
      <c r="B2" s="3"/>
      <c r="C2" s="3"/>
      <c r="D2" s="3"/>
      <c r="E2" s="3"/>
      <c r="F2" s="67"/>
      <c r="G2" s="3"/>
      <c r="H2" s="67"/>
      <c r="I2" s="67"/>
      <c r="J2" s="3"/>
    </row>
    <row r="3" ht="17.25" customHeight="1" spans="1:10">
      <c r="A3" s="4" t="str">
        <f>"单位名称："&amp;"昆明市盘龙区阿子营中心学校"</f>
        <v>单位名称：昆明市盘龙区阿子营中心学校</v>
      </c>
    </row>
    <row r="4" ht="44.25" customHeight="1" spans="1:10">
      <c r="A4" s="68" t="s">
        <v>492</v>
      </c>
      <c r="B4" s="68" t="s">
        <v>318</v>
      </c>
      <c r="C4" s="68" t="s">
        <v>319</v>
      </c>
      <c r="D4" s="68" t="s">
        <v>320</v>
      </c>
      <c r="E4" s="68" t="s">
        <v>321</v>
      </c>
      <c r="F4" s="69" t="s">
        <v>322</v>
      </c>
      <c r="G4" s="68" t="s">
        <v>323</v>
      </c>
      <c r="H4" s="69" t="s">
        <v>324</v>
      </c>
      <c r="I4" s="69" t="s">
        <v>325</v>
      </c>
      <c r="J4" s="68" t="s">
        <v>326</v>
      </c>
    </row>
    <row r="5" ht="14.25" customHeight="1" spans="1:10">
      <c r="A5" s="68">
        <v>1</v>
      </c>
      <c r="B5" s="68">
        <v>2</v>
      </c>
      <c r="C5" s="68">
        <v>3</v>
      </c>
      <c r="D5" s="68">
        <v>4</v>
      </c>
      <c r="E5" s="68">
        <v>5</v>
      </c>
      <c r="F5" s="69">
        <v>6</v>
      </c>
      <c r="G5" s="68">
        <v>7</v>
      </c>
      <c r="H5" s="69">
        <v>8</v>
      </c>
      <c r="I5" s="69">
        <v>9</v>
      </c>
      <c r="J5" s="68">
        <v>10</v>
      </c>
    </row>
    <row r="6" ht="42" customHeight="1" spans="1:10">
      <c r="A6" s="30"/>
      <c r="B6" s="70"/>
      <c r="C6" s="70"/>
      <c r="D6" s="70"/>
      <c r="E6" s="52"/>
      <c r="F6" s="71"/>
      <c r="G6" s="52"/>
      <c r="H6" s="71"/>
      <c r="I6" s="71"/>
      <c r="J6" s="52"/>
    </row>
    <row r="7" ht="42" customHeight="1" spans="1:10">
      <c r="A7" s="30"/>
      <c r="B7" s="20"/>
      <c r="C7" s="20"/>
      <c r="D7" s="20"/>
      <c r="E7" s="30"/>
      <c r="F7" s="20"/>
      <c r="G7" s="30"/>
      <c r="H7" s="20"/>
      <c r="I7" s="20"/>
      <c r="J7" s="30"/>
    </row>
    <row r="8" customHeight="1" spans="1:10">
      <c r="A8" t="s">
        <v>471</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C22" sqref="C22"/>
    </sheetView>
  </sheetViews>
  <sheetFormatPr defaultColWidth="10.425" defaultRowHeight="14.25" customHeight="1" outlineLevelCol="7"/>
  <cols>
    <col min="1" max="1" width="39" customWidth="1"/>
    <col min="2" max="2" width="40.5" customWidth="1"/>
    <col min="3" max="3" width="40.125" customWidth="1"/>
    <col min="4" max="4" width="45.575" customWidth="1"/>
    <col min="5" max="5" width="27.575" customWidth="1"/>
    <col min="6" max="6" width="21.7083333333333" customWidth="1"/>
    <col min="7" max="9" width="26.2833333333333" customWidth="1"/>
  </cols>
  <sheetData>
    <row r="1" customFormat="1" customHeight="1" spans="1:8">
      <c r="A1" s="37" t="s">
        <v>493</v>
      </c>
      <c r="B1" s="38"/>
      <c r="C1" s="39"/>
      <c r="D1" s="39"/>
      <c r="E1" s="39"/>
      <c r="F1" s="38"/>
      <c r="G1" s="38"/>
      <c r="H1" s="39"/>
    </row>
    <row r="2" customFormat="1" ht="41.25" customHeight="1" spans="1:8">
      <c r="A2" s="40" t="s">
        <v>494</v>
      </c>
      <c r="B2" s="41"/>
      <c r="C2" s="42"/>
      <c r="D2" s="42"/>
      <c r="E2" s="42"/>
      <c r="F2" s="41"/>
      <c r="G2" s="41"/>
      <c r="H2" s="42"/>
    </row>
    <row r="3" customFormat="1" customHeight="1" spans="1:8">
      <c r="A3" s="43" t="s">
        <v>186</v>
      </c>
      <c r="C3" s="44"/>
      <c r="D3"/>
      <c r="E3" s="42"/>
      <c r="F3" s="41"/>
      <c r="G3" s="41"/>
      <c r="H3" s="45" t="s">
        <v>1</v>
      </c>
    </row>
    <row r="4" customFormat="1" ht="28.5" customHeight="1" spans="1:8">
      <c r="A4" s="46" t="s">
        <v>187</v>
      </c>
      <c r="B4" s="47" t="s">
        <v>495</v>
      </c>
      <c r="C4" s="46" t="s">
        <v>496</v>
      </c>
      <c r="D4" s="46" t="s">
        <v>497</v>
      </c>
      <c r="E4" s="46" t="s">
        <v>498</v>
      </c>
      <c r="F4" s="48" t="s">
        <v>499</v>
      </c>
      <c r="G4" s="29"/>
      <c r="H4" s="46"/>
    </row>
    <row r="5" customFormat="1" ht="21" customHeight="1" spans="1:8">
      <c r="A5" s="47"/>
      <c r="B5" s="49"/>
      <c r="C5" s="50"/>
      <c r="D5" s="49"/>
      <c r="E5" s="49"/>
      <c r="F5" s="48" t="s">
        <v>477</v>
      </c>
      <c r="G5" s="48" t="s">
        <v>500</v>
      </c>
      <c r="H5" s="48" t="s">
        <v>501</v>
      </c>
    </row>
    <row r="6" customFormat="1" ht="17.25" customHeight="1" spans="1:8">
      <c r="A6" s="51" t="s">
        <v>82</v>
      </c>
      <c r="B6" s="51">
        <v>2</v>
      </c>
      <c r="C6" s="52">
        <v>3</v>
      </c>
      <c r="D6" s="51">
        <v>4</v>
      </c>
      <c r="E6" s="53">
        <v>5</v>
      </c>
      <c r="F6" s="54">
        <v>6</v>
      </c>
      <c r="G6" s="52">
        <v>7</v>
      </c>
      <c r="H6" s="52">
        <v>8</v>
      </c>
    </row>
    <row r="7" customFormat="1" ht="19.5" customHeight="1" spans="1:8">
      <c r="A7" s="55"/>
      <c r="B7" s="33"/>
      <c r="C7" s="30"/>
      <c r="D7" s="20"/>
      <c r="E7" s="54"/>
      <c r="F7" s="56"/>
      <c r="G7" s="57"/>
      <c r="H7" s="57"/>
    </row>
    <row r="8" customFormat="1" ht="19.5" customHeight="1" spans="1:8">
      <c r="A8" s="55"/>
      <c r="B8" s="33"/>
      <c r="C8" s="30"/>
      <c r="D8" s="20"/>
      <c r="E8" s="54"/>
      <c r="F8" s="56"/>
      <c r="G8" s="57"/>
      <c r="H8" s="57"/>
    </row>
    <row r="9" customFormat="1" ht="19.5" customHeight="1" spans="1:8">
      <c r="A9" s="58" t="s">
        <v>55</v>
      </c>
      <c r="B9" s="59"/>
      <c r="C9" s="60"/>
      <c r="D9" s="61"/>
      <c r="E9" s="61"/>
      <c r="F9" s="56"/>
      <c r="G9" s="57"/>
      <c r="H9" s="57"/>
    </row>
    <row r="10" customFormat="1" ht="19.5" customHeight="1" spans="1:8">
      <c r="A10" s="62" t="s">
        <v>502</v>
      </c>
      <c r="B10" s="59"/>
      <c r="C10" s="60"/>
      <c r="D10" s="63"/>
      <c r="E10" s="63"/>
      <c r="F10" s="64"/>
      <c r="G10" s="65"/>
      <c r="H10" s="65"/>
    </row>
    <row r="11" customFormat="1" customHeight="1" spans="1:8">
      <c r="A11" t="s">
        <v>503</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17" sqref="E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504</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"单位名称："&amp;"昆明市盘龙区阿子营中心学校"</f>
        <v>单位名称：昆明市盘龙区阿子营中心学校</v>
      </c>
      <c r="B3" s="5"/>
      <c r="C3" s="5"/>
      <c r="D3" s="5"/>
      <c r="E3" s="5"/>
      <c r="F3" s="5"/>
      <c r="G3" s="5"/>
      <c r="H3" s="6"/>
      <c r="I3" s="6"/>
      <c r="J3" s="6"/>
      <c r="K3" s="7" t="s">
        <v>1</v>
      </c>
    </row>
    <row r="4" ht="21.75" customHeight="1" spans="1:11">
      <c r="A4" s="8" t="s">
        <v>248</v>
      </c>
      <c r="B4" s="8" t="s">
        <v>189</v>
      </c>
      <c r="C4" s="8" t="s">
        <v>249</v>
      </c>
      <c r="D4" s="9" t="s">
        <v>190</v>
      </c>
      <c r="E4" s="9" t="s">
        <v>191</v>
      </c>
      <c r="F4" s="9" t="s">
        <v>250</v>
      </c>
      <c r="G4" s="9" t="s">
        <v>251</v>
      </c>
      <c r="H4" s="27" t="s">
        <v>55</v>
      </c>
      <c r="I4" s="10" t="s">
        <v>505</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175</v>
      </c>
      <c r="B10" s="35"/>
      <c r="C10" s="35"/>
      <c r="D10" s="35"/>
      <c r="E10" s="35"/>
      <c r="F10" s="35"/>
      <c r="G10" s="36"/>
      <c r="H10" s="22"/>
      <c r="I10" s="22"/>
      <c r="J10" s="22"/>
      <c r="K10" s="31"/>
    </row>
    <row r="11" customHeight="1" spans="1:11">
      <c r="A11" t="s">
        <v>471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506</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"单位名称："&amp;"昆明市盘龙区阿子营中心学校"</f>
        <v>单位名称：昆明市盘龙区阿子营中心学校</v>
      </c>
      <c r="B3" s="5"/>
      <c r="C3" s="5"/>
      <c r="D3" s="5"/>
      <c r="E3" s="6"/>
      <c r="F3" s="6"/>
      <c r="G3" s="7" t="s">
        <v>1</v>
      </c>
    </row>
    <row r="4" ht="21.75" customHeight="1" spans="1:7">
      <c r="A4" s="8" t="s">
        <v>249</v>
      </c>
      <c r="B4" s="8" t="s">
        <v>248</v>
      </c>
      <c r="C4" s="8" t="s">
        <v>189</v>
      </c>
      <c r="D4" s="9" t="s">
        <v>507</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3381375</v>
      </c>
      <c r="F8" s="22"/>
      <c r="G8" s="22"/>
    </row>
    <row r="9" ht="18.75" customHeight="1" spans="1:7">
      <c r="A9" s="20"/>
      <c r="B9" s="20" t="s">
        <v>508</v>
      </c>
      <c r="C9" s="20" t="s">
        <v>256</v>
      </c>
      <c r="D9" s="20" t="s">
        <v>509</v>
      </c>
      <c r="E9" s="22">
        <v>1080000</v>
      </c>
      <c r="F9" s="22"/>
      <c r="G9" s="22"/>
    </row>
    <row r="10" ht="18.75" customHeight="1" spans="1:7">
      <c r="A10" s="23"/>
      <c r="B10" s="20" t="s">
        <v>510</v>
      </c>
      <c r="C10" s="20" t="s">
        <v>292</v>
      </c>
      <c r="D10" s="20" t="s">
        <v>509</v>
      </c>
      <c r="E10" s="22">
        <v>100000</v>
      </c>
      <c r="F10" s="22"/>
      <c r="G10" s="22"/>
    </row>
    <row r="11" ht="18.75" customHeight="1" spans="1:7">
      <c r="A11" s="23"/>
      <c r="B11" s="20" t="s">
        <v>510</v>
      </c>
      <c r="C11" s="20" t="s">
        <v>294</v>
      </c>
      <c r="D11" s="20" t="s">
        <v>509</v>
      </c>
      <c r="E11" s="22">
        <v>756000</v>
      </c>
      <c r="F11" s="22"/>
      <c r="G11" s="22"/>
    </row>
    <row r="12" ht="18.75" customHeight="1" spans="1:7">
      <c r="A12" s="23"/>
      <c r="B12" s="20" t="s">
        <v>510</v>
      </c>
      <c r="C12" s="20" t="s">
        <v>306</v>
      </c>
      <c r="D12" s="20" t="s">
        <v>509</v>
      </c>
      <c r="E12" s="22">
        <v>975375</v>
      </c>
      <c r="F12" s="22"/>
      <c r="G12" s="22"/>
    </row>
    <row r="13" ht="18.75" customHeight="1" spans="1:7">
      <c r="A13" s="23"/>
      <c r="B13" s="20" t="s">
        <v>510</v>
      </c>
      <c r="C13" s="20" t="s">
        <v>312</v>
      </c>
      <c r="D13" s="20" t="s">
        <v>509</v>
      </c>
      <c r="E13" s="22">
        <v>180000</v>
      </c>
      <c r="F13" s="22"/>
      <c r="G13" s="22"/>
    </row>
    <row r="14" ht="18.75" customHeight="1" spans="1:7">
      <c r="A14" s="23"/>
      <c r="B14" s="20" t="s">
        <v>510</v>
      </c>
      <c r="C14" s="20" t="s">
        <v>314</v>
      </c>
      <c r="D14" s="20" t="s">
        <v>509</v>
      </c>
      <c r="E14" s="22">
        <v>290000</v>
      </c>
      <c r="F14" s="22"/>
      <c r="G14" s="22"/>
    </row>
    <row r="15" ht="18.75" customHeight="1" spans="1:7">
      <c r="A15" s="24" t="s">
        <v>55</v>
      </c>
      <c r="B15" s="25" t="s">
        <v>511</v>
      </c>
      <c r="C15" s="25"/>
      <c r="D15" s="26"/>
      <c r="E15" s="22">
        <v>3381375</v>
      </c>
      <c r="F15" s="22"/>
      <c r="G15" s="22"/>
    </row>
  </sheetData>
  <mergeCells count="11">
    <mergeCell ref="A2:G2"/>
    <mergeCell ref="A3:D3"/>
    <mergeCell ref="E4:G4"/>
    <mergeCell ref="A15:D15"/>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5" t="s">
        <v>52</v>
      </c>
    </row>
    <row r="2" ht="41.25" customHeight="1" spans="1:19">
      <c r="A2" s="40" t="str">
        <f>"2026"&amp;"年部门收入预算表"</f>
        <v>2026年部门收入预算表</v>
      </c>
    </row>
    <row r="3" ht="17.25" customHeight="1" spans="1:19">
      <c r="A3" s="43" t="str">
        <f>"单位名称："&amp;"昆明市盘龙区阿子营中心学校"</f>
        <v>单位名称：昆明市盘龙区阿子营中心学校</v>
      </c>
      <c r="S3" s="44" t="s">
        <v>1</v>
      </c>
    </row>
    <row r="4" ht="21.75" customHeight="1" spans="1:19">
      <c r="A4" s="191" t="s">
        <v>53</v>
      </c>
      <c r="B4" s="192" t="s">
        <v>54</v>
      </c>
      <c r="C4" s="192" t="s">
        <v>55</v>
      </c>
      <c r="D4" s="193" t="s">
        <v>56</v>
      </c>
      <c r="E4" s="193"/>
      <c r="F4" s="193"/>
      <c r="G4" s="193"/>
      <c r="H4" s="193"/>
      <c r="I4" s="127"/>
      <c r="J4" s="193"/>
      <c r="K4" s="193"/>
      <c r="L4" s="193"/>
      <c r="M4" s="193"/>
      <c r="N4" s="194"/>
      <c r="O4" s="193" t="s">
        <v>45</v>
      </c>
      <c r="P4" s="193"/>
      <c r="Q4" s="193"/>
      <c r="R4" s="193"/>
      <c r="S4" s="194"/>
    </row>
    <row r="5" ht="27" customHeight="1" spans="1:19">
      <c r="A5" s="195"/>
      <c r="B5" s="196"/>
      <c r="C5" s="196"/>
      <c r="D5" s="196" t="s">
        <v>57</v>
      </c>
      <c r="E5" s="196" t="s">
        <v>58</v>
      </c>
      <c r="F5" s="196" t="s">
        <v>59</v>
      </c>
      <c r="G5" s="196" t="s">
        <v>60</v>
      </c>
      <c r="H5" s="196" t="s">
        <v>61</v>
      </c>
      <c r="I5" s="197" t="s">
        <v>62</v>
      </c>
      <c r="J5" s="198"/>
      <c r="K5" s="198"/>
      <c r="L5" s="198"/>
      <c r="M5" s="198"/>
      <c r="N5" s="199"/>
      <c r="O5" s="196" t="s">
        <v>57</v>
      </c>
      <c r="P5" s="196" t="s">
        <v>58</v>
      </c>
      <c r="Q5" s="196" t="s">
        <v>59</v>
      </c>
      <c r="R5" s="196" t="s">
        <v>60</v>
      </c>
      <c r="S5" s="196" t="s">
        <v>63</v>
      </c>
    </row>
    <row r="6" ht="30" customHeight="1" spans="1:19">
      <c r="A6" s="200"/>
      <c r="B6" s="201"/>
      <c r="C6" s="114"/>
      <c r="D6" s="114"/>
      <c r="E6" s="114"/>
      <c r="F6" s="114"/>
      <c r="G6" s="114"/>
      <c r="H6" s="114"/>
      <c r="I6" s="71" t="s">
        <v>57</v>
      </c>
      <c r="J6" s="199" t="s">
        <v>64</v>
      </c>
      <c r="K6" s="199" t="s">
        <v>65</v>
      </c>
      <c r="L6" s="199" t="s">
        <v>66</v>
      </c>
      <c r="M6" s="199" t="s">
        <v>67</v>
      </c>
      <c r="N6" s="199" t="s">
        <v>68</v>
      </c>
      <c r="O6" s="202"/>
      <c r="P6" s="202"/>
      <c r="Q6" s="202"/>
      <c r="R6" s="202"/>
      <c r="S6" s="114"/>
    </row>
    <row r="7" ht="15" customHeight="1" spans="1:19">
      <c r="A7" s="203">
        <v>1</v>
      </c>
      <c r="B7" s="203">
        <v>2</v>
      </c>
      <c r="C7" s="203">
        <v>3</v>
      </c>
      <c r="D7" s="203">
        <v>4</v>
      </c>
      <c r="E7" s="203">
        <v>5</v>
      </c>
      <c r="F7" s="203">
        <v>6</v>
      </c>
      <c r="G7" s="203">
        <v>7</v>
      </c>
      <c r="H7" s="203">
        <v>8</v>
      </c>
      <c r="I7" s="71">
        <v>9</v>
      </c>
      <c r="J7" s="203">
        <v>10</v>
      </c>
      <c r="K7" s="203">
        <v>11</v>
      </c>
      <c r="L7" s="203">
        <v>12</v>
      </c>
      <c r="M7" s="203">
        <v>13</v>
      </c>
      <c r="N7" s="203">
        <v>14</v>
      </c>
      <c r="O7" s="203">
        <v>15</v>
      </c>
      <c r="P7" s="203">
        <v>16</v>
      </c>
      <c r="Q7" s="203">
        <v>17</v>
      </c>
      <c r="R7" s="203">
        <v>18</v>
      </c>
      <c r="S7" s="203">
        <v>19</v>
      </c>
    </row>
    <row r="8" ht="18" customHeight="1" spans="1:19">
      <c r="A8" s="20" t="s">
        <v>69</v>
      </c>
      <c r="B8" s="20" t="s">
        <v>70</v>
      </c>
      <c r="C8" s="79">
        <v>46308447.97</v>
      </c>
      <c r="D8" s="79">
        <f>43482905+1927290</f>
        <v>45410195</v>
      </c>
      <c r="E8" s="79">
        <v>43482905</v>
      </c>
      <c r="F8" s="79"/>
      <c r="G8" s="79"/>
      <c r="H8" s="79"/>
      <c r="I8" s="79">
        <v>1927290</v>
      </c>
      <c r="J8" s="79"/>
      <c r="K8" s="79"/>
      <c r="L8" s="79"/>
      <c r="M8" s="79"/>
      <c r="N8" s="79">
        <v>1927290</v>
      </c>
      <c r="O8" s="79">
        <v>898252.97</v>
      </c>
      <c r="P8" s="79">
        <v>898252.97</v>
      </c>
      <c r="Q8" s="79"/>
      <c r="R8" s="79"/>
      <c r="S8" s="79"/>
    </row>
    <row r="9" ht="18" customHeight="1" spans="1:19">
      <c r="A9" s="47" t="s">
        <v>55</v>
      </c>
      <c r="B9" s="204"/>
      <c r="C9" s="79">
        <v>46308447.97</v>
      </c>
      <c r="D9" s="79">
        <f>43482905+1927290</f>
        <v>45410195</v>
      </c>
      <c r="E9" s="79">
        <v>43482905</v>
      </c>
      <c r="F9" s="79"/>
      <c r="G9" s="79"/>
      <c r="H9" s="79"/>
      <c r="I9" s="79">
        <v>1927290</v>
      </c>
      <c r="J9" s="79"/>
      <c r="K9" s="79"/>
      <c r="L9" s="79"/>
      <c r="M9" s="79"/>
      <c r="N9" s="79">
        <v>1927290</v>
      </c>
      <c r="O9" s="79">
        <v>898252.97</v>
      </c>
      <c r="P9" s="79">
        <v>898252.97</v>
      </c>
      <c r="Q9" s="79"/>
      <c r="R9" s="79"/>
      <c r="S9" s="7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topLeftCell="A2" workbookViewId="0">
      <selection activeCell="F27" sqref="F27"/>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4" t="s">
        <v>71</v>
      </c>
    </row>
    <row r="2" ht="41.25" customHeight="1" spans="1:15">
      <c r="A2" s="40" t="str">
        <f>"2026"&amp;"年部门支出预算表"</f>
        <v>2026年部门支出预算表</v>
      </c>
    </row>
    <row r="3" ht="17.25" customHeight="1" spans="1:15">
      <c r="A3" s="43" t="str">
        <f>"单位名称："&amp;"昆明市盘龙区阿子营中心学校"</f>
        <v>单位名称：昆明市盘龙区阿子营中心学校</v>
      </c>
      <c r="O3" s="44" t="s">
        <v>1</v>
      </c>
    </row>
    <row r="4" ht="27" customHeight="1" spans="1:15">
      <c r="A4" s="177" t="s">
        <v>72</v>
      </c>
      <c r="B4" s="177" t="s">
        <v>73</v>
      </c>
      <c r="C4" s="177" t="s">
        <v>55</v>
      </c>
      <c r="D4" s="178" t="s">
        <v>58</v>
      </c>
      <c r="E4" s="179"/>
      <c r="F4" s="180"/>
      <c r="G4" s="181" t="s">
        <v>59</v>
      </c>
      <c r="H4" s="181" t="s">
        <v>60</v>
      </c>
      <c r="I4" s="181" t="s">
        <v>74</v>
      </c>
      <c r="J4" s="178" t="s">
        <v>62</v>
      </c>
      <c r="K4" s="179"/>
      <c r="L4" s="179"/>
      <c r="M4" s="179"/>
      <c r="N4" s="182"/>
      <c r="O4" s="183"/>
    </row>
    <row r="5" ht="42" customHeight="1" spans="1:15">
      <c r="A5" s="184"/>
      <c r="B5" s="184"/>
      <c r="C5" s="185"/>
      <c r="D5" s="186" t="s">
        <v>57</v>
      </c>
      <c r="E5" s="186" t="s">
        <v>75</v>
      </c>
      <c r="F5" s="186" t="s">
        <v>76</v>
      </c>
      <c r="G5" s="185"/>
      <c r="H5" s="185"/>
      <c r="I5" s="187"/>
      <c r="J5" s="186" t="s">
        <v>57</v>
      </c>
      <c r="K5" s="171" t="s">
        <v>77</v>
      </c>
      <c r="L5" s="171" t="s">
        <v>78</v>
      </c>
      <c r="M5" s="171" t="s">
        <v>79</v>
      </c>
      <c r="N5" s="171" t="s">
        <v>80</v>
      </c>
      <c r="O5" s="171" t="s">
        <v>81</v>
      </c>
    </row>
    <row r="6" ht="18" customHeight="1" spans="1:15">
      <c r="A6" s="51" t="s">
        <v>82</v>
      </c>
      <c r="B6" s="51" t="s">
        <v>83</v>
      </c>
      <c r="C6" s="51" t="s">
        <v>84</v>
      </c>
      <c r="D6" s="54" t="s">
        <v>85</v>
      </c>
      <c r="E6" s="54" t="s">
        <v>86</v>
      </c>
      <c r="F6" s="54" t="s">
        <v>87</v>
      </c>
      <c r="G6" s="54" t="s">
        <v>88</v>
      </c>
      <c r="H6" s="54" t="s">
        <v>89</v>
      </c>
      <c r="I6" s="54" t="s">
        <v>90</v>
      </c>
      <c r="J6" s="54" t="s">
        <v>91</v>
      </c>
      <c r="K6" s="54" t="s">
        <v>92</v>
      </c>
      <c r="L6" s="54" t="s">
        <v>93</v>
      </c>
      <c r="M6" s="54" t="s">
        <v>94</v>
      </c>
      <c r="N6" s="51" t="s">
        <v>95</v>
      </c>
      <c r="O6" s="54" t="s">
        <v>96</v>
      </c>
    </row>
    <row r="7" ht="21" customHeight="1" spans="1:15">
      <c r="A7" s="55" t="s">
        <v>97</v>
      </c>
      <c r="B7" s="55" t="s">
        <v>98</v>
      </c>
      <c r="C7" s="79">
        <v>35165301.97</v>
      </c>
      <c r="D7" s="79">
        <v>33238011.97</v>
      </c>
      <c r="E7" s="79">
        <v>28958384</v>
      </c>
      <c r="F7" s="79">
        <v>4279627.97</v>
      </c>
      <c r="G7" s="79"/>
      <c r="H7" s="79"/>
      <c r="I7" s="79"/>
      <c r="J7" s="79">
        <v>1927290</v>
      </c>
      <c r="K7" s="79"/>
      <c r="L7" s="79"/>
      <c r="M7" s="79"/>
      <c r="N7" s="79"/>
      <c r="O7" s="79">
        <v>1927290</v>
      </c>
    </row>
    <row r="8" ht="21" customHeight="1" spans="1:15">
      <c r="A8" s="188" t="s">
        <v>99</v>
      </c>
      <c r="B8" s="188" t="s">
        <v>100</v>
      </c>
      <c r="C8" s="79">
        <v>35093291.97</v>
      </c>
      <c r="D8" s="79">
        <v>33166001.97</v>
      </c>
      <c r="E8" s="79">
        <v>28958384</v>
      </c>
      <c r="F8" s="79">
        <v>4207617.97</v>
      </c>
      <c r="G8" s="79"/>
      <c r="H8" s="79"/>
      <c r="I8" s="79"/>
      <c r="J8" s="79">
        <v>1927290</v>
      </c>
      <c r="K8" s="79"/>
      <c r="L8" s="79"/>
      <c r="M8" s="79"/>
      <c r="N8" s="79"/>
      <c r="O8" s="79">
        <v>1927290</v>
      </c>
    </row>
    <row r="9" ht="21" customHeight="1" spans="1:15">
      <c r="A9" s="189" t="s">
        <v>101</v>
      </c>
      <c r="B9" s="189" t="s">
        <v>102</v>
      </c>
      <c r="C9" s="79">
        <v>309726</v>
      </c>
      <c r="D9" s="79">
        <v>309726</v>
      </c>
      <c r="E9" s="79">
        <v>75726</v>
      </c>
      <c r="F9" s="79">
        <v>234000</v>
      </c>
      <c r="G9" s="79"/>
      <c r="H9" s="79"/>
      <c r="I9" s="79"/>
      <c r="J9" s="79"/>
      <c r="K9" s="79"/>
      <c r="L9" s="79"/>
      <c r="M9" s="79"/>
      <c r="N9" s="79"/>
      <c r="O9" s="79"/>
    </row>
    <row r="10" ht="21" customHeight="1" spans="1:15">
      <c r="A10" s="189" t="s">
        <v>103</v>
      </c>
      <c r="B10" s="189" t="s">
        <v>104</v>
      </c>
      <c r="C10" s="79">
        <v>29654900.97</v>
      </c>
      <c r="D10" s="79">
        <v>29654900.97</v>
      </c>
      <c r="E10" s="79">
        <v>28882658</v>
      </c>
      <c r="F10" s="79">
        <v>772242.97</v>
      </c>
      <c r="G10" s="79"/>
      <c r="H10" s="79"/>
      <c r="I10" s="79"/>
      <c r="J10" s="79"/>
      <c r="K10" s="79"/>
      <c r="L10" s="79"/>
      <c r="M10" s="79"/>
      <c r="N10" s="79"/>
      <c r="O10" s="79"/>
    </row>
    <row r="11" ht="21" customHeight="1" spans="1:15">
      <c r="A11" s="189" t="s">
        <v>105</v>
      </c>
      <c r="B11" s="189" t="s">
        <v>106</v>
      </c>
      <c r="C11" s="79">
        <v>5128665</v>
      </c>
      <c r="D11" s="79">
        <v>3201375</v>
      </c>
      <c r="E11" s="79"/>
      <c r="F11" s="79">
        <v>3201375</v>
      </c>
      <c r="G11" s="79"/>
      <c r="H11" s="79"/>
      <c r="I11" s="79"/>
      <c r="J11" s="79">
        <v>1927290</v>
      </c>
      <c r="K11" s="79"/>
      <c r="L11" s="79"/>
      <c r="M11" s="79"/>
      <c r="N11" s="79"/>
      <c r="O11" s="79">
        <v>1927290</v>
      </c>
    </row>
    <row r="12" ht="21" customHeight="1" spans="1:15">
      <c r="A12" s="188" t="s">
        <v>107</v>
      </c>
      <c r="B12" s="188" t="s">
        <v>108</v>
      </c>
      <c r="C12" s="79">
        <v>72010</v>
      </c>
      <c r="D12" s="79">
        <v>72010</v>
      </c>
      <c r="E12" s="79"/>
      <c r="F12" s="79">
        <v>72010</v>
      </c>
      <c r="G12" s="79"/>
      <c r="H12" s="79"/>
      <c r="I12" s="79"/>
      <c r="J12" s="79"/>
      <c r="K12" s="79"/>
      <c r="L12" s="79"/>
      <c r="M12" s="79"/>
      <c r="N12" s="79"/>
      <c r="O12" s="79"/>
    </row>
    <row r="13" ht="21" customHeight="1" spans="1:15">
      <c r="A13" s="189" t="s">
        <v>109</v>
      </c>
      <c r="B13" s="189" t="s">
        <v>110</v>
      </c>
      <c r="C13" s="79">
        <v>72010</v>
      </c>
      <c r="D13" s="79">
        <v>72010</v>
      </c>
      <c r="E13" s="79"/>
      <c r="F13" s="79">
        <v>72010</v>
      </c>
      <c r="G13" s="79"/>
      <c r="H13" s="79"/>
      <c r="I13" s="79"/>
      <c r="J13" s="79"/>
      <c r="K13" s="79"/>
      <c r="L13" s="79"/>
      <c r="M13" s="79"/>
      <c r="N13" s="79"/>
      <c r="O13" s="79"/>
    </row>
    <row r="14" ht="21" customHeight="1" spans="1:15">
      <c r="A14" s="55" t="s">
        <v>111</v>
      </c>
      <c r="B14" s="55" t="s">
        <v>112</v>
      </c>
      <c r="C14" s="79">
        <v>5469562</v>
      </c>
      <c r="D14" s="79">
        <v>5469562</v>
      </c>
      <c r="E14" s="79">
        <v>5469562</v>
      </c>
      <c r="F14" s="79"/>
      <c r="G14" s="79"/>
      <c r="H14" s="79"/>
      <c r="I14" s="79"/>
      <c r="J14" s="79"/>
      <c r="K14" s="79"/>
      <c r="L14" s="79"/>
      <c r="M14" s="79"/>
      <c r="N14" s="79"/>
      <c r="O14" s="79"/>
    </row>
    <row r="15" ht="21" customHeight="1" spans="1:15">
      <c r="A15" s="188" t="s">
        <v>113</v>
      </c>
      <c r="B15" s="188" t="s">
        <v>114</v>
      </c>
      <c r="C15" s="79">
        <v>5469562</v>
      </c>
      <c r="D15" s="79">
        <v>5469562</v>
      </c>
      <c r="E15" s="79">
        <v>5469562</v>
      </c>
      <c r="F15" s="79"/>
      <c r="G15" s="79"/>
      <c r="H15" s="79"/>
      <c r="I15" s="79"/>
      <c r="J15" s="79"/>
      <c r="K15" s="79"/>
      <c r="L15" s="79"/>
      <c r="M15" s="79"/>
      <c r="N15" s="79"/>
      <c r="O15" s="79"/>
    </row>
    <row r="16" ht="21" customHeight="1" spans="1:15">
      <c r="A16" s="189" t="s">
        <v>115</v>
      </c>
      <c r="B16" s="189" t="s">
        <v>116</v>
      </c>
      <c r="C16" s="79">
        <v>2097600</v>
      </c>
      <c r="D16" s="79">
        <v>2097600</v>
      </c>
      <c r="E16" s="79">
        <v>2097600</v>
      </c>
      <c r="F16" s="79"/>
      <c r="G16" s="79"/>
      <c r="H16" s="79"/>
      <c r="I16" s="79"/>
      <c r="J16" s="79"/>
      <c r="K16" s="79"/>
      <c r="L16" s="79"/>
      <c r="M16" s="79"/>
      <c r="N16" s="79"/>
      <c r="O16" s="79"/>
    </row>
    <row r="17" ht="21" customHeight="1" spans="1:15">
      <c r="A17" s="189" t="s">
        <v>117</v>
      </c>
      <c r="B17" s="189" t="s">
        <v>118</v>
      </c>
      <c r="C17" s="79">
        <v>2817962</v>
      </c>
      <c r="D17" s="79">
        <v>2817962</v>
      </c>
      <c r="E17" s="79">
        <v>2817962</v>
      </c>
      <c r="F17" s="79"/>
      <c r="G17" s="79"/>
      <c r="H17" s="79"/>
      <c r="I17" s="79"/>
      <c r="J17" s="79"/>
      <c r="K17" s="79"/>
      <c r="L17" s="79"/>
      <c r="M17" s="79"/>
      <c r="N17" s="79"/>
      <c r="O17" s="79"/>
    </row>
    <row r="18" ht="21" customHeight="1" spans="1:15">
      <c r="A18" s="189" t="s">
        <v>119</v>
      </c>
      <c r="B18" s="189" t="s">
        <v>120</v>
      </c>
      <c r="C18" s="79">
        <v>554000</v>
      </c>
      <c r="D18" s="79">
        <v>554000</v>
      </c>
      <c r="E18" s="79">
        <v>554000</v>
      </c>
      <c r="F18" s="79"/>
      <c r="G18" s="79"/>
      <c r="H18" s="79"/>
      <c r="I18" s="79"/>
      <c r="J18" s="79"/>
      <c r="K18" s="79"/>
      <c r="L18" s="79"/>
      <c r="M18" s="79"/>
      <c r="N18" s="79"/>
      <c r="O18" s="79"/>
    </row>
    <row r="19" ht="21" customHeight="1" spans="1:15">
      <c r="A19" s="55" t="s">
        <v>121</v>
      </c>
      <c r="B19" s="55" t="s">
        <v>122</v>
      </c>
      <c r="C19" s="79">
        <v>2802512</v>
      </c>
      <c r="D19" s="79">
        <v>2802512</v>
      </c>
      <c r="E19" s="79">
        <v>2802512</v>
      </c>
      <c r="F19" s="79"/>
      <c r="G19" s="79"/>
      <c r="H19" s="79"/>
      <c r="I19" s="79"/>
      <c r="J19" s="79"/>
      <c r="K19" s="79"/>
      <c r="L19" s="79"/>
      <c r="M19" s="79"/>
      <c r="N19" s="79"/>
      <c r="O19" s="79"/>
    </row>
    <row r="20" ht="21" customHeight="1" spans="1:15">
      <c r="A20" s="188" t="s">
        <v>123</v>
      </c>
      <c r="B20" s="188" t="s">
        <v>124</v>
      </c>
      <c r="C20" s="79">
        <v>2802512</v>
      </c>
      <c r="D20" s="79">
        <v>2802512</v>
      </c>
      <c r="E20" s="79">
        <v>2802512</v>
      </c>
      <c r="F20" s="79"/>
      <c r="G20" s="79"/>
      <c r="H20" s="79"/>
      <c r="I20" s="79"/>
      <c r="J20" s="79"/>
      <c r="K20" s="79"/>
      <c r="L20" s="79"/>
      <c r="M20" s="79"/>
      <c r="N20" s="79"/>
      <c r="O20" s="79"/>
    </row>
    <row r="21" ht="21" customHeight="1" spans="1:15">
      <c r="A21" s="189" t="s">
        <v>125</v>
      </c>
      <c r="B21" s="189" t="s">
        <v>126</v>
      </c>
      <c r="C21" s="79">
        <v>1470136</v>
      </c>
      <c r="D21" s="79">
        <v>1470136</v>
      </c>
      <c r="E21" s="79">
        <v>1470136</v>
      </c>
      <c r="F21" s="79"/>
      <c r="G21" s="79"/>
      <c r="H21" s="79"/>
      <c r="I21" s="79"/>
      <c r="J21" s="79"/>
      <c r="K21" s="79"/>
      <c r="L21" s="79"/>
      <c r="M21" s="79"/>
      <c r="N21" s="79"/>
      <c r="O21" s="79"/>
    </row>
    <row r="22" ht="21" customHeight="1" spans="1:15">
      <c r="A22" s="189" t="s">
        <v>127</v>
      </c>
      <c r="B22" s="189" t="s">
        <v>128</v>
      </c>
      <c r="C22" s="79">
        <v>1138429</v>
      </c>
      <c r="D22" s="79">
        <v>1138429</v>
      </c>
      <c r="E22" s="79">
        <v>1138429</v>
      </c>
      <c r="F22" s="79"/>
      <c r="G22" s="79"/>
      <c r="H22" s="79"/>
      <c r="I22" s="79"/>
      <c r="J22" s="79"/>
      <c r="K22" s="79"/>
      <c r="L22" s="79"/>
      <c r="M22" s="79"/>
      <c r="N22" s="79"/>
      <c r="O22" s="79"/>
    </row>
    <row r="23" ht="21" customHeight="1" spans="1:15">
      <c r="A23" s="189" t="s">
        <v>129</v>
      </c>
      <c r="B23" s="189" t="s">
        <v>130</v>
      </c>
      <c r="C23" s="79">
        <v>193947</v>
      </c>
      <c r="D23" s="79">
        <v>193947</v>
      </c>
      <c r="E23" s="79">
        <v>193947</v>
      </c>
      <c r="F23" s="79"/>
      <c r="G23" s="79"/>
      <c r="H23" s="79"/>
      <c r="I23" s="79"/>
      <c r="J23" s="79"/>
      <c r="K23" s="79"/>
      <c r="L23" s="79"/>
      <c r="M23" s="79"/>
      <c r="N23" s="79"/>
      <c r="O23" s="79"/>
    </row>
    <row r="24" ht="21" customHeight="1" spans="1:15">
      <c r="A24" s="55" t="s">
        <v>131</v>
      </c>
      <c r="B24" s="55" t="s">
        <v>132</v>
      </c>
      <c r="C24" s="79">
        <v>2871072</v>
      </c>
      <c r="D24" s="79">
        <v>2871072</v>
      </c>
      <c r="E24" s="79">
        <v>2871072</v>
      </c>
      <c r="F24" s="79"/>
      <c r="G24" s="79"/>
      <c r="H24" s="79"/>
      <c r="I24" s="79"/>
      <c r="J24" s="79"/>
      <c r="K24" s="79"/>
      <c r="L24" s="79"/>
      <c r="M24" s="79"/>
      <c r="N24" s="79"/>
      <c r="O24" s="79"/>
    </row>
    <row r="25" ht="21" customHeight="1" spans="1:15">
      <c r="A25" s="188" t="s">
        <v>133</v>
      </c>
      <c r="B25" s="188" t="s">
        <v>134</v>
      </c>
      <c r="C25" s="79">
        <v>2871072</v>
      </c>
      <c r="D25" s="79">
        <v>2871072</v>
      </c>
      <c r="E25" s="79">
        <v>2871072</v>
      </c>
      <c r="F25" s="79"/>
      <c r="G25" s="79"/>
      <c r="H25" s="79"/>
      <c r="I25" s="79"/>
      <c r="J25" s="79"/>
      <c r="K25" s="79"/>
      <c r="L25" s="79"/>
      <c r="M25" s="79"/>
      <c r="N25" s="79"/>
      <c r="O25" s="79"/>
    </row>
    <row r="26" ht="21" customHeight="1" spans="1:15">
      <c r="A26" s="189" t="s">
        <v>135</v>
      </c>
      <c r="B26" s="189" t="s">
        <v>136</v>
      </c>
      <c r="C26" s="79">
        <v>2871072</v>
      </c>
      <c r="D26" s="79">
        <v>2871072</v>
      </c>
      <c r="E26" s="79">
        <v>2871072</v>
      </c>
      <c r="F26" s="79"/>
      <c r="G26" s="79"/>
      <c r="H26" s="79"/>
      <c r="I26" s="79"/>
      <c r="J26" s="79"/>
      <c r="K26" s="79"/>
      <c r="L26" s="79"/>
      <c r="M26" s="79"/>
      <c r="N26" s="79"/>
      <c r="O26" s="79"/>
    </row>
    <row r="27" ht="21" customHeight="1" spans="1:15">
      <c r="A27" s="190" t="s">
        <v>55</v>
      </c>
      <c r="B27" s="36"/>
      <c r="C27" s="79">
        <v>46308447.97</v>
      </c>
      <c r="D27" s="79">
        <v>44381157.97</v>
      </c>
      <c r="E27" s="79">
        <v>40101530</v>
      </c>
      <c r="F27" s="79">
        <v>4279627.97</v>
      </c>
      <c r="G27" s="79"/>
      <c r="H27" s="79"/>
      <c r="I27" s="79"/>
      <c r="J27" s="79">
        <v>1927290</v>
      </c>
      <c r="K27" s="79"/>
      <c r="L27" s="79"/>
      <c r="M27" s="79"/>
      <c r="N27" s="79"/>
      <c r="O27" s="79">
        <v>1927290</v>
      </c>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J16" sqref="J16"/>
    </sheetView>
  </sheetViews>
  <sheetFormatPr defaultColWidth="8.575" defaultRowHeight="12.75" customHeight="1" outlineLevelCol="3"/>
  <cols>
    <col min="1" max="4" width="35.575" customWidth="1"/>
  </cols>
  <sheetData>
    <row r="1" ht="15" customHeight="1" spans="1:4">
      <c r="A1" s="41"/>
      <c r="B1" s="44"/>
      <c r="C1" s="44"/>
      <c r="D1" s="44" t="s">
        <v>137</v>
      </c>
    </row>
    <row r="2" ht="41.25" customHeight="1" spans="1:4">
      <c r="A2" s="40" t="str">
        <f>"2026"&amp;"年部门财政拨款收支预算总表"</f>
        <v>2026年部门财政拨款收支预算总表</v>
      </c>
    </row>
    <row r="3" ht="17.25" customHeight="1" spans="1:4">
      <c r="A3" s="43" t="str">
        <f>"单位名称："&amp;"昆明市盘龙区阿子营中心学校"</f>
        <v>单位名称：昆明市盘龙区阿子营中心学校</v>
      </c>
      <c r="B3" s="170"/>
      <c r="D3" s="44" t="s">
        <v>1</v>
      </c>
    </row>
    <row r="4" ht="17.25" customHeight="1" spans="1:4">
      <c r="A4" s="171" t="s">
        <v>2</v>
      </c>
      <c r="B4" s="172"/>
      <c r="C4" s="171" t="s">
        <v>3</v>
      </c>
      <c r="D4" s="172"/>
    </row>
    <row r="5" ht="18.75" customHeight="1" spans="1:4">
      <c r="A5" s="171" t="s">
        <v>4</v>
      </c>
      <c r="B5" s="171" t="s">
        <v>5</v>
      </c>
      <c r="C5" s="171" t="s">
        <v>6</v>
      </c>
      <c r="D5" s="171" t="s">
        <v>5</v>
      </c>
    </row>
    <row r="6" ht="16.5" customHeight="1" spans="1:4">
      <c r="A6" s="173" t="s">
        <v>138</v>
      </c>
      <c r="B6" s="79">
        <v>43482905</v>
      </c>
      <c r="C6" s="173" t="s">
        <v>139</v>
      </c>
      <c r="D6" s="79">
        <v>44381157.97</v>
      </c>
    </row>
    <row r="7" ht="16.5" customHeight="1" spans="1:4">
      <c r="A7" s="173" t="s">
        <v>140</v>
      </c>
      <c r="B7" s="79">
        <v>43482905</v>
      </c>
      <c r="C7" s="173" t="s">
        <v>141</v>
      </c>
      <c r="D7" s="79"/>
    </row>
    <row r="8" ht="16.5" customHeight="1" spans="1:4">
      <c r="A8" s="173" t="s">
        <v>142</v>
      </c>
      <c r="B8" s="79"/>
      <c r="C8" s="173" t="s">
        <v>143</v>
      </c>
      <c r="D8" s="79"/>
    </row>
    <row r="9" ht="16.5" customHeight="1" spans="1:4">
      <c r="A9" s="173" t="s">
        <v>144</v>
      </c>
      <c r="B9" s="79"/>
      <c r="C9" s="173" t="s">
        <v>145</v>
      </c>
      <c r="D9" s="79"/>
    </row>
    <row r="10" ht="16.5" customHeight="1" spans="1:4">
      <c r="A10" s="173" t="s">
        <v>146</v>
      </c>
      <c r="B10" s="79">
        <v>898252.97</v>
      </c>
      <c r="C10" s="173" t="s">
        <v>147</v>
      </c>
      <c r="D10" s="79"/>
    </row>
    <row r="11" ht="16.5" customHeight="1" spans="1:4">
      <c r="A11" s="173" t="s">
        <v>140</v>
      </c>
      <c r="B11" s="79">
        <v>898252.97</v>
      </c>
      <c r="C11" s="173" t="s">
        <v>148</v>
      </c>
      <c r="D11" s="79">
        <v>33238011.97</v>
      </c>
    </row>
    <row r="12" ht="16.5" customHeight="1" spans="1:4">
      <c r="A12" s="62" t="s">
        <v>142</v>
      </c>
      <c r="B12" s="79"/>
      <c r="C12" s="70" t="s">
        <v>149</v>
      </c>
      <c r="D12" s="79"/>
    </row>
    <row r="13" ht="16.5" customHeight="1" spans="1:4">
      <c r="A13" s="62" t="s">
        <v>144</v>
      </c>
      <c r="B13" s="79"/>
      <c r="C13" s="70" t="s">
        <v>150</v>
      </c>
      <c r="D13" s="79"/>
    </row>
    <row r="14" ht="16.5" customHeight="1" spans="1:4">
      <c r="A14" s="174"/>
      <c r="B14" s="79"/>
      <c r="C14" s="70" t="s">
        <v>151</v>
      </c>
      <c r="D14" s="79">
        <v>5469562</v>
      </c>
    </row>
    <row r="15" ht="16.5" customHeight="1" spans="1:4">
      <c r="A15" s="174"/>
      <c r="B15" s="79"/>
      <c r="C15" s="70" t="s">
        <v>152</v>
      </c>
      <c r="D15" s="79">
        <v>2802512</v>
      </c>
    </row>
    <row r="16" ht="16.5" customHeight="1" spans="1:4">
      <c r="A16" s="174"/>
      <c r="B16" s="79"/>
      <c r="C16" s="70" t="s">
        <v>153</v>
      </c>
      <c r="D16" s="79"/>
    </row>
    <row r="17" ht="16.5" customHeight="1" spans="1:4">
      <c r="A17" s="174"/>
      <c r="B17" s="79"/>
      <c r="C17" s="70" t="s">
        <v>154</v>
      </c>
      <c r="D17" s="79"/>
    </row>
    <row r="18" ht="16.5" customHeight="1" spans="1:4">
      <c r="A18" s="174"/>
      <c r="B18" s="79"/>
      <c r="C18" s="70" t="s">
        <v>155</v>
      </c>
      <c r="D18" s="79"/>
    </row>
    <row r="19" ht="16.5" customHeight="1" spans="1:4">
      <c r="A19" s="174"/>
      <c r="B19" s="79"/>
      <c r="C19" s="70" t="s">
        <v>156</v>
      </c>
      <c r="D19" s="79"/>
    </row>
    <row r="20" ht="16.5" customHeight="1" spans="1:4">
      <c r="A20" s="174"/>
      <c r="B20" s="79"/>
      <c r="C20" s="70" t="s">
        <v>157</v>
      </c>
      <c r="D20" s="79"/>
    </row>
    <row r="21" ht="16.5" customHeight="1" spans="1:4">
      <c r="A21" s="174"/>
      <c r="B21" s="79"/>
      <c r="C21" s="70" t="s">
        <v>158</v>
      </c>
      <c r="D21" s="79"/>
    </row>
    <row r="22" ht="16.5" customHeight="1" spans="1:4">
      <c r="A22" s="174"/>
      <c r="B22" s="79"/>
      <c r="C22" s="70" t="s">
        <v>159</v>
      </c>
      <c r="D22" s="79"/>
    </row>
    <row r="23" ht="16.5" customHeight="1" spans="1:4">
      <c r="A23" s="174"/>
      <c r="B23" s="79"/>
      <c r="C23" s="70" t="s">
        <v>160</v>
      </c>
      <c r="D23" s="79"/>
    </row>
    <row r="24" ht="16.5" customHeight="1" spans="1:4">
      <c r="A24" s="174"/>
      <c r="B24" s="79"/>
      <c r="C24" s="70" t="s">
        <v>161</v>
      </c>
      <c r="D24" s="79"/>
    </row>
    <row r="25" ht="16.5" customHeight="1" spans="1:4">
      <c r="A25" s="174"/>
      <c r="B25" s="79"/>
      <c r="C25" s="70" t="s">
        <v>162</v>
      </c>
      <c r="D25" s="79">
        <v>2871072</v>
      </c>
    </row>
    <row r="26" ht="16.5" customHeight="1" spans="1:4">
      <c r="A26" s="174"/>
      <c r="B26" s="79"/>
      <c r="C26" s="70" t="s">
        <v>163</v>
      </c>
      <c r="D26" s="79"/>
    </row>
    <row r="27" ht="16.5" customHeight="1" spans="1:4">
      <c r="A27" s="174"/>
      <c r="B27" s="79"/>
      <c r="C27" s="70" t="s">
        <v>164</v>
      </c>
      <c r="D27" s="79"/>
    </row>
    <row r="28" ht="16.5" customHeight="1" spans="1:4">
      <c r="A28" s="174"/>
      <c r="B28" s="79"/>
      <c r="C28" s="70" t="s">
        <v>165</v>
      </c>
      <c r="D28" s="79"/>
    </row>
    <row r="29" ht="16.5" customHeight="1" spans="1:4">
      <c r="A29" s="174"/>
      <c r="B29" s="79"/>
      <c r="C29" s="70" t="s">
        <v>166</v>
      </c>
      <c r="D29" s="79"/>
    </row>
    <row r="30" ht="16.5" customHeight="1" spans="1:4">
      <c r="A30" s="174"/>
      <c r="B30" s="79"/>
      <c r="C30" s="70" t="s">
        <v>167</v>
      </c>
      <c r="D30" s="79"/>
    </row>
    <row r="31" ht="16.5" customHeight="1" spans="1:4">
      <c r="A31" s="174"/>
      <c r="B31" s="79"/>
      <c r="C31" s="62" t="s">
        <v>168</v>
      </c>
      <c r="D31" s="79"/>
    </row>
    <row r="32" ht="16.5" customHeight="1" spans="1:4">
      <c r="A32" s="174"/>
      <c r="B32" s="79"/>
      <c r="C32" s="62" t="s">
        <v>169</v>
      </c>
      <c r="D32" s="79"/>
    </row>
    <row r="33" ht="16.5" customHeight="1" spans="1:4">
      <c r="A33" s="174"/>
      <c r="B33" s="79"/>
      <c r="C33" s="30" t="s">
        <v>170</v>
      </c>
      <c r="D33" s="79"/>
    </row>
    <row r="34" ht="15" customHeight="1" spans="1:4">
      <c r="A34" s="175" t="s">
        <v>50</v>
      </c>
      <c r="B34" s="176">
        <v>44381157.97</v>
      </c>
      <c r="C34" s="175" t="s">
        <v>51</v>
      </c>
      <c r="D34" s="176">
        <v>44381157.97</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A18" sqref="$A18:$XFD18"/>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44"/>
      <c r="F1" s="72"/>
      <c r="G1" s="145" t="s">
        <v>171</v>
      </c>
    </row>
    <row r="2" ht="41.25" customHeight="1" spans="1:7">
      <c r="A2" s="120" t="str">
        <f>"2026"&amp;"年一般公共预算支出预算表（按功能科目分类）"</f>
        <v>2026年一般公共预算支出预算表（按功能科目分类）</v>
      </c>
      <c r="B2" s="120"/>
      <c r="C2" s="120"/>
      <c r="D2" s="120"/>
      <c r="E2" s="120"/>
      <c r="F2" s="120"/>
      <c r="G2" s="120"/>
    </row>
    <row r="3" ht="18" customHeight="1" spans="1:7">
      <c r="A3" s="4" t="str">
        <f>"单位名称："&amp;"昆明市盘龙区阿子营中心学校"</f>
        <v>单位名称：昆明市盘龙区阿子营中心学校</v>
      </c>
      <c r="F3" s="117"/>
      <c r="G3" s="145" t="s">
        <v>1</v>
      </c>
    </row>
    <row r="4" ht="20.25" customHeight="1" spans="1:7">
      <c r="A4" s="164" t="s">
        <v>172</v>
      </c>
      <c r="B4" s="165"/>
      <c r="C4" s="121" t="s">
        <v>55</v>
      </c>
      <c r="D4" s="153" t="s">
        <v>75</v>
      </c>
      <c r="E4" s="11"/>
      <c r="F4" s="12"/>
      <c r="G4" s="147" t="s">
        <v>76</v>
      </c>
    </row>
    <row r="5" ht="20.25" customHeight="1" spans="1:7">
      <c r="A5" s="166" t="s">
        <v>72</v>
      </c>
      <c r="B5" s="166" t="s">
        <v>73</v>
      </c>
      <c r="C5" s="18"/>
      <c r="D5" s="126" t="s">
        <v>57</v>
      </c>
      <c r="E5" s="126" t="s">
        <v>173</v>
      </c>
      <c r="F5" s="126" t="s">
        <v>174</v>
      </c>
      <c r="G5" s="149"/>
    </row>
    <row r="6" ht="15" customHeight="1" spans="1:7">
      <c r="A6" s="58" t="s">
        <v>82</v>
      </c>
      <c r="B6" s="58" t="s">
        <v>83</v>
      </c>
      <c r="C6" s="58" t="s">
        <v>84</v>
      </c>
      <c r="D6" s="58" t="s">
        <v>85</v>
      </c>
      <c r="E6" s="58" t="s">
        <v>86</v>
      </c>
      <c r="F6" s="58" t="s">
        <v>87</v>
      </c>
      <c r="G6" s="58" t="s">
        <v>88</v>
      </c>
    </row>
    <row r="7" ht="18" customHeight="1" spans="1:7">
      <c r="A7" s="30" t="s">
        <v>97</v>
      </c>
      <c r="B7" s="30" t="s">
        <v>98</v>
      </c>
      <c r="C7" s="79">
        <v>33238011.97</v>
      </c>
      <c r="D7" s="79">
        <v>28958384</v>
      </c>
      <c r="E7" s="79">
        <v>27576636</v>
      </c>
      <c r="F7" s="79">
        <v>1381748</v>
      </c>
      <c r="G7" s="79">
        <v>4279627.97</v>
      </c>
    </row>
    <row r="8" ht="18" customHeight="1" spans="1:7">
      <c r="A8" s="167" t="s">
        <v>99</v>
      </c>
      <c r="B8" s="167" t="s">
        <v>100</v>
      </c>
      <c r="C8" s="79">
        <v>33166001.97</v>
      </c>
      <c r="D8" s="79">
        <v>28958384</v>
      </c>
      <c r="E8" s="79">
        <v>27576636</v>
      </c>
      <c r="F8" s="79">
        <v>1381748</v>
      </c>
      <c r="G8" s="79">
        <v>4207617.97</v>
      </c>
    </row>
    <row r="9" ht="18" customHeight="1" spans="1:7">
      <c r="A9" s="168" t="s">
        <v>101</v>
      </c>
      <c r="B9" s="168" t="s">
        <v>102</v>
      </c>
      <c r="C9" s="79">
        <v>309726</v>
      </c>
      <c r="D9" s="79">
        <v>75726</v>
      </c>
      <c r="E9" s="79"/>
      <c r="F9" s="79">
        <v>75726</v>
      </c>
      <c r="G9" s="79">
        <v>234000</v>
      </c>
    </row>
    <row r="10" ht="18" customHeight="1" spans="1:7">
      <c r="A10" s="168" t="s">
        <v>103</v>
      </c>
      <c r="B10" s="168" t="s">
        <v>104</v>
      </c>
      <c r="C10" s="79">
        <v>29654900.97</v>
      </c>
      <c r="D10" s="79">
        <v>28882658</v>
      </c>
      <c r="E10" s="79">
        <v>27576636</v>
      </c>
      <c r="F10" s="79">
        <v>1306022</v>
      </c>
      <c r="G10" s="79">
        <v>772242.97</v>
      </c>
    </row>
    <row r="11" ht="18" customHeight="1" spans="1:7">
      <c r="A11" s="168" t="s">
        <v>105</v>
      </c>
      <c r="B11" s="168" t="s">
        <v>106</v>
      </c>
      <c r="C11" s="79">
        <v>3201375</v>
      </c>
      <c r="D11" s="79"/>
      <c r="E11" s="79"/>
      <c r="F11" s="79"/>
      <c r="G11" s="79">
        <v>3201375</v>
      </c>
    </row>
    <row r="12" ht="18" customHeight="1" spans="1:7">
      <c r="A12" s="167" t="s">
        <v>107</v>
      </c>
      <c r="B12" s="167" t="s">
        <v>108</v>
      </c>
      <c r="C12" s="79">
        <v>72010</v>
      </c>
      <c r="D12" s="79"/>
      <c r="E12" s="79"/>
      <c r="F12" s="79"/>
      <c r="G12" s="79">
        <v>72010</v>
      </c>
    </row>
    <row r="13" ht="18" customHeight="1" spans="1:7">
      <c r="A13" s="168" t="s">
        <v>109</v>
      </c>
      <c r="B13" s="168" t="s">
        <v>110</v>
      </c>
      <c r="C13" s="79">
        <v>72010</v>
      </c>
      <c r="D13" s="79"/>
      <c r="E13" s="79"/>
      <c r="F13" s="79"/>
      <c r="G13" s="79">
        <v>72010</v>
      </c>
    </row>
    <row r="14" ht="18" customHeight="1" spans="1:7">
      <c r="A14" s="30" t="s">
        <v>111</v>
      </c>
      <c r="B14" s="30" t="s">
        <v>112</v>
      </c>
      <c r="C14" s="79">
        <v>5469562</v>
      </c>
      <c r="D14" s="79">
        <v>5469562</v>
      </c>
      <c r="E14" s="79">
        <v>5248762</v>
      </c>
      <c r="F14" s="79">
        <v>220800</v>
      </c>
      <c r="G14" s="79"/>
    </row>
    <row r="15" ht="18" customHeight="1" spans="1:7">
      <c r="A15" s="167" t="s">
        <v>113</v>
      </c>
      <c r="B15" s="167" t="s">
        <v>114</v>
      </c>
      <c r="C15" s="79">
        <v>5469562</v>
      </c>
      <c r="D15" s="79">
        <v>5469562</v>
      </c>
      <c r="E15" s="79">
        <v>5248762</v>
      </c>
      <c r="F15" s="79">
        <v>220800</v>
      </c>
      <c r="G15" s="79"/>
    </row>
    <row r="16" ht="18" customHeight="1" spans="1:7">
      <c r="A16" s="168" t="s">
        <v>115</v>
      </c>
      <c r="B16" s="168" t="s">
        <v>116</v>
      </c>
      <c r="C16" s="79">
        <v>2097600</v>
      </c>
      <c r="D16" s="79">
        <v>2097600</v>
      </c>
      <c r="E16" s="79">
        <v>1876800</v>
      </c>
      <c r="F16" s="79">
        <v>220800</v>
      </c>
      <c r="G16" s="79"/>
    </row>
    <row r="17" ht="18" customHeight="1" spans="1:7">
      <c r="A17" s="168" t="s">
        <v>117</v>
      </c>
      <c r="B17" s="168" t="s">
        <v>118</v>
      </c>
      <c r="C17" s="79">
        <v>2817962</v>
      </c>
      <c r="D17" s="79">
        <v>2817962</v>
      </c>
      <c r="E17" s="79">
        <v>2817962</v>
      </c>
      <c r="F17" s="79"/>
      <c r="G17" s="79"/>
    </row>
    <row r="18" ht="18" customHeight="1" spans="1:7">
      <c r="A18" s="168" t="s">
        <v>119</v>
      </c>
      <c r="B18" s="168" t="s">
        <v>120</v>
      </c>
      <c r="C18" s="79">
        <v>554000</v>
      </c>
      <c r="D18" s="79">
        <v>554000</v>
      </c>
      <c r="E18" s="79">
        <v>554000</v>
      </c>
      <c r="F18" s="79"/>
      <c r="G18" s="79"/>
    </row>
    <row r="19" ht="18" customHeight="1" spans="1:7">
      <c r="A19" s="30" t="s">
        <v>121</v>
      </c>
      <c r="B19" s="30" t="s">
        <v>122</v>
      </c>
      <c r="C19" s="79">
        <v>2802512</v>
      </c>
      <c r="D19" s="79">
        <v>2802512</v>
      </c>
      <c r="E19" s="79">
        <v>2802512</v>
      </c>
      <c r="F19" s="79"/>
      <c r="G19" s="79"/>
    </row>
    <row r="20" ht="18" customHeight="1" spans="1:7">
      <c r="A20" s="167" t="s">
        <v>123</v>
      </c>
      <c r="B20" s="167" t="s">
        <v>124</v>
      </c>
      <c r="C20" s="79">
        <v>2802512</v>
      </c>
      <c r="D20" s="79">
        <v>2802512</v>
      </c>
      <c r="E20" s="79">
        <v>2802512</v>
      </c>
      <c r="F20" s="79"/>
      <c r="G20" s="79"/>
    </row>
    <row r="21" ht="18" customHeight="1" spans="1:7">
      <c r="A21" s="168" t="s">
        <v>125</v>
      </c>
      <c r="B21" s="168" t="s">
        <v>126</v>
      </c>
      <c r="C21" s="79">
        <v>1470136</v>
      </c>
      <c r="D21" s="79">
        <v>1470136</v>
      </c>
      <c r="E21" s="79">
        <v>1470136</v>
      </c>
      <c r="F21" s="79"/>
      <c r="G21" s="79"/>
    </row>
    <row r="22" ht="18" customHeight="1" spans="1:7">
      <c r="A22" s="168" t="s">
        <v>127</v>
      </c>
      <c r="B22" s="168" t="s">
        <v>128</v>
      </c>
      <c r="C22" s="79">
        <v>1138429</v>
      </c>
      <c r="D22" s="79">
        <v>1138429</v>
      </c>
      <c r="E22" s="79">
        <v>1138429</v>
      </c>
      <c r="F22" s="79"/>
      <c r="G22" s="79"/>
    </row>
    <row r="23" ht="18" customHeight="1" spans="1:7">
      <c r="A23" s="168" t="s">
        <v>129</v>
      </c>
      <c r="B23" s="168" t="s">
        <v>130</v>
      </c>
      <c r="C23" s="79">
        <v>193947</v>
      </c>
      <c r="D23" s="79">
        <v>193947</v>
      </c>
      <c r="E23" s="79">
        <v>193947</v>
      </c>
      <c r="F23" s="79"/>
      <c r="G23" s="79"/>
    </row>
    <row r="24" ht="18" customHeight="1" spans="1:7">
      <c r="A24" s="30" t="s">
        <v>131</v>
      </c>
      <c r="B24" s="30" t="s">
        <v>132</v>
      </c>
      <c r="C24" s="79">
        <v>2871072</v>
      </c>
      <c r="D24" s="79">
        <v>2871072</v>
      </c>
      <c r="E24" s="79">
        <v>2871072</v>
      </c>
      <c r="F24" s="79"/>
      <c r="G24" s="79"/>
    </row>
    <row r="25" ht="18" customHeight="1" spans="1:7">
      <c r="A25" s="167" t="s">
        <v>133</v>
      </c>
      <c r="B25" s="167" t="s">
        <v>134</v>
      </c>
      <c r="C25" s="79">
        <v>2871072</v>
      </c>
      <c r="D25" s="79">
        <v>2871072</v>
      </c>
      <c r="E25" s="79">
        <v>2871072</v>
      </c>
      <c r="F25" s="79"/>
      <c r="G25" s="79"/>
    </row>
    <row r="26" ht="18" customHeight="1" spans="1:7">
      <c r="A26" s="168" t="s">
        <v>135</v>
      </c>
      <c r="B26" s="168" t="s">
        <v>136</v>
      </c>
      <c r="C26" s="79">
        <v>2871072</v>
      </c>
      <c r="D26" s="79">
        <v>2871072</v>
      </c>
      <c r="E26" s="79">
        <v>2871072</v>
      </c>
      <c r="F26" s="79"/>
      <c r="G26" s="79"/>
    </row>
    <row r="27" ht="18" customHeight="1" spans="1:7">
      <c r="A27" s="78" t="s">
        <v>175</v>
      </c>
      <c r="B27" s="169" t="s">
        <v>175</v>
      </c>
      <c r="C27" s="79">
        <v>44381157.97</v>
      </c>
      <c r="D27" s="79">
        <v>40101530</v>
      </c>
      <c r="E27" s="79">
        <v>38498982</v>
      </c>
      <c r="F27" s="79">
        <v>1602548</v>
      </c>
      <c r="G27" s="79">
        <v>4279627.97</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C13" sqref="C13"/>
    </sheetView>
  </sheetViews>
  <sheetFormatPr defaultColWidth="10.425" defaultRowHeight="14.25" customHeight="1" outlineLevelRow="7" outlineLevelCol="5"/>
  <cols>
    <col min="1" max="6" width="28.1416666666667" customWidth="1"/>
  </cols>
  <sheetData>
    <row r="1" customHeight="1" spans="1:6">
      <c r="A1" s="42"/>
      <c r="B1" s="42"/>
      <c r="C1" s="42"/>
      <c r="D1" s="42"/>
      <c r="E1" s="41"/>
      <c r="F1" s="160" t="s">
        <v>176</v>
      </c>
    </row>
    <row r="2" ht="41.25" customHeight="1" spans="1:6">
      <c r="A2" s="161" t="str">
        <f>"2026"&amp;"年一般公共预算“三公”经费支出预算表"</f>
        <v>2026年一般公共预算“三公”经费支出预算表</v>
      </c>
      <c r="B2" s="42"/>
      <c r="C2" s="42"/>
      <c r="D2" s="42"/>
      <c r="E2" s="41"/>
      <c r="F2" s="42"/>
    </row>
    <row r="3" customHeight="1" spans="1:6">
      <c r="A3" s="106" t="str">
        <f>"单位名称："&amp;"昆明市盘龙区阿子营中心学校"</f>
        <v>单位名称：昆明市盘龙区阿子营中心学校</v>
      </c>
      <c r="B3" s="162"/>
      <c r="D3" s="42"/>
      <c r="E3" s="41"/>
      <c r="F3" s="45" t="s">
        <v>1</v>
      </c>
    </row>
    <row r="4" ht="27" customHeight="1" spans="1:6">
      <c r="A4" s="46" t="s">
        <v>177</v>
      </c>
      <c r="B4" s="46" t="s">
        <v>178</v>
      </c>
      <c r="C4" s="47" t="s">
        <v>179</v>
      </c>
      <c r="D4" s="46"/>
      <c r="E4" s="48"/>
      <c r="F4" s="46" t="s">
        <v>180</v>
      </c>
    </row>
    <row r="5" ht="28.5" customHeight="1" spans="1:6">
      <c r="A5" s="163"/>
      <c r="B5" s="50"/>
      <c r="C5" s="48" t="s">
        <v>57</v>
      </c>
      <c r="D5" s="48" t="s">
        <v>181</v>
      </c>
      <c r="E5" s="48" t="s">
        <v>182</v>
      </c>
      <c r="F5" s="49"/>
    </row>
    <row r="6" ht="17.25" customHeight="1" spans="1:6">
      <c r="A6" s="54" t="s">
        <v>82</v>
      </c>
      <c r="B6" s="54" t="s">
        <v>83</v>
      </c>
      <c r="C6" s="54" t="s">
        <v>84</v>
      </c>
      <c r="D6" s="54" t="s">
        <v>85</v>
      </c>
      <c r="E6" s="54" t="s">
        <v>86</v>
      </c>
      <c r="F6" s="54" t="s">
        <v>87</v>
      </c>
    </row>
    <row r="7" ht="17.25" customHeight="1" spans="1:6">
      <c r="A7" s="79"/>
      <c r="B7" s="79"/>
      <c r="C7" s="79"/>
      <c r="D7" s="79"/>
      <c r="E7" s="79"/>
      <c r="F7" s="79"/>
    </row>
    <row r="8" customHeight="1" spans="1:6">
      <c r="A8" t="s">
        <v>183</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8"/>
  <sheetViews>
    <sheetView showZeros="0" workbookViewId="0">
      <selection activeCell="A3" sqref="A3:G3"/>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1:23">
      <c r="A1" s="144"/>
      <c r="B1" s="150"/>
      <c r="D1" s="151"/>
      <c r="E1" s="151"/>
      <c r="F1" s="151"/>
      <c r="G1" s="151"/>
      <c r="H1" s="81"/>
      <c r="I1" s="81"/>
      <c r="J1" s="81"/>
      <c r="K1" s="81"/>
      <c r="L1" s="81"/>
      <c r="M1" s="81"/>
      <c r="Q1" s="81"/>
      <c r="U1" s="150"/>
      <c r="W1" s="2" t="s">
        <v>184</v>
      </c>
    </row>
    <row r="2" customFormat="1" ht="45.75" customHeight="1" spans="1:23">
      <c r="A2" s="67" t="s">
        <v>185</v>
      </c>
      <c r="B2" s="67"/>
      <c r="C2" s="67"/>
      <c r="D2" s="67"/>
      <c r="E2" s="67"/>
      <c r="F2" s="67"/>
      <c r="G2" s="67"/>
      <c r="H2" s="67"/>
      <c r="I2" s="67"/>
      <c r="J2" s="67"/>
      <c r="K2" s="67"/>
      <c r="L2" s="67"/>
      <c r="M2" s="67"/>
      <c r="N2" s="3"/>
      <c r="O2" s="3"/>
      <c r="P2" s="3"/>
      <c r="Q2" s="67"/>
      <c r="R2" s="67"/>
      <c r="S2" s="67"/>
      <c r="T2" s="67"/>
      <c r="U2" s="67"/>
      <c r="V2" s="67"/>
      <c r="W2" s="67"/>
    </row>
    <row r="3" customFormat="1" ht="18.75" customHeight="1" spans="1:23">
      <c r="A3" s="4" t="s">
        <v>186</v>
      </c>
      <c r="B3" s="152"/>
      <c r="C3" s="152"/>
      <c r="D3" s="152"/>
      <c r="E3" s="152"/>
      <c r="F3" s="152"/>
      <c r="G3" s="152"/>
      <c r="H3" s="86"/>
      <c r="I3" s="86"/>
      <c r="J3" s="86"/>
      <c r="K3" s="86"/>
      <c r="L3" s="86"/>
      <c r="M3" s="86"/>
      <c r="N3" s="6"/>
      <c r="O3" s="6"/>
      <c r="P3" s="6"/>
      <c r="Q3" s="86"/>
      <c r="U3" s="150"/>
      <c r="W3" s="2" t="s">
        <v>1</v>
      </c>
    </row>
    <row r="4" ht="18" customHeight="1" spans="1:23">
      <c r="A4" s="8" t="s">
        <v>187</v>
      </c>
      <c r="B4" s="8" t="s">
        <v>188</v>
      </c>
      <c r="C4" s="8" t="s">
        <v>189</v>
      </c>
      <c r="D4" s="8" t="s">
        <v>190</v>
      </c>
      <c r="E4" s="8" t="s">
        <v>191</v>
      </c>
      <c r="F4" s="8" t="s">
        <v>192</v>
      </c>
      <c r="G4" s="8" t="s">
        <v>193</v>
      </c>
      <c r="H4" s="153" t="s">
        <v>194</v>
      </c>
      <c r="I4" s="91" t="s">
        <v>194</v>
      </c>
      <c r="J4" s="91"/>
      <c r="K4" s="91"/>
      <c r="L4" s="91"/>
      <c r="M4" s="91"/>
      <c r="N4" s="11"/>
      <c r="O4" s="11"/>
      <c r="P4" s="11"/>
      <c r="Q4" s="90" t="s">
        <v>61</v>
      </c>
      <c r="R4" s="91" t="s">
        <v>62</v>
      </c>
      <c r="S4" s="91"/>
      <c r="T4" s="91"/>
      <c r="U4" s="91"/>
      <c r="V4" s="91"/>
      <c r="W4" s="92"/>
    </row>
    <row r="5" ht="18" customHeight="1" spans="1:23">
      <c r="A5" s="28"/>
      <c r="B5" s="123"/>
      <c r="C5" s="13"/>
      <c r="D5" s="13"/>
      <c r="E5" s="13"/>
      <c r="F5" s="13"/>
      <c r="G5" s="13"/>
      <c r="H5" s="121" t="s">
        <v>195</v>
      </c>
      <c r="I5" s="153" t="s">
        <v>58</v>
      </c>
      <c r="J5" s="91"/>
      <c r="K5" s="91"/>
      <c r="L5" s="91"/>
      <c r="M5" s="92"/>
      <c r="N5" s="10" t="s">
        <v>196</v>
      </c>
      <c r="O5" s="11"/>
      <c r="P5" s="12"/>
      <c r="Q5" s="8" t="s">
        <v>61</v>
      </c>
      <c r="R5" s="153" t="s">
        <v>62</v>
      </c>
      <c r="S5" s="90" t="s">
        <v>64</v>
      </c>
      <c r="T5" s="91" t="s">
        <v>62</v>
      </c>
      <c r="U5" s="90" t="s">
        <v>66</v>
      </c>
      <c r="V5" s="90" t="s">
        <v>67</v>
      </c>
      <c r="W5" s="154" t="s">
        <v>68</v>
      </c>
    </row>
    <row r="6" ht="19.5" customHeight="1" spans="1:23">
      <c r="A6" s="28"/>
      <c r="B6" s="28"/>
      <c r="C6" s="28"/>
      <c r="D6" s="28"/>
      <c r="E6" s="28"/>
      <c r="F6" s="28"/>
      <c r="G6" s="28"/>
      <c r="H6" s="28"/>
      <c r="I6" s="155" t="s">
        <v>197</v>
      </c>
      <c r="J6" s="8" t="s">
        <v>198</v>
      </c>
      <c r="K6" s="8" t="s">
        <v>199</v>
      </c>
      <c r="L6" s="8" t="s">
        <v>200</v>
      </c>
      <c r="M6" s="8" t="s">
        <v>201</v>
      </c>
      <c r="N6" s="8" t="s">
        <v>58</v>
      </c>
      <c r="O6" s="8" t="s">
        <v>59</v>
      </c>
      <c r="P6" s="8" t="s">
        <v>60</v>
      </c>
      <c r="Q6" s="28"/>
      <c r="R6" s="8" t="s">
        <v>57</v>
      </c>
      <c r="S6" s="8" t="s">
        <v>64</v>
      </c>
      <c r="T6" s="8" t="s">
        <v>202</v>
      </c>
      <c r="U6" s="8" t="s">
        <v>66</v>
      </c>
      <c r="V6" s="8" t="s">
        <v>67</v>
      </c>
      <c r="W6" s="8" t="s">
        <v>68</v>
      </c>
    </row>
    <row r="7" ht="37.5" customHeight="1" spans="1:23">
      <c r="A7" s="18"/>
      <c r="B7" s="156"/>
      <c r="C7" s="156"/>
      <c r="D7" s="156"/>
      <c r="E7" s="156"/>
      <c r="F7" s="156"/>
      <c r="G7" s="156"/>
      <c r="H7" s="156"/>
      <c r="I7" s="157" t="s">
        <v>57</v>
      </c>
      <c r="J7" s="16" t="s">
        <v>203</v>
      </c>
      <c r="K7" s="16" t="s">
        <v>199</v>
      </c>
      <c r="L7" s="16" t="s">
        <v>200</v>
      </c>
      <c r="M7" s="16" t="s">
        <v>201</v>
      </c>
      <c r="N7" s="16" t="s">
        <v>199</v>
      </c>
      <c r="O7" s="16" t="s">
        <v>200</v>
      </c>
      <c r="P7" s="16" t="s">
        <v>201</v>
      </c>
      <c r="Q7" s="16" t="s">
        <v>61</v>
      </c>
      <c r="R7" s="16" t="s">
        <v>57</v>
      </c>
      <c r="S7" s="16" t="s">
        <v>64</v>
      </c>
      <c r="T7" s="16" t="s">
        <v>202</v>
      </c>
      <c r="U7" s="16" t="s">
        <v>66</v>
      </c>
      <c r="V7" s="16" t="s">
        <v>67</v>
      </c>
      <c r="W7" s="16" t="s">
        <v>68</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62" t="s">
        <v>70</v>
      </c>
      <c r="B9" s="62" t="s">
        <v>204</v>
      </c>
      <c r="C9" s="62" t="s">
        <v>205</v>
      </c>
      <c r="D9" s="62" t="s">
        <v>103</v>
      </c>
      <c r="E9" s="62" t="s">
        <v>104</v>
      </c>
      <c r="F9" s="62" t="s">
        <v>206</v>
      </c>
      <c r="G9" s="62" t="s">
        <v>207</v>
      </c>
      <c r="H9" s="79">
        <v>10284024</v>
      </c>
      <c r="I9" s="79">
        <v>10284024</v>
      </c>
      <c r="J9" s="79"/>
      <c r="K9" s="79"/>
      <c r="L9" s="79">
        <v>10284024</v>
      </c>
      <c r="M9" s="79"/>
      <c r="N9" s="79"/>
      <c r="O9" s="79"/>
      <c r="P9" s="79"/>
      <c r="Q9" s="79"/>
      <c r="R9" s="79"/>
      <c r="S9" s="79"/>
      <c r="T9" s="79"/>
      <c r="U9" s="79"/>
      <c r="V9" s="79"/>
      <c r="W9" s="79"/>
    </row>
    <row r="10" ht="20.25" customHeight="1" spans="1:23">
      <c r="A10" s="62" t="s">
        <v>70</v>
      </c>
      <c r="B10" s="62" t="s">
        <v>204</v>
      </c>
      <c r="C10" s="62" t="s">
        <v>205</v>
      </c>
      <c r="D10" s="62" t="s">
        <v>103</v>
      </c>
      <c r="E10" s="62" t="s">
        <v>104</v>
      </c>
      <c r="F10" s="62" t="s">
        <v>208</v>
      </c>
      <c r="G10" s="62" t="s">
        <v>209</v>
      </c>
      <c r="H10" s="79">
        <v>906000</v>
      </c>
      <c r="I10" s="79">
        <v>906000</v>
      </c>
      <c r="J10" s="23"/>
      <c r="K10" s="23"/>
      <c r="L10" s="79">
        <v>906000</v>
      </c>
      <c r="M10" s="23"/>
      <c r="N10" s="79"/>
      <c r="O10" s="79"/>
      <c r="P10" s="79"/>
      <c r="Q10" s="79"/>
      <c r="R10" s="79"/>
      <c r="S10" s="79"/>
      <c r="T10" s="79"/>
      <c r="U10" s="79"/>
      <c r="V10" s="79"/>
      <c r="W10" s="79"/>
    </row>
    <row r="11" ht="20.25" customHeight="1" spans="1:23">
      <c r="A11" s="62" t="s">
        <v>70</v>
      </c>
      <c r="B11" s="62" t="s">
        <v>204</v>
      </c>
      <c r="C11" s="62" t="s">
        <v>205</v>
      </c>
      <c r="D11" s="62" t="s">
        <v>103</v>
      </c>
      <c r="E11" s="62" t="s">
        <v>104</v>
      </c>
      <c r="F11" s="62" t="s">
        <v>208</v>
      </c>
      <c r="G11" s="62" t="s">
        <v>209</v>
      </c>
      <c r="H11" s="79">
        <v>805200</v>
      </c>
      <c r="I11" s="79">
        <v>805200</v>
      </c>
      <c r="J11" s="23"/>
      <c r="K11" s="23"/>
      <c r="L11" s="79">
        <v>805200</v>
      </c>
      <c r="M11" s="23"/>
      <c r="N11" s="79"/>
      <c r="O11" s="79"/>
      <c r="P11" s="79"/>
      <c r="Q11" s="79"/>
      <c r="R11" s="79"/>
      <c r="S11" s="79"/>
      <c r="T11" s="79"/>
      <c r="U11" s="79"/>
      <c r="V11" s="79"/>
      <c r="W11" s="79"/>
    </row>
    <row r="12" ht="20.25" customHeight="1" spans="1:23">
      <c r="A12" s="62" t="s">
        <v>70</v>
      </c>
      <c r="B12" s="62" t="s">
        <v>204</v>
      </c>
      <c r="C12" s="62" t="s">
        <v>205</v>
      </c>
      <c r="D12" s="62" t="s">
        <v>103</v>
      </c>
      <c r="E12" s="62" t="s">
        <v>104</v>
      </c>
      <c r="F12" s="62" t="s">
        <v>208</v>
      </c>
      <c r="G12" s="62" t="s">
        <v>209</v>
      </c>
      <c r="H12" s="79">
        <v>15132</v>
      </c>
      <c r="I12" s="79">
        <v>15132</v>
      </c>
      <c r="J12" s="23"/>
      <c r="K12" s="23"/>
      <c r="L12" s="79">
        <v>15132</v>
      </c>
      <c r="M12" s="23"/>
      <c r="N12" s="79"/>
      <c r="O12" s="79"/>
      <c r="P12" s="79"/>
      <c r="Q12" s="79"/>
      <c r="R12" s="79"/>
      <c r="S12" s="79"/>
      <c r="T12" s="79"/>
      <c r="U12" s="79"/>
      <c r="V12" s="79"/>
      <c r="W12" s="79"/>
    </row>
    <row r="13" ht="20.25" customHeight="1" spans="1:23">
      <c r="A13" s="62" t="s">
        <v>70</v>
      </c>
      <c r="B13" s="62" t="s">
        <v>204</v>
      </c>
      <c r="C13" s="62" t="s">
        <v>205</v>
      </c>
      <c r="D13" s="62" t="s">
        <v>103</v>
      </c>
      <c r="E13" s="62" t="s">
        <v>104</v>
      </c>
      <c r="F13" s="62" t="s">
        <v>210</v>
      </c>
      <c r="G13" s="62" t="s">
        <v>211</v>
      </c>
      <c r="H13" s="79">
        <v>857002</v>
      </c>
      <c r="I13" s="79">
        <v>857002</v>
      </c>
      <c r="J13" s="23"/>
      <c r="K13" s="23"/>
      <c r="L13" s="79">
        <v>857002</v>
      </c>
      <c r="M13" s="23"/>
      <c r="N13" s="79"/>
      <c r="O13" s="79"/>
      <c r="P13" s="79"/>
      <c r="Q13" s="79"/>
      <c r="R13" s="79"/>
      <c r="S13" s="79"/>
      <c r="T13" s="79"/>
      <c r="U13" s="79"/>
      <c r="V13" s="79"/>
      <c r="W13" s="79"/>
    </row>
    <row r="14" ht="20.25" customHeight="1" spans="1:23">
      <c r="A14" s="62" t="s">
        <v>70</v>
      </c>
      <c r="B14" s="62" t="s">
        <v>204</v>
      </c>
      <c r="C14" s="62" t="s">
        <v>205</v>
      </c>
      <c r="D14" s="62" t="s">
        <v>103</v>
      </c>
      <c r="E14" s="62" t="s">
        <v>104</v>
      </c>
      <c r="F14" s="62" t="s">
        <v>212</v>
      </c>
      <c r="G14" s="62" t="s">
        <v>213</v>
      </c>
      <c r="H14" s="79">
        <v>4946724</v>
      </c>
      <c r="I14" s="79">
        <v>4946724</v>
      </c>
      <c r="J14" s="23"/>
      <c r="K14" s="23"/>
      <c r="L14" s="79">
        <v>4946724</v>
      </c>
      <c r="M14" s="23"/>
      <c r="N14" s="79"/>
      <c r="O14" s="79"/>
      <c r="P14" s="79"/>
      <c r="Q14" s="79"/>
      <c r="R14" s="79"/>
      <c r="S14" s="79"/>
      <c r="T14" s="79"/>
      <c r="U14" s="79"/>
      <c r="V14" s="79"/>
      <c r="W14" s="79"/>
    </row>
    <row r="15" ht="20.25" customHeight="1" spans="1:23">
      <c r="A15" s="62" t="s">
        <v>70</v>
      </c>
      <c r="B15" s="62" t="s">
        <v>204</v>
      </c>
      <c r="C15" s="62" t="s">
        <v>205</v>
      </c>
      <c r="D15" s="62" t="s">
        <v>103</v>
      </c>
      <c r="E15" s="62" t="s">
        <v>104</v>
      </c>
      <c r="F15" s="62" t="s">
        <v>212</v>
      </c>
      <c r="G15" s="62" t="s">
        <v>213</v>
      </c>
      <c r="H15" s="79">
        <v>3071160</v>
      </c>
      <c r="I15" s="79">
        <v>3071160</v>
      </c>
      <c r="J15" s="23"/>
      <c r="K15" s="23"/>
      <c r="L15" s="79">
        <v>3071160</v>
      </c>
      <c r="M15" s="23"/>
      <c r="N15" s="79"/>
      <c r="O15" s="79"/>
      <c r="P15" s="79"/>
      <c r="Q15" s="79"/>
      <c r="R15" s="79"/>
      <c r="S15" s="79"/>
      <c r="T15" s="79"/>
      <c r="U15" s="79"/>
      <c r="V15" s="79"/>
      <c r="W15" s="79"/>
    </row>
    <row r="16" ht="20.25" customHeight="1" spans="1:23">
      <c r="A16" s="62" t="s">
        <v>70</v>
      </c>
      <c r="B16" s="62" t="s">
        <v>214</v>
      </c>
      <c r="C16" s="62" t="s">
        <v>215</v>
      </c>
      <c r="D16" s="62" t="s">
        <v>117</v>
      </c>
      <c r="E16" s="62" t="s">
        <v>118</v>
      </c>
      <c r="F16" s="62" t="s">
        <v>216</v>
      </c>
      <c r="G16" s="62" t="s">
        <v>217</v>
      </c>
      <c r="H16" s="79">
        <v>2817962</v>
      </c>
      <c r="I16" s="79">
        <v>2817962</v>
      </c>
      <c r="J16" s="23"/>
      <c r="K16" s="23"/>
      <c r="L16" s="79">
        <v>2817962</v>
      </c>
      <c r="M16" s="23"/>
      <c r="N16" s="79"/>
      <c r="O16" s="79"/>
      <c r="P16" s="79"/>
      <c r="Q16" s="79"/>
      <c r="R16" s="79"/>
      <c r="S16" s="79"/>
      <c r="T16" s="79"/>
      <c r="U16" s="79"/>
      <c r="V16" s="79"/>
      <c r="W16" s="79"/>
    </row>
    <row r="17" ht="20.25" customHeight="1" spans="1:23">
      <c r="A17" s="62" t="s">
        <v>70</v>
      </c>
      <c r="B17" s="62" t="s">
        <v>214</v>
      </c>
      <c r="C17" s="62" t="s">
        <v>215</v>
      </c>
      <c r="D17" s="62" t="s">
        <v>119</v>
      </c>
      <c r="E17" s="62" t="s">
        <v>120</v>
      </c>
      <c r="F17" s="62" t="s">
        <v>218</v>
      </c>
      <c r="G17" s="62" t="s">
        <v>219</v>
      </c>
      <c r="H17" s="79">
        <v>554000</v>
      </c>
      <c r="I17" s="79">
        <v>554000</v>
      </c>
      <c r="J17" s="23"/>
      <c r="K17" s="23"/>
      <c r="L17" s="79">
        <v>554000</v>
      </c>
      <c r="M17" s="23"/>
      <c r="N17" s="79"/>
      <c r="O17" s="79"/>
      <c r="P17" s="79"/>
      <c r="Q17" s="79"/>
      <c r="R17" s="79"/>
      <c r="S17" s="79"/>
      <c r="T17" s="79"/>
      <c r="U17" s="79"/>
      <c r="V17" s="79"/>
      <c r="W17" s="79"/>
    </row>
    <row r="18" ht="20.25" customHeight="1" spans="1:23">
      <c r="A18" s="62" t="s">
        <v>70</v>
      </c>
      <c r="B18" s="62" t="s">
        <v>214</v>
      </c>
      <c r="C18" s="62" t="s">
        <v>215</v>
      </c>
      <c r="D18" s="62" t="s">
        <v>125</v>
      </c>
      <c r="E18" s="62" t="s">
        <v>126</v>
      </c>
      <c r="F18" s="62" t="s">
        <v>220</v>
      </c>
      <c r="G18" s="62" t="s">
        <v>221</v>
      </c>
      <c r="H18" s="79">
        <v>1470136</v>
      </c>
      <c r="I18" s="79">
        <v>1470136</v>
      </c>
      <c r="J18" s="23"/>
      <c r="K18" s="23"/>
      <c r="L18" s="79">
        <v>1470136</v>
      </c>
      <c r="M18" s="23"/>
      <c r="N18" s="79"/>
      <c r="O18" s="79"/>
      <c r="P18" s="79"/>
      <c r="Q18" s="79"/>
      <c r="R18" s="79"/>
      <c r="S18" s="79"/>
      <c r="T18" s="79"/>
      <c r="U18" s="79"/>
      <c r="V18" s="79"/>
      <c r="W18" s="79"/>
    </row>
    <row r="19" ht="20.25" customHeight="1" spans="1:23">
      <c r="A19" s="62" t="s">
        <v>70</v>
      </c>
      <c r="B19" s="62" t="s">
        <v>214</v>
      </c>
      <c r="C19" s="62" t="s">
        <v>215</v>
      </c>
      <c r="D19" s="62" t="s">
        <v>127</v>
      </c>
      <c r="E19" s="62" t="s">
        <v>128</v>
      </c>
      <c r="F19" s="62" t="s">
        <v>222</v>
      </c>
      <c r="G19" s="62" t="s">
        <v>223</v>
      </c>
      <c r="H19" s="79">
        <v>818269</v>
      </c>
      <c r="I19" s="79">
        <v>818269</v>
      </c>
      <c r="J19" s="23"/>
      <c r="K19" s="23"/>
      <c r="L19" s="79">
        <v>818269</v>
      </c>
      <c r="M19" s="23"/>
      <c r="N19" s="79"/>
      <c r="O19" s="79"/>
      <c r="P19" s="79"/>
      <c r="Q19" s="79"/>
      <c r="R19" s="79"/>
      <c r="S19" s="79"/>
      <c r="T19" s="79"/>
      <c r="U19" s="79"/>
      <c r="V19" s="79"/>
      <c r="W19" s="79"/>
    </row>
    <row r="20" ht="20.25" customHeight="1" spans="1:23">
      <c r="A20" s="62" t="s">
        <v>70</v>
      </c>
      <c r="B20" s="62" t="s">
        <v>214</v>
      </c>
      <c r="C20" s="62" t="s">
        <v>215</v>
      </c>
      <c r="D20" s="62" t="s">
        <v>127</v>
      </c>
      <c r="E20" s="62" t="s">
        <v>128</v>
      </c>
      <c r="F20" s="62" t="s">
        <v>222</v>
      </c>
      <c r="G20" s="62" t="s">
        <v>223</v>
      </c>
      <c r="H20" s="79">
        <v>320160</v>
      </c>
      <c r="I20" s="79">
        <v>320160</v>
      </c>
      <c r="J20" s="23"/>
      <c r="K20" s="23"/>
      <c r="L20" s="79">
        <v>320160</v>
      </c>
      <c r="M20" s="23"/>
      <c r="N20" s="79"/>
      <c r="O20" s="79"/>
      <c r="P20" s="79"/>
      <c r="Q20" s="79"/>
      <c r="R20" s="79"/>
      <c r="S20" s="79"/>
      <c r="T20" s="79"/>
      <c r="U20" s="79"/>
      <c r="V20" s="79"/>
      <c r="W20" s="79"/>
    </row>
    <row r="21" ht="20.25" customHeight="1" spans="1:23">
      <c r="A21" s="62" t="s">
        <v>70</v>
      </c>
      <c r="B21" s="62" t="s">
        <v>214</v>
      </c>
      <c r="C21" s="62" t="s">
        <v>215</v>
      </c>
      <c r="D21" s="62" t="s">
        <v>103</v>
      </c>
      <c r="E21" s="62" t="s">
        <v>104</v>
      </c>
      <c r="F21" s="62" t="s">
        <v>224</v>
      </c>
      <c r="G21" s="62" t="s">
        <v>225</v>
      </c>
      <c r="H21" s="79">
        <v>114609</v>
      </c>
      <c r="I21" s="79">
        <v>114609</v>
      </c>
      <c r="J21" s="23"/>
      <c r="K21" s="23"/>
      <c r="L21" s="79">
        <v>114609</v>
      </c>
      <c r="M21" s="23"/>
      <c r="N21" s="79"/>
      <c r="O21" s="79"/>
      <c r="P21" s="79"/>
      <c r="Q21" s="79"/>
      <c r="R21" s="79"/>
      <c r="S21" s="79"/>
      <c r="T21" s="79"/>
      <c r="U21" s="79"/>
      <c r="V21" s="79"/>
      <c r="W21" s="79"/>
    </row>
    <row r="22" ht="20.25" customHeight="1" spans="1:23">
      <c r="A22" s="62" t="s">
        <v>70</v>
      </c>
      <c r="B22" s="62" t="s">
        <v>214</v>
      </c>
      <c r="C22" s="62" t="s">
        <v>215</v>
      </c>
      <c r="D22" s="62" t="s">
        <v>129</v>
      </c>
      <c r="E22" s="62" t="s">
        <v>130</v>
      </c>
      <c r="F22" s="62" t="s">
        <v>224</v>
      </c>
      <c r="G22" s="62" t="s">
        <v>225</v>
      </c>
      <c r="H22" s="79">
        <v>75198</v>
      </c>
      <c r="I22" s="79">
        <v>75198</v>
      </c>
      <c r="J22" s="23"/>
      <c r="K22" s="23"/>
      <c r="L22" s="79">
        <v>75198</v>
      </c>
      <c r="M22" s="23"/>
      <c r="N22" s="79"/>
      <c r="O22" s="79"/>
      <c r="P22" s="79"/>
      <c r="Q22" s="79"/>
      <c r="R22" s="79"/>
      <c r="S22" s="79"/>
      <c r="T22" s="79"/>
      <c r="U22" s="79"/>
      <c r="V22" s="79"/>
      <c r="W22" s="79"/>
    </row>
    <row r="23" ht="20.25" customHeight="1" spans="1:23">
      <c r="A23" s="62" t="s">
        <v>70</v>
      </c>
      <c r="B23" s="62" t="s">
        <v>214</v>
      </c>
      <c r="C23" s="62" t="s">
        <v>215</v>
      </c>
      <c r="D23" s="62" t="s">
        <v>129</v>
      </c>
      <c r="E23" s="62" t="s">
        <v>130</v>
      </c>
      <c r="F23" s="62" t="s">
        <v>224</v>
      </c>
      <c r="G23" s="62" t="s">
        <v>225</v>
      </c>
      <c r="H23" s="79">
        <v>72933</v>
      </c>
      <c r="I23" s="79">
        <v>72933</v>
      </c>
      <c r="J23" s="23"/>
      <c r="K23" s="23"/>
      <c r="L23" s="79">
        <v>72933</v>
      </c>
      <c r="M23" s="23"/>
      <c r="N23" s="79"/>
      <c r="O23" s="79"/>
      <c r="P23" s="79"/>
      <c r="Q23" s="79"/>
      <c r="R23" s="79"/>
      <c r="S23" s="79"/>
      <c r="T23" s="79"/>
      <c r="U23" s="79"/>
      <c r="V23" s="79"/>
      <c r="W23" s="79"/>
    </row>
    <row r="24" ht="20.25" customHeight="1" spans="1:23">
      <c r="A24" s="62" t="s">
        <v>70</v>
      </c>
      <c r="B24" s="62" t="s">
        <v>214</v>
      </c>
      <c r="C24" s="62" t="s">
        <v>215</v>
      </c>
      <c r="D24" s="62" t="s">
        <v>129</v>
      </c>
      <c r="E24" s="62" t="s">
        <v>130</v>
      </c>
      <c r="F24" s="62" t="s">
        <v>224</v>
      </c>
      <c r="G24" s="62" t="s">
        <v>225</v>
      </c>
      <c r="H24" s="79">
        <v>45816</v>
      </c>
      <c r="I24" s="79">
        <v>45816</v>
      </c>
      <c r="J24" s="23"/>
      <c r="K24" s="23"/>
      <c r="L24" s="79">
        <v>45816</v>
      </c>
      <c r="M24" s="23"/>
      <c r="N24" s="79"/>
      <c r="O24" s="79"/>
      <c r="P24" s="79"/>
      <c r="Q24" s="79"/>
      <c r="R24" s="79"/>
      <c r="S24" s="79"/>
      <c r="T24" s="79"/>
      <c r="U24" s="79"/>
      <c r="V24" s="79"/>
      <c r="W24" s="79"/>
    </row>
    <row r="25" ht="20.25" customHeight="1" spans="1:23">
      <c r="A25" s="62" t="s">
        <v>70</v>
      </c>
      <c r="B25" s="62" t="s">
        <v>226</v>
      </c>
      <c r="C25" s="62" t="s">
        <v>136</v>
      </c>
      <c r="D25" s="62" t="s">
        <v>135</v>
      </c>
      <c r="E25" s="62" t="s">
        <v>136</v>
      </c>
      <c r="F25" s="62" t="s">
        <v>227</v>
      </c>
      <c r="G25" s="62" t="s">
        <v>136</v>
      </c>
      <c r="H25" s="79">
        <v>2871072</v>
      </c>
      <c r="I25" s="79">
        <v>2871072</v>
      </c>
      <c r="J25" s="23"/>
      <c r="K25" s="23"/>
      <c r="L25" s="79">
        <v>2871072</v>
      </c>
      <c r="M25" s="23"/>
      <c r="N25" s="79"/>
      <c r="O25" s="79"/>
      <c r="P25" s="79"/>
      <c r="Q25" s="79"/>
      <c r="R25" s="79"/>
      <c r="S25" s="79"/>
      <c r="T25" s="79"/>
      <c r="U25" s="79"/>
      <c r="V25" s="79"/>
      <c r="W25" s="79"/>
    </row>
    <row r="26" ht="20.25" customHeight="1" spans="1:23">
      <c r="A26" s="62" t="s">
        <v>70</v>
      </c>
      <c r="B26" s="62" t="s">
        <v>228</v>
      </c>
      <c r="C26" s="62" t="s">
        <v>229</v>
      </c>
      <c r="D26" s="62" t="s">
        <v>103</v>
      </c>
      <c r="E26" s="62" t="s">
        <v>104</v>
      </c>
      <c r="F26" s="62" t="s">
        <v>230</v>
      </c>
      <c r="G26" s="62" t="s">
        <v>229</v>
      </c>
      <c r="H26" s="79">
        <v>142846</v>
      </c>
      <c r="I26" s="79">
        <v>142846</v>
      </c>
      <c r="J26" s="23"/>
      <c r="K26" s="23"/>
      <c r="L26" s="79">
        <v>142846</v>
      </c>
      <c r="M26" s="23"/>
      <c r="N26" s="79"/>
      <c r="O26" s="79"/>
      <c r="P26" s="79"/>
      <c r="Q26" s="79"/>
      <c r="R26" s="79"/>
      <c r="S26" s="79"/>
      <c r="T26" s="79"/>
      <c r="U26" s="79"/>
      <c r="V26" s="79"/>
      <c r="W26" s="79"/>
    </row>
    <row r="27" ht="20.25" customHeight="1" spans="1:23">
      <c r="A27" s="62" t="s">
        <v>70</v>
      </c>
      <c r="B27" s="62" t="s">
        <v>231</v>
      </c>
      <c r="C27" s="62" t="s">
        <v>232</v>
      </c>
      <c r="D27" s="62" t="s">
        <v>101</v>
      </c>
      <c r="E27" s="62" t="s">
        <v>102</v>
      </c>
      <c r="F27" s="62" t="s">
        <v>233</v>
      </c>
      <c r="G27" s="62" t="s">
        <v>234</v>
      </c>
      <c r="H27" s="79">
        <v>75726</v>
      </c>
      <c r="I27" s="79">
        <v>75726</v>
      </c>
      <c r="J27" s="23"/>
      <c r="K27" s="23"/>
      <c r="L27" s="79">
        <v>75726</v>
      </c>
      <c r="M27" s="23"/>
      <c r="N27" s="79"/>
      <c r="O27" s="79"/>
      <c r="P27" s="79"/>
      <c r="Q27" s="79"/>
      <c r="R27" s="79"/>
      <c r="S27" s="79"/>
      <c r="T27" s="79"/>
      <c r="U27" s="79"/>
      <c r="V27" s="79"/>
      <c r="W27" s="79"/>
    </row>
    <row r="28" ht="20.25" customHeight="1" spans="1:23">
      <c r="A28" s="62" t="s">
        <v>70</v>
      </c>
      <c r="B28" s="62" t="s">
        <v>231</v>
      </c>
      <c r="C28" s="62" t="s">
        <v>232</v>
      </c>
      <c r="D28" s="62" t="s">
        <v>103</v>
      </c>
      <c r="E28" s="62" t="s">
        <v>104</v>
      </c>
      <c r="F28" s="62" t="s">
        <v>233</v>
      </c>
      <c r="G28" s="62" t="s">
        <v>234</v>
      </c>
      <c r="H28" s="79">
        <v>654976</v>
      </c>
      <c r="I28" s="79">
        <v>654976</v>
      </c>
      <c r="J28" s="23"/>
      <c r="K28" s="23"/>
      <c r="L28" s="79">
        <v>654976</v>
      </c>
      <c r="M28" s="23"/>
      <c r="N28" s="79"/>
      <c r="O28" s="79"/>
      <c r="P28" s="79"/>
      <c r="Q28" s="79"/>
      <c r="R28" s="79"/>
      <c r="S28" s="79"/>
      <c r="T28" s="79"/>
      <c r="U28" s="79"/>
      <c r="V28" s="79"/>
      <c r="W28" s="79"/>
    </row>
    <row r="29" ht="20.25" customHeight="1" spans="1:23">
      <c r="A29" s="62" t="s">
        <v>70</v>
      </c>
      <c r="B29" s="62" t="s">
        <v>231</v>
      </c>
      <c r="C29" s="62" t="s">
        <v>232</v>
      </c>
      <c r="D29" s="62" t="s">
        <v>103</v>
      </c>
      <c r="E29" s="62" t="s">
        <v>104</v>
      </c>
      <c r="F29" s="62" t="s">
        <v>233</v>
      </c>
      <c r="G29" s="62" t="s">
        <v>234</v>
      </c>
      <c r="H29" s="79">
        <v>55200</v>
      </c>
      <c r="I29" s="79">
        <v>55200</v>
      </c>
      <c r="J29" s="23"/>
      <c r="K29" s="23"/>
      <c r="L29" s="79">
        <v>55200</v>
      </c>
      <c r="M29" s="23"/>
      <c r="N29" s="79"/>
      <c r="O29" s="79"/>
      <c r="P29" s="79"/>
      <c r="Q29" s="79"/>
      <c r="R29" s="79"/>
      <c r="S29" s="79"/>
      <c r="T29" s="79"/>
      <c r="U29" s="79"/>
      <c r="V29" s="79"/>
      <c r="W29" s="79"/>
    </row>
    <row r="30" ht="20.25" customHeight="1" spans="1:23">
      <c r="A30" s="62" t="s">
        <v>70</v>
      </c>
      <c r="B30" s="62" t="s">
        <v>231</v>
      </c>
      <c r="C30" s="62" t="s">
        <v>232</v>
      </c>
      <c r="D30" s="62" t="s">
        <v>103</v>
      </c>
      <c r="E30" s="62" t="s">
        <v>104</v>
      </c>
      <c r="F30" s="62" t="s">
        <v>235</v>
      </c>
      <c r="G30" s="62" t="s">
        <v>236</v>
      </c>
      <c r="H30" s="79">
        <v>362400</v>
      </c>
      <c r="I30" s="79">
        <v>362400</v>
      </c>
      <c r="J30" s="23"/>
      <c r="K30" s="23"/>
      <c r="L30" s="79">
        <v>362400</v>
      </c>
      <c r="M30" s="23"/>
      <c r="N30" s="79"/>
      <c r="O30" s="79"/>
      <c r="P30" s="79"/>
      <c r="Q30" s="79"/>
      <c r="R30" s="79"/>
      <c r="S30" s="79"/>
      <c r="T30" s="79"/>
      <c r="U30" s="79"/>
      <c r="V30" s="79"/>
      <c r="W30" s="79"/>
    </row>
    <row r="31" ht="20.25" customHeight="1" spans="1:23">
      <c r="A31" s="62" t="s">
        <v>70</v>
      </c>
      <c r="B31" s="62" t="s">
        <v>231</v>
      </c>
      <c r="C31" s="62" t="s">
        <v>232</v>
      </c>
      <c r="D31" s="62" t="s">
        <v>103</v>
      </c>
      <c r="E31" s="62" t="s">
        <v>104</v>
      </c>
      <c r="F31" s="62" t="s">
        <v>235</v>
      </c>
      <c r="G31" s="62" t="s">
        <v>236</v>
      </c>
      <c r="H31" s="79">
        <v>90600</v>
      </c>
      <c r="I31" s="79">
        <v>90600</v>
      </c>
      <c r="J31" s="23"/>
      <c r="K31" s="23"/>
      <c r="L31" s="79">
        <v>90600</v>
      </c>
      <c r="M31" s="23"/>
      <c r="N31" s="79"/>
      <c r="O31" s="79"/>
      <c r="P31" s="79"/>
      <c r="Q31" s="79"/>
      <c r="R31" s="79"/>
      <c r="S31" s="79"/>
      <c r="T31" s="79"/>
      <c r="U31" s="79"/>
      <c r="V31" s="79"/>
      <c r="W31" s="79"/>
    </row>
    <row r="32" ht="20.25" customHeight="1" spans="1:23">
      <c r="A32" s="62" t="s">
        <v>70</v>
      </c>
      <c r="B32" s="62" t="s">
        <v>237</v>
      </c>
      <c r="C32" s="62" t="s">
        <v>238</v>
      </c>
      <c r="D32" s="62" t="s">
        <v>115</v>
      </c>
      <c r="E32" s="62" t="s">
        <v>116</v>
      </c>
      <c r="F32" s="62" t="s">
        <v>239</v>
      </c>
      <c r="G32" s="62" t="s">
        <v>240</v>
      </c>
      <c r="H32" s="79">
        <v>1876800</v>
      </c>
      <c r="I32" s="79">
        <v>1876800</v>
      </c>
      <c r="J32" s="23"/>
      <c r="K32" s="23"/>
      <c r="L32" s="79">
        <v>1876800</v>
      </c>
      <c r="M32" s="23"/>
      <c r="N32" s="79"/>
      <c r="O32" s="79"/>
      <c r="P32" s="79"/>
      <c r="Q32" s="79"/>
      <c r="R32" s="79"/>
      <c r="S32" s="79"/>
      <c r="T32" s="79"/>
      <c r="U32" s="79"/>
      <c r="V32" s="79"/>
      <c r="W32" s="79"/>
    </row>
    <row r="33" ht="20.25" customHeight="1" spans="1:23">
      <c r="A33" s="62" t="s">
        <v>70</v>
      </c>
      <c r="B33" s="62" t="s">
        <v>241</v>
      </c>
      <c r="C33" s="62" t="s">
        <v>242</v>
      </c>
      <c r="D33" s="62" t="s">
        <v>103</v>
      </c>
      <c r="E33" s="62" t="s">
        <v>104</v>
      </c>
      <c r="F33" s="62" t="s">
        <v>224</v>
      </c>
      <c r="G33" s="62" t="s">
        <v>225</v>
      </c>
      <c r="H33" s="79">
        <v>231458</v>
      </c>
      <c r="I33" s="79">
        <v>231458</v>
      </c>
      <c r="J33" s="23"/>
      <c r="K33" s="23"/>
      <c r="L33" s="79">
        <v>231458</v>
      </c>
      <c r="M33" s="23"/>
      <c r="N33" s="79"/>
      <c r="O33" s="79"/>
      <c r="P33" s="79"/>
      <c r="Q33" s="79"/>
      <c r="R33" s="79"/>
      <c r="S33" s="79"/>
      <c r="T33" s="79"/>
      <c r="U33" s="79"/>
      <c r="V33" s="79"/>
      <c r="W33" s="79"/>
    </row>
    <row r="34" ht="20.25" customHeight="1" spans="1:23">
      <c r="A34" s="62" t="s">
        <v>70</v>
      </c>
      <c r="B34" s="62" t="s">
        <v>243</v>
      </c>
      <c r="C34" s="62" t="s">
        <v>244</v>
      </c>
      <c r="D34" s="62" t="s">
        <v>115</v>
      </c>
      <c r="E34" s="62" t="s">
        <v>116</v>
      </c>
      <c r="F34" s="62" t="s">
        <v>235</v>
      </c>
      <c r="G34" s="62" t="s">
        <v>236</v>
      </c>
      <c r="H34" s="79">
        <v>220800</v>
      </c>
      <c r="I34" s="79">
        <v>220800</v>
      </c>
      <c r="J34" s="23"/>
      <c r="K34" s="23"/>
      <c r="L34" s="79">
        <v>220800</v>
      </c>
      <c r="M34" s="23"/>
      <c r="N34" s="79"/>
      <c r="O34" s="79"/>
      <c r="P34" s="79"/>
      <c r="Q34" s="79"/>
      <c r="R34" s="79"/>
      <c r="S34" s="79"/>
      <c r="T34" s="79"/>
      <c r="U34" s="79"/>
      <c r="V34" s="79"/>
      <c r="W34" s="79"/>
    </row>
    <row r="35" ht="20.25" customHeight="1" spans="1:23">
      <c r="A35" s="62" t="s">
        <v>70</v>
      </c>
      <c r="B35" s="62" t="s">
        <v>245</v>
      </c>
      <c r="C35" s="62" t="s">
        <v>246</v>
      </c>
      <c r="D35" s="62" t="s">
        <v>103</v>
      </c>
      <c r="E35" s="62" t="s">
        <v>104</v>
      </c>
      <c r="F35" s="62" t="s">
        <v>210</v>
      </c>
      <c r="G35" s="62" t="s">
        <v>211</v>
      </c>
      <c r="H35" s="79">
        <v>2174400</v>
      </c>
      <c r="I35" s="79">
        <v>2174400</v>
      </c>
      <c r="J35" s="23"/>
      <c r="K35" s="23"/>
      <c r="L35" s="79">
        <v>2174400</v>
      </c>
      <c r="M35" s="23"/>
      <c r="N35" s="79"/>
      <c r="O35" s="79"/>
      <c r="P35" s="79"/>
      <c r="Q35" s="79"/>
      <c r="R35" s="79"/>
      <c r="S35" s="79"/>
      <c r="T35" s="79"/>
      <c r="U35" s="79"/>
      <c r="V35" s="79"/>
      <c r="W35" s="79"/>
    </row>
    <row r="36" ht="20.25" customHeight="1" spans="1:23">
      <c r="A36" s="62" t="s">
        <v>70</v>
      </c>
      <c r="B36" s="62" t="s">
        <v>245</v>
      </c>
      <c r="C36" s="62" t="s">
        <v>246</v>
      </c>
      <c r="D36" s="62" t="s">
        <v>103</v>
      </c>
      <c r="E36" s="62" t="s">
        <v>104</v>
      </c>
      <c r="F36" s="62" t="s">
        <v>210</v>
      </c>
      <c r="G36" s="62" t="s">
        <v>211</v>
      </c>
      <c r="H36" s="79">
        <v>1452927</v>
      </c>
      <c r="I36" s="79">
        <v>1452927</v>
      </c>
      <c r="J36" s="23"/>
      <c r="K36" s="23"/>
      <c r="L36" s="79">
        <v>1452927</v>
      </c>
      <c r="M36" s="23"/>
      <c r="N36" s="79"/>
      <c r="O36" s="79"/>
      <c r="P36" s="79"/>
      <c r="Q36" s="79"/>
      <c r="R36" s="79"/>
      <c r="S36" s="79"/>
      <c r="T36" s="79"/>
      <c r="U36" s="79"/>
      <c r="V36" s="79"/>
      <c r="W36" s="79"/>
    </row>
    <row r="37" ht="20.25" customHeight="1" spans="1:23">
      <c r="A37" s="62" t="s">
        <v>70</v>
      </c>
      <c r="B37" s="62" t="s">
        <v>245</v>
      </c>
      <c r="C37" s="62" t="s">
        <v>246</v>
      </c>
      <c r="D37" s="62" t="s">
        <v>103</v>
      </c>
      <c r="E37" s="62" t="s">
        <v>104</v>
      </c>
      <c r="F37" s="62" t="s">
        <v>212</v>
      </c>
      <c r="G37" s="62" t="s">
        <v>213</v>
      </c>
      <c r="H37" s="79">
        <v>2718000</v>
      </c>
      <c r="I37" s="79">
        <v>2718000</v>
      </c>
      <c r="J37" s="23"/>
      <c r="K37" s="23"/>
      <c r="L37" s="79">
        <v>2718000</v>
      </c>
      <c r="M37" s="23"/>
      <c r="N37" s="79"/>
      <c r="O37" s="79"/>
      <c r="P37" s="79"/>
      <c r="Q37" s="79"/>
      <c r="R37" s="79"/>
      <c r="S37" s="79"/>
      <c r="T37" s="79"/>
      <c r="U37" s="79"/>
      <c r="V37" s="79"/>
      <c r="W37" s="79"/>
    </row>
    <row r="38" ht="17.25" customHeight="1" spans="1:23">
      <c r="A38" s="35"/>
      <c r="B38" s="158"/>
      <c r="C38" s="158"/>
      <c r="D38" s="158"/>
      <c r="E38" s="158"/>
      <c r="F38" s="158"/>
      <c r="G38" s="159"/>
      <c r="H38" s="79">
        <v>40101530</v>
      </c>
      <c r="I38" s="79">
        <v>40101530</v>
      </c>
      <c r="J38" s="79"/>
      <c r="K38" s="79"/>
      <c r="L38" s="79">
        <v>40101530</v>
      </c>
      <c r="M38" s="79"/>
      <c r="N38" s="79"/>
      <c r="O38" s="79"/>
      <c r="P38" s="79"/>
      <c r="Q38" s="79"/>
      <c r="R38" s="79"/>
      <c r="S38" s="79"/>
      <c r="T38" s="79"/>
      <c r="U38" s="79"/>
      <c r="V38" s="79"/>
      <c r="W38" s="79"/>
    </row>
  </sheetData>
  <mergeCells count="30">
    <mergeCell ref="A2:W2"/>
    <mergeCell ref="A3:G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9"/>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44"/>
      <c r="E1" s="1"/>
      <c r="F1" s="1"/>
      <c r="G1" s="1"/>
      <c r="H1" s="1"/>
      <c r="U1" s="144"/>
      <c r="W1" s="145" t="s">
        <v>247</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"单位名称："&amp;"昆明市盘龙区阿子营中心学校"</f>
        <v>单位名称：昆明市盘龙区阿子营中心学校</v>
      </c>
      <c r="B3" s="5"/>
      <c r="C3" s="5"/>
      <c r="D3" s="5"/>
      <c r="E3" s="5"/>
      <c r="F3" s="5"/>
      <c r="G3" s="5"/>
      <c r="H3" s="5"/>
      <c r="I3" s="6"/>
      <c r="J3" s="6"/>
      <c r="K3" s="6"/>
      <c r="L3" s="6"/>
      <c r="M3" s="6"/>
      <c r="N3" s="6"/>
      <c r="O3" s="6"/>
      <c r="P3" s="6"/>
      <c r="Q3" s="6"/>
      <c r="U3" s="144"/>
      <c r="W3" s="107" t="s">
        <v>1</v>
      </c>
    </row>
    <row r="4" ht="21.75" customHeight="1" spans="1:23">
      <c r="A4" s="8" t="s">
        <v>248</v>
      </c>
      <c r="B4" s="9" t="s">
        <v>188</v>
      </c>
      <c r="C4" s="8" t="s">
        <v>189</v>
      </c>
      <c r="D4" s="8" t="s">
        <v>249</v>
      </c>
      <c r="E4" s="9" t="s">
        <v>190</v>
      </c>
      <c r="F4" s="9" t="s">
        <v>191</v>
      </c>
      <c r="G4" s="9" t="s">
        <v>250</v>
      </c>
      <c r="H4" s="9" t="s">
        <v>251</v>
      </c>
      <c r="I4" s="27" t="s">
        <v>55</v>
      </c>
      <c r="J4" s="10" t="s">
        <v>252</v>
      </c>
      <c r="K4" s="11"/>
      <c r="L4" s="11"/>
      <c r="M4" s="12"/>
      <c r="N4" s="10" t="s">
        <v>196</v>
      </c>
      <c r="O4" s="11"/>
      <c r="P4" s="12"/>
      <c r="Q4" s="9" t="s">
        <v>61</v>
      </c>
      <c r="R4" s="10" t="s">
        <v>62</v>
      </c>
      <c r="S4" s="11"/>
      <c r="T4" s="11"/>
      <c r="U4" s="11"/>
      <c r="V4" s="11"/>
      <c r="W4" s="12"/>
    </row>
    <row r="5" ht="21.75" customHeight="1" spans="1:23">
      <c r="A5" s="13"/>
      <c r="B5" s="28"/>
      <c r="C5" s="13"/>
      <c r="D5" s="13"/>
      <c r="E5" s="14"/>
      <c r="F5" s="14"/>
      <c r="G5" s="14"/>
      <c r="H5" s="14"/>
      <c r="I5" s="28"/>
      <c r="J5" s="146" t="s">
        <v>58</v>
      </c>
      <c r="K5" s="147"/>
      <c r="L5" s="9" t="s">
        <v>59</v>
      </c>
      <c r="M5" s="9" t="s">
        <v>60</v>
      </c>
      <c r="N5" s="9" t="s">
        <v>58</v>
      </c>
      <c r="O5" s="9" t="s">
        <v>59</v>
      </c>
      <c r="P5" s="9" t="s">
        <v>60</v>
      </c>
      <c r="Q5" s="14"/>
      <c r="R5" s="9" t="s">
        <v>57</v>
      </c>
      <c r="S5" s="9" t="s">
        <v>64</v>
      </c>
      <c r="T5" s="9" t="s">
        <v>202</v>
      </c>
      <c r="U5" s="9" t="s">
        <v>66</v>
      </c>
      <c r="V5" s="9" t="s">
        <v>67</v>
      </c>
      <c r="W5" s="9" t="s">
        <v>68</v>
      </c>
    </row>
    <row r="6" ht="21" customHeight="1" spans="1:23">
      <c r="A6" s="28"/>
      <c r="B6" s="28"/>
      <c r="C6" s="28"/>
      <c r="D6" s="28"/>
      <c r="E6" s="28"/>
      <c r="F6" s="28"/>
      <c r="G6" s="28"/>
      <c r="H6" s="28"/>
      <c r="I6" s="28"/>
      <c r="J6" s="148" t="s">
        <v>57</v>
      </c>
      <c r="K6" s="149"/>
      <c r="L6" s="28"/>
      <c r="M6" s="28"/>
      <c r="N6" s="28"/>
      <c r="O6" s="28"/>
      <c r="P6" s="28"/>
      <c r="Q6" s="28"/>
      <c r="R6" s="28"/>
      <c r="S6" s="28"/>
      <c r="T6" s="28"/>
      <c r="U6" s="28"/>
      <c r="V6" s="28"/>
      <c r="W6" s="28"/>
    </row>
    <row r="7" ht="39.75" customHeight="1" spans="1:23">
      <c r="A7" s="16"/>
      <c r="B7" s="18"/>
      <c r="C7" s="16"/>
      <c r="D7" s="16"/>
      <c r="E7" s="17"/>
      <c r="F7" s="17"/>
      <c r="G7" s="17"/>
      <c r="H7" s="17"/>
      <c r="I7" s="18"/>
      <c r="J7" s="68" t="s">
        <v>57</v>
      </c>
      <c r="K7" s="68" t="s">
        <v>253</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70" t="s">
        <v>254</v>
      </c>
      <c r="B9" s="70" t="s">
        <v>255</v>
      </c>
      <c r="C9" s="70" t="s">
        <v>256</v>
      </c>
      <c r="D9" s="70" t="s">
        <v>70</v>
      </c>
      <c r="E9" s="70" t="s">
        <v>105</v>
      </c>
      <c r="F9" s="70" t="s">
        <v>106</v>
      </c>
      <c r="G9" s="70" t="s">
        <v>233</v>
      </c>
      <c r="H9" s="70" t="s">
        <v>234</v>
      </c>
      <c r="I9" s="79">
        <v>1080000</v>
      </c>
      <c r="J9" s="79">
        <v>1080000</v>
      </c>
      <c r="K9" s="79">
        <v>1080000</v>
      </c>
      <c r="L9" s="79"/>
      <c r="M9" s="79"/>
      <c r="N9" s="79"/>
      <c r="O9" s="79"/>
      <c r="P9" s="79"/>
      <c r="Q9" s="79"/>
      <c r="R9" s="79"/>
      <c r="S9" s="79"/>
      <c r="T9" s="79"/>
      <c r="U9" s="79"/>
      <c r="V9" s="79"/>
      <c r="W9" s="79"/>
    </row>
    <row r="10" ht="21.75" customHeight="1" spans="1:23">
      <c r="A10" s="70" t="s">
        <v>257</v>
      </c>
      <c r="B10" s="70" t="s">
        <v>258</v>
      </c>
      <c r="C10" s="70" t="s">
        <v>259</v>
      </c>
      <c r="D10" s="70" t="s">
        <v>70</v>
      </c>
      <c r="E10" s="70" t="s">
        <v>103</v>
      </c>
      <c r="F10" s="70" t="s">
        <v>104</v>
      </c>
      <c r="G10" s="70" t="s">
        <v>233</v>
      </c>
      <c r="H10" s="70" t="s">
        <v>234</v>
      </c>
      <c r="I10" s="79">
        <v>4608</v>
      </c>
      <c r="J10" s="79"/>
      <c r="K10" s="79"/>
      <c r="L10" s="79"/>
      <c r="M10" s="79"/>
      <c r="N10" s="79">
        <v>4608</v>
      </c>
      <c r="O10" s="79"/>
      <c r="P10" s="79"/>
      <c r="Q10" s="79"/>
      <c r="R10" s="79"/>
      <c r="S10" s="79"/>
      <c r="T10" s="79"/>
      <c r="U10" s="79"/>
      <c r="V10" s="79"/>
      <c r="W10" s="79"/>
    </row>
    <row r="11" ht="21.75" customHeight="1" spans="1:23">
      <c r="A11" s="70" t="s">
        <v>257</v>
      </c>
      <c r="B11" s="70" t="s">
        <v>260</v>
      </c>
      <c r="C11" s="70" t="s">
        <v>261</v>
      </c>
      <c r="D11" s="70" t="s">
        <v>70</v>
      </c>
      <c r="E11" s="70" t="s">
        <v>103</v>
      </c>
      <c r="F11" s="70" t="s">
        <v>104</v>
      </c>
      <c r="G11" s="70" t="s">
        <v>233</v>
      </c>
      <c r="H11" s="70" t="s">
        <v>234</v>
      </c>
      <c r="I11" s="79">
        <v>184.32</v>
      </c>
      <c r="J11" s="79"/>
      <c r="K11" s="79"/>
      <c r="L11" s="79"/>
      <c r="M11" s="79"/>
      <c r="N11" s="79">
        <v>184.32</v>
      </c>
      <c r="O11" s="79"/>
      <c r="P11" s="79"/>
      <c r="Q11" s="79"/>
      <c r="R11" s="79"/>
      <c r="S11" s="79"/>
      <c r="T11" s="79"/>
      <c r="U11" s="79"/>
      <c r="V11" s="79"/>
      <c r="W11" s="79"/>
    </row>
    <row r="12" ht="21.75" customHeight="1" spans="1:23">
      <c r="A12" s="70" t="s">
        <v>257</v>
      </c>
      <c r="B12" s="70" t="s">
        <v>262</v>
      </c>
      <c r="C12" s="70" t="s">
        <v>263</v>
      </c>
      <c r="D12" s="70" t="s">
        <v>70</v>
      </c>
      <c r="E12" s="70" t="s">
        <v>103</v>
      </c>
      <c r="F12" s="70" t="s">
        <v>104</v>
      </c>
      <c r="G12" s="70" t="s">
        <v>233</v>
      </c>
      <c r="H12" s="70" t="s">
        <v>234</v>
      </c>
      <c r="I12" s="79">
        <v>230.4</v>
      </c>
      <c r="J12" s="79"/>
      <c r="K12" s="79"/>
      <c r="L12" s="79"/>
      <c r="M12" s="79"/>
      <c r="N12" s="79">
        <v>230.4</v>
      </c>
      <c r="O12" s="79"/>
      <c r="P12" s="79"/>
      <c r="Q12" s="79"/>
      <c r="R12" s="79"/>
      <c r="S12" s="79"/>
      <c r="T12" s="79"/>
      <c r="U12" s="79"/>
      <c r="V12" s="79"/>
      <c r="W12" s="79"/>
    </row>
    <row r="13" ht="21.75" customHeight="1" spans="1:23">
      <c r="A13" s="70" t="s">
        <v>257</v>
      </c>
      <c r="B13" s="70" t="s">
        <v>264</v>
      </c>
      <c r="C13" s="70" t="s">
        <v>265</v>
      </c>
      <c r="D13" s="70" t="s">
        <v>70</v>
      </c>
      <c r="E13" s="70" t="s">
        <v>109</v>
      </c>
      <c r="F13" s="70" t="s">
        <v>110</v>
      </c>
      <c r="G13" s="70" t="s">
        <v>233</v>
      </c>
      <c r="H13" s="70" t="s">
        <v>234</v>
      </c>
      <c r="I13" s="79">
        <v>1702</v>
      </c>
      <c r="J13" s="79"/>
      <c r="K13" s="79"/>
      <c r="L13" s="79"/>
      <c r="M13" s="79"/>
      <c r="N13" s="79">
        <v>1702</v>
      </c>
      <c r="O13" s="79"/>
      <c r="P13" s="79"/>
      <c r="Q13" s="79"/>
      <c r="R13" s="79"/>
      <c r="S13" s="79"/>
      <c r="T13" s="79"/>
      <c r="U13" s="79"/>
      <c r="V13" s="79"/>
      <c r="W13" s="79"/>
    </row>
    <row r="14" ht="21.75" customHeight="1" spans="1:23">
      <c r="A14" s="70" t="s">
        <v>257</v>
      </c>
      <c r="B14" s="70" t="s">
        <v>266</v>
      </c>
      <c r="C14" s="70" t="s">
        <v>267</v>
      </c>
      <c r="D14" s="70" t="s">
        <v>70</v>
      </c>
      <c r="E14" s="70" t="s">
        <v>109</v>
      </c>
      <c r="F14" s="70" t="s">
        <v>110</v>
      </c>
      <c r="G14" s="70" t="s">
        <v>233</v>
      </c>
      <c r="H14" s="70" t="s">
        <v>234</v>
      </c>
      <c r="I14" s="79">
        <v>2304</v>
      </c>
      <c r="J14" s="79"/>
      <c r="K14" s="79"/>
      <c r="L14" s="79"/>
      <c r="M14" s="79"/>
      <c r="N14" s="79">
        <v>2304</v>
      </c>
      <c r="O14" s="79"/>
      <c r="P14" s="79"/>
      <c r="Q14" s="79"/>
      <c r="R14" s="79"/>
      <c r="S14" s="79"/>
      <c r="T14" s="79"/>
      <c r="U14" s="79"/>
      <c r="V14" s="79"/>
      <c r="W14" s="79"/>
    </row>
    <row r="15" ht="21.75" customHeight="1" spans="1:23">
      <c r="A15" s="70" t="s">
        <v>257</v>
      </c>
      <c r="B15" s="70" t="s">
        <v>268</v>
      </c>
      <c r="C15" s="70" t="s">
        <v>269</v>
      </c>
      <c r="D15" s="70" t="s">
        <v>70</v>
      </c>
      <c r="E15" s="70" t="s">
        <v>109</v>
      </c>
      <c r="F15" s="70" t="s">
        <v>110</v>
      </c>
      <c r="G15" s="70" t="s">
        <v>233</v>
      </c>
      <c r="H15" s="70" t="s">
        <v>234</v>
      </c>
      <c r="I15" s="79">
        <v>57540</v>
      </c>
      <c r="J15" s="79"/>
      <c r="K15" s="79"/>
      <c r="L15" s="79"/>
      <c r="M15" s="79"/>
      <c r="N15" s="79">
        <v>57540</v>
      </c>
      <c r="O15" s="79"/>
      <c r="P15" s="79"/>
      <c r="Q15" s="79"/>
      <c r="R15" s="79"/>
      <c r="S15" s="79"/>
      <c r="T15" s="79"/>
      <c r="U15" s="79"/>
      <c r="V15" s="79"/>
      <c r="W15" s="79"/>
    </row>
    <row r="16" ht="21.75" customHeight="1" spans="1:23">
      <c r="A16" s="70" t="s">
        <v>257</v>
      </c>
      <c r="B16" s="70" t="s">
        <v>270</v>
      </c>
      <c r="C16" s="70" t="s">
        <v>271</v>
      </c>
      <c r="D16" s="70" t="s">
        <v>70</v>
      </c>
      <c r="E16" s="70" t="s">
        <v>103</v>
      </c>
      <c r="F16" s="70" t="s">
        <v>104</v>
      </c>
      <c r="G16" s="70" t="s">
        <v>233</v>
      </c>
      <c r="H16" s="70" t="s">
        <v>234</v>
      </c>
      <c r="I16" s="79">
        <v>13.2</v>
      </c>
      <c r="J16" s="79"/>
      <c r="K16" s="79"/>
      <c r="L16" s="79"/>
      <c r="M16" s="79"/>
      <c r="N16" s="79">
        <v>13.2</v>
      </c>
      <c r="O16" s="79"/>
      <c r="P16" s="79"/>
      <c r="Q16" s="79"/>
      <c r="R16" s="79"/>
      <c r="S16" s="79"/>
      <c r="T16" s="79"/>
      <c r="U16" s="79"/>
      <c r="V16" s="79"/>
      <c r="W16" s="79"/>
    </row>
    <row r="17" ht="21.75" customHeight="1" spans="1:23">
      <c r="A17" s="70" t="s">
        <v>257</v>
      </c>
      <c r="B17" s="70" t="s">
        <v>270</v>
      </c>
      <c r="C17" s="70" t="s">
        <v>271</v>
      </c>
      <c r="D17" s="70" t="s">
        <v>70</v>
      </c>
      <c r="E17" s="70" t="s">
        <v>103</v>
      </c>
      <c r="F17" s="70" t="s">
        <v>104</v>
      </c>
      <c r="G17" s="70" t="s">
        <v>233</v>
      </c>
      <c r="H17" s="70" t="s">
        <v>234</v>
      </c>
      <c r="I17" s="79">
        <v>149662.24</v>
      </c>
      <c r="J17" s="79"/>
      <c r="K17" s="79"/>
      <c r="L17" s="79"/>
      <c r="M17" s="79"/>
      <c r="N17" s="79">
        <v>149662.24</v>
      </c>
      <c r="O17" s="79"/>
      <c r="P17" s="79"/>
      <c r="Q17" s="79"/>
      <c r="R17" s="79"/>
      <c r="S17" s="79"/>
      <c r="T17" s="79"/>
      <c r="U17" s="79"/>
      <c r="V17" s="79"/>
      <c r="W17" s="79"/>
    </row>
    <row r="18" ht="21.75" customHeight="1" spans="1:23">
      <c r="A18" s="70" t="s">
        <v>257</v>
      </c>
      <c r="B18" s="70" t="s">
        <v>272</v>
      </c>
      <c r="C18" s="70" t="s">
        <v>273</v>
      </c>
      <c r="D18" s="70" t="s">
        <v>70</v>
      </c>
      <c r="E18" s="70" t="s">
        <v>103</v>
      </c>
      <c r="F18" s="70" t="s">
        <v>104</v>
      </c>
      <c r="G18" s="70" t="s">
        <v>233</v>
      </c>
      <c r="H18" s="70" t="s">
        <v>234</v>
      </c>
      <c r="I18" s="79">
        <v>51552</v>
      </c>
      <c r="J18" s="79"/>
      <c r="K18" s="79"/>
      <c r="L18" s="79"/>
      <c r="M18" s="79"/>
      <c r="N18" s="79">
        <v>51552</v>
      </c>
      <c r="O18" s="79"/>
      <c r="P18" s="79"/>
      <c r="Q18" s="79"/>
      <c r="R18" s="79"/>
      <c r="S18" s="79"/>
      <c r="T18" s="79"/>
      <c r="U18" s="79"/>
      <c r="V18" s="79"/>
      <c r="W18" s="79"/>
    </row>
    <row r="19" ht="21.75" customHeight="1" spans="1:23">
      <c r="A19" s="70" t="s">
        <v>257</v>
      </c>
      <c r="B19" s="70" t="s">
        <v>274</v>
      </c>
      <c r="C19" s="70" t="s">
        <v>275</v>
      </c>
      <c r="D19" s="70" t="s">
        <v>70</v>
      </c>
      <c r="E19" s="70" t="s">
        <v>103</v>
      </c>
      <c r="F19" s="70" t="s">
        <v>104</v>
      </c>
      <c r="G19" s="70" t="s">
        <v>233</v>
      </c>
      <c r="H19" s="70" t="s">
        <v>234</v>
      </c>
      <c r="I19" s="79">
        <v>12531.26</v>
      </c>
      <c r="J19" s="79"/>
      <c r="K19" s="79"/>
      <c r="L19" s="79"/>
      <c r="M19" s="79"/>
      <c r="N19" s="79">
        <v>12531.26</v>
      </c>
      <c r="O19" s="79"/>
      <c r="P19" s="79"/>
      <c r="Q19" s="79"/>
      <c r="R19" s="79"/>
      <c r="S19" s="79"/>
      <c r="T19" s="79"/>
      <c r="U19" s="79"/>
      <c r="V19" s="79"/>
      <c r="W19" s="79"/>
    </row>
    <row r="20" ht="21.75" customHeight="1" spans="1:23">
      <c r="A20" s="70" t="s">
        <v>257</v>
      </c>
      <c r="B20" s="70" t="s">
        <v>276</v>
      </c>
      <c r="C20" s="70" t="s">
        <v>277</v>
      </c>
      <c r="D20" s="70" t="s">
        <v>70</v>
      </c>
      <c r="E20" s="70" t="s">
        <v>103</v>
      </c>
      <c r="F20" s="70" t="s">
        <v>104</v>
      </c>
      <c r="G20" s="70" t="s">
        <v>278</v>
      </c>
      <c r="H20" s="70" t="s">
        <v>279</v>
      </c>
      <c r="I20" s="79">
        <v>130737</v>
      </c>
      <c r="J20" s="79"/>
      <c r="K20" s="79"/>
      <c r="L20" s="79"/>
      <c r="M20" s="79"/>
      <c r="N20" s="79">
        <v>130737</v>
      </c>
      <c r="O20" s="79"/>
      <c r="P20" s="79"/>
      <c r="Q20" s="79"/>
      <c r="R20" s="79"/>
      <c r="S20" s="79"/>
      <c r="T20" s="79"/>
      <c r="U20" s="79"/>
      <c r="V20" s="79"/>
      <c r="W20" s="79"/>
    </row>
    <row r="21" ht="21.75" customHeight="1" spans="1:23">
      <c r="A21" s="70" t="s">
        <v>257</v>
      </c>
      <c r="B21" s="70" t="s">
        <v>276</v>
      </c>
      <c r="C21" s="70" t="s">
        <v>277</v>
      </c>
      <c r="D21" s="70" t="s">
        <v>70</v>
      </c>
      <c r="E21" s="70" t="s">
        <v>103</v>
      </c>
      <c r="F21" s="70" t="s">
        <v>104</v>
      </c>
      <c r="G21" s="70" t="s">
        <v>278</v>
      </c>
      <c r="H21" s="70" t="s">
        <v>279</v>
      </c>
      <c r="I21" s="79">
        <v>180000</v>
      </c>
      <c r="J21" s="79"/>
      <c r="K21" s="79"/>
      <c r="L21" s="79"/>
      <c r="M21" s="79"/>
      <c r="N21" s="79">
        <v>180000</v>
      </c>
      <c r="O21" s="79"/>
      <c r="P21" s="79"/>
      <c r="Q21" s="79"/>
      <c r="R21" s="79"/>
      <c r="S21" s="79"/>
      <c r="T21" s="79"/>
      <c r="U21" s="79"/>
      <c r="V21" s="79"/>
      <c r="W21" s="79"/>
    </row>
    <row r="22" ht="21.75" customHeight="1" spans="1:23">
      <c r="A22" s="70" t="s">
        <v>257</v>
      </c>
      <c r="B22" s="70" t="s">
        <v>280</v>
      </c>
      <c r="C22" s="70" t="s">
        <v>281</v>
      </c>
      <c r="D22" s="70" t="s">
        <v>70</v>
      </c>
      <c r="E22" s="70" t="s">
        <v>103</v>
      </c>
      <c r="F22" s="70" t="s">
        <v>104</v>
      </c>
      <c r="G22" s="70" t="s">
        <v>239</v>
      </c>
      <c r="H22" s="70" t="s">
        <v>240</v>
      </c>
      <c r="I22" s="79">
        <v>40356</v>
      </c>
      <c r="J22" s="79"/>
      <c r="K22" s="79"/>
      <c r="L22" s="79"/>
      <c r="M22" s="79"/>
      <c r="N22" s="79">
        <v>40356</v>
      </c>
      <c r="O22" s="79"/>
      <c r="P22" s="79"/>
      <c r="Q22" s="79"/>
      <c r="R22" s="79"/>
      <c r="S22" s="79"/>
      <c r="T22" s="79"/>
      <c r="U22" s="79"/>
      <c r="V22" s="79"/>
      <c r="W22" s="79"/>
    </row>
    <row r="23" ht="21.75" customHeight="1" spans="1:23">
      <c r="A23" s="70" t="s">
        <v>257</v>
      </c>
      <c r="B23" s="70" t="s">
        <v>282</v>
      </c>
      <c r="C23" s="70" t="s">
        <v>283</v>
      </c>
      <c r="D23" s="70" t="s">
        <v>70</v>
      </c>
      <c r="E23" s="70" t="s">
        <v>103</v>
      </c>
      <c r="F23" s="70" t="s">
        <v>104</v>
      </c>
      <c r="G23" s="70" t="s">
        <v>239</v>
      </c>
      <c r="H23" s="70" t="s">
        <v>240</v>
      </c>
      <c r="I23" s="79">
        <v>90738.55</v>
      </c>
      <c r="J23" s="79"/>
      <c r="K23" s="79"/>
      <c r="L23" s="79"/>
      <c r="M23" s="79"/>
      <c r="N23" s="79">
        <v>90738.55</v>
      </c>
      <c r="O23" s="79"/>
      <c r="P23" s="79"/>
      <c r="Q23" s="79"/>
      <c r="R23" s="79"/>
      <c r="S23" s="79"/>
      <c r="T23" s="79"/>
      <c r="U23" s="79"/>
      <c r="V23" s="79"/>
      <c r="W23" s="79"/>
    </row>
    <row r="24" ht="21.75" customHeight="1" spans="1:23">
      <c r="A24" s="70" t="s">
        <v>257</v>
      </c>
      <c r="B24" s="70" t="s">
        <v>284</v>
      </c>
      <c r="C24" s="70" t="s">
        <v>285</v>
      </c>
      <c r="D24" s="70" t="s">
        <v>70</v>
      </c>
      <c r="E24" s="70" t="s">
        <v>109</v>
      </c>
      <c r="F24" s="70" t="s">
        <v>110</v>
      </c>
      <c r="G24" s="70" t="s">
        <v>233</v>
      </c>
      <c r="H24" s="70" t="s">
        <v>234</v>
      </c>
      <c r="I24" s="79">
        <v>9600</v>
      </c>
      <c r="J24" s="79"/>
      <c r="K24" s="79"/>
      <c r="L24" s="79"/>
      <c r="M24" s="79"/>
      <c r="N24" s="79">
        <v>9600</v>
      </c>
      <c r="O24" s="79"/>
      <c r="P24" s="79"/>
      <c r="Q24" s="79"/>
      <c r="R24" s="79"/>
      <c r="S24" s="79"/>
      <c r="T24" s="79"/>
      <c r="U24" s="79"/>
      <c r="V24" s="79"/>
      <c r="W24" s="79"/>
    </row>
    <row r="25" ht="21.75" customHeight="1" spans="1:23">
      <c r="A25" s="70" t="s">
        <v>257</v>
      </c>
      <c r="B25" s="70" t="s">
        <v>286</v>
      </c>
      <c r="C25" s="70" t="s">
        <v>287</v>
      </c>
      <c r="D25" s="70" t="s">
        <v>70</v>
      </c>
      <c r="E25" s="70" t="s">
        <v>109</v>
      </c>
      <c r="F25" s="70" t="s">
        <v>110</v>
      </c>
      <c r="G25" s="70" t="s">
        <v>233</v>
      </c>
      <c r="H25" s="70" t="s">
        <v>234</v>
      </c>
      <c r="I25" s="79">
        <v>384</v>
      </c>
      <c r="J25" s="79"/>
      <c r="K25" s="79"/>
      <c r="L25" s="79"/>
      <c r="M25" s="79"/>
      <c r="N25" s="79">
        <v>384</v>
      </c>
      <c r="O25" s="79"/>
      <c r="P25" s="79"/>
      <c r="Q25" s="79"/>
      <c r="R25" s="79"/>
      <c r="S25" s="79"/>
      <c r="T25" s="79"/>
      <c r="U25" s="79"/>
      <c r="V25" s="79"/>
      <c r="W25" s="79"/>
    </row>
    <row r="26" ht="21.75" customHeight="1" spans="1:23">
      <c r="A26" s="70" t="s">
        <v>257</v>
      </c>
      <c r="B26" s="70" t="s">
        <v>288</v>
      </c>
      <c r="C26" s="70" t="s">
        <v>289</v>
      </c>
      <c r="D26" s="70" t="s">
        <v>70</v>
      </c>
      <c r="E26" s="70" t="s">
        <v>109</v>
      </c>
      <c r="F26" s="70" t="s">
        <v>110</v>
      </c>
      <c r="G26" s="70" t="s">
        <v>233</v>
      </c>
      <c r="H26" s="70" t="s">
        <v>234</v>
      </c>
      <c r="I26" s="79">
        <v>480</v>
      </c>
      <c r="J26" s="79"/>
      <c r="K26" s="79"/>
      <c r="L26" s="79"/>
      <c r="M26" s="79"/>
      <c r="N26" s="79">
        <v>480</v>
      </c>
      <c r="O26" s="79"/>
      <c r="P26" s="79"/>
      <c r="Q26" s="79"/>
      <c r="R26" s="79"/>
      <c r="S26" s="79"/>
      <c r="T26" s="79"/>
      <c r="U26" s="79"/>
      <c r="V26" s="79"/>
      <c r="W26" s="79"/>
    </row>
    <row r="27" ht="21.75" customHeight="1" spans="1:23">
      <c r="A27" s="70" t="s">
        <v>290</v>
      </c>
      <c r="B27" s="70" t="s">
        <v>291</v>
      </c>
      <c r="C27" s="70" t="s">
        <v>292</v>
      </c>
      <c r="D27" s="70" t="s">
        <v>70</v>
      </c>
      <c r="E27" s="70" t="s">
        <v>105</v>
      </c>
      <c r="F27" s="70" t="s">
        <v>106</v>
      </c>
      <c r="G27" s="70" t="s">
        <v>233</v>
      </c>
      <c r="H27" s="70" t="s">
        <v>234</v>
      </c>
      <c r="I27" s="79">
        <v>100000</v>
      </c>
      <c r="J27" s="79">
        <v>100000</v>
      </c>
      <c r="K27" s="79">
        <v>100000</v>
      </c>
      <c r="L27" s="79"/>
      <c r="M27" s="79"/>
      <c r="N27" s="79"/>
      <c r="O27" s="79"/>
      <c r="P27" s="79"/>
      <c r="Q27" s="79"/>
      <c r="R27" s="79"/>
      <c r="S27" s="79"/>
      <c r="T27" s="79"/>
      <c r="U27" s="79"/>
      <c r="V27" s="79"/>
      <c r="W27" s="79"/>
    </row>
    <row r="28" ht="21.75" customHeight="1" spans="1:23">
      <c r="A28" s="70" t="s">
        <v>290</v>
      </c>
      <c r="B28" s="70" t="s">
        <v>293</v>
      </c>
      <c r="C28" s="70" t="s">
        <v>294</v>
      </c>
      <c r="D28" s="70" t="s">
        <v>70</v>
      </c>
      <c r="E28" s="70" t="s">
        <v>105</v>
      </c>
      <c r="F28" s="70" t="s">
        <v>106</v>
      </c>
      <c r="G28" s="70" t="s">
        <v>233</v>
      </c>
      <c r="H28" s="70" t="s">
        <v>234</v>
      </c>
      <c r="I28" s="79">
        <v>756000</v>
      </c>
      <c r="J28" s="79">
        <v>756000</v>
      </c>
      <c r="K28" s="79">
        <v>756000</v>
      </c>
      <c r="L28" s="79"/>
      <c r="M28" s="79"/>
      <c r="N28" s="79"/>
      <c r="O28" s="79"/>
      <c r="P28" s="79"/>
      <c r="Q28" s="79"/>
      <c r="R28" s="79"/>
      <c r="S28" s="79"/>
      <c r="T28" s="79"/>
      <c r="U28" s="79"/>
      <c r="V28" s="79"/>
      <c r="W28" s="79"/>
    </row>
    <row r="29" ht="21.75" customHeight="1" spans="1:23">
      <c r="A29" s="70" t="s">
        <v>290</v>
      </c>
      <c r="B29" s="70" t="s">
        <v>295</v>
      </c>
      <c r="C29" s="70" t="s">
        <v>296</v>
      </c>
      <c r="D29" s="70" t="s">
        <v>70</v>
      </c>
      <c r="E29" s="70" t="s">
        <v>101</v>
      </c>
      <c r="F29" s="70" t="s">
        <v>102</v>
      </c>
      <c r="G29" s="70" t="s">
        <v>233</v>
      </c>
      <c r="H29" s="70" t="s">
        <v>234</v>
      </c>
      <c r="I29" s="79">
        <v>33696</v>
      </c>
      <c r="J29" s="79"/>
      <c r="K29" s="79"/>
      <c r="L29" s="79"/>
      <c r="M29" s="79"/>
      <c r="N29" s="79">
        <v>33696</v>
      </c>
      <c r="O29" s="79"/>
      <c r="P29" s="79"/>
      <c r="Q29" s="79"/>
      <c r="R29" s="79"/>
      <c r="S29" s="79"/>
      <c r="T29" s="79"/>
      <c r="U29" s="79"/>
      <c r="V29" s="79"/>
      <c r="W29" s="79"/>
    </row>
    <row r="30" ht="21.75" customHeight="1" spans="1:23">
      <c r="A30" s="70" t="s">
        <v>290</v>
      </c>
      <c r="B30" s="70" t="s">
        <v>297</v>
      </c>
      <c r="C30" s="70" t="s">
        <v>298</v>
      </c>
      <c r="D30" s="70" t="s">
        <v>70</v>
      </c>
      <c r="E30" s="70" t="s">
        <v>103</v>
      </c>
      <c r="F30" s="70" t="s">
        <v>104</v>
      </c>
      <c r="G30" s="70" t="s">
        <v>233</v>
      </c>
      <c r="H30" s="70" t="s">
        <v>234</v>
      </c>
      <c r="I30" s="79">
        <v>111630</v>
      </c>
      <c r="J30" s="79"/>
      <c r="K30" s="79"/>
      <c r="L30" s="79"/>
      <c r="M30" s="79"/>
      <c r="N30" s="79">
        <v>111630</v>
      </c>
      <c r="O30" s="79"/>
      <c r="P30" s="79"/>
      <c r="Q30" s="79"/>
      <c r="R30" s="79"/>
      <c r="S30" s="79"/>
      <c r="T30" s="79"/>
      <c r="U30" s="79"/>
      <c r="V30" s="79"/>
      <c r="W30" s="79"/>
    </row>
    <row r="31" ht="21.75" customHeight="1" spans="1:23">
      <c r="A31" s="70" t="s">
        <v>290</v>
      </c>
      <c r="B31" s="70" t="s">
        <v>299</v>
      </c>
      <c r="C31" s="70" t="s">
        <v>300</v>
      </c>
      <c r="D31" s="70" t="s">
        <v>70</v>
      </c>
      <c r="E31" s="70" t="s">
        <v>101</v>
      </c>
      <c r="F31" s="70" t="s">
        <v>102</v>
      </c>
      <c r="G31" s="70" t="s">
        <v>233</v>
      </c>
      <c r="H31" s="70" t="s">
        <v>234</v>
      </c>
      <c r="I31" s="79">
        <v>1348</v>
      </c>
      <c r="J31" s="79"/>
      <c r="K31" s="79"/>
      <c r="L31" s="79"/>
      <c r="M31" s="79"/>
      <c r="N31" s="79">
        <v>1348</v>
      </c>
      <c r="O31" s="79"/>
      <c r="P31" s="79"/>
      <c r="Q31" s="79"/>
      <c r="R31" s="79"/>
      <c r="S31" s="79"/>
      <c r="T31" s="79"/>
      <c r="U31" s="79"/>
      <c r="V31" s="79"/>
      <c r="W31" s="79"/>
    </row>
    <row r="32" ht="21.75" customHeight="1" spans="1:23">
      <c r="A32" s="70" t="s">
        <v>290</v>
      </c>
      <c r="B32" s="70" t="s">
        <v>301</v>
      </c>
      <c r="C32" s="70" t="s">
        <v>302</v>
      </c>
      <c r="D32" s="70" t="s">
        <v>70</v>
      </c>
      <c r="E32" s="70" t="s">
        <v>101</v>
      </c>
      <c r="F32" s="70" t="s">
        <v>102</v>
      </c>
      <c r="G32" s="70" t="s">
        <v>233</v>
      </c>
      <c r="H32" s="70" t="s">
        <v>234</v>
      </c>
      <c r="I32" s="79">
        <v>12798</v>
      </c>
      <c r="J32" s="79"/>
      <c r="K32" s="79"/>
      <c r="L32" s="79"/>
      <c r="M32" s="79"/>
      <c r="N32" s="79">
        <v>12798</v>
      </c>
      <c r="O32" s="79"/>
      <c r="P32" s="79"/>
      <c r="Q32" s="79"/>
      <c r="R32" s="79"/>
      <c r="S32" s="79"/>
      <c r="T32" s="79"/>
      <c r="U32" s="79"/>
      <c r="V32" s="79"/>
      <c r="W32" s="79"/>
    </row>
    <row r="33" ht="21.75" customHeight="1" spans="1:23">
      <c r="A33" s="70" t="s">
        <v>290</v>
      </c>
      <c r="B33" s="70" t="s">
        <v>303</v>
      </c>
      <c r="C33" s="70" t="s">
        <v>304</v>
      </c>
      <c r="D33" s="70" t="s">
        <v>70</v>
      </c>
      <c r="E33" s="70" t="s">
        <v>101</v>
      </c>
      <c r="F33" s="70" t="s">
        <v>102</v>
      </c>
      <c r="G33" s="70" t="s">
        <v>233</v>
      </c>
      <c r="H33" s="70" t="s">
        <v>234</v>
      </c>
      <c r="I33" s="79">
        <v>6158</v>
      </c>
      <c r="J33" s="79"/>
      <c r="K33" s="79"/>
      <c r="L33" s="79"/>
      <c r="M33" s="79"/>
      <c r="N33" s="79">
        <v>6158</v>
      </c>
      <c r="O33" s="79"/>
      <c r="P33" s="79"/>
      <c r="Q33" s="79"/>
      <c r="R33" s="79"/>
      <c r="S33" s="79"/>
      <c r="T33" s="79"/>
      <c r="U33" s="79"/>
      <c r="V33" s="79"/>
      <c r="W33" s="79"/>
    </row>
    <row r="34" ht="21.75" customHeight="1" spans="1:23">
      <c r="A34" s="70" t="s">
        <v>290</v>
      </c>
      <c r="B34" s="70" t="s">
        <v>305</v>
      </c>
      <c r="C34" s="70" t="s">
        <v>306</v>
      </c>
      <c r="D34" s="70" t="s">
        <v>70</v>
      </c>
      <c r="E34" s="70" t="s">
        <v>105</v>
      </c>
      <c r="F34" s="70" t="s">
        <v>106</v>
      </c>
      <c r="G34" s="70" t="s">
        <v>307</v>
      </c>
      <c r="H34" s="70" t="s">
        <v>308</v>
      </c>
      <c r="I34" s="79">
        <v>975375</v>
      </c>
      <c r="J34" s="79">
        <v>975375</v>
      </c>
      <c r="K34" s="79">
        <v>975375</v>
      </c>
      <c r="L34" s="79"/>
      <c r="M34" s="79"/>
      <c r="N34" s="79"/>
      <c r="O34" s="79"/>
      <c r="P34" s="79"/>
      <c r="Q34" s="79"/>
      <c r="R34" s="79"/>
      <c r="S34" s="79"/>
      <c r="T34" s="79"/>
      <c r="U34" s="79"/>
      <c r="V34" s="79"/>
      <c r="W34" s="79"/>
    </row>
    <row r="35" ht="21.75" customHeight="1" spans="1:23">
      <c r="A35" s="70" t="s">
        <v>290</v>
      </c>
      <c r="B35" s="70" t="s">
        <v>309</v>
      </c>
      <c r="C35" s="70" t="s">
        <v>310</v>
      </c>
      <c r="D35" s="70" t="s">
        <v>70</v>
      </c>
      <c r="E35" s="70" t="s">
        <v>105</v>
      </c>
      <c r="F35" s="70" t="s">
        <v>106</v>
      </c>
      <c r="G35" s="70" t="s">
        <v>233</v>
      </c>
      <c r="H35" s="70" t="s">
        <v>234</v>
      </c>
      <c r="I35" s="79">
        <v>1908959</v>
      </c>
      <c r="J35" s="79"/>
      <c r="K35" s="79"/>
      <c r="L35" s="79"/>
      <c r="M35" s="79"/>
      <c r="N35" s="79"/>
      <c r="O35" s="79"/>
      <c r="P35" s="79"/>
      <c r="Q35" s="79"/>
      <c r="R35" s="79">
        <v>1908959</v>
      </c>
      <c r="S35" s="79"/>
      <c r="T35" s="79"/>
      <c r="U35" s="79"/>
      <c r="V35" s="79"/>
      <c r="W35" s="79">
        <v>1908959</v>
      </c>
    </row>
    <row r="36" ht="21.75" customHeight="1" spans="1:23">
      <c r="A36" s="70" t="s">
        <v>290</v>
      </c>
      <c r="B36" s="70" t="s">
        <v>311</v>
      </c>
      <c r="C36" s="70" t="s">
        <v>312</v>
      </c>
      <c r="D36" s="70" t="s">
        <v>70</v>
      </c>
      <c r="E36" s="70" t="s">
        <v>101</v>
      </c>
      <c r="F36" s="70" t="s">
        <v>102</v>
      </c>
      <c r="G36" s="70" t="s">
        <v>233</v>
      </c>
      <c r="H36" s="70" t="s">
        <v>234</v>
      </c>
      <c r="I36" s="79">
        <v>180000</v>
      </c>
      <c r="J36" s="79">
        <v>180000</v>
      </c>
      <c r="K36" s="79">
        <v>180000</v>
      </c>
      <c r="L36" s="79"/>
      <c r="M36" s="79"/>
      <c r="N36" s="79"/>
      <c r="O36" s="79"/>
      <c r="P36" s="79"/>
      <c r="Q36" s="79"/>
      <c r="R36" s="79"/>
      <c r="S36" s="79"/>
      <c r="T36" s="79"/>
      <c r="U36" s="79"/>
      <c r="V36" s="79"/>
      <c r="W36" s="79"/>
    </row>
    <row r="37" ht="21.75" customHeight="1" spans="1:23">
      <c r="A37" s="70" t="s">
        <v>290</v>
      </c>
      <c r="B37" s="70" t="s">
        <v>313</v>
      </c>
      <c r="C37" s="70" t="s">
        <v>314</v>
      </c>
      <c r="D37" s="70" t="s">
        <v>70</v>
      </c>
      <c r="E37" s="70" t="s">
        <v>105</v>
      </c>
      <c r="F37" s="70" t="s">
        <v>106</v>
      </c>
      <c r="G37" s="70" t="s">
        <v>233</v>
      </c>
      <c r="H37" s="70" t="s">
        <v>234</v>
      </c>
      <c r="I37" s="79">
        <v>290000</v>
      </c>
      <c r="J37" s="79">
        <v>290000</v>
      </c>
      <c r="K37" s="79">
        <v>290000</v>
      </c>
      <c r="L37" s="79"/>
      <c r="M37" s="79"/>
      <c r="N37" s="79"/>
      <c r="O37" s="79"/>
      <c r="P37" s="79"/>
      <c r="Q37" s="79"/>
      <c r="R37" s="79"/>
      <c r="S37" s="79"/>
      <c r="T37" s="79"/>
      <c r="U37" s="79"/>
      <c r="V37" s="79"/>
      <c r="W37" s="79"/>
    </row>
    <row r="38" ht="21.75" customHeight="1" spans="1:23">
      <c r="A38" s="70" t="s">
        <v>290</v>
      </c>
      <c r="B38" s="70" t="s">
        <v>315</v>
      </c>
      <c r="C38" s="70" t="s">
        <v>316</v>
      </c>
      <c r="D38" s="70" t="s">
        <v>70</v>
      </c>
      <c r="E38" s="70" t="s">
        <v>105</v>
      </c>
      <c r="F38" s="70" t="s">
        <v>106</v>
      </c>
      <c r="G38" s="70" t="s">
        <v>233</v>
      </c>
      <c r="H38" s="70" t="s">
        <v>234</v>
      </c>
      <c r="I38" s="79">
        <v>18331</v>
      </c>
      <c r="J38" s="79"/>
      <c r="K38" s="79"/>
      <c r="L38" s="79"/>
      <c r="M38" s="79"/>
      <c r="N38" s="79"/>
      <c r="O38" s="79"/>
      <c r="P38" s="79"/>
      <c r="Q38" s="79"/>
      <c r="R38" s="79">
        <v>18331</v>
      </c>
      <c r="S38" s="79"/>
      <c r="T38" s="79"/>
      <c r="U38" s="79"/>
      <c r="V38" s="79"/>
      <c r="W38" s="79">
        <v>18331</v>
      </c>
    </row>
    <row r="39" ht="18.75" customHeight="1" spans="1:23">
      <c r="A39" s="34" t="s">
        <v>175</v>
      </c>
      <c r="B39" s="35"/>
      <c r="C39" s="35"/>
      <c r="D39" s="35"/>
      <c r="E39" s="35"/>
      <c r="F39" s="35"/>
      <c r="G39" s="35"/>
      <c r="H39" s="36"/>
      <c r="I39" s="79">
        <v>6206917.97</v>
      </c>
      <c r="J39" s="79">
        <v>3381375</v>
      </c>
      <c r="K39" s="79">
        <v>3381375</v>
      </c>
      <c r="L39" s="79"/>
      <c r="M39" s="79"/>
      <c r="N39" s="79">
        <v>898252.97</v>
      </c>
      <c r="O39" s="79"/>
      <c r="P39" s="79"/>
      <c r="Q39" s="79"/>
      <c r="R39" s="79">
        <v>1927290</v>
      </c>
      <c r="S39" s="79"/>
      <c r="T39" s="79"/>
      <c r="U39" s="79"/>
      <c r="V39" s="79"/>
      <c r="W39" s="79">
        <v>1927290</v>
      </c>
    </row>
  </sheetData>
  <mergeCells count="28">
    <mergeCell ref="A2:W2"/>
    <mergeCell ref="A3:H3"/>
    <mergeCell ref="J4:M4"/>
    <mergeCell ref="N4:P4"/>
    <mergeCell ref="R4:W4"/>
    <mergeCell ref="A39:H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4"/>
  <sheetViews>
    <sheetView showZeros="0" tabSelected="1" topLeftCell="A41" workbookViewId="0">
      <selection activeCell="A3" sqref="A3:H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s="129" customFormat="1" ht="18" customHeight="1" spans="1:10">
      <c r="J1" s="130" t="s">
        <v>317</v>
      </c>
    </row>
    <row r="2" s="129" customFormat="1" ht="39.75" customHeight="1" spans="1:10">
      <c r="A2" s="131" t="str">
        <f>"2026"&amp;"年部门项目支出绩效目标表"</f>
        <v>2026年部门项目支出绩效目标表</v>
      </c>
      <c r="B2" s="132"/>
      <c r="C2" s="132"/>
      <c r="D2" s="132"/>
      <c r="E2" s="132"/>
      <c r="F2" s="133"/>
      <c r="G2" s="132"/>
      <c r="H2" s="133"/>
      <c r="I2" s="133"/>
      <c r="J2" s="132"/>
    </row>
    <row r="3" s="129" customFormat="1" ht="17.25" customHeight="1" spans="1:10">
      <c r="A3" s="134" t="s">
        <v>186</v>
      </c>
    </row>
    <row r="4" s="129" customFormat="1" ht="44.25" customHeight="1" spans="1:10">
      <c r="A4" s="135" t="s">
        <v>189</v>
      </c>
      <c r="B4" s="135" t="s">
        <v>318</v>
      </c>
      <c r="C4" s="135" t="s">
        <v>319</v>
      </c>
      <c r="D4" s="135" t="s">
        <v>320</v>
      </c>
      <c r="E4" s="135" t="s">
        <v>321</v>
      </c>
      <c r="F4" s="136" t="s">
        <v>322</v>
      </c>
      <c r="G4" s="135" t="s">
        <v>323</v>
      </c>
      <c r="H4" s="136" t="s">
        <v>324</v>
      </c>
      <c r="I4" s="136" t="s">
        <v>325</v>
      </c>
      <c r="J4" s="135" t="s">
        <v>326</v>
      </c>
    </row>
    <row r="5" s="129" customFormat="1" ht="18.75" customHeight="1" spans="1:10">
      <c r="A5" s="137">
        <v>1</v>
      </c>
      <c r="B5" s="137">
        <v>2</v>
      </c>
      <c r="C5" s="137">
        <v>3</v>
      </c>
      <c r="D5" s="137">
        <v>4</v>
      </c>
      <c r="E5" s="137">
        <v>5</v>
      </c>
      <c r="F5" s="138">
        <v>6</v>
      </c>
      <c r="G5" s="137">
        <v>7</v>
      </c>
      <c r="H5" s="138">
        <v>8</v>
      </c>
      <c r="I5" s="138">
        <v>9</v>
      </c>
      <c r="J5" s="137">
        <v>10</v>
      </c>
    </row>
    <row r="6" s="129" customFormat="1" ht="42" customHeight="1" spans="1:10">
      <c r="A6" s="139" t="s">
        <v>70</v>
      </c>
      <c r="B6" s="140"/>
      <c r="C6" s="140"/>
      <c r="D6" s="140"/>
      <c r="E6" s="140"/>
      <c r="F6" s="140"/>
      <c r="G6" s="140"/>
      <c r="H6" s="140"/>
      <c r="I6" s="140"/>
      <c r="J6" s="140"/>
    </row>
    <row r="7" s="129" customFormat="1" ht="42" customHeight="1" spans="1:10">
      <c r="A7" s="141" t="s">
        <v>314</v>
      </c>
      <c r="B7" s="142" t="s">
        <v>327</v>
      </c>
      <c r="C7" s="142" t="s">
        <v>328</v>
      </c>
      <c r="D7" s="142" t="s">
        <v>329</v>
      </c>
      <c r="E7" s="143" t="s">
        <v>330</v>
      </c>
      <c r="F7" s="142" t="s">
        <v>331</v>
      </c>
      <c r="G7" s="143" t="s">
        <v>332</v>
      </c>
      <c r="H7" s="142" t="s">
        <v>333</v>
      </c>
      <c r="I7" s="142" t="s">
        <v>334</v>
      </c>
      <c r="J7" s="143" t="s">
        <v>335</v>
      </c>
    </row>
    <row r="8" s="129" customFormat="1" ht="42" customHeight="1" spans="1:10">
      <c r="A8" s="141" t="s">
        <v>314</v>
      </c>
      <c r="B8" s="142" t="s">
        <v>336</v>
      </c>
      <c r="C8" s="142" t="s">
        <v>328</v>
      </c>
      <c r="D8" s="142" t="s">
        <v>329</v>
      </c>
      <c r="E8" s="143" t="s">
        <v>337</v>
      </c>
      <c r="F8" s="142" t="s">
        <v>331</v>
      </c>
      <c r="G8" s="143" t="s">
        <v>338</v>
      </c>
      <c r="H8" s="142" t="s">
        <v>339</v>
      </c>
      <c r="I8" s="142" t="s">
        <v>334</v>
      </c>
      <c r="J8" s="143" t="s">
        <v>340</v>
      </c>
    </row>
    <row r="9" s="129" customFormat="1" ht="42" customHeight="1" spans="1:10">
      <c r="A9" s="141" t="s">
        <v>314</v>
      </c>
      <c r="B9" s="142" t="s">
        <v>336</v>
      </c>
      <c r="C9" s="142" t="s">
        <v>328</v>
      </c>
      <c r="D9" s="142" t="s">
        <v>341</v>
      </c>
      <c r="E9" s="143" t="s">
        <v>342</v>
      </c>
      <c r="F9" s="142" t="s">
        <v>331</v>
      </c>
      <c r="G9" s="143" t="s">
        <v>343</v>
      </c>
      <c r="H9" s="142" t="s">
        <v>344</v>
      </c>
      <c r="I9" s="142" t="s">
        <v>334</v>
      </c>
      <c r="J9" s="143" t="s">
        <v>345</v>
      </c>
    </row>
    <row r="10" s="129" customFormat="1" ht="42" customHeight="1" spans="1:10">
      <c r="A10" s="141" t="s">
        <v>314</v>
      </c>
      <c r="B10" s="142" t="s">
        <v>336</v>
      </c>
      <c r="C10" s="142" t="s">
        <v>328</v>
      </c>
      <c r="D10" s="142" t="s">
        <v>346</v>
      </c>
      <c r="E10" s="143" t="s">
        <v>347</v>
      </c>
      <c r="F10" s="142" t="s">
        <v>348</v>
      </c>
      <c r="G10" s="143" t="s">
        <v>349</v>
      </c>
      <c r="H10" s="142" t="s">
        <v>350</v>
      </c>
      <c r="I10" s="142" t="s">
        <v>334</v>
      </c>
      <c r="J10" s="143" t="s">
        <v>351</v>
      </c>
    </row>
    <row r="11" s="129" customFormat="1" ht="42" customHeight="1" spans="1:10">
      <c r="A11" s="141" t="s">
        <v>314</v>
      </c>
      <c r="B11" s="142" t="s">
        <v>336</v>
      </c>
      <c r="C11" s="142" t="s">
        <v>352</v>
      </c>
      <c r="D11" s="142" t="s">
        <v>353</v>
      </c>
      <c r="E11" s="143" t="s">
        <v>354</v>
      </c>
      <c r="F11" s="142" t="s">
        <v>331</v>
      </c>
      <c r="G11" s="143" t="s">
        <v>355</v>
      </c>
      <c r="H11" s="142" t="s">
        <v>344</v>
      </c>
      <c r="I11" s="142" t="s">
        <v>334</v>
      </c>
      <c r="J11" s="143" t="s">
        <v>356</v>
      </c>
    </row>
    <row r="12" s="129" customFormat="1" ht="42" customHeight="1" spans="1:10">
      <c r="A12" s="141" t="s">
        <v>314</v>
      </c>
      <c r="B12" s="142" t="s">
        <v>336</v>
      </c>
      <c r="C12" s="142" t="s">
        <v>357</v>
      </c>
      <c r="D12" s="142" t="s">
        <v>358</v>
      </c>
      <c r="E12" s="143" t="s">
        <v>359</v>
      </c>
      <c r="F12" s="142" t="s">
        <v>360</v>
      </c>
      <c r="G12" s="143" t="s">
        <v>361</v>
      </c>
      <c r="H12" s="142" t="s">
        <v>344</v>
      </c>
      <c r="I12" s="142" t="s">
        <v>334</v>
      </c>
      <c r="J12" s="143" t="s">
        <v>362</v>
      </c>
    </row>
    <row r="13" s="129" customFormat="1" ht="42" customHeight="1" spans="1:10">
      <c r="A13" s="141" t="s">
        <v>310</v>
      </c>
      <c r="B13" s="142" t="s">
        <v>363</v>
      </c>
      <c r="C13" s="142" t="s">
        <v>328</v>
      </c>
      <c r="D13" s="142" t="s">
        <v>329</v>
      </c>
      <c r="E13" s="143" t="s">
        <v>364</v>
      </c>
      <c r="F13" s="142" t="s">
        <v>331</v>
      </c>
      <c r="G13" s="143" t="s">
        <v>343</v>
      </c>
      <c r="H13" s="142" t="s">
        <v>344</v>
      </c>
      <c r="I13" s="142" t="s">
        <v>334</v>
      </c>
      <c r="J13" s="143" t="s">
        <v>365</v>
      </c>
    </row>
    <row r="14" s="129" customFormat="1" ht="42" customHeight="1" spans="1:10">
      <c r="A14" s="141" t="s">
        <v>310</v>
      </c>
      <c r="B14" s="142" t="s">
        <v>366</v>
      </c>
      <c r="C14" s="142" t="s">
        <v>328</v>
      </c>
      <c r="D14" s="142" t="s">
        <v>341</v>
      </c>
      <c r="E14" s="143" t="s">
        <v>367</v>
      </c>
      <c r="F14" s="142" t="s">
        <v>348</v>
      </c>
      <c r="G14" s="143" t="s">
        <v>343</v>
      </c>
      <c r="H14" s="142" t="s">
        <v>344</v>
      </c>
      <c r="I14" s="142" t="s">
        <v>334</v>
      </c>
      <c r="J14" s="143" t="s">
        <v>368</v>
      </c>
    </row>
    <row r="15" s="129" customFormat="1" ht="42" customHeight="1" spans="1:10">
      <c r="A15" s="141" t="s">
        <v>310</v>
      </c>
      <c r="B15" s="142" t="s">
        <v>366</v>
      </c>
      <c r="C15" s="142" t="s">
        <v>328</v>
      </c>
      <c r="D15" s="142" t="s">
        <v>346</v>
      </c>
      <c r="E15" s="143" t="s">
        <v>369</v>
      </c>
      <c r="F15" s="142" t="s">
        <v>370</v>
      </c>
      <c r="G15" s="143" t="s">
        <v>371</v>
      </c>
      <c r="H15" s="142" t="s">
        <v>372</v>
      </c>
      <c r="I15" s="142" t="s">
        <v>334</v>
      </c>
      <c r="J15" s="143" t="s">
        <v>373</v>
      </c>
    </row>
    <row r="16" s="129" customFormat="1" ht="42" customHeight="1" spans="1:10">
      <c r="A16" s="141" t="s">
        <v>310</v>
      </c>
      <c r="B16" s="142" t="s">
        <v>366</v>
      </c>
      <c r="C16" s="142" t="s">
        <v>328</v>
      </c>
      <c r="D16" s="142" t="s">
        <v>346</v>
      </c>
      <c r="E16" s="143" t="s">
        <v>374</v>
      </c>
      <c r="F16" s="142" t="s">
        <v>360</v>
      </c>
      <c r="G16" s="143" t="s">
        <v>361</v>
      </c>
      <c r="H16" s="142" t="s">
        <v>344</v>
      </c>
      <c r="I16" s="142" t="s">
        <v>334</v>
      </c>
      <c r="J16" s="143" t="s">
        <v>375</v>
      </c>
    </row>
    <row r="17" s="129" customFormat="1" ht="42" customHeight="1" spans="1:10">
      <c r="A17" s="141" t="s">
        <v>310</v>
      </c>
      <c r="B17" s="142" t="s">
        <v>366</v>
      </c>
      <c r="C17" s="142" t="s">
        <v>352</v>
      </c>
      <c r="D17" s="142" t="s">
        <v>376</v>
      </c>
      <c r="E17" s="143" t="s">
        <v>377</v>
      </c>
      <c r="F17" s="142" t="s">
        <v>348</v>
      </c>
      <c r="G17" s="143" t="s">
        <v>378</v>
      </c>
      <c r="H17" s="142" t="s">
        <v>344</v>
      </c>
      <c r="I17" s="142" t="s">
        <v>334</v>
      </c>
      <c r="J17" s="143" t="s">
        <v>379</v>
      </c>
    </row>
    <row r="18" s="129" customFormat="1" ht="42" customHeight="1" spans="1:10">
      <c r="A18" s="141" t="s">
        <v>310</v>
      </c>
      <c r="B18" s="142" t="s">
        <v>366</v>
      </c>
      <c r="C18" s="142" t="s">
        <v>357</v>
      </c>
      <c r="D18" s="142" t="s">
        <v>358</v>
      </c>
      <c r="E18" s="143" t="s">
        <v>380</v>
      </c>
      <c r="F18" s="142" t="s">
        <v>360</v>
      </c>
      <c r="G18" s="143" t="s">
        <v>381</v>
      </c>
      <c r="H18" s="142" t="s">
        <v>344</v>
      </c>
      <c r="I18" s="142" t="s">
        <v>334</v>
      </c>
      <c r="J18" s="143" t="s">
        <v>382</v>
      </c>
    </row>
    <row r="19" s="129" customFormat="1" ht="42" customHeight="1" spans="1:10">
      <c r="A19" s="141" t="s">
        <v>312</v>
      </c>
      <c r="B19" s="142" t="s">
        <v>383</v>
      </c>
      <c r="C19" s="142" t="s">
        <v>328</v>
      </c>
      <c r="D19" s="142" t="s">
        <v>329</v>
      </c>
      <c r="E19" s="143" t="s">
        <v>384</v>
      </c>
      <c r="F19" s="142" t="s">
        <v>360</v>
      </c>
      <c r="G19" s="143" t="s">
        <v>93</v>
      </c>
      <c r="H19" s="142" t="s">
        <v>385</v>
      </c>
      <c r="I19" s="142" t="s">
        <v>334</v>
      </c>
      <c r="J19" s="143" t="s">
        <v>386</v>
      </c>
    </row>
    <row r="20" s="129" customFormat="1" ht="42" customHeight="1" spans="1:10">
      <c r="A20" s="141" t="s">
        <v>312</v>
      </c>
      <c r="B20" s="142" t="s">
        <v>387</v>
      </c>
      <c r="C20" s="142" t="s">
        <v>328</v>
      </c>
      <c r="D20" s="142" t="s">
        <v>329</v>
      </c>
      <c r="E20" s="143" t="s">
        <v>388</v>
      </c>
      <c r="F20" s="142" t="s">
        <v>360</v>
      </c>
      <c r="G20" s="143" t="s">
        <v>361</v>
      </c>
      <c r="H20" s="142" t="s">
        <v>344</v>
      </c>
      <c r="I20" s="142" t="s">
        <v>334</v>
      </c>
      <c r="J20" s="143" t="s">
        <v>389</v>
      </c>
    </row>
    <row r="21" s="129" customFormat="1" ht="42" customHeight="1" spans="1:10">
      <c r="A21" s="141" t="s">
        <v>312</v>
      </c>
      <c r="B21" s="142" t="s">
        <v>387</v>
      </c>
      <c r="C21" s="142" t="s">
        <v>328</v>
      </c>
      <c r="D21" s="142" t="s">
        <v>341</v>
      </c>
      <c r="E21" s="143" t="s">
        <v>390</v>
      </c>
      <c r="F21" s="142" t="s">
        <v>331</v>
      </c>
      <c r="G21" s="143" t="s">
        <v>343</v>
      </c>
      <c r="H21" s="142" t="s">
        <v>344</v>
      </c>
      <c r="I21" s="142" t="s">
        <v>334</v>
      </c>
      <c r="J21" s="143" t="s">
        <v>391</v>
      </c>
    </row>
    <row r="22" s="129" customFormat="1" ht="42" customHeight="1" spans="1:10">
      <c r="A22" s="141" t="s">
        <v>312</v>
      </c>
      <c r="B22" s="142" t="s">
        <v>387</v>
      </c>
      <c r="C22" s="142" t="s">
        <v>328</v>
      </c>
      <c r="D22" s="142" t="s">
        <v>346</v>
      </c>
      <c r="E22" s="143" t="s">
        <v>392</v>
      </c>
      <c r="F22" s="142" t="s">
        <v>348</v>
      </c>
      <c r="G22" s="143" t="s">
        <v>393</v>
      </c>
      <c r="H22" s="142" t="s">
        <v>372</v>
      </c>
      <c r="I22" s="142" t="s">
        <v>334</v>
      </c>
      <c r="J22" s="143" t="s">
        <v>394</v>
      </c>
    </row>
    <row r="23" s="129" customFormat="1" ht="42" customHeight="1" spans="1:10">
      <c r="A23" s="141" t="s">
        <v>312</v>
      </c>
      <c r="B23" s="142" t="s">
        <v>387</v>
      </c>
      <c r="C23" s="142" t="s">
        <v>352</v>
      </c>
      <c r="D23" s="142" t="s">
        <v>376</v>
      </c>
      <c r="E23" s="143" t="s">
        <v>395</v>
      </c>
      <c r="F23" s="142" t="s">
        <v>348</v>
      </c>
      <c r="G23" s="143" t="s">
        <v>91</v>
      </c>
      <c r="H23" s="142" t="s">
        <v>344</v>
      </c>
      <c r="I23" s="142" t="s">
        <v>334</v>
      </c>
      <c r="J23" s="143" t="s">
        <v>396</v>
      </c>
    </row>
    <row r="24" s="129" customFormat="1" ht="42" customHeight="1" spans="1:10">
      <c r="A24" s="141" t="s">
        <v>312</v>
      </c>
      <c r="B24" s="142" t="s">
        <v>387</v>
      </c>
      <c r="C24" s="142" t="s">
        <v>352</v>
      </c>
      <c r="D24" s="142" t="s">
        <v>353</v>
      </c>
      <c r="E24" s="143" t="s">
        <v>397</v>
      </c>
      <c r="F24" s="142" t="s">
        <v>331</v>
      </c>
      <c r="G24" s="143" t="s">
        <v>343</v>
      </c>
      <c r="H24" s="142" t="s">
        <v>344</v>
      </c>
      <c r="I24" s="142" t="s">
        <v>334</v>
      </c>
      <c r="J24" s="143" t="s">
        <v>398</v>
      </c>
    </row>
    <row r="25" s="129" customFormat="1" ht="42" customHeight="1" spans="1:10">
      <c r="A25" s="141" t="s">
        <v>312</v>
      </c>
      <c r="B25" s="142" t="s">
        <v>387</v>
      </c>
      <c r="C25" s="142" t="s">
        <v>357</v>
      </c>
      <c r="D25" s="142" t="s">
        <v>358</v>
      </c>
      <c r="E25" s="143" t="s">
        <v>399</v>
      </c>
      <c r="F25" s="142" t="s">
        <v>360</v>
      </c>
      <c r="G25" s="143" t="s">
        <v>381</v>
      </c>
      <c r="H25" s="142" t="s">
        <v>344</v>
      </c>
      <c r="I25" s="142" t="s">
        <v>334</v>
      </c>
      <c r="J25" s="143" t="s">
        <v>399</v>
      </c>
    </row>
    <row r="26" s="129" customFormat="1" ht="42" customHeight="1" spans="1:10">
      <c r="A26" s="141" t="s">
        <v>316</v>
      </c>
      <c r="B26" s="142" t="s">
        <v>400</v>
      </c>
      <c r="C26" s="142" t="s">
        <v>328</v>
      </c>
      <c r="D26" s="142" t="s">
        <v>329</v>
      </c>
      <c r="E26" s="143" t="s">
        <v>401</v>
      </c>
      <c r="F26" s="142" t="s">
        <v>360</v>
      </c>
      <c r="G26" s="143" t="s">
        <v>82</v>
      </c>
      <c r="H26" s="142" t="s">
        <v>402</v>
      </c>
      <c r="I26" s="142" t="s">
        <v>334</v>
      </c>
      <c r="J26" s="143" t="s">
        <v>403</v>
      </c>
    </row>
    <row r="27" s="129" customFormat="1" ht="42" customHeight="1" spans="1:10">
      <c r="A27" s="141" t="s">
        <v>316</v>
      </c>
      <c r="B27" s="142" t="s">
        <v>404</v>
      </c>
      <c r="C27" s="142" t="s">
        <v>328</v>
      </c>
      <c r="D27" s="142" t="s">
        <v>341</v>
      </c>
      <c r="E27" s="143" t="s">
        <v>367</v>
      </c>
      <c r="F27" s="142" t="s">
        <v>331</v>
      </c>
      <c r="G27" s="143" t="s">
        <v>343</v>
      </c>
      <c r="H27" s="142" t="s">
        <v>344</v>
      </c>
      <c r="I27" s="142" t="s">
        <v>334</v>
      </c>
      <c r="J27" s="143" t="s">
        <v>368</v>
      </c>
    </row>
    <row r="28" s="129" customFormat="1" ht="42" customHeight="1" spans="1:10">
      <c r="A28" s="141" t="s">
        <v>316</v>
      </c>
      <c r="B28" s="142" t="s">
        <v>404</v>
      </c>
      <c r="C28" s="142" t="s">
        <v>328</v>
      </c>
      <c r="D28" s="142" t="s">
        <v>341</v>
      </c>
      <c r="E28" s="143" t="s">
        <v>405</v>
      </c>
      <c r="F28" s="142" t="s">
        <v>331</v>
      </c>
      <c r="G28" s="143" t="s">
        <v>343</v>
      </c>
      <c r="H28" s="142" t="s">
        <v>344</v>
      </c>
      <c r="I28" s="142" t="s">
        <v>334</v>
      </c>
      <c r="J28" s="143" t="s">
        <v>406</v>
      </c>
    </row>
    <row r="29" s="129" customFormat="1" ht="42" customHeight="1" spans="1:10">
      <c r="A29" s="141" t="s">
        <v>316</v>
      </c>
      <c r="B29" s="142" t="s">
        <v>404</v>
      </c>
      <c r="C29" s="142" t="s">
        <v>328</v>
      </c>
      <c r="D29" s="142" t="s">
        <v>346</v>
      </c>
      <c r="E29" s="143" t="s">
        <v>369</v>
      </c>
      <c r="F29" s="142" t="s">
        <v>348</v>
      </c>
      <c r="G29" s="143" t="s">
        <v>371</v>
      </c>
      <c r="H29" s="142" t="s">
        <v>372</v>
      </c>
      <c r="I29" s="142" t="s">
        <v>334</v>
      </c>
      <c r="J29" s="143" t="s">
        <v>373</v>
      </c>
    </row>
    <row r="30" s="129" customFormat="1" ht="42" customHeight="1" spans="1:10">
      <c r="A30" s="141" t="s">
        <v>316</v>
      </c>
      <c r="B30" s="142" t="s">
        <v>404</v>
      </c>
      <c r="C30" s="142" t="s">
        <v>328</v>
      </c>
      <c r="D30" s="142" t="s">
        <v>346</v>
      </c>
      <c r="E30" s="143" t="s">
        <v>407</v>
      </c>
      <c r="F30" s="142" t="s">
        <v>360</v>
      </c>
      <c r="G30" s="143" t="s">
        <v>361</v>
      </c>
      <c r="H30" s="142" t="s">
        <v>344</v>
      </c>
      <c r="I30" s="142" t="s">
        <v>334</v>
      </c>
      <c r="J30" s="143" t="s">
        <v>408</v>
      </c>
    </row>
    <row r="31" s="129" customFormat="1" ht="42" customHeight="1" spans="1:10">
      <c r="A31" s="141" t="s">
        <v>316</v>
      </c>
      <c r="B31" s="142" t="s">
        <v>404</v>
      </c>
      <c r="C31" s="142" t="s">
        <v>352</v>
      </c>
      <c r="D31" s="142" t="s">
        <v>376</v>
      </c>
      <c r="E31" s="143" t="s">
        <v>409</v>
      </c>
      <c r="F31" s="142" t="s">
        <v>360</v>
      </c>
      <c r="G31" s="143" t="s">
        <v>381</v>
      </c>
      <c r="H31" s="142" t="s">
        <v>344</v>
      </c>
      <c r="I31" s="142" t="s">
        <v>334</v>
      </c>
      <c r="J31" s="143" t="s">
        <v>410</v>
      </c>
    </row>
    <row r="32" s="129" customFormat="1" ht="42" customHeight="1" spans="1:10">
      <c r="A32" s="141" t="s">
        <v>316</v>
      </c>
      <c r="B32" s="142" t="s">
        <v>404</v>
      </c>
      <c r="C32" s="142" t="s">
        <v>357</v>
      </c>
      <c r="D32" s="142" t="s">
        <v>358</v>
      </c>
      <c r="E32" s="143" t="s">
        <v>380</v>
      </c>
      <c r="F32" s="142" t="s">
        <v>360</v>
      </c>
      <c r="G32" s="143" t="s">
        <v>381</v>
      </c>
      <c r="H32" s="142" t="s">
        <v>344</v>
      </c>
      <c r="I32" s="142" t="s">
        <v>334</v>
      </c>
      <c r="J32" s="143" t="s">
        <v>382</v>
      </c>
    </row>
    <row r="33" s="129" customFormat="1" ht="42" customHeight="1" spans="1:10">
      <c r="A33" s="141" t="s">
        <v>292</v>
      </c>
      <c r="B33" s="142" t="s">
        <v>411</v>
      </c>
      <c r="C33" s="142" t="s">
        <v>328</v>
      </c>
      <c r="D33" s="142" t="s">
        <v>329</v>
      </c>
      <c r="E33" s="143" t="s">
        <v>412</v>
      </c>
      <c r="F33" s="142" t="s">
        <v>331</v>
      </c>
      <c r="G33" s="143" t="s">
        <v>413</v>
      </c>
      <c r="H33" s="142" t="s">
        <v>414</v>
      </c>
      <c r="I33" s="142" t="s">
        <v>334</v>
      </c>
      <c r="J33" s="143" t="s">
        <v>415</v>
      </c>
    </row>
    <row r="34" s="129" customFormat="1" ht="42" customHeight="1" spans="1:10">
      <c r="A34" s="141" t="s">
        <v>292</v>
      </c>
      <c r="B34" s="142" t="s">
        <v>416</v>
      </c>
      <c r="C34" s="142" t="s">
        <v>328</v>
      </c>
      <c r="D34" s="142" t="s">
        <v>341</v>
      </c>
      <c r="E34" s="143" t="s">
        <v>364</v>
      </c>
      <c r="F34" s="142" t="s">
        <v>331</v>
      </c>
      <c r="G34" s="143" t="s">
        <v>343</v>
      </c>
      <c r="H34" s="142" t="s">
        <v>344</v>
      </c>
      <c r="I34" s="142" t="s">
        <v>334</v>
      </c>
      <c r="J34" s="143" t="s">
        <v>417</v>
      </c>
    </row>
    <row r="35" s="129" customFormat="1" ht="42" customHeight="1" spans="1:10">
      <c r="A35" s="141" t="s">
        <v>292</v>
      </c>
      <c r="B35" s="142" t="s">
        <v>416</v>
      </c>
      <c r="C35" s="142" t="s">
        <v>328</v>
      </c>
      <c r="D35" s="142" t="s">
        <v>346</v>
      </c>
      <c r="E35" s="143" t="s">
        <v>392</v>
      </c>
      <c r="F35" s="142" t="s">
        <v>348</v>
      </c>
      <c r="G35" s="143" t="s">
        <v>93</v>
      </c>
      <c r="H35" s="142" t="s">
        <v>418</v>
      </c>
      <c r="I35" s="142" t="s">
        <v>334</v>
      </c>
      <c r="J35" s="143" t="s">
        <v>394</v>
      </c>
    </row>
    <row r="36" s="129" customFormat="1" ht="42" customHeight="1" spans="1:10">
      <c r="A36" s="141" t="s">
        <v>292</v>
      </c>
      <c r="B36" s="142" t="s">
        <v>416</v>
      </c>
      <c r="C36" s="142" t="s">
        <v>352</v>
      </c>
      <c r="D36" s="142" t="s">
        <v>376</v>
      </c>
      <c r="E36" s="143" t="s">
        <v>419</v>
      </c>
      <c r="F36" s="142" t="s">
        <v>360</v>
      </c>
      <c r="G36" s="143" t="s">
        <v>361</v>
      </c>
      <c r="H36" s="142" t="s">
        <v>344</v>
      </c>
      <c r="I36" s="142" t="s">
        <v>334</v>
      </c>
      <c r="J36" s="143" t="s">
        <v>420</v>
      </c>
    </row>
    <row r="37" s="129" customFormat="1" ht="42" customHeight="1" spans="1:10">
      <c r="A37" s="141" t="s">
        <v>292</v>
      </c>
      <c r="B37" s="142" t="s">
        <v>416</v>
      </c>
      <c r="C37" s="142" t="s">
        <v>357</v>
      </c>
      <c r="D37" s="142" t="s">
        <v>358</v>
      </c>
      <c r="E37" s="143" t="s">
        <v>421</v>
      </c>
      <c r="F37" s="142" t="s">
        <v>360</v>
      </c>
      <c r="G37" s="143" t="s">
        <v>381</v>
      </c>
      <c r="H37" s="142" t="s">
        <v>344</v>
      </c>
      <c r="I37" s="142" t="s">
        <v>334</v>
      </c>
      <c r="J37" s="143" t="s">
        <v>422</v>
      </c>
    </row>
    <row r="38" s="129" customFormat="1" ht="42" customHeight="1" spans="1:10">
      <c r="A38" s="141" t="s">
        <v>292</v>
      </c>
      <c r="B38" s="142" t="s">
        <v>416</v>
      </c>
      <c r="C38" s="142" t="s">
        <v>423</v>
      </c>
      <c r="D38" s="142" t="s">
        <v>424</v>
      </c>
      <c r="E38" s="143" t="s">
        <v>425</v>
      </c>
      <c r="F38" s="142" t="s">
        <v>331</v>
      </c>
      <c r="G38" s="143" t="s">
        <v>343</v>
      </c>
      <c r="H38" s="142" t="s">
        <v>344</v>
      </c>
      <c r="I38" s="142" t="s">
        <v>334</v>
      </c>
      <c r="J38" s="143" t="s">
        <v>426</v>
      </c>
    </row>
    <row r="39" s="129" customFormat="1" ht="42" customHeight="1" spans="1:10">
      <c r="A39" s="141" t="s">
        <v>294</v>
      </c>
      <c r="B39" s="142" t="s">
        <v>427</v>
      </c>
      <c r="C39" s="142" t="s">
        <v>328</v>
      </c>
      <c r="D39" s="142" t="s">
        <v>341</v>
      </c>
      <c r="E39" s="143" t="s">
        <v>428</v>
      </c>
      <c r="F39" s="142" t="s">
        <v>331</v>
      </c>
      <c r="G39" s="143" t="s">
        <v>343</v>
      </c>
      <c r="H39" s="142" t="s">
        <v>344</v>
      </c>
      <c r="I39" s="142" t="s">
        <v>334</v>
      </c>
      <c r="J39" s="143" t="s">
        <v>429</v>
      </c>
    </row>
    <row r="40" s="129" customFormat="1" ht="42" customHeight="1" spans="1:10">
      <c r="A40" s="141" t="s">
        <v>294</v>
      </c>
      <c r="B40" s="142" t="s">
        <v>430</v>
      </c>
      <c r="C40" s="142" t="s">
        <v>328</v>
      </c>
      <c r="D40" s="142" t="s">
        <v>341</v>
      </c>
      <c r="E40" s="143" t="s">
        <v>431</v>
      </c>
      <c r="F40" s="142" t="s">
        <v>331</v>
      </c>
      <c r="G40" s="143" t="s">
        <v>343</v>
      </c>
      <c r="H40" s="142" t="s">
        <v>344</v>
      </c>
      <c r="I40" s="142" t="s">
        <v>334</v>
      </c>
      <c r="J40" s="143" t="s">
        <v>432</v>
      </c>
    </row>
    <row r="41" s="129" customFormat="1" ht="42" customHeight="1" spans="1:10">
      <c r="A41" s="141" t="s">
        <v>294</v>
      </c>
      <c r="B41" s="142" t="s">
        <v>430</v>
      </c>
      <c r="C41" s="142" t="s">
        <v>328</v>
      </c>
      <c r="D41" s="142" t="s">
        <v>346</v>
      </c>
      <c r="E41" s="143" t="s">
        <v>433</v>
      </c>
      <c r="F41" s="142" t="s">
        <v>360</v>
      </c>
      <c r="G41" s="143" t="s">
        <v>343</v>
      </c>
      <c r="H41" s="142" t="s">
        <v>344</v>
      </c>
      <c r="I41" s="142" t="s">
        <v>334</v>
      </c>
      <c r="J41" s="143" t="s">
        <v>434</v>
      </c>
    </row>
    <row r="42" s="129" customFormat="1" ht="42" customHeight="1" spans="1:10">
      <c r="A42" s="141" t="s">
        <v>294</v>
      </c>
      <c r="B42" s="142" t="s">
        <v>430</v>
      </c>
      <c r="C42" s="142" t="s">
        <v>328</v>
      </c>
      <c r="D42" s="142" t="s">
        <v>346</v>
      </c>
      <c r="E42" s="143" t="s">
        <v>435</v>
      </c>
      <c r="F42" s="142" t="s">
        <v>331</v>
      </c>
      <c r="G42" s="143" t="s">
        <v>436</v>
      </c>
      <c r="H42" s="142" t="s">
        <v>437</v>
      </c>
      <c r="I42" s="142" t="s">
        <v>334</v>
      </c>
      <c r="J42" s="143" t="s">
        <v>438</v>
      </c>
    </row>
    <row r="43" s="129" customFormat="1" ht="42" customHeight="1" spans="1:10">
      <c r="A43" s="141" t="s">
        <v>294</v>
      </c>
      <c r="B43" s="142" t="s">
        <v>430</v>
      </c>
      <c r="C43" s="142" t="s">
        <v>357</v>
      </c>
      <c r="D43" s="142" t="s">
        <v>358</v>
      </c>
      <c r="E43" s="143" t="s">
        <v>439</v>
      </c>
      <c r="F43" s="142" t="s">
        <v>360</v>
      </c>
      <c r="G43" s="143" t="s">
        <v>381</v>
      </c>
      <c r="H43" s="142" t="s">
        <v>344</v>
      </c>
      <c r="I43" s="142" t="s">
        <v>334</v>
      </c>
      <c r="J43" s="143" t="s">
        <v>440</v>
      </c>
    </row>
    <row r="44" s="129" customFormat="1" ht="42" customHeight="1" spans="1:10">
      <c r="A44" s="141" t="s">
        <v>294</v>
      </c>
      <c r="B44" s="142" t="s">
        <v>430</v>
      </c>
      <c r="C44" s="142" t="s">
        <v>423</v>
      </c>
      <c r="D44" s="142" t="s">
        <v>424</v>
      </c>
      <c r="E44" s="143" t="s">
        <v>425</v>
      </c>
      <c r="F44" s="142" t="s">
        <v>360</v>
      </c>
      <c r="G44" s="143" t="s">
        <v>343</v>
      </c>
      <c r="H44" s="142" t="s">
        <v>344</v>
      </c>
      <c r="I44" s="142" t="s">
        <v>334</v>
      </c>
      <c r="J44" s="143" t="s">
        <v>426</v>
      </c>
    </row>
    <row r="45" s="129" customFormat="1" ht="42" customHeight="1" spans="1:10">
      <c r="A45" s="141" t="s">
        <v>306</v>
      </c>
      <c r="B45" s="142" t="s">
        <v>441</v>
      </c>
      <c r="C45" s="142" t="s">
        <v>328</v>
      </c>
      <c r="D45" s="142" t="s">
        <v>341</v>
      </c>
      <c r="E45" s="143" t="s">
        <v>442</v>
      </c>
      <c r="F45" s="142" t="s">
        <v>360</v>
      </c>
      <c r="G45" s="143" t="s">
        <v>443</v>
      </c>
      <c r="H45" s="142" t="s">
        <v>344</v>
      </c>
      <c r="I45" s="142" t="s">
        <v>444</v>
      </c>
      <c r="J45" s="143" t="s">
        <v>445</v>
      </c>
    </row>
    <row r="46" s="129" customFormat="1" ht="42" customHeight="1" spans="1:10">
      <c r="A46" s="141" t="s">
        <v>306</v>
      </c>
      <c r="B46" s="142" t="s">
        <v>446</v>
      </c>
      <c r="C46" s="142" t="s">
        <v>328</v>
      </c>
      <c r="D46" s="142" t="s">
        <v>346</v>
      </c>
      <c r="E46" s="143" t="s">
        <v>447</v>
      </c>
      <c r="F46" s="142" t="s">
        <v>348</v>
      </c>
      <c r="G46" s="143" t="s">
        <v>448</v>
      </c>
      <c r="H46" s="142" t="s">
        <v>339</v>
      </c>
      <c r="I46" s="142" t="s">
        <v>334</v>
      </c>
      <c r="J46" s="143" t="s">
        <v>449</v>
      </c>
    </row>
    <row r="47" s="129" customFormat="1" ht="42" customHeight="1" spans="1:10">
      <c r="A47" s="141" t="s">
        <v>306</v>
      </c>
      <c r="B47" s="142" t="s">
        <v>446</v>
      </c>
      <c r="C47" s="142" t="s">
        <v>352</v>
      </c>
      <c r="D47" s="142" t="s">
        <v>376</v>
      </c>
      <c r="E47" s="143" t="s">
        <v>450</v>
      </c>
      <c r="F47" s="142" t="s">
        <v>360</v>
      </c>
      <c r="G47" s="143" t="s">
        <v>91</v>
      </c>
      <c r="H47" s="142" t="s">
        <v>344</v>
      </c>
      <c r="I47" s="142" t="s">
        <v>334</v>
      </c>
      <c r="J47" s="143" t="s">
        <v>451</v>
      </c>
    </row>
    <row r="48" s="129" customFormat="1" ht="42" customHeight="1" spans="1:10">
      <c r="A48" s="141" t="s">
        <v>306</v>
      </c>
      <c r="B48" s="142" t="s">
        <v>446</v>
      </c>
      <c r="C48" s="142" t="s">
        <v>352</v>
      </c>
      <c r="D48" s="142" t="s">
        <v>376</v>
      </c>
      <c r="E48" s="143" t="s">
        <v>452</v>
      </c>
      <c r="F48" s="142" t="s">
        <v>360</v>
      </c>
      <c r="G48" s="143" t="s">
        <v>361</v>
      </c>
      <c r="H48" s="142" t="s">
        <v>344</v>
      </c>
      <c r="I48" s="142" t="s">
        <v>334</v>
      </c>
      <c r="J48" s="143" t="s">
        <v>453</v>
      </c>
    </row>
    <row r="49" s="129" customFormat="1" ht="42" customHeight="1" spans="1:10">
      <c r="A49" s="141" t="s">
        <v>306</v>
      </c>
      <c r="B49" s="142" t="s">
        <v>446</v>
      </c>
      <c r="C49" s="142" t="s">
        <v>357</v>
      </c>
      <c r="D49" s="142" t="s">
        <v>358</v>
      </c>
      <c r="E49" s="143" t="s">
        <v>380</v>
      </c>
      <c r="F49" s="142" t="s">
        <v>360</v>
      </c>
      <c r="G49" s="143" t="s">
        <v>361</v>
      </c>
      <c r="H49" s="142" t="s">
        <v>344</v>
      </c>
      <c r="I49" s="142" t="s">
        <v>334</v>
      </c>
      <c r="J49" s="143" t="s">
        <v>382</v>
      </c>
    </row>
    <row r="50" s="129" customFormat="1" ht="42" customHeight="1" spans="1:10">
      <c r="A50" s="141" t="s">
        <v>256</v>
      </c>
      <c r="B50" s="142" t="s">
        <v>454</v>
      </c>
      <c r="C50" s="142" t="s">
        <v>328</v>
      </c>
      <c r="D50" s="142" t="s">
        <v>329</v>
      </c>
      <c r="E50" s="143" t="s">
        <v>455</v>
      </c>
      <c r="F50" s="142" t="s">
        <v>360</v>
      </c>
      <c r="G50" s="143" t="s">
        <v>82</v>
      </c>
      <c r="H50" s="142" t="s">
        <v>456</v>
      </c>
      <c r="I50" s="142" t="s">
        <v>334</v>
      </c>
      <c r="J50" s="143" t="s">
        <v>457</v>
      </c>
    </row>
    <row r="51" s="129" customFormat="1" ht="42" customHeight="1" spans="1:10">
      <c r="A51" s="141" t="s">
        <v>256</v>
      </c>
      <c r="B51" s="142" t="s">
        <v>458</v>
      </c>
      <c r="C51" s="142" t="s">
        <v>328</v>
      </c>
      <c r="D51" s="142" t="s">
        <v>341</v>
      </c>
      <c r="E51" s="143" t="s">
        <v>459</v>
      </c>
      <c r="F51" s="142" t="s">
        <v>331</v>
      </c>
      <c r="G51" s="143" t="s">
        <v>343</v>
      </c>
      <c r="H51" s="142" t="s">
        <v>344</v>
      </c>
      <c r="I51" s="142" t="s">
        <v>334</v>
      </c>
      <c r="J51" s="143" t="s">
        <v>460</v>
      </c>
    </row>
    <row r="52" s="129" customFormat="1" ht="42" customHeight="1" spans="1:10">
      <c r="A52" s="141" t="s">
        <v>256</v>
      </c>
      <c r="B52" s="142" t="s">
        <v>458</v>
      </c>
      <c r="C52" s="142" t="s">
        <v>328</v>
      </c>
      <c r="D52" s="142" t="s">
        <v>346</v>
      </c>
      <c r="E52" s="143" t="s">
        <v>392</v>
      </c>
      <c r="F52" s="142" t="s">
        <v>348</v>
      </c>
      <c r="G52" s="143" t="s">
        <v>461</v>
      </c>
      <c r="H52" s="142" t="s">
        <v>372</v>
      </c>
      <c r="I52" s="142" t="s">
        <v>334</v>
      </c>
      <c r="J52" s="143" t="s">
        <v>462</v>
      </c>
    </row>
    <row r="53" s="129" customFormat="1" ht="42" customHeight="1" spans="1:10">
      <c r="A53" s="141" t="s">
        <v>256</v>
      </c>
      <c r="B53" s="142" t="s">
        <v>458</v>
      </c>
      <c r="C53" s="142" t="s">
        <v>352</v>
      </c>
      <c r="D53" s="142" t="s">
        <v>376</v>
      </c>
      <c r="E53" s="143" t="s">
        <v>463</v>
      </c>
      <c r="F53" s="142" t="s">
        <v>360</v>
      </c>
      <c r="G53" s="143" t="s">
        <v>381</v>
      </c>
      <c r="H53" s="142" t="s">
        <v>344</v>
      </c>
      <c r="I53" s="142" t="s">
        <v>334</v>
      </c>
      <c r="J53" s="143" t="s">
        <v>464</v>
      </c>
    </row>
    <row r="54" s="129" customFormat="1" ht="42" customHeight="1" spans="1:10">
      <c r="A54" s="141" t="s">
        <v>256</v>
      </c>
      <c r="B54" s="142" t="s">
        <v>458</v>
      </c>
      <c r="C54" s="142" t="s">
        <v>357</v>
      </c>
      <c r="D54" s="142" t="s">
        <v>358</v>
      </c>
      <c r="E54" s="143" t="s">
        <v>465</v>
      </c>
      <c r="F54" s="142" t="s">
        <v>360</v>
      </c>
      <c r="G54" s="143" t="s">
        <v>361</v>
      </c>
      <c r="H54" s="142" t="s">
        <v>344</v>
      </c>
      <c r="I54" s="142" t="s">
        <v>334</v>
      </c>
      <c r="J54" s="143" t="s">
        <v>466</v>
      </c>
    </row>
  </sheetData>
  <mergeCells count="18">
    <mergeCell ref="A2:J2"/>
    <mergeCell ref="A3:H3"/>
    <mergeCell ref="A7:A12"/>
    <mergeCell ref="A13:A18"/>
    <mergeCell ref="A19:A25"/>
    <mergeCell ref="A26:A32"/>
    <mergeCell ref="A33:A38"/>
    <mergeCell ref="A39:A44"/>
    <mergeCell ref="A45:A49"/>
    <mergeCell ref="A50:A54"/>
    <mergeCell ref="B7:B12"/>
    <mergeCell ref="B13:B18"/>
    <mergeCell ref="B19:B25"/>
    <mergeCell ref="B26:B32"/>
    <mergeCell ref="B33:B38"/>
    <mergeCell ref="B39:B44"/>
    <mergeCell ref="B45:B49"/>
    <mergeCell ref="B50:B54"/>
  </mergeCells>
  <printOptions horizontalCentered="1"/>
  <pageMargins left="0.96" right="0.96" top="0.72" bottom="0.72" header="0" footer="0"/>
  <pageSetup paperSize="9" scale="22"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夏韵</cp:lastModifiedBy>
  <dcterms:created xsi:type="dcterms:W3CDTF">2026-03-13T06:14:00Z</dcterms:created>
  <dcterms:modified xsi:type="dcterms:W3CDTF">2026-03-20T02:20:55Z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14E8DB2D9A9E427EA7DFC71C33FA0BD8_13</vt:lpwstr>
  </property>
  <property fmtid="{D5CDD505-2E9C-101B-9397-08002B2CF9AE}" pid="3" name="KSOProductBuildVer">
    <vt:lpwstr>2052-12.1.0.25225</vt:lpwstr>
  </property>
  <property fmtid="{D5CDD505-2E9C-101B-9397-08002B2CF9AE}" pid="4" name="CalculationRule">
    <vt:i4>0</vt:i4>
  </property>
</Properties>
</file>