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5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<sst xmlns="http://schemas.openxmlformats.org/spreadsheetml/2006/main" count="1800" uniqueCount="549">
  <si>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</si>
  <si>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</si>
  <si>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</si>
  <si>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</si>
  <si>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</si>
  <si>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</si>
  <si>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</si>
  <si>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</si>
  <si>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</si>
  <si>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</si>
  <si>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</si>
  <si>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</si>
  <si>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</si>
  <si>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</si>
  <si>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</si>
  <si>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</si>
  <si>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</si>
  <si>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</si>
  <si>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</si>
  <si>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</si>
  <si>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</si>
  <si>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</si>
  <si>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</si>
  <si>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</si>
  <si>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</si>
  <si>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</si>
  <si>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</si>
  <si>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</si>
  <si>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</si>
  <si>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</si>
  <si>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</si>
  <si>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</si>
  <si>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</si>
  <si>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</si>
  <si>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</si>
  <si>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</si>
  <si>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</si>
  <si>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</si>
  <si>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</si>
  <si>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</si>
  <si>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</si>
  <si>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</si>
  <si>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</si>
  <si>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</si>
  <si>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</si>
  <si>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</si>
  <si>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</si>
  <si>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</si>
  <si>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</si>
  <si>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</si>
  <si>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</si>
  <si>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</si>
  <si>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</si>
  <si>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</si>
  <si>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</si>
  <si>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</si>
  <si>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</si>
  <si>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</si>
  <si>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</si>
  <si>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</si>
  <si>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</si>
  <si>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</si>
  <si>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</si>
  <si>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</si>
  <si>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</si>
  <si>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</si>
  <si>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</si>
  <si>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</si>
  <si>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</si>
  <si>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131017</t>
  </si>
  <si>
    <t>昆明市盘龙区阿子营街道卫生院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</si>
  <si>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</si>
  <si>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</si>
  <si>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</si>
  <si>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</si>
  <si>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</si>
  <si>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</si>
  <si>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</si>
  <si>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</si>
  <si>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</si>
  <si>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</si>
  <si>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</si>
  <si>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</si>
  <si>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</si>
  <si>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</si>
  <si>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</si>
  <si>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</si>
  <si>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</si>
  <si>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</si>
  <si>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</si>
  <si>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</si>
  <si>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</si>
  <si>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</si>
  <si>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</si>
  <si>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</si>
  <si>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</si>
  <si>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</si>
  <si>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</si>
  <si>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</si>
  <si>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</si>
  <si>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</si>
  <si>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</si>
  <si>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</si>
  <si>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</si>
  <si>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</si>
  <si>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</si>
  <si>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</si>
  <si>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</si>
  <si>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</si>
  <si>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</si>
  <si>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</si>
  <si>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</si>
  <si>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</si>
  <si>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</si>
  <si>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</si>
  <si>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2100301</t>
  </si>
  <si>
    <t>城市社区卫生机构</t>
  </si>
  <si>
    <t>2100399</t>
  </si>
  <si>
    <t>其他基层医疗卫生机构支出</t>
  </si>
  <si>
    <t>21004</t>
  </si>
  <si>
    <t>公共卫生</t>
  </si>
  <si>
    <t>2100408</t>
  </si>
  <si>
    <t>基本公共卫生服务</t>
  </si>
  <si>
    <t>2100409</t>
  </si>
  <si>
    <t>重大公共卫生服务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</si>
  <si>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</si>
  <si>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</si>
  <si>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</si>
  <si>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</si>
  <si>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</si>
  <si>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</si>
  <si>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</si>
  <si>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</si>
  <si>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21017</t>
  </si>
  <si>
    <t>中医药事务</t>
  </si>
  <si>
    <t>2101799</t>
  </si>
  <si>
    <t>其他中医药事务支出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</si>
  <si>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</si>
  <si>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</si>
  <si>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</si>
  <si>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</si>
  <si>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</si>
  <si>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</si>
  <si>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</si>
  <si>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</si>
  <si>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</si>
  <si>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</si>
  <si>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</si>
  <si>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</si>
  <si>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</si>
  <si>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</si>
  <si>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</si>
  <si>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</si>
  <si>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</si>
  <si>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</si>
  <si>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</si>
  <si>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</si>
  <si>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</si>
  <si>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</si>
  <si>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</si>
  <si>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</si>
  <si>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</si>
  <si>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</si>
  <si>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</si>
  <si>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</si>
  <si>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</si>
  <si>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</si>
  <si>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</si>
  <si>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</si>
  <si>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</si>
  <si>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</si>
  <si>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</si>
  <si>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</si>
  <si>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</si>
  <si>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</si>
  <si>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</si>
  <si>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</si>
  <si>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</si>
  <si>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</si>
  <si>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</si>
  <si>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</si>
  <si>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</si>
  <si>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</si>
  <si>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</si>
  <si>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</si>
  <si>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</si>
  <si>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</si>
  <si>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</si>
  <si>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</si>
  <si>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空表说明：单位无此项目，此表无数据。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</si>
  <si>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</si>
  <si>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</si>
  <si>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</si>
  <si>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</si>
  <si>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</si>
  <si>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</si>
  <si>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</si>
  <si>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</si>
  <si>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</si>
  <si>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</si>
  <si>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</si>
  <si>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</si>
  <si>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</si>
  <si>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</si>
  <si>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</si>
  <si>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</si>
  <si>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</si>
  <si>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</si>
  <si>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</si>
  <si>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昆明市盘龙区卫生健康局</t>
  </si>
  <si>
    <t>530103210000000001698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</si>
  <si>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</si>
  <si>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</si>
  <si>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</si>
  <si>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</si>
  <si>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</si>
  <si>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</si>
  <si>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</si>
  <si>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</si>
  <si>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</si>
  <si>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530103210000000001699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</si>
  <si>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</si>
  <si>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</si>
  <si>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</si>
  <si>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</si>
  <si>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</si>
  <si>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</si>
  <si>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</si>
  <si>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</si>
  <si>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</si>
  <si>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</si>
  <si>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</si>
  <si>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530103210000000001701</t>
  </si>
  <si>
    <t>30113</t>
  </si>
  <si>
    <t>530103210000000001711</t>
  </si>
  <si>
    <t>一般公用经费</t>
  </si>
  <si>
    <t>30201</t>
  </si>
  <si>
    <t>办公费</t>
  </si>
  <si>
    <t>30299</t>
  </si>
  <si>
    <t>其他商品和服务支出</t>
  </si>
  <si>
    <t>530103231100001391471</t>
  </si>
  <si>
    <t>离退休工会活动经费</t>
  </si>
  <si>
    <t>530103241100002309734</t>
  </si>
  <si>
    <t>离退休人员支出</t>
  </si>
  <si>
    <t>30305</t>
  </si>
  <si>
    <t>生活补助</t>
  </si>
  <si>
    <t>530103251100003751716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</si>
  <si>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</si>
  <si>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</si>
  <si>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</si>
  <si>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</si>
  <si>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</si>
  <si>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</si>
  <si>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</si>
  <si>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</si>
  <si>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530103241100002300850</t>
  </si>
  <si>
    <t>事业人员支出工资自有资金</t>
  </si>
  <si>
    <t>530103241100002301046</t>
  </si>
  <si>
    <t>社会保障缴费自有资金</t>
  </si>
  <si>
    <t>530103241100002301077</t>
  </si>
  <si>
    <t>住房公积金自有资金</t>
  </si>
  <si>
    <t>其他工资福利支出</t>
  </si>
  <si>
    <t>530103251100004202087</t>
  </si>
  <si>
    <t>伙食补助费自有资金</t>
  </si>
  <si>
    <t>30106</t>
  </si>
  <si>
    <t>伙食补助费</t>
  </si>
  <si>
    <t>公车购置及运维费</t>
  </si>
  <si>
    <t>530103251100004176888</t>
  </si>
  <si>
    <t>车辆运维费自有资金</t>
  </si>
  <si>
    <t>30231</t>
  </si>
  <si>
    <t>公务用车运行维护费</t>
  </si>
  <si>
    <t>工会经费</t>
  </si>
  <si>
    <t>530103261100004970630</t>
  </si>
  <si>
    <t>差额单位工会经费</t>
  </si>
  <si>
    <t>30228</t>
  </si>
  <si>
    <t>其他公用支出</t>
  </si>
  <si>
    <t>530103241100002301066</t>
  </si>
  <si>
    <t>一般公用经费自有资金</t>
  </si>
  <si>
    <t>30205</t>
  </si>
  <si>
    <t>水费</t>
  </si>
  <si>
    <t>30206</t>
  </si>
  <si>
    <t>电费</t>
  </si>
  <si>
    <t>30213</t>
  </si>
  <si>
    <t>维修（护）费</t>
  </si>
  <si>
    <t>30214</t>
  </si>
  <si>
    <t>租赁费</t>
  </si>
  <si>
    <t>30216</t>
  </si>
  <si>
    <t>培训费</t>
  </si>
  <si>
    <t>30239</t>
  </si>
  <si>
    <t>其他交通费用</t>
  </si>
  <si>
    <t>530103261100004970734</t>
  </si>
  <si>
    <t>卫生差额单位印刷费经费</t>
  </si>
  <si>
    <t>30202</t>
  </si>
  <si>
    <t>印刷费</t>
  </si>
  <si>
    <t>专项业务类</t>
  </si>
  <si>
    <t>530103211100000151466</t>
  </si>
  <si>
    <t>其他预算项目专项资金</t>
  </si>
  <si>
    <t>30218</t>
  </si>
  <si>
    <t>专用材料费</t>
  </si>
  <si>
    <t>30226</t>
  </si>
  <si>
    <t>劳务费</t>
  </si>
  <si>
    <t>31006</t>
  </si>
  <si>
    <t>大型修缮</t>
  </si>
  <si>
    <t>530103231100002111322</t>
  </si>
  <si>
    <t>国家基本公共卫生服务项目（上级）补助资金</t>
  </si>
  <si>
    <t>530103241100002310599</t>
  </si>
  <si>
    <t>基层医疗机构实施基本药物制度和综合改革（上级）补助资金</t>
  </si>
  <si>
    <t>530103251100004625377</t>
  </si>
  <si>
    <t>2025年第二批医疗卫生事业高质量发展三年行动资金</t>
  </si>
  <si>
    <t>31003</t>
  </si>
  <si>
    <t>专用设备购置</t>
  </si>
  <si>
    <t>530103251100004631212</t>
  </si>
  <si>
    <t>下达2025年重大公共卫生服务补助省级资金</t>
  </si>
  <si>
    <t>530103261100004970750</t>
  </si>
  <si>
    <t>非财政拨款结转结余经费</t>
  </si>
  <si>
    <t>民生类</t>
  </si>
  <si>
    <t>530103261100005111489</t>
  </si>
  <si>
    <t>职工遗属生活补助经费</t>
  </si>
  <si>
    <t>事业发展类</t>
  </si>
  <si>
    <t>530103241100002299563</t>
  </si>
  <si>
    <t>新增固定资产配置经费</t>
  </si>
  <si>
    <t>31002</t>
  </si>
  <si>
    <t>办公设备购置</t>
  </si>
  <si>
    <t>530103241100002304141</t>
  </si>
  <si>
    <t>党支部建设工作经费单位自有资金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</si>
  <si>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</si>
  <si>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</si>
  <si>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</si>
  <si>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</si>
  <si>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</si>
  <si>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</si>
  <si>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</si>
  <si>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</si>
  <si>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</si>
  <si>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</si>
  <si>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为提高公共卫生服务质量，为辖区百姓提高优质医疗服务，2025年计划开展实施新增资产配置项目，以提高单位的医疗服务能力，解决百姓看病难贵问题。</t>
  </si>
  <si>
    <t>产出指标</t>
  </si>
  <si>
    <t>数量指标</t>
  </si>
  <si>
    <t>采购数</t>
  </si>
  <si>
    <t>&gt;=</t>
  </si>
  <si>
    <t>21</t>
  </si>
  <si>
    <t>个</t>
  </si>
  <si>
    <t>定量指标</t>
  </si>
  <si>
    <t>反映采购数量.用数量完成率衡量</t>
  </si>
  <si>
    <t>质量指标</t>
  </si>
  <si>
    <t>验收通过率</t>
  </si>
  <si>
    <t>=</t>
  </si>
  <si>
    <t>100</t>
  </si>
  <si>
    <t>%</t>
  </si>
  <si>
    <t>反映设备购置的产品质量情况。
验收通过率=（通过验收的购置数量/购置总数量）*100%。</t>
  </si>
  <si>
    <t>购置设备利用率</t>
  </si>
  <si>
    <t>反映设备利用情况。
设备利用率=（投入使用设备数/购置设备总数）*100%。</t>
  </si>
  <si>
    <t>时效指标</t>
  </si>
  <si>
    <t>采购完成及时率</t>
  </si>
  <si>
    <t>90</t>
  </si>
  <si>
    <t>采购计划完成度。用采购进度衡量</t>
  </si>
  <si>
    <t>效益指标</t>
  </si>
  <si>
    <t>社会效益</t>
  </si>
  <si>
    <t>反映使用情况。用使用率衡量</t>
  </si>
  <si>
    <t>满意度指标</t>
  </si>
  <si>
    <t>服务对象满意度</t>
  </si>
  <si>
    <t>使用人员满意度</t>
  </si>
  <si>
    <t>反映服务对象对购置设备的整体满意情况。
使用人员满意度=（对购置设备满意的人数/问卷调查人数）*100%。</t>
  </si>
  <si>
    <t>做好本部门公用经费保障，支持部门正常履职。</t>
  </si>
  <si>
    <t>公用经费保障人数</t>
  </si>
  <si>
    <t>25</t>
  </si>
  <si>
    <t>人</t>
  </si>
  <si>
    <t>反映公用经费保障部门人数情况</t>
  </si>
  <si>
    <t>做好本部门公用经费保障，支持部门正常履职</t>
  </si>
  <si>
    <t>部门运转</t>
  </si>
  <si>
    <t>正常运转</t>
  </si>
  <si>
    <t>定性指标</t>
  </si>
  <si>
    <t>反映部门运转情况</t>
  </si>
  <si>
    <t>社会公众满意度</t>
  </si>
  <si>
    <t>反映社会公众对部门履职情况的满意度</t>
  </si>
  <si>
    <t>强化党建工作基础保障，加强医院党的建设工作.在2025年度组织开展--次党建活动，提升党性，增强党员的凝聚力。</t>
  </si>
  <si>
    <t>党支部活动次数</t>
  </si>
  <si>
    <t>次</t>
  </si>
  <si>
    <t>反映党支部开支活动情况。用活动次数衡量。</t>
  </si>
  <si>
    <t>强化党建工作基础保障，加强医院党的建设工作.在2025年度组织开展--次党建活动，提升党性，增强党员的凝聚力</t>
  </si>
  <si>
    <t>组织生活参与率</t>
  </si>
  <si>
    <t>反映党员参加情况，用参会率衡量（参会率=参加人数/12人）</t>
  </si>
  <si>
    <t>活动组织及时性</t>
  </si>
  <si>
    <t>用于反映活动开展及时性情况。用活动次数衡量。</t>
  </si>
  <si>
    <t>党支部正常运转</t>
  </si>
  <si>
    <t>是/否</t>
  </si>
  <si>
    <t>反映支部运转情况。用支部活动次数衡量。</t>
  </si>
  <si>
    <t>单位内部政治生态参与度</t>
  </si>
  <si>
    <t>反映党员参加情况。用参与率衡量</t>
  </si>
  <si>
    <t>反映受益对象的满意程度。用满意度衡量</t>
  </si>
  <si>
    <t>依据编制2026年部门预算的通知（盘财【2025】30号）文件，2026年度计划开展实施职工绩效分配项目，开展年度医疗结余分配活动，最终实现提供职工工作积极性，提高单位医疗服务能力，降低辖区民众看病费用，为提供基本医疗卫生和基本公卫卫生服务。项目开展符合部门职能职责，与单位十四五规划直接相关，依据《国家基本公共卫生服务规范（第三版）》等政策文件要求开展，继续实施建立居民健康档案、健康教育、预防接种、儿童健康管理、孕产妇健康管理、老年人健康管理、高血压和2型糖尿病等慢性病患者健康管理、严重精神障碍患者管理、肺结核患者健康管理、中医药健康管理、传染病和突发公共卫生事件报告和处理、卫生监督协管等12类项目。在开展儿童健康管理过程中，落实国家卫生健康委办公厅关于《做好0—6岁儿童眼保健和视力检查有关工作的通知》（国卫办妇幼发〔2019〕9号），规范开展0—6岁儿童眼保健和视力检查有关工作；加强儿童肥胖筛查和健康指导，积极开展儿童肥胖防控。面向贫困人口做好基本公共卫生服务项目，促进基本公共卫生服务均等化。新划入基本公共卫生服务内容。按照《方案》要求，2019年起将原重大公共卫生服务和计划生育项目中的妇幼卫生、老年健康服务、医养结合、卫生应急、孕前检查等内容纳入基本公共卫生服务。对于新划入基本公共卫生服务的内容，将地方病防治、职业病防治、重大疾病及危害因素监测等3项重点工作按项目单列，明确资金和任务；其他疾病预防控制、妇幼健康服务、老年健康与医养结合服务、食品安全保障、卫生监督管理、卫生应急队伍建设、人口监测与计划生育服务、健康素养促进等工作（详见附件），由国家卫生健康委提供工作规范和绩效评价指标，由各省份结合本地实际实施，在实施中要做好项目衔接，确保相关工作的连续性，提升医疗卫生服务质量。</t>
  </si>
  <si>
    <t>政府目标考核奖</t>
  </si>
  <si>
    <t>元</t>
  </si>
  <si>
    <t>反映职工绩效工资增加情况。</t>
  </si>
  <si>
    <t>门诊人次</t>
  </si>
  <si>
    <t>提高门诊人次</t>
  </si>
  <si>
    <t>门诊人次是否较上年提升</t>
  </si>
  <si>
    <t>医疗收入增长</t>
  </si>
  <si>
    <t>医疗收入较上年增长</t>
  </si>
  <si>
    <t>补助标准达标率</t>
  </si>
  <si>
    <t>反映补助标准达标率</t>
  </si>
  <si>
    <t>补助社会化发生率</t>
  </si>
  <si>
    <t>反映资金社会化的使用情况</t>
  </si>
  <si>
    <t>项目完成时限</t>
  </si>
  <si>
    <t>本年度内</t>
  </si>
  <si>
    <t>年</t>
  </si>
  <si>
    <t>反映项目完成时限</t>
  </si>
  <si>
    <t>职工工作积极性</t>
  </si>
  <si>
    <t>反映职工工作积极性</t>
  </si>
  <si>
    <t>居民健康水平</t>
  </si>
  <si>
    <t>持续提高</t>
  </si>
  <si>
    <t>居民健康水平持续提高</t>
  </si>
  <si>
    <t>提高基层医疗服务能力</t>
  </si>
  <si>
    <t>提高基层医疗服务能力，降低疾病发生率</t>
  </si>
  <si>
    <t>就医群众满意度</t>
  </si>
  <si>
    <t>反映服务对象整体满意度。</t>
  </si>
  <si>
    <t>职工满意度</t>
  </si>
  <si>
    <t>做好本部门人员经费保障，按规定落实干部职工各项待遇，支持部门正常履职。</t>
  </si>
  <si>
    <t>工资福利发放人数</t>
  </si>
  <si>
    <t>反映部门实际发放工资人员数量</t>
  </si>
  <si>
    <t>单位人员满意度</t>
  </si>
  <si>
    <t>反映部门人员对工资福利发放的满意度</t>
  </si>
  <si>
    <t>做好本部门人员经费保障，按规定落实干部职工各项待遇，支持部门正常履职</t>
  </si>
  <si>
    <t>反映单位人员对工资福利发放的满意度</t>
  </si>
  <si>
    <t xml:space="preserve"> 依据编制2026年部门预算的通知（盘财【2025】30号）文件，2026年度计划开展实施其他预算项目专项资金项目，开展设备采购、房屋修缮，药品耗材采购活动，保障长聘人员经费开支，单位日常办公费，最终实现提高单位医疗服务能力，降低辖区民众看病费用，为提供基本医疗卫生和基本公卫卫生服务。项目开展符合部门职能职责，与单位十四五规划直接相关，依据《国家基本公共卫生服务规范（第三版）》等政策文件要求开展，继续实施建立居民健康档案、健康教育、预防接种、儿童健康管理、孕产妇健康管理、老年人健康管理、高血压和2型糖尿病等慢性病患者健康管理、严重精神障碍患者管理、肺结核患者健康管理、中医药健康管理、传染病和突发公共卫生事件报告和处理、卫生监督协管等12类项目。在开展儿童健康管理过程中，落实国家卫生健康委办公厅关于《做好0—6岁儿童眼保健和视力检查有关工作的通知》（国卫办妇幼发〔2019〕9号），规范开展0—6岁儿童眼保健和视力检查有关工作；加强儿童肥胖筛查和健康指导，积极开展儿童肥胖防控。面向贫困人口做好基本公共卫生服务项目，促进基本公共卫生服务均等化。新划入基本公共卫生服务内容。按照《方案》要求，2019年起将原重大公共卫生服务和计划生育项目中的妇幼卫生、老年健康服务、医养结合、卫生应急、孕前检查等内容纳入基本公共卫生服务。对于新划入基本公共卫生服务的内容，将地方病防治、职业病防治、重大疾病及危害因素监测等3项重点工作按项目单列，明确资金和任务；其他疾病预防控制、妇幼健康服务、老年健康与医养结合服务、食品安全保障、卫生监督管理、卫生应急队伍建设、人口监测与计划生育服务、健康素养促进等工作（详见附件），由国家卫生健康委提供工作规范和绩效评价指标，由各省份结合本地实际实施，在实施中要做好项目衔接，确保相关工作的连续性，提升医疗卫生服务质量。</t>
  </si>
  <si>
    <t>5%</t>
  </si>
  <si>
    <t>反映医疗服务情况</t>
  </si>
  <si>
    <t>完成修缮数量</t>
  </si>
  <si>
    <t>反映目标任务完成情况。用完成目标数量考核</t>
  </si>
  <si>
    <t>药品耗材合格率</t>
  </si>
  <si>
    <t>98</t>
  </si>
  <si>
    <t>反映药品耗材质量。</t>
  </si>
  <si>
    <t>&lt;=</t>
  </si>
  <si>
    <t>反映项目完成时限，用完成进度衡量。（完成进度=已用时间/计划时间）</t>
  </si>
  <si>
    <t xml:space="preserve"> 每门急诊人次平均收费水平</t>
  </si>
  <si>
    <t>同比降低</t>
  </si>
  <si>
    <t>0</t>
  </si>
  <si>
    <t>反映百姓看病费用</t>
  </si>
  <si>
    <t>反映服务对象整体满意度。用满意度衡量。</t>
  </si>
  <si>
    <t>依据编制2026年部门预算的通知（盘财【2025】30号）文件，2026年度计划开展实施职工遗属生活补助经费项目，开展慰问已故退休职工家属活动，最终实现保障退休职工家庭生活待遇目的，保障和改善民生福祉。</t>
  </si>
  <si>
    <t>遗嘱补助人数</t>
  </si>
  <si>
    <t>反映遗属补助人员</t>
  </si>
  <si>
    <t>遗嘱补助标准达标率</t>
  </si>
  <si>
    <t>反映遗嘱补助发放达标情况</t>
  </si>
  <si>
    <t>遗嘱补助发放及时性</t>
  </si>
  <si>
    <t>按月发放</t>
  </si>
  <si>
    <t>月</t>
  </si>
  <si>
    <t>反映遗嘱补助发放时间情况</t>
  </si>
  <si>
    <t>遗属情感认同与归属感</t>
  </si>
  <si>
    <t>反映遗属情感认同与归属感</t>
  </si>
  <si>
    <t>退休遗属人员满意度</t>
  </si>
  <si>
    <t>反映退休遗属人员对部门（单位）履职情况的满意程度。</t>
  </si>
  <si>
    <t>做好本部门人员保障，按规定落实干部职工各项待遇，支出部门正常履职。</t>
  </si>
  <si>
    <t>反映部门实际发放人数</t>
  </si>
  <si>
    <t>做好本部门人员保障，按规定落实干部职工各项待遇，支出部门正常履职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</si>
  <si>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</si>
  <si>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</si>
  <si>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</si>
  <si>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</si>
  <si>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</si>
  <si>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</si>
  <si>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</si>
  <si>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</si>
  <si>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</si>
  <si>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</si>
  <si>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</si>
  <si>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</si>
  <si>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</si>
  <si>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</si>
  <si>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</si>
  <si>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</si>
  <si>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箱</t>
  </si>
  <si>
    <t>LED电子显示屏</t>
  </si>
  <si>
    <t>LED显示屏</t>
  </si>
  <si>
    <t>办公椅</t>
  </si>
  <si>
    <t>把</t>
  </si>
  <si>
    <t>办公桌</t>
  </si>
  <si>
    <t>张</t>
  </si>
  <si>
    <t>触控一体机</t>
  </si>
  <si>
    <t>台</t>
  </si>
  <si>
    <t>空调</t>
  </si>
  <si>
    <t>空调机</t>
  </si>
  <si>
    <t>铁皮单节文件柜</t>
  </si>
  <si>
    <t>其他柜类</t>
  </si>
  <si>
    <t>文件柜</t>
  </si>
  <si>
    <t>组</t>
  </si>
  <si>
    <t>卫生差额单位车加油</t>
  </si>
  <si>
    <t>车辆加油、添加燃料服务</t>
  </si>
  <si>
    <t>卫生差额单位车保养维修</t>
  </si>
  <si>
    <t>车辆维修和保养服务</t>
  </si>
  <si>
    <t>卫生差额单位车保险</t>
  </si>
  <si>
    <t>机动车保险服务</t>
  </si>
  <si>
    <t>印刷服务</t>
  </si>
  <si>
    <t>其他印刷服务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</si>
  <si>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</si>
  <si>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</si>
  <si>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</si>
  <si>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</si>
  <si>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</si>
  <si>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</si>
  <si>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</si>
  <si>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</si>
  <si>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</si>
  <si>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</si>
  <si>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</si>
  <si>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磨憨经济合作区</t>
  </si>
  <si>
    <t>空表说明：盘龙区实行乡财县管，按照区与乡（镇）财政管理体制，乡（镇）按照县级部门预算管理，故无对下转移支付项目。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</si>
  <si>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</si>
  <si>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</si>
  <si>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</si>
  <si>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</si>
  <si>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</si>
  <si>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</si>
  <si>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</si>
  <si>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</si>
  <si>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</si>
  <si>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</si>
  <si>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A02020800 触控一体机</t>
  </si>
  <si>
    <t>A02021103 LED显示屏</t>
  </si>
  <si>
    <t>A02061804 空调机</t>
  </si>
  <si>
    <t>A02320300 医用电子生理参数检测仪器设备</t>
  </si>
  <si>
    <t>经皮黄胆检测仪</t>
  </si>
  <si>
    <t>A02320500 医用超声波仪器及设备</t>
  </si>
  <si>
    <t>彩色B型超声</t>
  </si>
  <si>
    <t>A02322400 手术室设备及附件</t>
  </si>
  <si>
    <t>移动手术无影灯</t>
  </si>
  <si>
    <t>A02323300 口腔设备及器械</t>
  </si>
  <si>
    <t>牙椅</t>
  </si>
  <si>
    <t>口腔全景片机</t>
  </si>
  <si>
    <t>A02329900 其他医疗设备</t>
  </si>
  <si>
    <t>床头柜</t>
  </si>
  <si>
    <t>全自动洗胃机</t>
  </si>
  <si>
    <t>门诊诊疗床</t>
  </si>
  <si>
    <t>病床</t>
  </si>
  <si>
    <t>全自动生化分析仪</t>
  </si>
  <si>
    <t>清创台</t>
  </si>
  <si>
    <t>家具和用品</t>
  </si>
  <si>
    <t>A05010201 办公桌</t>
  </si>
  <si>
    <t>A05010301 办公椅</t>
  </si>
  <si>
    <t>A05010502 文件柜</t>
  </si>
  <si>
    <t>A05010599 其他柜类</t>
  </si>
  <si>
    <t>预算11表</t>
  </si>
  <si>
    <t>上级补助</t>
  </si>
  <si>
    <t>空表说明：我单位无上级补助项目支出预算。</t>
  </si>
  <si>
    <t>预算12表</t>
  </si>
  <si>
    <t>项目级次</t>
  </si>
  <si>
    <t>312 民生类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</si>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</sst>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6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176" fontId="5" fillId="0" borderId="14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"单位名称："&amp;"昆明市盘龙区阿子营街道卫生院"</f>
        <v>单位名称：昆明市盘龙区阿子营街道卫生院</v>
      </c>
      <c r="B3" s="160"/>
      <c r="D3" s="132" t="s">
        <v>1</v>
      </c>
    </row>
    <row r="4" ht="23.25" customHeight="1" spans="1:4">
      <c r="A4" s="161" t="s">
        <v>2</v>
      </c>
      <c r="B4" s="162"/>
      <c r="C4" s="161" t="s">
        <v>3</v>
      </c>
      <c r="D4" s="162"/>
    </row>
    <row r="5" ht="24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7.25" customHeight="1" spans="1:4">
      <c r="A6" s="163" t="s">
        <v>7</v>
      </c>
      <c r="B6" s="75">
        <v>4204356</v>
      </c>
      <c r="C6" s="163" t="s">
        <v>8</v>
      </c>
      <c r="D6" s="75"/>
    </row>
    <row r="7" ht="17.25" customHeight="1" spans="1:4">
      <c r="A7" s="163" t="s">
        <v>9</v>
      </c>
      <c r="B7" s="75"/>
      <c r="C7" s="163" t="s">
        <v>10</v>
      </c>
      <c r="D7" s="75"/>
    </row>
    <row r="8" ht="17.25" customHeight="1" spans="1:4">
      <c r="A8" s="163" t="s">
        <v>11</v>
      </c>
      <c r="B8" s="75"/>
      <c r="C8" s="195" t="s">
        <v>12</v>
      </c>
      <c r="D8" s="75"/>
    </row>
    <row r="9" ht="17.25" customHeight="1" spans="1:4">
      <c r="A9" s="163" t="s">
        <v>13</v>
      </c>
      <c r="B9" s="75"/>
      <c r="C9" s="195" t="s">
        <v>14</v>
      </c>
      <c r="D9" s="75"/>
    </row>
    <row r="10" ht="17.25" customHeight="1" spans="1:4">
      <c r="A10" s="163" t="s">
        <v>15</v>
      </c>
      <c r="B10" s="75">
        <v>22054093.36</v>
      </c>
      <c r="C10" s="195" t="s">
        <v>16</v>
      </c>
      <c r="D10" s="75"/>
    </row>
    <row r="11" ht="17.25" customHeight="1" spans="1:4">
      <c r="A11" s="163" t="s">
        <v>17</v>
      </c>
      <c r="B11" s="75"/>
      <c r="C11" s="195" t="s">
        <v>18</v>
      </c>
      <c r="D11" s="75"/>
    </row>
    <row r="12" ht="17.25" customHeight="1" spans="1:4">
      <c r="A12" s="163" t="s">
        <v>19</v>
      </c>
      <c r="B12" s="75"/>
      <c r="C12" s="32" t="s">
        <v>20</v>
      </c>
      <c r="D12" s="75"/>
    </row>
    <row r="13" ht="17.25" customHeight="1" spans="1:4">
      <c r="A13" s="163" t="s">
        <v>21</v>
      </c>
      <c r="B13" s="75"/>
      <c r="C13" s="32" t="s">
        <v>22</v>
      </c>
      <c r="D13" s="75">
        <v>895077.44</v>
      </c>
    </row>
    <row r="14" ht="17.25" customHeight="1" spans="1:4">
      <c r="A14" s="163" t="s">
        <v>23</v>
      </c>
      <c r="B14" s="75"/>
      <c r="C14" s="32" t="s">
        <v>24</v>
      </c>
      <c r="D14" s="75">
        <v>25552619.2</v>
      </c>
    </row>
    <row r="15" ht="17.25" customHeight="1" spans="1:4">
      <c r="A15" s="163" t="s">
        <v>25</v>
      </c>
      <c r="B15" s="75">
        <v>22054093.36</v>
      </c>
      <c r="C15" s="32" t="s">
        <v>26</v>
      </c>
      <c r="D15" s="75"/>
    </row>
    <row r="16" ht="17.25" customHeight="1" spans="1:4">
      <c r="A16" s="145"/>
      <c r="B16" s="75"/>
      <c r="C16" s="32" t="s">
        <v>27</v>
      </c>
      <c r="D16" s="75"/>
    </row>
    <row r="17" ht="17.25" customHeight="1" spans="1:4">
      <c r="A17" s="164"/>
      <c r="B17" s="75"/>
      <c r="C17" s="32" t="s">
        <v>28</v>
      </c>
      <c r="D17" s="75"/>
    </row>
    <row r="18" ht="17.25" customHeight="1" spans="1:4">
      <c r="A18" s="164"/>
      <c r="B18" s="75"/>
      <c r="C18" s="32" t="s">
        <v>29</v>
      </c>
      <c r="D18" s="75"/>
    </row>
    <row r="19" ht="17.25" customHeight="1" spans="1:4">
      <c r="A19" s="164"/>
      <c r="B19" s="75"/>
      <c r="C19" s="32" t="s">
        <v>30</v>
      </c>
      <c r="D19" s="75"/>
    </row>
    <row r="20" ht="17.25" customHeight="1" spans="1:4">
      <c r="A20" s="164"/>
      <c r="B20" s="75"/>
      <c r="C20" s="32" t="s">
        <v>31</v>
      </c>
      <c r="D20" s="75"/>
    </row>
    <row r="21" ht="17.25" customHeight="1" spans="1:4">
      <c r="A21" s="164"/>
      <c r="B21" s="75"/>
      <c r="C21" s="32" t="s">
        <v>32</v>
      </c>
      <c r="D21" s="75"/>
    </row>
    <row r="22" ht="17.25" customHeight="1" spans="1:4">
      <c r="A22" s="164"/>
      <c r="B22" s="75"/>
      <c r="C22" s="32" t="s">
        <v>33</v>
      </c>
      <c r="D22" s="75"/>
    </row>
    <row r="23" ht="17.25" customHeight="1" spans="1:4">
      <c r="A23" s="164"/>
      <c r="B23" s="75"/>
      <c r="C23" s="32" t="s">
        <v>34</v>
      </c>
      <c r="D23" s="75"/>
    </row>
    <row r="24" ht="17.25" customHeight="1" spans="1:4">
      <c r="A24" s="164"/>
      <c r="B24" s="75"/>
      <c r="C24" s="32" t="s">
        <v>35</v>
      </c>
      <c r="D24" s="75">
        <v>392099.92</v>
      </c>
    </row>
    <row r="25" ht="17.25" customHeight="1" spans="1:4">
      <c r="A25" s="164"/>
      <c r="B25" s="75"/>
      <c r="C25" s="32" t="s">
        <v>36</v>
      </c>
      <c r="D25" s="75"/>
    </row>
    <row r="26" ht="17.25" customHeight="1" spans="1:4">
      <c r="A26" s="164"/>
      <c r="B26" s="75"/>
      <c r="C26" s="145" t="s">
        <v>37</v>
      </c>
      <c r="D26" s="75"/>
    </row>
    <row r="27" ht="17.25" customHeight="1" spans="1:4">
      <c r="A27" s="164"/>
      <c r="B27" s="75"/>
      <c r="C27" s="32" t="s">
        <v>38</v>
      </c>
      <c r="D27" s="75"/>
    </row>
    <row r="28" ht="16.5" customHeight="1" spans="1:4">
      <c r="A28" s="164"/>
      <c r="B28" s="75"/>
      <c r="C28" s="32" t="s">
        <v>39</v>
      </c>
      <c r="D28" s="75"/>
    </row>
    <row r="29" ht="16.5" customHeight="1" spans="1:4">
      <c r="A29" s="164"/>
      <c r="B29" s="75"/>
      <c r="C29" s="145" t="s">
        <v>40</v>
      </c>
      <c r="D29" s="75"/>
    </row>
    <row r="30" ht="17.25" customHeight="1" spans="1:4">
      <c r="A30" s="164"/>
      <c r="B30" s="75"/>
      <c r="C30" s="145" t="s">
        <v>41</v>
      </c>
      <c r="D30" s="75"/>
    </row>
    <row r="31" ht="17.25" customHeight="1" spans="1:4">
      <c r="A31" s="164"/>
      <c r="B31" s="75"/>
      <c r="C31" s="32" t="s">
        <v>42</v>
      </c>
      <c r="D31" s="75"/>
    </row>
    <row r="32" ht="16.5" customHeight="1" spans="1:4">
      <c r="A32" s="164" t="s">
        <v>43</v>
      </c>
      <c r="B32" s="75">
        <v>26258449.36</v>
      </c>
      <c r="C32" s="164" t="s">
        <v>44</v>
      </c>
      <c r="D32" s="75">
        <v>26839796.56</v>
      </c>
    </row>
    <row r="33" ht="16.5" customHeight="1" spans="1:4">
      <c r="A33" s="145" t="s">
        <v>45</v>
      </c>
      <c r="B33" s="75">
        <v>581347.2</v>
      </c>
      <c r="C33" s="145" t="s">
        <v>46</v>
      </c>
      <c r="D33" s="75"/>
    </row>
    <row r="34" ht="16.5" customHeight="1" spans="1:4">
      <c r="A34" s="32" t="s">
        <v>47</v>
      </c>
      <c r="B34" s="75">
        <v>581347.2</v>
      </c>
      <c r="C34" s="32" t="s">
        <v>47</v>
      </c>
      <c r="D34" s="75"/>
    </row>
    <row r="35" ht="16.5" customHeight="1" spans="1:4">
      <c r="A35" s="32" t="s">
        <v>48</v>
      </c>
      <c r="B35" s="75"/>
      <c r="C35" s="32" t="s">
        <v>49</v>
      </c>
      <c r="D35" s="75"/>
    </row>
    <row r="36" ht="16.5" customHeight="1" spans="1:4">
      <c r="A36" s="165" t="s">
        <v>50</v>
      </c>
      <c r="B36" s="75">
        <v>26839796.56</v>
      </c>
      <c r="C36" s="165" t="s">
        <v>51</v>
      </c>
      <c r="D36" s="75">
        <v>26839796.56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E31" sqref="E3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4">
        <v>1</v>
      </c>
      <c r="B1" s="115">
        <v>0</v>
      </c>
      <c r="C1" s="114">
        <v>1</v>
      </c>
      <c r="D1" s="116"/>
      <c r="E1" s="116"/>
      <c r="F1" s="107" t="s">
        <v>455</v>
      </c>
    </row>
    <row r="2" ht="42" customHeight="1" spans="1:6">
      <c r="A2" s="117" t="str">
        <f>"2026"&amp;"年部门政府性基金预算支出预算表"</f>
        <v>2026年部门政府性基金预算支出预算表</v>
      </c>
      <c r="B2" s="117" t="s">
        <v>456</v>
      </c>
      <c r="C2" s="118"/>
      <c r="D2" s="119"/>
      <c r="E2" s="119"/>
      <c r="F2" s="119"/>
    </row>
    <row r="3" ht="13.5" customHeight="1" spans="1:6">
      <c r="A3" s="4" t="str">
        <f>"单位名称："&amp;"昆明市盘龙区阿子营街道卫生院"</f>
        <v>单位名称：昆明市盘龙区阿子营街道卫生院</v>
      </c>
      <c r="B3" s="4" t="s">
        <v>457</v>
      </c>
      <c r="C3" s="114"/>
      <c r="D3" s="116"/>
      <c r="E3" s="116"/>
      <c r="F3" s="107" t="s">
        <v>1</v>
      </c>
    </row>
    <row r="4" ht="19.5" customHeight="1" spans="1:6">
      <c r="A4" s="120" t="s">
        <v>192</v>
      </c>
      <c r="B4" s="121" t="s">
        <v>72</v>
      </c>
      <c r="C4" s="120" t="s">
        <v>73</v>
      </c>
      <c r="D4" s="10" t="s">
        <v>458</v>
      </c>
      <c r="E4" s="11"/>
      <c r="F4" s="12"/>
    </row>
    <row r="5" ht="18.75" customHeight="1" spans="1:6">
      <c r="A5" s="122"/>
      <c r="B5" s="123"/>
      <c r="C5" s="122"/>
      <c r="D5" s="15" t="s">
        <v>55</v>
      </c>
      <c r="E5" s="10" t="s">
        <v>75</v>
      </c>
      <c r="F5" s="15" t="s">
        <v>76</v>
      </c>
    </row>
    <row r="6" ht="18.75" customHeight="1" spans="1:6">
      <c r="A6" s="65">
        <v>1</v>
      </c>
      <c r="B6" s="124" t="s">
        <v>83</v>
      </c>
      <c r="C6" s="65">
        <v>3</v>
      </c>
      <c r="D6" s="125">
        <v>4</v>
      </c>
      <c r="E6" s="125">
        <v>5</v>
      </c>
      <c r="F6" s="125">
        <v>6</v>
      </c>
    </row>
    <row r="7" ht="21" customHeight="1" spans="1:6">
      <c r="A7" s="20"/>
      <c r="B7" s="20"/>
      <c r="C7" s="20"/>
      <c r="D7" s="75"/>
      <c r="E7" s="75"/>
      <c r="F7" s="75"/>
    </row>
    <row r="8" ht="21" customHeight="1" spans="1:6">
      <c r="A8" s="20"/>
      <c r="B8" s="20"/>
      <c r="C8" s="20"/>
      <c r="D8" s="75"/>
      <c r="E8" s="75"/>
      <c r="F8" s="75"/>
    </row>
    <row r="9" ht="18.75" customHeight="1" spans="1:6">
      <c r="A9" s="126" t="s">
        <v>181</v>
      </c>
      <c r="B9" s="126" t="s">
        <v>181</v>
      </c>
      <c r="C9" s="127" t="s">
        <v>181</v>
      </c>
      <c r="D9" s="75"/>
      <c r="E9" s="75"/>
      <c r="F9" s="75"/>
    </row>
    <row r="10" customHeight="1" spans="1:6">
      <c r="A10" s="128" t="s">
        <v>189</v>
      </c>
      <c r="B10" s="128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25"/>
  <sheetViews>
    <sheetView showZeros="0" topLeftCell="C1" workbookViewId="0">
      <selection activeCell="I8" sqref="I8:I23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77"/>
      <c r="C1" s="77"/>
      <c r="R1" s="2"/>
      <c r="S1" s="2" t="s">
        <v>459</v>
      </c>
    </row>
    <row r="2" ht="41.25" customHeight="1" spans="1:19">
      <c r="A2" s="69" t="str">
        <f>"2026"&amp;"年部门政府采购预算表"</f>
        <v>2026年部门政府采购预算表</v>
      </c>
      <c r="B2" s="63"/>
      <c r="C2" s="63"/>
      <c r="D2" s="3"/>
      <c r="E2" s="3"/>
      <c r="F2" s="3"/>
      <c r="G2" s="3"/>
      <c r="H2" s="3"/>
      <c r="I2" s="3"/>
      <c r="J2" s="3"/>
      <c r="K2" s="3"/>
      <c r="L2" s="3"/>
      <c r="M2" s="63"/>
      <c r="N2" s="3"/>
      <c r="O2" s="3"/>
      <c r="P2" s="63"/>
      <c r="Q2" s="3"/>
      <c r="R2" s="63"/>
      <c r="S2" s="63"/>
    </row>
    <row r="3" ht="18.75" customHeight="1" spans="1:19">
      <c r="A3" s="106" t="str">
        <f>"单位名称："&amp;"昆明市盘龙区阿子营街道卫生院"</f>
        <v>单位名称：昆明市盘龙区阿子营街道卫生院</v>
      </c>
      <c r="B3" s="82"/>
      <c r="C3" s="82"/>
      <c r="D3" s="6"/>
      <c r="E3" s="6"/>
      <c r="F3" s="6"/>
      <c r="G3" s="6"/>
      <c r="H3" s="6"/>
      <c r="I3" s="6"/>
      <c r="J3" s="6"/>
      <c r="K3" s="6"/>
      <c r="L3" s="6"/>
      <c r="R3" s="7"/>
      <c r="S3" s="107" t="s">
        <v>1</v>
      </c>
    </row>
    <row r="4" ht="15.75" customHeight="1" spans="1:19">
      <c r="A4" s="9" t="s">
        <v>191</v>
      </c>
      <c r="B4" s="84" t="s">
        <v>192</v>
      </c>
      <c r="C4" s="84" t="s">
        <v>460</v>
      </c>
      <c r="D4" s="85" t="s">
        <v>461</v>
      </c>
      <c r="E4" s="85" t="s">
        <v>462</v>
      </c>
      <c r="F4" s="85" t="s">
        <v>463</v>
      </c>
      <c r="G4" s="85" t="s">
        <v>464</v>
      </c>
      <c r="H4" s="85" t="s">
        <v>465</v>
      </c>
      <c r="I4" s="86" t="s">
        <v>199</v>
      </c>
      <c r="J4" s="86"/>
      <c r="K4" s="86"/>
      <c r="L4" s="86"/>
      <c r="M4" s="87"/>
      <c r="N4" s="86"/>
      <c r="O4" s="86"/>
      <c r="P4" s="88"/>
      <c r="Q4" s="86"/>
      <c r="R4" s="87"/>
      <c r="S4" s="89"/>
    </row>
    <row r="5" ht="17.25" customHeight="1" spans="1:19">
      <c r="A5" s="14"/>
      <c r="B5" s="90"/>
      <c r="C5" s="90"/>
      <c r="D5" s="91"/>
      <c r="E5" s="91"/>
      <c r="F5" s="91"/>
      <c r="G5" s="91"/>
      <c r="H5" s="91"/>
      <c r="I5" s="91" t="s">
        <v>55</v>
      </c>
      <c r="J5" s="91" t="s">
        <v>58</v>
      </c>
      <c r="K5" s="91" t="s">
        <v>466</v>
      </c>
      <c r="L5" s="91" t="s">
        <v>467</v>
      </c>
      <c r="M5" s="92" t="s">
        <v>468</v>
      </c>
      <c r="N5" s="93" t="s">
        <v>469</v>
      </c>
      <c r="O5" s="93"/>
      <c r="P5" s="94"/>
      <c r="Q5" s="93"/>
      <c r="R5" s="95"/>
      <c r="S5" s="96"/>
    </row>
    <row r="6" ht="54" customHeight="1" spans="1:19">
      <c r="A6" s="17"/>
      <c r="B6" s="96"/>
      <c r="C6" s="96"/>
      <c r="D6" s="97"/>
      <c r="E6" s="97"/>
      <c r="F6" s="97"/>
      <c r="G6" s="97"/>
      <c r="H6" s="97"/>
      <c r="I6" s="97"/>
      <c r="J6" s="97" t="s">
        <v>57</v>
      </c>
      <c r="K6" s="97"/>
      <c r="L6" s="97"/>
      <c r="M6" s="98"/>
      <c r="N6" s="97" t="s">
        <v>57</v>
      </c>
      <c r="O6" s="97" t="s">
        <v>64</v>
      </c>
      <c r="P6" s="96" t="s">
        <v>65</v>
      </c>
      <c r="Q6" s="97" t="s">
        <v>66</v>
      </c>
      <c r="R6" s="98" t="s">
        <v>67</v>
      </c>
      <c r="S6" s="96" t="s">
        <v>68</v>
      </c>
    </row>
    <row r="7" ht="18" customHeight="1" spans="1:19">
      <c r="A7" s="108">
        <v>1</v>
      </c>
      <c r="B7" s="108" t="s">
        <v>83</v>
      </c>
      <c r="C7" s="109">
        <v>3</v>
      </c>
      <c r="D7" s="109">
        <v>4</v>
      </c>
      <c r="E7" s="108">
        <v>5</v>
      </c>
      <c r="F7" s="108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  <c r="R7" s="108">
        <v>18</v>
      </c>
      <c r="S7" s="108">
        <v>19</v>
      </c>
    </row>
    <row r="8" ht="21" customHeight="1" spans="1:19">
      <c r="A8" s="99" t="s">
        <v>209</v>
      </c>
      <c r="B8" s="100" t="s">
        <v>70</v>
      </c>
      <c r="C8" s="100" t="s">
        <v>235</v>
      </c>
      <c r="D8" s="101" t="s">
        <v>470</v>
      </c>
      <c r="E8" s="101" t="s">
        <v>470</v>
      </c>
      <c r="F8" s="101" t="s">
        <v>471</v>
      </c>
      <c r="G8" s="110">
        <v>60</v>
      </c>
      <c r="H8" s="75">
        <v>8400</v>
      </c>
      <c r="I8" s="75">
        <v>8400</v>
      </c>
      <c r="J8" s="75">
        <v>8400</v>
      </c>
      <c r="K8" s="75"/>
      <c r="L8" s="75"/>
      <c r="M8" s="75"/>
      <c r="N8" s="75"/>
      <c r="O8" s="75"/>
      <c r="P8" s="75"/>
      <c r="Q8" s="75"/>
      <c r="R8" s="75"/>
      <c r="S8" s="75"/>
    </row>
    <row r="9" ht="21" customHeight="1" spans="1:19">
      <c r="A9" s="99" t="s">
        <v>209</v>
      </c>
      <c r="B9" s="100" t="s">
        <v>70</v>
      </c>
      <c r="C9" s="100" t="s">
        <v>235</v>
      </c>
      <c r="D9" s="101" t="s">
        <v>470</v>
      </c>
      <c r="E9" s="101" t="s">
        <v>470</v>
      </c>
      <c r="F9" s="101" t="s">
        <v>471</v>
      </c>
      <c r="G9" s="110">
        <v>10</v>
      </c>
      <c r="H9" s="75">
        <v>1600</v>
      </c>
      <c r="I9" s="75">
        <v>1600</v>
      </c>
      <c r="J9" s="75">
        <v>1600</v>
      </c>
      <c r="K9" s="75"/>
      <c r="L9" s="75"/>
      <c r="M9" s="75"/>
      <c r="N9" s="75"/>
      <c r="O9" s="75"/>
      <c r="P9" s="75"/>
      <c r="Q9" s="75"/>
      <c r="R9" s="75"/>
      <c r="S9" s="75"/>
    </row>
    <row r="10" ht="21" customHeight="1" spans="1:19">
      <c r="A10" s="99" t="s">
        <v>209</v>
      </c>
      <c r="B10" s="100" t="s">
        <v>70</v>
      </c>
      <c r="C10" s="100" t="s">
        <v>320</v>
      </c>
      <c r="D10" s="101" t="s">
        <v>472</v>
      </c>
      <c r="E10" s="101" t="s">
        <v>473</v>
      </c>
      <c r="F10" s="101" t="s">
        <v>341</v>
      </c>
      <c r="G10" s="110">
        <v>1</v>
      </c>
      <c r="H10" s="75">
        <v>10000</v>
      </c>
      <c r="I10" s="75">
        <v>10000</v>
      </c>
      <c r="J10" s="75"/>
      <c r="K10" s="75"/>
      <c r="L10" s="75"/>
      <c r="M10" s="75"/>
      <c r="N10" s="75">
        <v>10000</v>
      </c>
      <c r="O10" s="75"/>
      <c r="P10" s="75"/>
      <c r="Q10" s="75"/>
      <c r="R10" s="75"/>
      <c r="S10" s="75">
        <v>10000</v>
      </c>
    </row>
    <row r="11" ht="21" customHeight="1" spans="1:19">
      <c r="A11" s="99" t="s">
        <v>209</v>
      </c>
      <c r="B11" s="100" t="s">
        <v>70</v>
      </c>
      <c r="C11" s="100" t="s">
        <v>320</v>
      </c>
      <c r="D11" s="101" t="s">
        <v>474</v>
      </c>
      <c r="E11" s="101" t="s">
        <v>474</v>
      </c>
      <c r="F11" s="101" t="s">
        <v>475</v>
      </c>
      <c r="G11" s="110">
        <v>2</v>
      </c>
      <c r="H11" s="75">
        <v>1000</v>
      </c>
      <c r="I11" s="75">
        <v>1000</v>
      </c>
      <c r="J11" s="75"/>
      <c r="K11" s="75"/>
      <c r="L11" s="75"/>
      <c r="M11" s="75"/>
      <c r="N11" s="75">
        <v>1000</v>
      </c>
      <c r="O11" s="75"/>
      <c r="P11" s="75"/>
      <c r="Q11" s="75"/>
      <c r="R11" s="75"/>
      <c r="S11" s="75">
        <v>1000</v>
      </c>
    </row>
    <row r="12" ht="21" customHeight="1" spans="1:19">
      <c r="A12" s="99" t="s">
        <v>209</v>
      </c>
      <c r="B12" s="100" t="s">
        <v>70</v>
      </c>
      <c r="C12" s="100" t="s">
        <v>320</v>
      </c>
      <c r="D12" s="101" t="s">
        <v>474</v>
      </c>
      <c r="E12" s="101" t="s">
        <v>474</v>
      </c>
      <c r="F12" s="101" t="s">
        <v>475</v>
      </c>
      <c r="G12" s="110">
        <v>8</v>
      </c>
      <c r="H12" s="75">
        <v>4000</v>
      </c>
      <c r="I12" s="75">
        <v>4000</v>
      </c>
      <c r="J12" s="75"/>
      <c r="K12" s="75"/>
      <c r="L12" s="75"/>
      <c r="M12" s="75"/>
      <c r="N12" s="75">
        <v>4000</v>
      </c>
      <c r="O12" s="75"/>
      <c r="P12" s="75"/>
      <c r="Q12" s="75"/>
      <c r="R12" s="75"/>
      <c r="S12" s="75">
        <v>4000</v>
      </c>
    </row>
    <row r="13" ht="21" customHeight="1" spans="1:19">
      <c r="A13" s="99" t="s">
        <v>209</v>
      </c>
      <c r="B13" s="100" t="s">
        <v>70</v>
      </c>
      <c r="C13" s="100" t="s">
        <v>320</v>
      </c>
      <c r="D13" s="101" t="s">
        <v>476</v>
      </c>
      <c r="E13" s="101" t="s">
        <v>476</v>
      </c>
      <c r="F13" s="101" t="s">
        <v>477</v>
      </c>
      <c r="G13" s="110">
        <v>2</v>
      </c>
      <c r="H13" s="75">
        <v>2400</v>
      </c>
      <c r="I13" s="75">
        <v>2400</v>
      </c>
      <c r="J13" s="75"/>
      <c r="K13" s="75"/>
      <c r="L13" s="75"/>
      <c r="M13" s="75"/>
      <c r="N13" s="75">
        <v>2400</v>
      </c>
      <c r="O13" s="75"/>
      <c r="P13" s="75"/>
      <c r="Q13" s="75"/>
      <c r="R13" s="75"/>
      <c r="S13" s="75">
        <v>2400</v>
      </c>
    </row>
    <row r="14" ht="21" customHeight="1" spans="1:19">
      <c r="A14" s="99" t="s">
        <v>209</v>
      </c>
      <c r="B14" s="100" t="s">
        <v>70</v>
      </c>
      <c r="C14" s="100" t="s">
        <v>320</v>
      </c>
      <c r="D14" s="101" t="s">
        <v>476</v>
      </c>
      <c r="E14" s="101" t="s">
        <v>476</v>
      </c>
      <c r="F14" s="101" t="s">
        <v>477</v>
      </c>
      <c r="G14" s="110">
        <v>5</v>
      </c>
      <c r="H14" s="75">
        <v>6000</v>
      </c>
      <c r="I14" s="75">
        <v>6000</v>
      </c>
      <c r="J14" s="75"/>
      <c r="K14" s="75"/>
      <c r="L14" s="75"/>
      <c r="M14" s="75"/>
      <c r="N14" s="75">
        <v>6000</v>
      </c>
      <c r="O14" s="75"/>
      <c r="P14" s="75"/>
      <c r="Q14" s="75"/>
      <c r="R14" s="75"/>
      <c r="S14" s="75">
        <v>6000</v>
      </c>
    </row>
    <row r="15" ht="21" customHeight="1" spans="1:19">
      <c r="A15" s="99" t="s">
        <v>209</v>
      </c>
      <c r="B15" s="100" t="s">
        <v>70</v>
      </c>
      <c r="C15" s="100" t="s">
        <v>320</v>
      </c>
      <c r="D15" s="101" t="s">
        <v>478</v>
      </c>
      <c r="E15" s="101" t="s">
        <v>478</v>
      </c>
      <c r="F15" s="101" t="s">
        <v>479</v>
      </c>
      <c r="G15" s="110">
        <v>1</v>
      </c>
      <c r="H15" s="75">
        <v>13000</v>
      </c>
      <c r="I15" s="75">
        <v>13000</v>
      </c>
      <c r="J15" s="75"/>
      <c r="K15" s="75"/>
      <c r="L15" s="75"/>
      <c r="M15" s="75"/>
      <c r="N15" s="75">
        <v>13000</v>
      </c>
      <c r="O15" s="75"/>
      <c r="P15" s="75"/>
      <c r="Q15" s="75"/>
      <c r="R15" s="75"/>
      <c r="S15" s="75">
        <v>13000</v>
      </c>
    </row>
    <row r="16" ht="21" customHeight="1" spans="1:19">
      <c r="A16" s="99" t="s">
        <v>209</v>
      </c>
      <c r="B16" s="100" t="s">
        <v>70</v>
      </c>
      <c r="C16" s="100" t="s">
        <v>320</v>
      </c>
      <c r="D16" s="101" t="s">
        <v>480</v>
      </c>
      <c r="E16" s="101" t="s">
        <v>481</v>
      </c>
      <c r="F16" s="101" t="s">
        <v>479</v>
      </c>
      <c r="G16" s="110">
        <v>2</v>
      </c>
      <c r="H16" s="75">
        <v>8000</v>
      </c>
      <c r="I16" s="75">
        <v>8000</v>
      </c>
      <c r="J16" s="75"/>
      <c r="K16" s="75"/>
      <c r="L16" s="75"/>
      <c r="M16" s="75"/>
      <c r="N16" s="75">
        <v>8000</v>
      </c>
      <c r="O16" s="75"/>
      <c r="P16" s="75"/>
      <c r="Q16" s="75"/>
      <c r="R16" s="75"/>
      <c r="S16" s="75">
        <v>8000</v>
      </c>
    </row>
    <row r="17" ht="21" customHeight="1" spans="1:19">
      <c r="A17" s="99" t="s">
        <v>209</v>
      </c>
      <c r="B17" s="100" t="s">
        <v>70</v>
      </c>
      <c r="C17" s="100" t="s">
        <v>320</v>
      </c>
      <c r="D17" s="101" t="s">
        <v>482</v>
      </c>
      <c r="E17" s="101" t="s">
        <v>483</v>
      </c>
      <c r="F17" s="101" t="s">
        <v>341</v>
      </c>
      <c r="G17" s="110">
        <v>60</v>
      </c>
      <c r="H17" s="75">
        <v>12000</v>
      </c>
      <c r="I17" s="75">
        <v>12000</v>
      </c>
      <c r="J17" s="75"/>
      <c r="K17" s="75"/>
      <c r="L17" s="75"/>
      <c r="M17" s="75"/>
      <c r="N17" s="75">
        <v>12000</v>
      </c>
      <c r="O17" s="75"/>
      <c r="P17" s="75"/>
      <c r="Q17" s="75"/>
      <c r="R17" s="75"/>
      <c r="S17" s="75">
        <v>12000</v>
      </c>
    </row>
    <row r="18" ht="21" customHeight="1" spans="1:19">
      <c r="A18" s="99" t="s">
        <v>209</v>
      </c>
      <c r="B18" s="100" t="s">
        <v>70</v>
      </c>
      <c r="C18" s="100" t="s">
        <v>320</v>
      </c>
      <c r="D18" s="101" t="s">
        <v>484</v>
      </c>
      <c r="E18" s="101" t="s">
        <v>484</v>
      </c>
      <c r="F18" s="101" t="s">
        <v>485</v>
      </c>
      <c r="G18" s="110">
        <v>6</v>
      </c>
      <c r="H18" s="75">
        <v>6000</v>
      </c>
      <c r="I18" s="75">
        <v>6000</v>
      </c>
      <c r="J18" s="75"/>
      <c r="K18" s="75"/>
      <c r="L18" s="75"/>
      <c r="M18" s="75"/>
      <c r="N18" s="75">
        <v>6000</v>
      </c>
      <c r="O18" s="75"/>
      <c r="P18" s="75"/>
      <c r="Q18" s="75"/>
      <c r="R18" s="75"/>
      <c r="S18" s="75">
        <v>6000</v>
      </c>
    </row>
    <row r="19" ht="21" customHeight="1" spans="1:19">
      <c r="A19" s="99" t="s">
        <v>209</v>
      </c>
      <c r="B19" s="100" t="s">
        <v>70</v>
      </c>
      <c r="C19" s="100" t="s">
        <v>320</v>
      </c>
      <c r="D19" s="101" t="s">
        <v>484</v>
      </c>
      <c r="E19" s="101" t="s">
        <v>484</v>
      </c>
      <c r="F19" s="101" t="s">
        <v>485</v>
      </c>
      <c r="G19" s="110">
        <v>2</v>
      </c>
      <c r="H19" s="75">
        <v>2000</v>
      </c>
      <c r="I19" s="75">
        <v>2000</v>
      </c>
      <c r="J19" s="75"/>
      <c r="K19" s="75"/>
      <c r="L19" s="75"/>
      <c r="M19" s="75"/>
      <c r="N19" s="75">
        <v>2000</v>
      </c>
      <c r="O19" s="75"/>
      <c r="P19" s="75"/>
      <c r="Q19" s="75"/>
      <c r="R19" s="75"/>
      <c r="S19" s="75">
        <v>2000</v>
      </c>
    </row>
    <row r="20" ht="21" customHeight="1" spans="1:19">
      <c r="A20" s="99" t="s">
        <v>209</v>
      </c>
      <c r="B20" s="100" t="s">
        <v>70</v>
      </c>
      <c r="C20" s="100" t="s">
        <v>268</v>
      </c>
      <c r="D20" s="101" t="s">
        <v>486</v>
      </c>
      <c r="E20" s="101" t="s">
        <v>487</v>
      </c>
      <c r="F20" s="101" t="s">
        <v>341</v>
      </c>
      <c r="G20" s="110">
        <v>1</v>
      </c>
      <c r="H20" s="75">
        <v>40000</v>
      </c>
      <c r="I20" s="75">
        <v>40000</v>
      </c>
      <c r="J20" s="75"/>
      <c r="K20" s="75"/>
      <c r="L20" s="75"/>
      <c r="M20" s="75"/>
      <c r="N20" s="75">
        <v>40000</v>
      </c>
      <c r="O20" s="75"/>
      <c r="P20" s="75"/>
      <c r="Q20" s="75"/>
      <c r="R20" s="75"/>
      <c r="S20" s="75">
        <v>40000</v>
      </c>
    </row>
    <row r="21" ht="21" customHeight="1" spans="1:19">
      <c r="A21" s="99" t="s">
        <v>209</v>
      </c>
      <c r="B21" s="100" t="s">
        <v>70</v>
      </c>
      <c r="C21" s="100" t="s">
        <v>268</v>
      </c>
      <c r="D21" s="101" t="s">
        <v>488</v>
      </c>
      <c r="E21" s="101" t="s">
        <v>489</v>
      </c>
      <c r="F21" s="101" t="s">
        <v>341</v>
      </c>
      <c r="G21" s="110">
        <v>1</v>
      </c>
      <c r="H21" s="75">
        <v>60000</v>
      </c>
      <c r="I21" s="75">
        <v>60000</v>
      </c>
      <c r="J21" s="75"/>
      <c r="K21" s="75"/>
      <c r="L21" s="75"/>
      <c r="M21" s="75"/>
      <c r="N21" s="75">
        <v>60000</v>
      </c>
      <c r="O21" s="75"/>
      <c r="P21" s="75"/>
      <c r="Q21" s="75"/>
      <c r="R21" s="75"/>
      <c r="S21" s="75">
        <v>60000</v>
      </c>
    </row>
    <row r="22" ht="21" customHeight="1" spans="1:19">
      <c r="A22" s="99" t="s">
        <v>209</v>
      </c>
      <c r="B22" s="100" t="s">
        <v>70</v>
      </c>
      <c r="C22" s="100" t="s">
        <v>268</v>
      </c>
      <c r="D22" s="101" t="s">
        <v>490</v>
      </c>
      <c r="E22" s="101" t="s">
        <v>491</v>
      </c>
      <c r="F22" s="101" t="s">
        <v>341</v>
      </c>
      <c r="G22" s="110">
        <v>1</v>
      </c>
      <c r="H22" s="75">
        <v>5000</v>
      </c>
      <c r="I22" s="75">
        <v>5000</v>
      </c>
      <c r="J22" s="75"/>
      <c r="K22" s="75"/>
      <c r="L22" s="75"/>
      <c r="M22" s="75"/>
      <c r="N22" s="75">
        <v>5000</v>
      </c>
      <c r="O22" s="75"/>
      <c r="P22" s="75"/>
      <c r="Q22" s="75"/>
      <c r="R22" s="75"/>
      <c r="S22" s="75">
        <v>5000</v>
      </c>
    </row>
    <row r="23" ht="21" customHeight="1" spans="1:19">
      <c r="A23" s="99" t="s">
        <v>209</v>
      </c>
      <c r="B23" s="100" t="s">
        <v>70</v>
      </c>
      <c r="C23" s="100" t="s">
        <v>291</v>
      </c>
      <c r="D23" s="101" t="s">
        <v>492</v>
      </c>
      <c r="E23" s="101" t="s">
        <v>493</v>
      </c>
      <c r="F23" s="101" t="s">
        <v>341</v>
      </c>
      <c r="G23" s="110">
        <v>1</v>
      </c>
      <c r="H23" s="75">
        <v>20000</v>
      </c>
      <c r="I23" s="75">
        <v>20000</v>
      </c>
      <c r="J23" s="75"/>
      <c r="K23" s="75"/>
      <c r="L23" s="75"/>
      <c r="M23" s="75"/>
      <c r="N23" s="75">
        <v>20000</v>
      </c>
      <c r="O23" s="75"/>
      <c r="P23" s="75"/>
      <c r="Q23" s="75"/>
      <c r="R23" s="75"/>
      <c r="S23" s="75">
        <v>20000</v>
      </c>
    </row>
    <row r="24" ht="21" customHeight="1" spans="1:19">
      <c r="A24" s="102" t="s">
        <v>181</v>
      </c>
      <c r="B24" s="103"/>
      <c r="C24" s="103"/>
      <c r="D24" s="104"/>
      <c r="E24" s="104"/>
      <c r="F24" s="104"/>
      <c r="G24" s="111"/>
      <c r="H24" s="75">
        <v>199400</v>
      </c>
      <c r="I24" s="75">
        <v>199400</v>
      </c>
      <c r="J24" s="75">
        <v>10000</v>
      </c>
      <c r="K24" s="75"/>
      <c r="L24" s="75"/>
      <c r="M24" s="75"/>
      <c r="N24" s="75">
        <v>189400</v>
      </c>
      <c r="O24" s="75"/>
      <c r="P24" s="75"/>
      <c r="Q24" s="75"/>
      <c r="R24" s="75"/>
      <c r="S24" s="75">
        <v>189400</v>
      </c>
    </row>
    <row r="25" ht="21" customHeight="1" spans="1:19">
      <c r="A25" s="106" t="s">
        <v>494</v>
      </c>
      <c r="B25" s="4"/>
      <c r="C25" s="4"/>
      <c r="D25" s="106"/>
      <c r="E25" s="106"/>
      <c r="F25" s="106"/>
      <c r="G25" s="112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</row>
  </sheetData>
  <mergeCells count="19">
    <mergeCell ref="A2:S2"/>
    <mergeCell ref="A3:H3"/>
    <mergeCell ref="I4:S4"/>
    <mergeCell ref="N5:S5"/>
    <mergeCell ref="A24:G24"/>
    <mergeCell ref="A25:S2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18" sqref="B18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6"/>
      <c r="B1" s="77"/>
      <c r="C1" s="77"/>
      <c r="D1" s="77"/>
      <c r="E1" s="77"/>
      <c r="F1" s="77"/>
      <c r="G1" s="77"/>
      <c r="H1" s="76"/>
      <c r="I1" s="76"/>
      <c r="J1" s="76"/>
      <c r="K1" s="76"/>
      <c r="L1" s="76"/>
      <c r="M1" s="76"/>
      <c r="N1" s="78"/>
      <c r="O1" s="76"/>
      <c r="P1" s="76"/>
      <c r="Q1" s="77"/>
      <c r="R1" s="76"/>
      <c r="S1" s="79"/>
      <c r="T1" s="79" t="s">
        <v>495</v>
      </c>
    </row>
    <row r="2" ht="41.25" customHeight="1" spans="1:20">
      <c r="A2" s="69" t="str">
        <f>"2026"&amp;"年部门政府购买服务预算表"</f>
        <v>2026年部门政府购买服务预算表</v>
      </c>
      <c r="B2" s="63"/>
      <c r="C2" s="63"/>
      <c r="D2" s="63"/>
      <c r="E2" s="63"/>
      <c r="F2" s="63"/>
      <c r="G2" s="63"/>
      <c r="H2" s="80"/>
      <c r="I2" s="80"/>
      <c r="J2" s="80"/>
      <c r="K2" s="80"/>
      <c r="L2" s="80"/>
      <c r="M2" s="80"/>
      <c r="N2" s="81"/>
      <c r="O2" s="80"/>
      <c r="P2" s="80"/>
      <c r="Q2" s="63"/>
      <c r="R2" s="80"/>
      <c r="S2" s="81"/>
      <c r="T2" s="63"/>
    </row>
    <row r="3" ht="22.5" customHeight="1" spans="1:20">
      <c r="A3" s="70" t="str">
        <f>"单位名称："&amp;"昆明市盘龙区阿子营街道卫生院"</f>
        <v>单位名称：昆明市盘龙区阿子营街道卫生院</v>
      </c>
      <c r="B3" s="82"/>
      <c r="C3" s="82"/>
      <c r="D3" s="82"/>
      <c r="E3" s="82"/>
      <c r="F3" s="82"/>
      <c r="G3" s="82"/>
      <c r="H3" s="71"/>
      <c r="I3" s="71"/>
      <c r="J3" s="71"/>
      <c r="K3" s="71"/>
      <c r="L3" s="71"/>
      <c r="M3" s="71"/>
      <c r="N3" s="78"/>
      <c r="O3" s="76"/>
      <c r="P3" s="76"/>
      <c r="Q3" s="77"/>
      <c r="R3" s="76"/>
      <c r="S3" s="83"/>
      <c r="T3" s="79" t="s">
        <v>1</v>
      </c>
    </row>
    <row r="4" ht="24" customHeight="1" spans="1:20">
      <c r="A4" s="9" t="s">
        <v>191</v>
      </c>
      <c r="B4" s="84" t="s">
        <v>192</v>
      </c>
      <c r="C4" s="84" t="s">
        <v>460</v>
      </c>
      <c r="D4" s="84" t="s">
        <v>496</v>
      </c>
      <c r="E4" s="84" t="s">
        <v>497</v>
      </c>
      <c r="F4" s="84" t="s">
        <v>498</v>
      </c>
      <c r="G4" s="84" t="s">
        <v>499</v>
      </c>
      <c r="H4" s="85" t="s">
        <v>500</v>
      </c>
      <c r="I4" s="85" t="s">
        <v>501</v>
      </c>
      <c r="J4" s="86" t="s">
        <v>199</v>
      </c>
      <c r="K4" s="86"/>
      <c r="L4" s="86"/>
      <c r="M4" s="86"/>
      <c r="N4" s="87"/>
      <c r="O4" s="86"/>
      <c r="P4" s="86"/>
      <c r="Q4" s="88"/>
      <c r="R4" s="86"/>
      <c r="S4" s="87"/>
      <c r="T4" s="89"/>
    </row>
    <row r="5" ht="24" customHeight="1" spans="1:20">
      <c r="A5" s="14"/>
      <c r="B5" s="90"/>
      <c r="C5" s="90"/>
      <c r="D5" s="90"/>
      <c r="E5" s="90"/>
      <c r="F5" s="90"/>
      <c r="G5" s="90"/>
      <c r="H5" s="91"/>
      <c r="I5" s="91"/>
      <c r="J5" s="91" t="s">
        <v>55</v>
      </c>
      <c r="K5" s="91" t="s">
        <v>58</v>
      </c>
      <c r="L5" s="91" t="s">
        <v>466</v>
      </c>
      <c r="M5" s="91" t="s">
        <v>467</v>
      </c>
      <c r="N5" s="92" t="s">
        <v>468</v>
      </c>
      <c r="O5" s="93" t="s">
        <v>469</v>
      </c>
      <c r="P5" s="93"/>
      <c r="Q5" s="94"/>
      <c r="R5" s="93"/>
      <c r="S5" s="95"/>
      <c r="T5" s="96"/>
    </row>
    <row r="6" ht="54" customHeight="1" spans="1:20">
      <c r="A6" s="17"/>
      <c r="B6" s="96"/>
      <c r="C6" s="96"/>
      <c r="D6" s="96"/>
      <c r="E6" s="96"/>
      <c r="F6" s="96"/>
      <c r="G6" s="96"/>
      <c r="H6" s="97"/>
      <c r="I6" s="97"/>
      <c r="J6" s="97"/>
      <c r="K6" s="97" t="s">
        <v>57</v>
      </c>
      <c r="L6" s="97"/>
      <c r="M6" s="97"/>
      <c r="N6" s="98"/>
      <c r="O6" s="97" t="s">
        <v>57</v>
      </c>
      <c r="P6" s="97" t="s">
        <v>64</v>
      </c>
      <c r="Q6" s="96" t="s">
        <v>65</v>
      </c>
      <c r="R6" s="97" t="s">
        <v>66</v>
      </c>
      <c r="S6" s="98" t="s">
        <v>67</v>
      </c>
      <c r="T6" s="96" t="s">
        <v>68</v>
      </c>
    </row>
    <row r="7" ht="17.25" customHeight="1" spans="1:20">
      <c r="A7" s="18">
        <v>1</v>
      </c>
      <c r="B7" s="96">
        <v>2</v>
      </c>
      <c r="C7" s="18">
        <v>3</v>
      </c>
      <c r="D7" s="18">
        <v>4</v>
      </c>
      <c r="E7" s="96">
        <v>5</v>
      </c>
      <c r="F7" s="18">
        <v>6</v>
      </c>
      <c r="G7" s="18">
        <v>7</v>
      </c>
      <c r="H7" s="96">
        <v>8</v>
      </c>
      <c r="I7" s="18">
        <v>9</v>
      </c>
      <c r="J7" s="18">
        <v>10</v>
      </c>
      <c r="K7" s="96">
        <v>11</v>
      </c>
      <c r="L7" s="18">
        <v>12</v>
      </c>
      <c r="M7" s="18">
        <v>13</v>
      </c>
      <c r="N7" s="96">
        <v>14</v>
      </c>
      <c r="O7" s="18">
        <v>15</v>
      </c>
      <c r="P7" s="18">
        <v>16</v>
      </c>
      <c r="Q7" s="96">
        <v>17</v>
      </c>
      <c r="R7" s="18">
        <v>18</v>
      </c>
      <c r="S7" s="18">
        <v>19</v>
      </c>
      <c r="T7" s="18">
        <v>20</v>
      </c>
    </row>
    <row r="8" ht="21" customHeight="1" spans="1:20">
      <c r="A8" s="99"/>
      <c r="B8" s="100"/>
      <c r="C8" s="100"/>
      <c r="D8" s="100"/>
      <c r="E8" s="100"/>
      <c r="F8" s="100"/>
      <c r="G8" s="100"/>
      <c r="H8" s="101"/>
      <c r="I8" s="101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ht="21" customHeight="1" spans="1:20">
      <c r="A9" s="102" t="s">
        <v>181</v>
      </c>
      <c r="B9" s="103"/>
      <c r="C9" s="103"/>
      <c r="D9" s="103"/>
      <c r="E9" s="103"/>
      <c r="F9" s="103"/>
      <c r="G9" s="103"/>
      <c r="H9" s="104"/>
      <c r="I9" s="10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customHeight="1" spans="1:20">
      <c r="A10" t="s">
        <v>189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H22" sqref="H22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1:5">
      <c r="D1" s="68"/>
      <c r="E1" s="2" t="s">
        <v>502</v>
      </c>
    </row>
    <row r="2" ht="41.25" customHeight="1" spans="1:5">
      <c r="A2" s="69" t="str">
        <f>"2026"&amp;"年对下转移支付预算表"</f>
        <v>2026年对下转移支付预算表</v>
      </c>
      <c r="B2" s="3"/>
      <c r="C2" s="3"/>
      <c r="D2" s="3"/>
      <c r="E2" s="63"/>
    </row>
    <row r="3" ht="18" customHeight="1" spans="1:5">
      <c r="A3" s="70" t="str">
        <f>"单位名称："&amp;"昆明市盘龙区阿子营街道卫生院"</f>
        <v>单位名称：昆明市盘龙区阿子营街道卫生院</v>
      </c>
      <c r="B3" s="71"/>
      <c r="C3" s="71"/>
      <c r="D3" s="72"/>
      <c r="E3" s="7" t="s">
        <v>1</v>
      </c>
    </row>
    <row r="4" ht="19.5" customHeight="1" spans="1:5">
      <c r="A4" s="26" t="s">
        <v>503</v>
      </c>
      <c r="B4" s="10" t="s">
        <v>199</v>
      </c>
      <c r="C4" s="11"/>
      <c r="D4" s="11"/>
      <c r="E4" s="65" t="s">
        <v>504</v>
      </c>
    </row>
    <row r="5" ht="40.5" customHeight="1" spans="1:5">
      <c r="A5" s="18"/>
      <c r="B5" s="27" t="s">
        <v>55</v>
      </c>
      <c r="C5" s="9" t="s">
        <v>58</v>
      </c>
      <c r="D5" s="73" t="s">
        <v>466</v>
      </c>
      <c r="E5" s="28" t="s">
        <v>505</v>
      </c>
    </row>
    <row r="6" ht="19.5" customHeight="1" spans="1:5">
      <c r="A6" s="19">
        <v>1</v>
      </c>
      <c r="B6" s="19">
        <v>2</v>
      </c>
      <c r="C6" s="19">
        <v>3</v>
      </c>
      <c r="D6" s="74">
        <v>4</v>
      </c>
      <c r="E6" s="28">
        <v>5</v>
      </c>
    </row>
    <row r="7" ht="19.5" customHeight="1" spans="1:5">
      <c r="A7" s="29"/>
      <c r="B7" s="75"/>
      <c r="C7" s="75"/>
      <c r="D7" s="75"/>
      <c r="E7" s="75"/>
    </row>
    <row r="8" ht="19.5" customHeight="1" spans="1:5">
      <c r="A8" s="66"/>
      <c r="B8" s="75"/>
      <c r="C8" s="75"/>
      <c r="D8" s="75"/>
      <c r="E8" s="75"/>
    </row>
    <row r="9" customHeight="1" spans="1:5">
      <c r="A9" t="s">
        <v>506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25" sqref="C25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507</v>
      </c>
    </row>
    <row r="2" ht="41.25" customHeight="1" spans="1:10">
      <c r="A2" s="62" t="str">
        <f>"2026"&amp;"年对下转移支付绩效目标表"</f>
        <v>2026年对下转移支付绩效目标表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0">
      <c r="A3" s="4" t="str">
        <f>"单位名称："&amp;"昆明市盘龙区阿子营街道卫生院"</f>
        <v>单位名称：昆明市盘龙区阿子营街道卫生院</v>
      </c>
    </row>
    <row r="4" ht="44.25" customHeight="1" spans="1:10">
      <c r="A4" s="64" t="s">
        <v>503</v>
      </c>
      <c r="B4" s="64" t="s">
        <v>326</v>
      </c>
      <c r="C4" s="64" t="s">
        <v>327</v>
      </c>
      <c r="D4" s="64" t="s">
        <v>328</v>
      </c>
      <c r="E4" s="64" t="s">
        <v>329</v>
      </c>
      <c r="F4" s="65" t="s">
        <v>330</v>
      </c>
      <c r="G4" s="64" t="s">
        <v>331</v>
      </c>
      <c r="H4" s="65" t="s">
        <v>332</v>
      </c>
      <c r="I4" s="65" t="s">
        <v>333</v>
      </c>
      <c r="J4" s="64" t="s">
        <v>334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9"/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506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28"/>
  <sheetViews>
    <sheetView showZeros="0" topLeftCell="B1" workbookViewId="0">
      <selection activeCell="A1" sqref="A1:I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 t="s">
        <v>508</v>
      </c>
      <c r="B1" s="37"/>
      <c r="C1" s="37"/>
      <c r="D1" s="38"/>
      <c r="E1" s="38"/>
      <c r="F1" s="38"/>
      <c r="G1" s="37"/>
      <c r="H1" s="37"/>
      <c r="I1" s="38"/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"单位名称："&amp;"昆明市盘龙区阿子营街道卫生院"</f>
        <v>单位名称：昆明市盘龙区阿子营街道卫生院</v>
      </c>
      <c r="B3" s="43"/>
      <c r="C3" s="43"/>
      <c r="D3" s="44"/>
      <c r="F3" s="41"/>
      <c r="G3" s="40"/>
      <c r="H3" s="40"/>
      <c r="I3" s="45" t="s">
        <v>1</v>
      </c>
    </row>
    <row r="4" ht="28.5" customHeight="1" spans="1:9">
      <c r="A4" s="46" t="s">
        <v>191</v>
      </c>
      <c r="B4" s="47" t="s">
        <v>192</v>
      </c>
      <c r="C4" s="48" t="s">
        <v>509</v>
      </c>
      <c r="D4" s="46" t="s">
        <v>510</v>
      </c>
      <c r="E4" s="46" t="s">
        <v>511</v>
      </c>
      <c r="F4" s="46" t="s">
        <v>512</v>
      </c>
      <c r="G4" s="47" t="s">
        <v>513</v>
      </c>
      <c r="H4" s="28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464</v>
      </c>
      <c r="H5" s="47" t="s">
        <v>514</v>
      </c>
      <c r="I5" s="47" t="s">
        <v>515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 t="s">
        <v>209</v>
      </c>
      <c r="B7" s="32" t="s">
        <v>70</v>
      </c>
      <c r="C7" s="32" t="s">
        <v>516</v>
      </c>
      <c r="D7" s="29" t="s">
        <v>517</v>
      </c>
      <c r="E7" s="20" t="s">
        <v>478</v>
      </c>
      <c r="F7" s="54" t="s">
        <v>479</v>
      </c>
      <c r="G7" s="56">
        <v>1</v>
      </c>
      <c r="H7" s="57">
        <v>13000</v>
      </c>
      <c r="I7" s="57">
        <v>13000</v>
      </c>
    </row>
    <row r="8" ht="19.5" customHeight="1" spans="1:9">
      <c r="A8" s="55" t="s">
        <v>209</v>
      </c>
      <c r="B8" s="32" t="s">
        <v>70</v>
      </c>
      <c r="C8" s="32" t="s">
        <v>516</v>
      </c>
      <c r="D8" s="29" t="s">
        <v>518</v>
      </c>
      <c r="E8" s="20" t="s">
        <v>472</v>
      </c>
      <c r="F8" s="54" t="s">
        <v>341</v>
      </c>
      <c r="G8" s="56">
        <v>1</v>
      </c>
      <c r="H8" s="57">
        <v>10000</v>
      </c>
      <c r="I8" s="57">
        <v>10000</v>
      </c>
    </row>
    <row r="9" ht="19.5" customHeight="1" spans="1:9">
      <c r="A9" s="55" t="s">
        <v>209</v>
      </c>
      <c r="B9" s="32" t="s">
        <v>70</v>
      </c>
      <c r="C9" s="32" t="s">
        <v>516</v>
      </c>
      <c r="D9" s="29" t="s">
        <v>519</v>
      </c>
      <c r="E9" s="20" t="s">
        <v>480</v>
      </c>
      <c r="F9" s="54" t="s">
        <v>479</v>
      </c>
      <c r="G9" s="56">
        <v>2</v>
      </c>
      <c r="H9" s="57">
        <v>4000</v>
      </c>
      <c r="I9" s="57">
        <v>8000</v>
      </c>
    </row>
    <row r="10" ht="19.5" customHeight="1" spans="1:9">
      <c r="A10" s="55" t="s">
        <v>209</v>
      </c>
      <c r="B10" s="32" t="s">
        <v>70</v>
      </c>
      <c r="C10" s="32" t="s">
        <v>516</v>
      </c>
      <c r="D10" s="29" t="s">
        <v>520</v>
      </c>
      <c r="E10" s="20" t="s">
        <v>521</v>
      </c>
      <c r="F10" s="54" t="s">
        <v>479</v>
      </c>
      <c r="G10" s="56">
        <v>1</v>
      </c>
      <c r="H10" s="57">
        <v>14000</v>
      </c>
      <c r="I10" s="57">
        <v>14000</v>
      </c>
    </row>
    <row r="11" ht="19.5" customHeight="1" spans="1:9">
      <c r="A11" s="55" t="s">
        <v>209</v>
      </c>
      <c r="B11" s="32" t="s">
        <v>70</v>
      </c>
      <c r="C11" s="32" t="s">
        <v>516</v>
      </c>
      <c r="D11" s="29" t="s">
        <v>522</v>
      </c>
      <c r="E11" s="20" t="s">
        <v>523</v>
      </c>
      <c r="F11" s="54" t="s">
        <v>479</v>
      </c>
      <c r="G11" s="56">
        <v>1</v>
      </c>
      <c r="H11" s="57">
        <v>500000</v>
      </c>
      <c r="I11" s="57">
        <v>500000</v>
      </c>
    </row>
    <row r="12" ht="19.5" customHeight="1" spans="1:9">
      <c r="A12" s="55" t="s">
        <v>209</v>
      </c>
      <c r="B12" s="32" t="s">
        <v>70</v>
      </c>
      <c r="C12" s="32" t="s">
        <v>516</v>
      </c>
      <c r="D12" s="29" t="s">
        <v>524</v>
      </c>
      <c r="E12" s="20" t="s">
        <v>525</v>
      </c>
      <c r="F12" s="54" t="s">
        <v>479</v>
      </c>
      <c r="G12" s="56">
        <v>1</v>
      </c>
      <c r="H12" s="57">
        <v>8000</v>
      </c>
      <c r="I12" s="57">
        <v>8000</v>
      </c>
    </row>
    <row r="13" ht="19.5" customHeight="1" spans="1:9">
      <c r="A13" s="55" t="s">
        <v>209</v>
      </c>
      <c r="B13" s="32" t="s">
        <v>70</v>
      </c>
      <c r="C13" s="32" t="s">
        <v>516</v>
      </c>
      <c r="D13" s="29" t="s">
        <v>526</v>
      </c>
      <c r="E13" s="20" t="s">
        <v>527</v>
      </c>
      <c r="F13" s="54" t="s">
        <v>477</v>
      </c>
      <c r="G13" s="56">
        <v>1</v>
      </c>
      <c r="H13" s="57">
        <v>25000</v>
      </c>
      <c r="I13" s="57">
        <v>25000</v>
      </c>
    </row>
    <row r="14" ht="19.5" customHeight="1" spans="1:9">
      <c r="A14" s="55" t="s">
        <v>209</v>
      </c>
      <c r="B14" s="32" t="s">
        <v>70</v>
      </c>
      <c r="C14" s="32" t="s">
        <v>516</v>
      </c>
      <c r="D14" s="29" t="s">
        <v>526</v>
      </c>
      <c r="E14" s="20" t="s">
        <v>528</v>
      </c>
      <c r="F14" s="54" t="s">
        <v>479</v>
      </c>
      <c r="G14" s="56">
        <v>1</v>
      </c>
      <c r="H14" s="57">
        <v>100000</v>
      </c>
      <c r="I14" s="57">
        <v>100000</v>
      </c>
    </row>
    <row r="15" ht="19.5" customHeight="1" spans="1:9">
      <c r="A15" s="55" t="s">
        <v>209</v>
      </c>
      <c r="B15" s="32" t="s">
        <v>70</v>
      </c>
      <c r="C15" s="32" t="s">
        <v>516</v>
      </c>
      <c r="D15" s="29" t="s">
        <v>529</v>
      </c>
      <c r="E15" s="20" t="s">
        <v>530</v>
      </c>
      <c r="F15" s="54" t="s">
        <v>341</v>
      </c>
      <c r="G15" s="56">
        <v>25</v>
      </c>
      <c r="H15" s="57">
        <v>400</v>
      </c>
      <c r="I15" s="57">
        <v>10000</v>
      </c>
    </row>
    <row r="16" ht="19.5" customHeight="1" spans="1:9">
      <c r="A16" s="55" t="s">
        <v>209</v>
      </c>
      <c r="B16" s="32" t="s">
        <v>70</v>
      </c>
      <c r="C16" s="32" t="s">
        <v>516</v>
      </c>
      <c r="D16" s="29" t="s">
        <v>529</v>
      </c>
      <c r="E16" s="20" t="s">
        <v>531</v>
      </c>
      <c r="F16" s="54" t="s">
        <v>479</v>
      </c>
      <c r="G16" s="56">
        <v>1</v>
      </c>
      <c r="H16" s="57">
        <v>15000</v>
      </c>
      <c r="I16" s="57">
        <v>15000</v>
      </c>
    </row>
    <row r="17" ht="19.5" customHeight="1" spans="1:9">
      <c r="A17" s="55" t="s">
        <v>209</v>
      </c>
      <c r="B17" s="32" t="s">
        <v>70</v>
      </c>
      <c r="C17" s="32" t="s">
        <v>516</v>
      </c>
      <c r="D17" s="29" t="s">
        <v>529</v>
      </c>
      <c r="E17" s="20" t="s">
        <v>532</v>
      </c>
      <c r="F17" s="54" t="s">
        <v>477</v>
      </c>
      <c r="G17" s="56">
        <v>1</v>
      </c>
      <c r="H17" s="57">
        <v>1000</v>
      </c>
      <c r="I17" s="57">
        <v>1000</v>
      </c>
    </row>
    <row r="18" ht="19.5" customHeight="1" spans="1:9">
      <c r="A18" s="55" t="s">
        <v>209</v>
      </c>
      <c r="B18" s="32" t="s">
        <v>70</v>
      </c>
      <c r="C18" s="32" t="s">
        <v>516</v>
      </c>
      <c r="D18" s="29" t="s">
        <v>529</v>
      </c>
      <c r="E18" s="20" t="s">
        <v>533</v>
      </c>
      <c r="F18" s="54" t="s">
        <v>477</v>
      </c>
      <c r="G18" s="56">
        <v>25</v>
      </c>
      <c r="H18" s="57">
        <v>1800</v>
      </c>
      <c r="I18" s="57">
        <v>45000</v>
      </c>
    </row>
    <row r="19" ht="19.5" customHeight="1" spans="1:9">
      <c r="A19" s="55" t="s">
        <v>209</v>
      </c>
      <c r="B19" s="32" t="s">
        <v>70</v>
      </c>
      <c r="C19" s="32" t="s">
        <v>516</v>
      </c>
      <c r="D19" s="29" t="s">
        <v>529</v>
      </c>
      <c r="E19" s="20" t="s">
        <v>534</v>
      </c>
      <c r="F19" s="54" t="s">
        <v>479</v>
      </c>
      <c r="G19" s="56">
        <v>1</v>
      </c>
      <c r="H19" s="57">
        <v>300000</v>
      </c>
      <c r="I19" s="57">
        <v>300000</v>
      </c>
    </row>
    <row r="20" ht="19.5" customHeight="1" spans="1:9">
      <c r="A20" s="55" t="s">
        <v>209</v>
      </c>
      <c r="B20" s="32" t="s">
        <v>70</v>
      </c>
      <c r="C20" s="32" t="s">
        <v>516</v>
      </c>
      <c r="D20" s="29" t="s">
        <v>529</v>
      </c>
      <c r="E20" s="20" t="s">
        <v>535</v>
      </c>
      <c r="F20" s="54" t="s">
        <v>479</v>
      </c>
      <c r="G20" s="56">
        <v>1</v>
      </c>
      <c r="H20" s="57">
        <v>1500</v>
      </c>
      <c r="I20" s="57">
        <v>1500</v>
      </c>
    </row>
    <row r="21" ht="19.5" customHeight="1" spans="1:9">
      <c r="A21" s="55" t="s">
        <v>209</v>
      </c>
      <c r="B21" s="32" t="s">
        <v>70</v>
      </c>
      <c r="C21" s="32" t="s">
        <v>536</v>
      </c>
      <c r="D21" s="29" t="s">
        <v>537</v>
      </c>
      <c r="E21" s="20" t="s">
        <v>476</v>
      </c>
      <c r="F21" s="54" t="s">
        <v>477</v>
      </c>
      <c r="G21" s="56">
        <v>2</v>
      </c>
      <c r="H21" s="57">
        <v>1200</v>
      </c>
      <c r="I21" s="57">
        <v>2400</v>
      </c>
    </row>
    <row r="22" ht="19.5" customHeight="1" spans="1:9">
      <c r="A22" s="55" t="s">
        <v>209</v>
      </c>
      <c r="B22" s="32" t="s">
        <v>70</v>
      </c>
      <c r="C22" s="32" t="s">
        <v>536</v>
      </c>
      <c r="D22" s="29" t="s">
        <v>537</v>
      </c>
      <c r="E22" s="20" t="s">
        <v>476</v>
      </c>
      <c r="F22" s="54" t="s">
        <v>477</v>
      </c>
      <c r="G22" s="56">
        <v>5</v>
      </c>
      <c r="H22" s="57">
        <v>1200</v>
      </c>
      <c r="I22" s="57">
        <v>6000</v>
      </c>
    </row>
    <row r="23" ht="19.5" customHeight="1" spans="1:9">
      <c r="A23" s="55" t="s">
        <v>209</v>
      </c>
      <c r="B23" s="32" t="s">
        <v>70</v>
      </c>
      <c r="C23" s="32" t="s">
        <v>536</v>
      </c>
      <c r="D23" s="29" t="s">
        <v>538</v>
      </c>
      <c r="E23" s="20" t="s">
        <v>474</v>
      </c>
      <c r="F23" s="54" t="s">
        <v>475</v>
      </c>
      <c r="G23" s="56">
        <v>2</v>
      </c>
      <c r="H23" s="57">
        <v>500</v>
      </c>
      <c r="I23" s="57">
        <v>1000</v>
      </c>
    </row>
    <row r="24" ht="19.5" customHeight="1" spans="1:9">
      <c r="A24" s="55" t="s">
        <v>209</v>
      </c>
      <c r="B24" s="32" t="s">
        <v>70</v>
      </c>
      <c r="C24" s="32" t="s">
        <v>536</v>
      </c>
      <c r="D24" s="29" t="s">
        <v>538</v>
      </c>
      <c r="E24" s="20" t="s">
        <v>474</v>
      </c>
      <c r="F24" s="54" t="s">
        <v>475</v>
      </c>
      <c r="G24" s="56">
        <v>8</v>
      </c>
      <c r="H24" s="57">
        <v>500</v>
      </c>
      <c r="I24" s="57">
        <v>4000</v>
      </c>
    </row>
    <row r="25" ht="19.5" customHeight="1" spans="1:9">
      <c r="A25" s="55" t="s">
        <v>209</v>
      </c>
      <c r="B25" s="32" t="s">
        <v>70</v>
      </c>
      <c r="C25" s="32" t="s">
        <v>536</v>
      </c>
      <c r="D25" s="29" t="s">
        <v>539</v>
      </c>
      <c r="E25" s="20" t="s">
        <v>484</v>
      </c>
      <c r="F25" s="54" t="s">
        <v>485</v>
      </c>
      <c r="G25" s="56">
        <v>6</v>
      </c>
      <c r="H25" s="57">
        <v>1000</v>
      </c>
      <c r="I25" s="57">
        <v>6000</v>
      </c>
    </row>
    <row r="26" ht="19.5" customHeight="1" spans="1:9">
      <c r="A26" s="55" t="s">
        <v>209</v>
      </c>
      <c r="B26" s="32" t="s">
        <v>70</v>
      </c>
      <c r="C26" s="32" t="s">
        <v>536</v>
      </c>
      <c r="D26" s="29" t="s">
        <v>539</v>
      </c>
      <c r="E26" s="20" t="s">
        <v>484</v>
      </c>
      <c r="F26" s="54" t="s">
        <v>485</v>
      </c>
      <c r="G26" s="56">
        <v>2</v>
      </c>
      <c r="H26" s="57">
        <v>1000</v>
      </c>
      <c r="I26" s="57">
        <v>2000</v>
      </c>
    </row>
    <row r="27" ht="19.5" customHeight="1" spans="1:9">
      <c r="A27" s="55" t="s">
        <v>209</v>
      </c>
      <c r="B27" s="32" t="s">
        <v>70</v>
      </c>
      <c r="C27" s="32" t="s">
        <v>536</v>
      </c>
      <c r="D27" s="29" t="s">
        <v>540</v>
      </c>
      <c r="E27" s="20" t="s">
        <v>482</v>
      </c>
      <c r="F27" s="54" t="s">
        <v>341</v>
      </c>
      <c r="G27" s="56">
        <v>60</v>
      </c>
      <c r="H27" s="57">
        <v>200</v>
      </c>
      <c r="I27" s="57">
        <v>12000</v>
      </c>
    </row>
    <row r="28" ht="19.5" customHeight="1" spans="1:9">
      <c r="A28" s="58" t="s">
        <v>55</v>
      </c>
      <c r="B28" s="59"/>
      <c r="C28" s="59"/>
      <c r="D28" s="60"/>
      <c r="E28" s="61"/>
      <c r="F28" s="61"/>
      <c r="G28" s="56">
        <v>148</v>
      </c>
      <c r="H28" s="57">
        <v>999300</v>
      </c>
      <c r="I28" s="57">
        <v>1083900</v>
      </c>
    </row>
  </sheetData>
  <mergeCells count="11">
    <mergeCell ref="A1:I1"/>
    <mergeCell ref="A2:I2"/>
    <mergeCell ref="A3:C3"/>
    <mergeCell ref="G4:I4"/>
    <mergeCell ref="A28:F2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20" sqref="C20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541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"单位名称："&amp;"昆明市盘龙区阿子营街道卫生院"</f>
        <v>单位名称：昆明市盘龙区阿子营街道卫生院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249</v>
      </c>
      <c r="B4" s="8" t="s">
        <v>194</v>
      </c>
      <c r="C4" s="8" t="s">
        <v>250</v>
      </c>
      <c r="D4" s="9" t="s">
        <v>195</v>
      </c>
      <c r="E4" s="9" t="s">
        <v>196</v>
      </c>
      <c r="F4" s="9" t="s">
        <v>251</v>
      </c>
      <c r="G4" s="9" t="s">
        <v>252</v>
      </c>
      <c r="H4" s="26" t="s">
        <v>55</v>
      </c>
      <c r="I4" s="10" t="s">
        <v>542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181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t="s">
        <v>543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B27" sqref="B26:B27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544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"单位名称："&amp;"昆明市盘龙区阿子营街道卫生院"</f>
        <v>单位名称：昆明市盘龙区阿子营街道卫生院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250</v>
      </c>
      <c r="B4" s="8" t="s">
        <v>249</v>
      </c>
      <c r="C4" s="8" t="s">
        <v>194</v>
      </c>
      <c r="D4" s="9" t="s">
        <v>545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52812</v>
      </c>
      <c r="F8" s="22">
        <v>52812</v>
      </c>
      <c r="G8" s="22">
        <v>52812</v>
      </c>
    </row>
    <row r="9" ht="18.75" customHeight="1" spans="1:7">
      <c r="A9" s="20"/>
      <c r="B9" s="20" t="s">
        <v>546</v>
      </c>
      <c r="C9" s="20" t="s">
        <v>317</v>
      </c>
      <c r="D9" s="20" t="s">
        <v>547</v>
      </c>
      <c r="E9" s="22">
        <v>52812</v>
      </c>
      <c r="F9" s="22">
        <v>52812</v>
      </c>
      <c r="G9" s="22">
        <v>52812</v>
      </c>
    </row>
    <row r="10" ht="18.75" customHeight="1" spans="1:7">
      <c r="A10" s="23" t="s">
        <v>55</v>
      </c>
      <c r="B10" s="24" t="s">
        <v>548</v>
      </c>
      <c r="C10" s="24"/>
      <c r="D10" s="25"/>
      <c r="E10" s="22">
        <v>52812</v>
      </c>
      <c r="F10" s="22">
        <v>52812</v>
      </c>
      <c r="G10" s="22">
        <v>52812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B1" workbookViewId="0">
      <selection activeCell="D4" sqref="D4:N4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5" t="s">
        <v>52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"单位名称："&amp;"昆明市盘龙区阿子营街道卫生院"</f>
        <v>单位名称：昆明市盘龙区阿子营街道卫生院</v>
      </c>
      <c r="S3" s="44" t="s">
        <v>1</v>
      </c>
    </row>
    <row r="4" ht="21.75" customHeight="1" spans="1:19">
      <c r="A4" s="181" t="s">
        <v>53</v>
      </c>
      <c r="B4" s="182" t="s">
        <v>54</v>
      </c>
      <c r="C4" s="182" t="s">
        <v>55</v>
      </c>
      <c r="D4" s="183" t="s">
        <v>56</v>
      </c>
      <c r="E4" s="183"/>
      <c r="F4" s="183"/>
      <c r="G4" s="183"/>
      <c r="H4" s="183"/>
      <c r="I4" s="184"/>
      <c r="J4" s="183"/>
      <c r="K4" s="183"/>
      <c r="L4" s="183"/>
      <c r="M4" s="183"/>
      <c r="N4" s="185"/>
      <c r="O4" s="183" t="s">
        <v>45</v>
      </c>
      <c r="P4" s="183"/>
      <c r="Q4" s="183"/>
      <c r="R4" s="183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5"/>
      <c r="C6" s="111"/>
      <c r="D6" s="111"/>
      <c r="E6" s="111"/>
      <c r="F6" s="111"/>
      <c r="G6" s="111"/>
      <c r="H6" s="111"/>
      <c r="I6" s="67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1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7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75">
        <v>26839796.56</v>
      </c>
      <c r="D8" s="75">
        <f>4204356+22054093.36</f>
        <v>26258449.36</v>
      </c>
      <c r="E8" s="75">
        <v>4204356</v>
      </c>
      <c r="F8" s="75"/>
      <c r="G8" s="75"/>
      <c r="H8" s="75"/>
      <c r="I8" s="75">
        <v>22054093.36</v>
      </c>
      <c r="J8" s="75"/>
      <c r="K8" s="75"/>
      <c r="L8" s="75"/>
      <c r="M8" s="75"/>
      <c r="N8" s="75">
        <v>22054093.36</v>
      </c>
      <c r="O8" s="75">
        <v>581347.2</v>
      </c>
      <c r="P8" s="75">
        <v>581347.2</v>
      </c>
      <c r="Q8" s="75"/>
      <c r="R8" s="75"/>
      <c r="S8" s="75"/>
    </row>
    <row r="9" ht="18" customHeight="1" spans="1:19">
      <c r="A9" s="48" t="s">
        <v>55</v>
      </c>
      <c r="B9" s="194"/>
      <c r="C9" s="75">
        <v>26839796.56</v>
      </c>
      <c r="D9" s="75">
        <f>4204356+22054093.36</f>
        <v>26258449.36</v>
      </c>
      <c r="E9" s="75">
        <v>4204356</v>
      </c>
      <c r="F9" s="75"/>
      <c r="G9" s="75"/>
      <c r="H9" s="75"/>
      <c r="I9" s="75">
        <v>22054093.36</v>
      </c>
      <c r="J9" s="75"/>
      <c r="K9" s="75"/>
      <c r="L9" s="75"/>
      <c r="M9" s="75"/>
      <c r="N9" s="75">
        <v>22054093.36</v>
      </c>
      <c r="O9" s="75">
        <v>581347.2</v>
      </c>
      <c r="P9" s="75">
        <v>581347.2</v>
      </c>
      <c r="Q9" s="75"/>
      <c r="R9" s="75"/>
      <c r="S9" s="7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0"/>
  <sheetViews>
    <sheetView showGridLines="0" showZeros="0" topLeftCell="B1" workbookViewId="0">
      <selection activeCell="J7" sqref="D7 J7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4" t="s">
        <v>71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"单位名称："&amp;"昆明市盘龙区阿子营街道卫生院"</f>
        <v>单位名称：昆明市盘龙区阿子营街道卫生院</v>
      </c>
      <c r="O3" s="44" t="s">
        <v>1</v>
      </c>
    </row>
    <row r="4" ht="27" customHeight="1" spans="1:15">
      <c r="A4" s="167" t="s">
        <v>72</v>
      </c>
      <c r="B4" s="167" t="s">
        <v>73</v>
      </c>
      <c r="C4" s="167" t="s">
        <v>55</v>
      </c>
      <c r="D4" s="168" t="s">
        <v>58</v>
      </c>
      <c r="E4" s="169"/>
      <c r="F4" s="170"/>
      <c r="G4" s="171" t="s">
        <v>59</v>
      </c>
      <c r="H4" s="171" t="s">
        <v>60</v>
      </c>
      <c r="I4" s="171" t="s">
        <v>74</v>
      </c>
      <c r="J4" s="168" t="s">
        <v>62</v>
      </c>
      <c r="K4" s="169"/>
      <c r="L4" s="169"/>
      <c r="M4" s="169"/>
      <c r="N4" s="172"/>
      <c r="O4" s="173"/>
    </row>
    <row r="5" ht="42" customHeight="1" spans="1:15">
      <c r="A5" s="174"/>
      <c r="B5" s="174"/>
      <c r="C5" s="175"/>
      <c r="D5" s="176" t="s">
        <v>57</v>
      </c>
      <c r="E5" s="176" t="s">
        <v>75</v>
      </c>
      <c r="F5" s="176" t="s">
        <v>76</v>
      </c>
      <c r="G5" s="175"/>
      <c r="H5" s="175"/>
      <c r="I5" s="177"/>
      <c r="J5" s="176" t="s">
        <v>57</v>
      </c>
      <c r="K5" s="161" t="s">
        <v>77</v>
      </c>
      <c r="L5" s="161" t="s">
        <v>78</v>
      </c>
      <c r="M5" s="161" t="s">
        <v>79</v>
      </c>
      <c r="N5" s="161" t="s">
        <v>80</v>
      </c>
      <c r="O5" s="161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5">
        <v>895077.44</v>
      </c>
      <c r="D7" s="75">
        <v>894428</v>
      </c>
      <c r="E7" s="75">
        <v>841616</v>
      </c>
      <c r="F7" s="75">
        <v>52812</v>
      </c>
      <c r="G7" s="75"/>
      <c r="H7" s="75"/>
      <c r="I7" s="75"/>
      <c r="J7" s="75">
        <v>649.44</v>
      </c>
      <c r="K7" s="75"/>
      <c r="L7" s="75"/>
      <c r="M7" s="75"/>
      <c r="N7" s="75"/>
      <c r="O7" s="75">
        <v>649.44</v>
      </c>
    </row>
    <row r="8" ht="21" customHeight="1" spans="1:15">
      <c r="A8" s="178" t="s">
        <v>99</v>
      </c>
      <c r="B8" s="178" t="s">
        <v>100</v>
      </c>
      <c r="C8" s="75">
        <v>842265.44</v>
      </c>
      <c r="D8" s="75">
        <v>841616</v>
      </c>
      <c r="E8" s="75">
        <v>841616</v>
      </c>
      <c r="F8" s="75"/>
      <c r="G8" s="75"/>
      <c r="H8" s="75"/>
      <c r="I8" s="75"/>
      <c r="J8" s="75">
        <v>649.44</v>
      </c>
      <c r="K8" s="75"/>
      <c r="L8" s="75"/>
      <c r="M8" s="75"/>
      <c r="N8" s="75"/>
      <c r="O8" s="75">
        <v>649.44</v>
      </c>
    </row>
    <row r="9" ht="21" customHeight="1" spans="1:15">
      <c r="A9" s="179" t="s">
        <v>101</v>
      </c>
      <c r="B9" s="179" t="s">
        <v>102</v>
      </c>
      <c r="C9" s="75">
        <v>306000</v>
      </c>
      <c r="D9" s="75">
        <v>306000</v>
      </c>
      <c r="E9" s="75">
        <v>306000</v>
      </c>
      <c r="F9" s="75"/>
      <c r="G9" s="75"/>
      <c r="H9" s="75"/>
      <c r="I9" s="75"/>
      <c r="J9" s="75"/>
      <c r="K9" s="75"/>
      <c r="L9" s="75"/>
      <c r="M9" s="75"/>
      <c r="N9" s="75"/>
      <c r="O9" s="75"/>
    </row>
    <row r="10" ht="21" customHeight="1" spans="1:15">
      <c r="A10" s="179" t="s">
        <v>103</v>
      </c>
      <c r="B10" s="179" t="s">
        <v>104</v>
      </c>
      <c r="C10" s="75">
        <v>361861</v>
      </c>
      <c r="D10" s="75">
        <v>361861</v>
      </c>
      <c r="E10" s="75">
        <v>361861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ht="21" customHeight="1" spans="1:15">
      <c r="A11" s="179" t="s">
        <v>105</v>
      </c>
      <c r="B11" s="179" t="s">
        <v>106</v>
      </c>
      <c r="C11" s="75">
        <v>174404.44</v>
      </c>
      <c r="D11" s="75">
        <v>173755</v>
      </c>
      <c r="E11" s="75">
        <v>173755</v>
      </c>
      <c r="F11" s="75"/>
      <c r="G11" s="75"/>
      <c r="H11" s="75"/>
      <c r="I11" s="75"/>
      <c r="J11" s="75">
        <v>649.44</v>
      </c>
      <c r="K11" s="75"/>
      <c r="L11" s="75"/>
      <c r="M11" s="75"/>
      <c r="N11" s="75"/>
      <c r="O11" s="75">
        <v>649.44</v>
      </c>
    </row>
    <row r="12" ht="21" customHeight="1" spans="1:15">
      <c r="A12" s="178" t="s">
        <v>107</v>
      </c>
      <c r="B12" s="178" t="s">
        <v>108</v>
      </c>
      <c r="C12" s="75">
        <v>52812</v>
      </c>
      <c r="D12" s="75">
        <v>52812</v>
      </c>
      <c r="E12" s="75"/>
      <c r="F12" s="75">
        <v>52812</v>
      </c>
      <c r="G12" s="75"/>
      <c r="H12" s="75"/>
      <c r="I12" s="75"/>
      <c r="J12" s="75"/>
      <c r="K12" s="75"/>
      <c r="L12" s="75"/>
      <c r="M12" s="75"/>
      <c r="N12" s="75"/>
      <c r="O12" s="75"/>
    </row>
    <row r="13" ht="21" customHeight="1" spans="1:15">
      <c r="A13" s="179" t="s">
        <v>109</v>
      </c>
      <c r="B13" s="179" t="s">
        <v>110</v>
      </c>
      <c r="C13" s="75">
        <v>52812</v>
      </c>
      <c r="D13" s="75">
        <v>52812</v>
      </c>
      <c r="E13" s="75"/>
      <c r="F13" s="75">
        <v>52812</v>
      </c>
      <c r="G13" s="75"/>
      <c r="H13" s="75"/>
      <c r="I13" s="75"/>
      <c r="J13" s="75"/>
      <c r="K13" s="75"/>
      <c r="L13" s="75"/>
      <c r="M13" s="75"/>
      <c r="N13" s="75"/>
      <c r="O13" s="75"/>
    </row>
    <row r="14" ht="21" customHeight="1" spans="1:15">
      <c r="A14" s="55" t="s">
        <v>111</v>
      </c>
      <c r="B14" s="55" t="s">
        <v>112</v>
      </c>
      <c r="C14" s="75">
        <v>25552619.2</v>
      </c>
      <c r="D14" s="75">
        <v>3630637.2</v>
      </c>
      <c r="E14" s="75">
        <v>3049290</v>
      </c>
      <c r="F14" s="75">
        <v>581347.2</v>
      </c>
      <c r="G14" s="75"/>
      <c r="H14" s="75"/>
      <c r="I14" s="75"/>
      <c r="J14" s="75">
        <v>21921982</v>
      </c>
      <c r="K14" s="75"/>
      <c r="L14" s="75"/>
      <c r="M14" s="75"/>
      <c r="N14" s="75"/>
      <c r="O14" s="75">
        <v>21921982</v>
      </c>
    </row>
    <row r="15" ht="21" customHeight="1" spans="1:15">
      <c r="A15" s="178" t="s">
        <v>113</v>
      </c>
      <c r="B15" s="178" t="s">
        <v>114</v>
      </c>
      <c r="C15" s="75">
        <v>24624376.2</v>
      </c>
      <c r="D15" s="75">
        <v>2702394.2</v>
      </c>
      <c r="E15" s="75">
        <v>2669523</v>
      </c>
      <c r="F15" s="75">
        <v>32871.2</v>
      </c>
      <c r="G15" s="75"/>
      <c r="H15" s="75"/>
      <c r="I15" s="75"/>
      <c r="J15" s="75">
        <v>21921982</v>
      </c>
      <c r="K15" s="75"/>
      <c r="L15" s="75"/>
      <c r="M15" s="75"/>
      <c r="N15" s="75"/>
      <c r="O15" s="75">
        <v>21921982</v>
      </c>
    </row>
    <row r="16" ht="21" customHeight="1" spans="1:15">
      <c r="A16" s="179" t="s">
        <v>115</v>
      </c>
      <c r="B16" s="179" t="s">
        <v>116</v>
      </c>
      <c r="C16" s="75">
        <v>24591505</v>
      </c>
      <c r="D16" s="75">
        <v>2669523</v>
      </c>
      <c r="E16" s="75">
        <v>2669523</v>
      </c>
      <c r="F16" s="75"/>
      <c r="G16" s="75"/>
      <c r="H16" s="75"/>
      <c r="I16" s="75"/>
      <c r="J16" s="75">
        <v>21921982</v>
      </c>
      <c r="K16" s="75"/>
      <c r="L16" s="75"/>
      <c r="M16" s="75"/>
      <c r="N16" s="75"/>
      <c r="O16" s="75">
        <v>21921982</v>
      </c>
    </row>
    <row r="17" ht="21" customHeight="1" spans="1:15">
      <c r="A17" s="179" t="s">
        <v>117</v>
      </c>
      <c r="B17" s="179" t="s">
        <v>118</v>
      </c>
      <c r="C17" s="75">
        <v>32871.2</v>
      </c>
      <c r="D17" s="75">
        <v>32871.2</v>
      </c>
      <c r="E17" s="75"/>
      <c r="F17" s="75">
        <v>32871.2</v>
      </c>
      <c r="G17" s="75"/>
      <c r="H17" s="75"/>
      <c r="I17" s="75"/>
      <c r="J17" s="75"/>
      <c r="K17" s="75"/>
      <c r="L17" s="75"/>
      <c r="M17" s="75"/>
      <c r="N17" s="75"/>
      <c r="O17" s="75"/>
    </row>
    <row r="18" ht="21" customHeight="1" spans="1:15">
      <c r="A18" s="178" t="s">
        <v>119</v>
      </c>
      <c r="B18" s="178" t="s">
        <v>120</v>
      </c>
      <c r="C18" s="75">
        <v>248476</v>
      </c>
      <c r="D18" s="75">
        <v>248476</v>
      </c>
      <c r="E18" s="75"/>
      <c r="F18" s="75">
        <v>248476</v>
      </c>
      <c r="G18" s="75"/>
      <c r="H18" s="75"/>
      <c r="I18" s="75"/>
      <c r="J18" s="75"/>
      <c r="K18" s="75"/>
      <c r="L18" s="75"/>
      <c r="M18" s="75"/>
      <c r="N18" s="75"/>
      <c r="O18" s="75"/>
    </row>
    <row r="19" ht="21" customHeight="1" spans="1:15">
      <c r="A19" s="179" t="s">
        <v>121</v>
      </c>
      <c r="B19" s="179" t="s">
        <v>122</v>
      </c>
      <c r="C19" s="75">
        <v>247942</v>
      </c>
      <c r="D19" s="75">
        <v>247942</v>
      </c>
      <c r="E19" s="75"/>
      <c r="F19" s="75">
        <v>247942</v>
      </c>
      <c r="G19" s="75"/>
      <c r="H19" s="75"/>
      <c r="I19" s="75"/>
      <c r="J19" s="75"/>
      <c r="K19" s="75"/>
      <c r="L19" s="75"/>
      <c r="M19" s="75"/>
      <c r="N19" s="75"/>
      <c r="O19" s="75"/>
    </row>
    <row r="20" ht="21" customHeight="1" spans="1:15">
      <c r="A20" s="179" t="s">
        <v>123</v>
      </c>
      <c r="B20" s="179" t="s">
        <v>124</v>
      </c>
      <c r="C20" s="75">
        <v>534</v>
      </c>
      <c r="D20" s="75">
        <v>534</v>
      </c>
      <c r="E20" s="75"/>
      <c r="F20" s="75">
        <v>534</v>
      </c>
      <c r="G20" s="75"/>
      <c r="H20" s="75"/>
      <c r="I20" s="75"/>
      <c r="J20" s="75"/>
      <c r="K20" s="75"/>
      <c r="L20" s="75"/>
      <c r="M20" s="75"/>
      <c r="N20" s="75"/>
      <c r="O20" s="75"/>
    </row>
    <row r="21" ht="21" customHeight="1" spans="1:15">
      <c r="A21" s="178" t="s">
        <v>125</v>
      </c>
      <c r="B21" s="178" t="s">
        <v>126</v>
      </c>
      <c r="C21" s="75">
        <v>379767</v>
      </c>
      <c r="D21" s="75">
        <v>379767</v>
      </c>
      <c r="E21" s="75">
        <v>379767</v>
      </c>
      <c r="F21" s="75"/>
      <c r="G21" s="75"/>
      <c r="H21" s="75"/>
      <c r="I21" s="75"/>
      <c r="J21" s="75"/>
      <c r="K21" s="75"/>
      <c r="L21" s="75"/>
      <c r="M21" s="75"/>
      <c r="N21" s="75"/>
      <c r="O21" s="75"/>
    </row>
    <row r="22" ht="21" customHeight="1" spans="1:15">
      <c r="A22" s="179" t="s">
        <v>127</v>
      </c>
      <c r="B22" s="179" t="s">
        <v>128</v>
      </c>
      <c r="C22" s="75">
        <v>195110</v>
      </c>
      <c r="D22" s="75">
        <v>195110</v>
      </c>
      <c r="E22" s="75">
        <v>195110</v>
      </c>
      <c r="F22" s="75"/>
      <c r="G22" s="75"/>
      <c r="H22" s="75"/>
      <c r="I22" s="75"/>
      <c r="J22" s="75"/>
      <c r="K22" s="75"/>
      <c r="L22" s="75"/>
      <c r="M22" s="75"/>
      <c r="N22" s="75"/>
      <c r="O22" s="75"/>
    </row>
    <row r="23" ht="21" customHeight="1" spans="1:15">
      <c r="A23" s="179" t="s">
        <v>129</v>
      </c>
      <c r="B23" s="179" t="s">
        <v>130</v>
      </c>
      <c r="C23" s="75">
        <v>165285</v>
      </c>
      <c r="D23" s="75">
        <v>165285</v>
      </c>
      <c r="E23" s="75">
        <v>165285</v>
      </c>
      <c r="F23" s="75"/>
      <c r="G23" s="75"/>
      <c r="H23" s="75"/>
      <c r="I23" s="75"/>
      <c r="J23" s="75"/>
      <c r="K23" s="75"/>
      <c r="L23" s="75"/>
      <c r="M23" s="75"/>
      <c r="N23" s="75"/>
      <c r="O23" s="75"/>
    </row>
    <row r="24" ht="21" customHeight="1" spans="1:15">
      <c r="A24" s="179" t="s">
        <v>131</v>
      </c>
      <c r="B24" s="179" t="s">
        <v>132</v>
      </c>
      <c r="C24" s="75">
        <v>19372</v>
      </c>
      <c r="D24" s="75">
        <v>19372</v>
      </c>
      <c r="E24" s="75">
        <v>19372</v>
      </c>
      <c r="F24" s="75"/>
      <c r="G24" s="75"/>
      <c r="H24" s="75"/>
      <c r="I24" s="75"/>
      <c r="J24" s="75"/>
      <c r="K24" s="75"/>
      <c r="L24" s="75"/>
      <c r="M24" s="75"/>
      <c r="N24" s="75"/>
      <c r="O24" s="75"/>
    </row>
    <row r="25" ht="21" customHeight="1" spans="1:15">
      <c r="A25" s="178" t="s">
        <v>133</v>
      </c>
      <c r="B25" s="178" t="s">
        <v>134</v>
      </c>
      <c r="C25" s="75">
        <v>300000</v>
      </c>
      <c r="D25" s="75">
        <v>300000</v>
      </c>
      <c r="E25" s="75"/>
      <c r="F25" s="75">
        <v>300000</v>
      </c>
      <c r="G25" s="75"/>
      <c r="H25" s="75"/>
      <c r="I25" s="75"/>
      <c r="J25" s="75"/>
      <c r="K25" s="75"/>
      <c r="L25" s="75"/>
      <c r="M25" s="75"/>
      <c r="N25" s="75"/>
      <c r="O25" s="75"/>
    </row>
    <row r="26" ht="21" customHeight="1" spans="1:15">
      <c r="A26" s="179" t="s">
        <v>135</v>
      </c>
      <c r="B26" s="179" t="s">
        <v>136</v>
      </c>
      <c r="C26" s="75">
        <v>300000</v>
      </c>
      <c r="D26" s="75">
        <v>300000</v>
      </c>
      <c r="E26" s="75"/>
      <c r="F26" s="75">
        <v>300000</v>
      </c>
      <c r="G26" s="75"/>
      <c r="H26" s="75"/>
      <c r="I26" s="75"/>
      <c r="J26" s="75"/>
      <c r="K26" s="75"/>
      <c r="L26" s="75"/>
      <c r="M26" s="75"/>
      <c r="N26" s="75"/>
      <c r="O26" s="75"/>
    </row>
    <row r="27" ht="21" customHeight="1" spans="1:15">
      <c r="A27" s="55" t="s">
        <v>137</v>
      </c>
      <c r="B27" s="55" t="s">
        <v>138</v>
      </c>
      <c r="C27" s="75">
        <v>392099.92</v>
      </c>
      <c r="D27" s="75">
        <v>260638</v>
      </c>
      <c r="E27" s="75">
        <v>260638</v>
      </c>
      <c r="F27" s="75"/>
      <c r="G27" s="75"/>
      <c r="H27" s="75"/>
      <c r="I27" s="75"/>
      <c r="J27" s="75">
        <v>131461.92</v>
      </c>
      <c r="K27" s="75"/>
      <c r="L27" s="75"/>
      <c r="M27" s="75"/>
      <c r="N27" s="75"/>
      <c r="O27" s="75">
        <v>131461.92</v>
      </c>
    </row>
    <row r="28" ht="21" customHeight="1" spans="1:15">
      <c r="A28" s="178" t="s">
        <v>139</v>
      </c>
      <c r="B28" s="178" t="s">
        <v>140</v>
      </c>
      <c r="C28" s="75">
        <v>392099.92</v>
      </c>
      <c r="D28" s="75">
        <v>260638</v>
      </c>
      <c r="E28" s="75">
        <v>260638</v>
      </c>
      <c r="F28" s="75"/>
      <c r="G28" s="75"/>
      <c r="H28" s="75"/>
      <c r="I28" s="75"/>
      <c r="J28" s="75">
        <v>131461.92</v>
      </c>
      <c r="K28" s="75"/>
      <c r="L28" s="75"/>
      <c r="M28" s="75"/>
      <c r="N28" s="75"/>
      <c r="O28" s="75">
        <v>131461.92</v>
      </c>
    </row>
    <row r="29" ht="21" customHeight="1" spans="1:15">
      <c r="A29" s="179" t="s">
        <v>141</v>
      </c>
      <c r="B29" s="179" t="s">
        <v>142</v>
      </c>
      <c r="C29" s="75">
        <v>392099.92</v>
      </c>
      <c r="D29" s="75">
        <v>260638</v>
      </c>
      <c r="E29" s="75">
        <v>260638</v>
      </c>
      <c r="F29" s="75"/>
      <c r="G29" s="75"/>
      <c r="H29" s="75"/>
      <c r="I29" s="75"/>
      <c r="J29" s="75">
        <v>131461.92</v>
      </c>
      <c r="K29" s="75"/>
      <c r="L29" s="75"/>
      <c r="M29" s="75"/>
      <c r="N29" s="75"/>
      <c r="O29" s="75">
        <v>131461.92</v>
      </c>
    </row>
    <row r="30" ht="21" customHeight="1" spans="1:15">
      <c r="A30" s="180" t="s">
        <v>55</v>
      </c>
      <c r="B30" s="35"/>
      <c r="C30" s="75">
        <v>26839796.56</v>
      </c>
      <c r="D30" s="75">
        <v>4785703.2</v>
      </c>
      <c r="E30" s="75">
        <v>4151544</v>
      </c>
      <c r="F30" s="75">
        <v>634159.2</v>
      </c>
      <c r="G30" s="75"/>
      <c r="H30" s="75"/>
      <c r="I30" s="75"/>
      <c r="J30" s="75">
        <v>22054093.36</v>
      </c>
      <c r="K30" s="75"/>
      <c r="L30" s="75"/>
      <c r="M30" s="75"/>
      <c r="N30" s="75"/>
      <c r="O30" s="75">
        <v>22054093.36</v>
      </c>
    </row>
  </sheetData>
  <mergeCells count="12">
    <mergeCell ref="A1:O1"/>
    <mergeCell ref="A2:O2"/>
    <mergeCell ref="A3:B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143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"单位名称："&amp;"昆明市盘龙区阿子营街道卫生院"</f>
        <v>单位名称：昆明市盘龙区阿子营街道卫生院</v>
      </c>
      <c r="B3" s="160"/>
      <c r="D3" s="44" t="s">
        <v>1</v>
      </c>
    </row>
    <row r="4" ht="17.25" customHeight="1" spans="1:4">
      <c r="A4" s="161" t="s">
        <v>2</v>
      </c>
      <c r="B4" s="162"/>
      <c r="C4" s="161" t="s">
        <v>3</v>
      </c>
      <c r="D4" s="162"/>
    </row>
    <row r="5" ht="18.75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6.5" customHeight="1" spans="1:4">
      <c r="A6" s="163" t="s">
        <v>144</v>
      </c>
      <c r="B6" s="75">
        <v>4204356</v>
      </c>
      <c r="C6" s="163" t="s">
        <v>145</v>
      </c>
      <c r="D6" s="75">
        <v>4785703.2</v>
      </c>
    </row>
    <row r="7" ht="16.5" customHeight="1" spans="1:4">
      <c r="A7" s="163" t="s">
        <v>146</v>
      </c>
      <c r="B7" s="75">
        <v>4204356</v>
      </c>
      <c r="C7" s="163" t="s">
        <v>147</v>
      </c>
      <c r="D7" s="75"/>
    </row>
    <row r="8" ht="16.5" customHeight="1" spans="1:4">
      <c r="A8" s="163" t="s">
        <v>148</v>
      </c>
      <c r="B8" s="75"/>
      <c r="C8" s="163" t="s">
        <v>149</v>
      </c>
      <c r="D8" s="75"/>
    </row>
    <row r="9" ht="16.5" customHeight="1" spans="1:4">
      <c r="A9" s="163" t="s">
        <v>150</v>
      </c>
      <c r="B9" s="75"/>
      <c r="C9" s="163" t="s">
        <v>151</v>
      </c>
      <c r="D9" s="75"/>
    </row>
    <row r="10" ht="16.5" customHeight="1" spans="1:4">
      <c r="A10" s="163" t="s">
        <v>152</v>
      </c>
      <c r="B10" s="75">
        <v>581347.2</v>
      </c>
      <c r="C10" s="163" t="s">
        <v>153</v>
      </c>
      <c r="D10" s="75"/>
    </row>
    <row r="11" ht="16.5" customHeight="1" spans="1:4">
      <c r="A11" s="163" t="s">
        <v>146</v>
      </c>
      <c r="B11" s="75">
        <v>581347.2</v>
      </c>
      <c r="C11" s="163" t="s">
        <v>154</v>
      </c>
      <c r="D11" s="75"/>
    </row>
    <row r="12" ht="16.5" customHeight="1" spans="1:4">
      <c r="A12" s="145" t="s">
        <v>148</v>
      </c>
      <c r="B12" s="75"/>
      <c r="C12" s="66" t="s">
        <v>155</v>
      </c>
      <c r="D12" s="75"/>
    </row>
    <row r="13" ht="16.5" customHeight="1" spans="1:4">
      <c r="A13" s="145" t="s">
        <v>150</v>
      </c>
      <c r="B13" s="75"/>
      <c r="C13" s="66" t="s">
        <v>156</v>
      </c>
      <c r="D13" s="75"/>
    </row>
    <row r="14" ht="16.5" customHeight="1" spans="1:4">
      <c r="A14" s="164"/>
      <c r="B14" s="75"/>
      <c r="C14" s="66" t="s">
        <v>157</v>
      </c>
      <c r="D14" s="75">
        <v>894428</v>
      </c>
    </row>
    <row r="15" ht="16.5" customHeight="1" spans="1:4">
      <c r="A15" s="164"/>
      <c r="B15" s="75"/>
      <c r="C15" s="66" t="s">
        <v>158</v>
      </c>
      <c r="D15" s="75">
        <v>3630637.2</v>
      </c>
    </row>
    <row r="16" ht="16.5" customHeight="1" spans="1:4">
      <c r="A16" s="164"/>
      <c r="B16" s="75"/>
      <c r="C16" s="66" t="s">
        <v>159</v>
      </c>
      <c r="D16" s="75"/>
    </row>
    <row r="17" ht="16.5" customHeight="1" spans="1:4">
      <c r="A17" s="164"/>
      <c r="B17" s="75"/>
      <c r="C17" s="66" t="s">
        <v>160</v>
      </c>
      <c r="D17" s="75"/>
    </row>
    <row r="18" ht="16.5" customHeight="1" spans="1:4">
      <c r="A18" s="164"/>
      <c r="B18" s="75"/>
      <c r="C18" s="66" t="s">
        <v>161</v>
      </c>
      <c r="D18" s="75"/>
    </row>
    <row r="19" ht="16.5" customHeight="1" spans="1:4">
      <c r="A19" s="164"/>
      <c r="B19" s="75"/>
      <c r="C19" s="66" t="s">
        <v>162</v>
      </c>
      <c r="D19" s="75"/>
    </row>
    <row r="20" ht="16.5" customHeight="1" spans="1:4">
      <c r="A20" s="164"/>
      <c r="B20" s="75"/>
      <c r="C20" s="66" t="s">
        <v>163</v>
      </c>
      <c r="D20" s="75"/>
    </row>
    <row r="21" ht="16.5" customHeight="1" spans="1:4">
      <c r="A21" s="164"/>
      <c r="B21" s="75"/>
      <c r="C21" s="66" t="s">
        <v>164</v>
      </c>
      <c r="D21" s="75"/>
    </row>
    <row r="22" ht="16.5" customHeight="1" spans="1:4">
      <c r="A22" s="164"/>
      <c r="B22" s="75"/>
      <c r="C22" s="66" t="s">
        <v>165</v>
      </c>
      <c r="D22" s="75"/>
    </row>
    <row r="23" ht="16.5" customHeight="1" spans="1:4">
      <c r="A23" s="164"/>
      <c r="B23" s="75"/>
      <c r="C23" s="66" t="s">
        <v>166</v>
      </c>
      <c r="D23" s="75"/>
    </row>
    <row r="24" ht="16.5" customHeight="1" spans="1:4">
      <c r="A24" s="164"/>
      <c r="B24" s="75"/>
      <c r="C24" s="66" t="s">
        <v>167</v>
      </c>
      <c r="D24" s="75"/>
    </row>
    <row r="25" ht="16.5" customHeight="1" spans="1:4">
      <c r="A25" s="164"/>
      <c r="B25" s="75"/>
      <c r="C25" s="66" t="s">
        <v>168</v>
      </c>
      <c r="D25" s="75">
        <v>260638</v>
      </c>
    </row>
    <row r="26" ht="16.5" customHeight="1" spans="1:4">
      <c r="A26" s="164"/>
      <c r="B26" s="75"/>
      <c r="C26" s="66" t="s">
        <v>169</v>
      </c>
      <c r="D26" s="75"/>
    </row>
    <row r="27" ht="16.5" customHeight="1" spans="1:4">
      <c r="A27" s="164"/>
      <c r="B27" s="75"/>
      <c r="C27" s="66" t="s">
        <v>170</v>
      </c>
      <c r="D27" s="75"/>
    </row>
    <row r="28" ht="16.5" customHeight="1" spans="1:4">
      <c r="A28" s="164"/>
      <c r="B28" s="75"/>
      <c r="C28" s="66" t="s">
        <v>171</v>
      </c>
      <c r="D28" s="75"/>
    </row>
    <row r="29" ht="16.5" customHeight="1" spans="1:4">
      <c r="A29" s="164"/>
      <c r="B29" s="75"/>
      <c r="C29" s="66" t="s">
        <v>172</v>
      </c>
      <c r="D29" s="75"/>
    </row>
    <row r="30" ht="16.5" customHeight="1" spans="1:4">
      <c r="A30" s="164"/>
      <c r="B30" s="75"/>
      <c r="C30" s="66" t="s">
        <v>173</v>
      </c>
      <c r="D30" s="75"/>
    </row>
    <row r="31" ht="16.5" customHeight="1" spans="1:4">
      <c r="A31" s="164"/>
      <c r="B31" s="75"/>
      <c r="C31" s="145" t="s">
        <v>174</v>
      </c>
      <c r="D31" s="75"/>
    </row>
    <row r="32" ht="16.5" customHeight="1" spans="1:4">
      <c r="A32" s="164"/>
      <c r="B32" s="75"/>
      <c r="C32" s="145" t="s">
        <v>175</v>
      </c>
      <c r="D32" s="75"/>
    </row>
    <row r="33" ht="16.5" customHeight="1" spans="1:4">
      <c r="A33" s="164"/>
      <c r="B33" s="75"/>
      <c r="C33" s="29" t="s">
        <v>176</v>
      </c>
      <c r="D33" s="75"/>
    </row>
    <row r="34" ht="15" customHeight="1" spans="1:4">
      <c r="A34" s="165" t="s">
        <v>50</v>
      </c>
      <c r="B34" s="166">
        <v>4785703.2</v>
      </c>
      <c r="C34" s="165" t="s">
        <v>51</v>
      </c>
      <c r="D34" s="166">
        <v>4785703.2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0"/>
  <sheetViews>
    <sheetView showZeros="0" workbookViewId="0">
      <selection activeCell="G7" sqref="D7 G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1"/>
      <c r="F1" s="68"/>
      <c r="G1" s="132" t="s">
        <v>177</v>
      </c>
    </row>
    <row r="2" ht="41.25" customHeight="1" spans="1:7">
      <c r="A2" s="119" t="str">
        <f>"2026"&amp;"年一般公共预算支出预算表（按功能科目分类）"</f>
        <v>2026年一般公共预算支出预算表（按功能科目分类）</v>
      </c>
      <c r="B2" s="119"/>
      <c r="C2" s="119"/>
      <c r="D2" s="119"/>
      <c r="E2" s="119"/>
      <c r="F2" s="119"/>
      <c r="G2" s="119"/>
    </row>
    <row r="3" ht="18" customHeight="1" spans="1:7">
      <c r="A3" s="4" t="str">
        <f>"单位名称："&amp;"昆明市盘龙区阿子营街道卫生院"</f>
        <v>单位名称：昆明市盘龙区阿子营街道卫生院</v>
      </c>
      <c r="F3" s="116"/>
      <c r="G3" s="132" t="s">
        <v>1</v>
      </c>
    </row>
    <row r="4" ht="20.25" customHeight="1" spans="1:7">
      <c r="A4" s="155" t="s">
        <v>178</v>
      </c>
      <c r="B4" s="156"/>
      <c r="C4" s="120" t="s">
        <v>55</v>
      </c>
      <c r="D4" s="140" t="s">
        <v>75</v>
      </c>
      <c r="E4" s="11"/>
      <c r="F4" s="12"/>
      <c r="G4" s="134" t="s">
        <v>76</v>
      </c>
    </row>
    <row r="5" ht="20.25" customHeight="1" spans="1:7">
      <c r="A5" s="157" t="s">
        <v>72</v>
      </c>
      <c r="B5" s="157" t="s">
        <v>73</v>
      </c>
      <c r="C5" s="18"/>
      <c r="D5" s="125" t="s">
        <v>57</v>
      </c>
      <c r="E5" s="125" t="s">
        <v>179</v>
      </c>
      <c r="F5" s="125" t="s">
        <v>180</v>
      </c>
      <c r="G5" s="136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5">
        <v>894428</v>
      </c>
      <c r="D7" s="75">
        <v>841616</v>
      </c>
      <c r="E7" s="75">
        <v>841616</v>
      </c>
      <c r="F7" s="75"/>
      <c r="G7" s="75">
        <v>52812</v>
      </c>
    </row>
    <row r="8" ht="18" customHeight="1" spans="1:7">
      <c r="A8" s="130" t="s">
        <v>99</v>
      </c>
      <c r="B8" s="130" t="s">
        <v>100</v>
      </c>
      <c r="C8" s="75">
        <v>841616</v>
      </c>
      <c r="D8" s="75">
        <v>841616</v>
      </c>
      <c r="E8" s="75">
        <v>841616</v>
      </c>
      <c r="F8" s="75"/>
      <c r="G8" s="75"/>
    </row>
    <row r="9" ht="18" customHeight="1" spans="1:7">
      <c r="A9" s="158" t="s">
        <v>101</v>
      </c>
      <c r="B9" s="158" t="s">
        <v>102</v>
      </c>
      <c r="C9" s="75">
        <v>306000</v>
      </c>
      <c r="D9" s="75">
        <v>306000</v>
      </c>
      <c r="E9" s="75">
        <v>306000</v>
      </c>
      <c r="F9" s="75"/>
      <c r="G9" s="75"/>
    </row>
    <row r="10" ht="18" customHeight="1" spans="1:7">
      <c r="A10" s="158" t="s">
        <v>103</v>
      </c>
      <c r="B10" s="158" t="s">
        <v>104</v>
      </c>
      <c r="C10" s="75">
        <v>361861</v>
      </c>
      <c r="D10" s="75">
        <v>361861</v>
      </c>
      <c r="E10" s="75">
        <v>361861</v>
      </c>
      <c r="F10" s="75"/>
      <c r="G10" s="75"/>
    </row>
    <row r="11" ht="18" customHeight="1" spans="1:7">
      <c r="A11" s="158" t="s">
        <v>105</v>
      </c>
      <c r="B11" s="158" t="s">
        <v>106</v>
      </c>
      <c r="C11" s="75">
        <v>173755</v>
      </c>
      <c r="D11" s="75">
        <v>173755</v>
      </c>
      <c r="E11" s="75">
        <v>173755</v>
      </c>
      <c r="F11" s="75"/>
      <c r="G11" s="75"/>
    </row>
    <row r="12" ht="18" customHeight="1" spans="1:7">
      <c r="A12" s="130" t="s">
        <v>107</v>
      </c>
      <c r="B12" s="130" t="s">
        <v>108</v>
      </c>
      <c r="C12" s="75">
        <v>52812</v>
      </c>
      <c r="D12" s="75"/>
      <c r="E12" s="75"/>
      <c r="F12" s="75"/>
      <c r="G12" s="75">
        <v>52812</v>
      </c>
    </row>
    <row r="13" ht="18" customHeight="1" spans="1:7">
      <c r="A13" s="158" t="s">
        <v>109</v>
      </c>
      <c r="B13" s="158" t="s">
        <v>110</v>
      </c>
      <c r="C13" s="75">
        <v>52812</v>
      </c>
      <c r="D13" s="75"/>
      <c r="E13" s="75"/>
      <c r="F13" s="75"/>
      <c r="G13" s="75">
        <v>52812</v>
      </c>
    </row>
    <row r="14" ht="18" customHeight="1" spans="1:7">
      <c r="A14" s="29" t="s">
        <v>111</v>
      </c>
      <c r="B14" s="29" t="s">
        <v>112</v>
      </c>
      <c r="C14" s="75">
        <v>3630637.2</v>
      </c>
      <c r="D14" s="75">
        <v>3049290</v>
      </c>
      <c r="E14" s="75">
        <v>2905300</v>
      </c>
      <c r="F14" s="75">
        <v>143990</v>
      </c>
      <c r="G14" s="75">
        <v>581347.2</v>
      </c>
    </row>
    <row r="15" ht="18" customHeight="1" spans="1:7">
      <c r="A15" s="130" t="s">
        <v>113</v>
      </c>
      <c r="B15" s="130" t="s">
        <v>114</v>
      </c>
      <c r="C15" s="75">
        <v>2702394.2</v>
      </c>
      <c r="D15" s="75">
        <v>2669523</v>
      </c>
      <c r="E15" s="75">
        <v>2525533</v>
      </c>
      <c r="F15" s="75">
        <v>143990</v>
      </c>
      <c r="G15" s="75">
        <v>32871.2</v>
      </c>
    </row>
    <row r="16" ht="18" customHeight="1" spans="1:7">
      <c r="A16" s="158" t="s">
        <v>115</v>
      </c>
      <c r="B16" s="158" t="s">
        <v>116</v>
      </c>
      <c r="C16" s="75">
        <v>2669523</v>
      </c>
      <c r="D16" s="75">
        <v>2669523</v>
      </c>
      <c r="E16" s="75">
        <v>2525533</v>
      </c>
      <c r="F16" s="75">
        <v>143990</v>
      </c>
      <c r="G16" s="75"/>
    </row>
    <row r="17" ht="18" customHeight="1" spans="1:7">
      <c r="A17" s="158" t="s">
        <v>117</v>
      </c>
      <c r="B17" s="158" t="s">
        <v>118</v>
      </c>
      <c r="C17" s="75">
        <v>32871.2</v>
      </c>
      <c r="D17" s="75"/>
      <c r="E17" s="75"/>
      <c r="F17" s="75"/>
      <c r="G17" s="75">
        <v>32871.2</v>
      </c>
    </row>
    <row r="18" ht="18" customHeight="1" spans="1:7">
      <c r="A18" s="130" t="s">
        <v>119</v>
      </c>
      <c r="B18" s="130" t="s">
        <v>120</v>
      </c>
      <c r="C18" s="75">
        <v>248476</v>
      </c>
      <c r="D18" s="75"/>
      <c r="E18" s="75"/>
      <c r="F18" s="75"/>
      <c r="G18" s="75">
        <v>248476</v>
      </c>
    </row>
    <row r="19" ht="18" customHeight="1" spans="1:7">
      <c r="A19" s="158" t="s">
        <v>121</v>
      </c>
      <c r="B19" s="158" t="s">
        <v>122</v>
      </c>
      <c r="C19" s="75">
        <v>247942</v>
      </c>
      <c r="D19" s="75"/>
      <c r="E19" s="75"/>
      <c r="F19" s="75"/>
      <c r="G19" s="75">
        <v>247942</v>
      </c>
    </row>
    <row r="20" ht="18" customHeight="1" spans="1:7">
      <c r="A20" s="158" t="s">
        <v>123</v>
      </c>
      <c r="B20" s="158" t="s">
        <v>124</v>
      </c>
      <c r="C20" s="75">
        <v>534</v>
      </c>
      <c r="D20" s="75"/>
      <c r="E20" s="75"/>
      <c r="F20" s="75"/>
      <c r="G20" s="75">
        <v>534</v>
      </c>
    </row>
    <row r="21" ht="18" customHeight="1" spans="1:7">
      <c r="A21" s="130" t="s">
        <v>125</v>
      </c>
      <c r="B21" s="130" t="s">
        <v>126</v>
      </c>
      <c r="C21" s="75">
        <v>379767</v>
      </c>
      <c r="D21" s="75">
        <v>379767</v>
      </c>
      <c r="E21" s="75">
        <v>379767</v>
      </c>
      <c r="F21" s="75"/>
      <c r="G21" s="75"/>
    </row>
    <row r="22" ht="18" customHeight="1" spans="1:7">
      <c r="A22" s="158" t="s">
        <v>127</v>
      </c>
      <c r="B22" s="158" t="s">
        <v>128</v>
      </c>
      <c r="C22" s="75">
        <v>195110</v>
      </c>
      <c r="D22" s="75">
        <v>195110</v>
      </c>
      <c r="E22" s="75">
        <v>195110</v>
      </c>
      <c r="F22" s="75"/>
      <c r="G22" s="75"/>
    </row>
    <row r="23" ht="18" customHeight="1" spans="1:7">
      <c r="A23" s="158" t="s">
        <v>129</v>
      </c>
      <c r="B23" s="158" t="s">
        <v>130</v>
      </c>
      <c r="C23" s="75">
        <v>165285</v>
      </c>
      <c r="D23" s="75">
        <v>165285</v>
      </c>
      <c r="E23" s="75">
        <v>165285</v>
      </c>
      <c r="F23" s="75"/>
      <c r="G23" s="75"/>
    </row>
    <row r="24" ht="18" customHeight="1" spans="1:7">
      <c r="A24" s="158" t="s">
        <v>131</v>
      </c>
      <c r="B24" s="158" t="s">
        <v>132</v>
      </c>
      <c r="C24" s="75">
        <v>19372</v>
      </c>
      <c r="D24" s="75">
        <v>19372</v>
      </c>
      <c r="E24" s="75">
        <v>19372</v>
      </c>
      <c r="F24" s="75"/>
      <c r="G24" s="75"/>
    </row>
    <row r="25" ht="18" customHeight="1" spans="1:7">
      <c r="A25" s="130" t="s">
        <v>133</v>
      </c>
      <c r="B25" s="130" t="s">
        <v>134</v>
      </c>
      <c r="C25" s="75">
        <v>300000</v>
      </c>
      <c r="D25" s="75"/>
      <c r="E25" s="75"/>
      <c r="F25" s="75"/>
      <c r="G25" s="75">
        <v>300000</v>
      </c>
    </row>
    <row r="26" ht="18" customHeight="1" spans="1:7">
      <c r="A26" s="158" t="s">
        <v>135</v>
      </c>
      <c r="B26" s="158" t="s">
        <v>136</v>
      </c>
      <c r="C26" s="75">
        <v>300000</v>
      </c>
      <c r="D26" s="75"/>
      <c r="E26" s="75"/>
      <c r="F26" s="75"/>
      <c r="G26" s="75">
        <v>300000</v>
      </c>
    </row>
    <row r="27" ht="18" customHeight="1" spans="1:7">
      <c r="A27" s="29" t="s">
        <v>137</v>
      </c>
      <c r="B27" s="29" t="s">
        <v>138</v>
      </c>
      <c r="C27" s="75">
        <v>260638</v>
      </c>
      <c r="D27" s="75">
        <v>260638</v>
      </c>
      <c r="E27" s="75">
        <v>260638</v>
      </c>
      <c r="F27" s="75"/>
      <c r="G27" s="75"/>
    </row>
    <row r="28" ht="18" customHeight="1" spans="1:7">
      <c r="A28" s="130" t="s">
        <v>139</v>
      </c>
      <c r="B28" s="130" t="s">
        <v>140</v>
      </c>
      <c r="C28" s="75">
        <v>260638</v>
      </c>
      <c r="D28" s="75">
        <v>260638</v>
      </c>
      <c r="E28" s="75">
        <v>260638</v>
      </c>
      <c r="F28" s="75"/>
      <c r="G28" s="75"/>
    </row>
    <row r="29" ht="18" customHeight="1" spans="1:7">
      <c r="A29" s="158" t="s">
        <v>141</v>
      </c>
      <c r="B29" s="158" t="s">
        <v>142</v>
      </c>
      <c r="C29" s="75">
        <v>260638</v>
      </c>
      <c r="D29" s="75">
        <v>260638</v>
      </c>
      <c r="E29" s="75">
        <v>260638</v>
      </c>
      <c r="F29" s="75"/>
      <c r="G29" s="75"/>
    </row>
    <row r="30" ht="18" customHeight="1" spans="1:7">
      <c r="A30" s="74" t="s">
        <v>181</v>
      </c>
      <c r="B30" s="159" t="s">
        <v>181</v>
      </c>
      <c r="C30" s="75">
        <v>4785703.2</v>
      </c>
      <c r="D30" s="75">
        <v>4151544</v>
      </c>
      <c r="E30" s="75">
        <v>4007554</v>
      </c>
      <c r="F30" s="75">
        <v>143990</v>
      </c>
      <c r="G30" s="75">
        <v>634159.2</v>
      </c>
    </row>
  </sheetData>
  <mergeCells count="6">
    <mergeCell ref="A2:G2"/>
    <mergeCell ref="A4:B4"/>
    <mergeCell ref="D4:F4"/>
    <mergeCell ref="A30:B3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abSelected="1" workbookViewId="0">
      <selection activeCell="C21" sqref="C21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49" t="s">
        <v>182</v>
      </c>
    </row>
    <row r="2" ht="41.25" customHeight="1" spans="1:6">
      <c r="A2" s="150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6" t="str">
        <f>"单位名称："&amp;"昆明市盘龙区阿子营街道卫生院"</f>
        <v>单位名称：昆明市盘龙区阿子营街道卫生院</v>
      </c>
      <c r="B3" s="151"/>
      <c r="D3" s="41"/>
      <c r="E3" s="40"/>
      <c r="F3" s="45" t="s">
        <v>1</v>
      </c>
    </row>
    <row r="4" ht="27" customHeight="1" spans="1:6">
      <c r="A4" s="46" t="s">
        <v>183</v>
      </c>
      <c r="B4" s="46" t="s">
        <v>184</v>
      </c>
      <c r="C4" s="48" t="s">
        <v>185</v>
      </c>
      <c r="D4" s="46"/>
      <c r="E4" s="47"/>
      <c r="F4" s="46" t="s">
        <v>186</v>
      </c>
    </row>
    <row r="5" ht="28.5" customHeight="1" spans="1:6">
      <c r="A5" s="152"/>
      <c r="B5" s="50"/>
      <c r="C5" s="47" t="s">
        <v>57</v>
      </c>
      <c r="D5" s="47" t="s">
        <v>187</v>
      </c>
      <c r="E5" s="47" t="s">
        <v>188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153"/>
      <c r="B7" s="154"/>
      <c r="C7" s="75"/>
      <c r="D7" s="75"/>
      <c r="E7" s="75"/>
      <c r="F7" s="75"/>
    </row>
    <row r="8" customHeight="1" spans="1:6">
      <c r="A8" s="128" t="s">
        <v>189</v>
      </c>
      <c r="B8" s="128"/>
    </row>
  </sheetData>
  <mergeCells count="7">
    <mergeCell ref="A2:F2"/>
    <mergeCell ref="A3:B3"/>
    <mergeCell ref="C4:E4"/>
    <mergeCell ref="A8:B8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0"/>
  <sheetViews>
    <sheetView showZeros="0" topLeftCell="C3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26.12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1"/>
      <c r="C1" s="137"/>
      <c r="E1" s="138"/>
      <c r="F1" s="138"/>
      <c r="G1" s="138"/>
      <c r="H1" s="138"/>
      <c r="I1" s="77"/>
      <c r="J1" s="77"/>
      <c r="K1" s="77"/>
      <c r="L1" s="77"/>
      <c r="M1" s="77"/>
      <c r="N1" s="77"/>
      <c r="R1" s="77"/>
      <c r="V1" s="137"/>
      <c r="X1" s="2" t="s">
        <v>190</v>
      </c>
    </row>
    <row r="2" ht="45.75" customHeight="1" spans="1:24">
      <c r="A2" s="63" t="str">
        <f>"2026"&amp;"年部门基本支出预算表"</f>
        <v>2026年部门基本支出预算表</v>
      </c>
      <c r="B2" s="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63"/>
      <c r="S2" s="63"/>
      <c r="T2" s="63"/>
      <c r="U2" s="63"/>
      <c r="V2" s="63"/>
      <c r="W2" s="63"/>
      <c r="X2" s="63"/>
    </row>
    <row r="3" ht="18.75" customHeight="1" spans="1:24">
      <c r="A3" s="4" t="str">
        <f>"单位名称："&amp;"昆明市盘龙区阿子营街道卫生院"</f>
        <v>单位名称：昆明市盘龙区阿子营街道卫生院</v>
      </c>
      <c r="B3" s="5"/>
      <c r="C3" s="139"/>
      <c r="D3" s="139"/>
      <c r="E3" s="139"/>
      <c r="F3" s="139"/>
      <c r="G3" s="139"/>
      <c r="H3" s="139"/>
      <c r="I3" s="82"/>
      <c r="J3" s="82"/>
      <c r="K3" s="82"/>
      <c r="L3" s="82"/>
      <c r="M3" s="82"/>
      <c r="N3" s="82"/>
      <c r="O3" s="6"/>
      <c r="P3" s="6"/>
      <c r="Q3" s="6"/>
      <c r="R3" s="82"/>
      <c r="V3" s="137"/>
      <c r="X3" s="2" t="s">
        <v>1</v>
      </c>
    </row>
    <row r="4" ht="18" customHeight="1" spans="1:24">
      <c r="A4" s="8" t="s">
        <v>191</v>
      </c>
      <c r="B4" s="8" t="s">
        <v>192</v>
      </c>
      <c r="C4" s="8" t="s">
        <v>193</v>
      </c>
      <c r="D4" s="8" t="s">
        <v>194</v>
      </c>
      <c r="E4" s="8" t="s">
        <v>195</v>
      </c>
      <c r="F4" s="8" t="s">
        <v>196</v>
      </c>
      <c r="G4" s="8" t="s">
        <v>197</v>
      </c>
      <c r="H4" s="8" t="s">
        <v>198</v>
      </c>
      <c r="I4" s="140" t="s">
        <v>199</v>
      </c>
      <c r="J4" s="88" t="s">
        <v>199</v>
      </c>
      <c r="K4" s="88"/>
      <c r="L4" s="88"/>
      <c r="M4" s="88"/>
      <c r="N4" s="88"/>
      <c r="O4" s="11"/>
      <c r="P4" s="11"/>
      <c r="Q4" s="11"/>
      <c r="R4" s="87" t="s">
        <v>61</v>
      </c>
      <c r="S4" s="88" t="s">
        <v>62</v>
      </c>
      <c r="T4" s="88"/>
      <c r="U4" s="88"/>
      <c r="V4" s="88"/>
      <c r="W4" s="88"/>
      <c r="X4" s="89"/>
    </row>
    <row r="5" ht="18" customHeight="1" spans="1:24">
      <c r="A5" s="13"/>
      <c r="B5" s="27"/>
      <c r="C5" s="122"/>
      <c r="D5" s="13"/>
      <c r="E5" s="13"/>
      <c r="F5" s="13"/>
      <c r="G5" s="13"/>
      <c r="H5" s="13"/>
      <c r="I5" s="120" t="s">
        <v>200</v>
      </c>
      <c r="J5" s="140" t="s">
        <v>58</v>
      </c>
      <c r="K5" s="88"/>
      <c r="L5" s="88"/>
      <c r="M5" s="88"/>
      <c r="N5" s="89"/>
      <c r="O5" s="10" t="s">
        <v>201</v>
      </c>
      <c r="P5" s="11"/>
      <c r="Q5" s="12"/>
      <c r="R5" s="8" t="s">
        <v>61</v>
      </c>
      <c r="S5" s="140" t="s">
        <v>62</v>
      </c>
      <c r="T5" s="87" t="s">
        <v>64</v>
      </c>
      <c r="U5" s="88" t="s">
        <v>62</v>
      </c>
      <c r="V5" s="87" t="s">
        <v>66</v>
      </c>
      <c r="W5" s="87" t="s">
        <v>67</v>
      </c>
      <c r="X5" s="141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2" t="s">
        <v>202</v>
      </c>
      <c r="K6" s="8" t="s">
        <v>203</v>
      </c>
      <c r="L6" s="8" t="s">
        <v>204</v>
      </c>
      <c r="M6" s="8" t="s">
        <v>205</v>
      </c>
      <c r="N6" s="8" t="s">
        <v>206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207</v>
      </c>
      <c r="V6" s="8" t="s">
        <v>66</v>
      </c>
      <c r="W6" s="8" t="s">
        <v>67</v>
      </c>
      <c r="X6" s="8" t="s">
        <v>68</v>
      </c>
    </row>
    <row r="7" ht="37.5" customHeight="1" spans="1:24">
      <c r="A7" s="143"/>
      <c r="B7" s="18"/>
      <c r="C7" s="143"/>
      <c r="D7" s="143"/>
      <c r="E7" s="143"/>
      <c r="F7" s="143"/>
      <c r="G7" s="143"/>
      <c r="H7" s="143"/>
      <c r="I7" s="143"/>
      <c r="J7" s="144" t="s">
        <v>57</v>
      </c>
      <c r="K7" s="16" t="s">
        <v>208</v>
      </c>
      <c r="L7" s="16" t="s">
        <v>204</v>
      </c>
      <c r="M7" s="16" t="s">
        <v>205</v>
      </c>
      <c r="N7" s="16" t="s">
        <v>206</v>
      </c>
      <c r="O7" s="16" t="s">
        <v>204</v>
      </c>
      <c r="P7" s="16" t="s">
        <v>205</v>
      </c>
      <c r="Q7" s="16" t="s">
        <v>206</v>
      </c>
      <c r="R7" s="16" t="s">
        <v>61</v>
      </c>
      <c r="S7" s="16" t="s">
        <v>57</v>
      </c>
      <c r="T7" s="16" t="s">
        <v>64</v>
      </c>
      <c r="U7" s="16" t="s">
        <v>207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45" t="s">
        <v>209</v>
      </c>
      <c r="B9" s="145" t="s">
        <v>70</v>
      </c>
      <c r="C9" s="145" t="s">
        <v>210</v>
      </c>
      <c r="D9" s="145" t="s">
        <v>211</v>
      </c>
      <c r="E9" s="145" t="s">
        <v>115</v>
      </c>
      <c r="F9" s="145" t="s">
        <v>116</v>
      </c>
      <c r="G9" s="145" t="s">
        <v>212</v>
      </c>
      <c r="H9" s="145" t="s">
        <v>213</v>
      </c>
      <c r="I9" s="75">
        <v>1072920</v>
      </c>
      <c r="J9" s="75">
        <v>1072920</v>
      </c>
      <c r="K9" s="75"/>
      <c r="L9" s="75"/>
      <c r="M9" s="75">
        <v>1072920</v>
      </c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</row>
    <row r="10" ht="20.25" customHeight="1" spans="1:24">
      <c r="A10" s="145" t="s">
        <v>209</v>
      </c>
      <c r="B10" s="145" t="s">
        <v>70</v>
      </c>
      <c r="C10" s="145" t="s">
        <v>210</v>
      </c>
      <c r="D10" s="145" t="s">
        <v>211</v>
      </c>
      <c r="E10" s="145" t="s">
        <v>115</v>
      </c>
      <c r="F10" s="145" t="s">
        <v>116</v>
      </c>
      <c r="G10" s="145" t="s">
        <v>214</v>
      </c>
      <c r="H10" s="145" t="s">
        <v>215</v>
      </c>
      <c r="I10" s="75">
        <v>150000</v>
      </c>
      <c r="J10" s="75">
        <v>150000</v>
      </c>
      <c r="K10" s="146"/>
      <c r="L10" s="146"/>
      <c r="M10" s="75">
        <v>150000</v>
      </c>
      <c r="N10" s="146"/>
      <c r="O10" s="75"/>
      <c r="P10" s="75"/>
      <c r="Q10" s="75"/>
      <c r="R10" s="75"/>
      <c r="S10" s="75"/>
      <c r="T10" s="75"/>
      <c r="U10" s="75"/>
      <c r="V10" s="75"/>
      <c r="W10" s="75"/>
      <c r="X10" s="75"/>
    </row>
    <row r="11" ht="20.25" customHeight="1" spans="1:24">
      <c r="A11" s="145" t="s">
        <v>209</v>
      </c>
      <c r="B11" s="145" t="s">
        <v>70</v>
      </c>
      <c r="C11" s="145" t="s">
        <v>210</v>
      </c>
      <c r="D11" s="145" t="s">
        <v>211</v>
      </c>
      <c r="E11" s="145" t="s">
        <v>115</v>
      </c>
      <c r="F11" s="145" t="s">
        <v>116</v>
      </c>
      <c r="G11" s="145" t="s">
        <v>216</v>
      </c>
      <c r="H11" s="145" t="s">
        <v>217</v>
      </c>
      <c r="I11" s="75">
        <v>60880</v>
      </c>
      <c r="J11" s="75">
        <v>60880</v>
      </c>
      <c r="K11" s="146"/>
      <c r="L11" s="146"/>
      <c r="M11" s="75">
        <v>60880</v>
      </c>
      <c r="N11" s="146"/>
      <c r="O11" s="75"/>
      <c r="P11" s="75"/>
      <c r="Q11" s="75"/>
      <c r="R11" s="75"/>
      <c r="S11" s="75"/>
      <c r="T11" s="75"/>
      <c r="U11" s="75"/>
      <c r="V11" s="75"/>
      <c r="W11" s="75"/>
      <c r="X11" s="75"/>
    </row>
    <row r="12" ht="20.25" customHeight="1" spans="1:24">
      <c r="A12" s="145" t="s">
        <v>209</v>
      </c>
      <c r="B12" s="145" t="s">
        <v>70</v>
      </c>
      <c r="C12" s="145" t="s">
        <v>210</v>
      </c>
      <c r="D12" s="145" t="s">
        <v>211</v>
      </c>
      <c r="E12" s="145" t="s">
        <v>115</v>
      </c>
      <c r="F12" s="145" t="s">
        <v>116</v>
      </c>
      <c r="G12" s="145" t="s">
        <v>218</v>
      </c>
      <c r="H12" s="145" t="s">
        <v>219</v>
      </c>
      <c r="I12" s="75">
        <v>1099152</v>
      </c>
      <c r="J12" s="75">
        <v>1099152</v>
      </c>
      <c r="K12" s="146"/>
      <c r="L12" s="146"/>
      <c r="M12" s="75">
        <v>1099152</v>
      </c>
      <c r="N12" s="146"/>
      <c r="O12" s="75"/>
      <c r="P12" s="75"/>
      <c r="Q12" s="75"/>
      <c r="R12" s="75"/>
      <c r="S12" s="75"/>
      <c r="T12" s="75"/>
      <c r="U12" s="75"/>
      <c r="V12" s="75"/>
      <c r="W12" s="75"/>
      <c r="X12" s="75"/>
    </row>
    <row r="13" ht="20.25" customHeight="1" spans="1:24">
      <c r="A13" s="145" t="s">
        <v>209</v>
      </c>
      <c r="B13" s="145" t="s">
        <v>70</v>
      </c>
      <c r="C13" s="145" t="s">
        <v>220</v>
      </c>
      <c r="D13" s="145" t="s">
        <v>221</v>
      </c>
      <c r="E13" s="145" t="s">
        <v>103</v>
      </c>
      <c r="F13" s="145" t="s">
        <v>104</v>
      </c>
      <c r="G13" s="145" t="s">
        <v>222</v>
      </c>
      <c r="H13" s="145" t="s">
        <v>223</v>
      </c>
      <c r="I13" s="75">
        <v>361861</v>
      </c>
      <c r="J13" s="75">
        <v>361861</v>
      </c>
      <c r="K13" s="146"/>
      <c r="L13" s="146"/>
      <c r="M13" s="75">
        <v>361861</v>
      </c>
      <c r="N13" s="146"/>
      <c r="O13" s="75"/>
      <c r="P13" s="75"/>
      <c r="Q13" s="75"/>
      <c r="R13" s="75"/>
      <c r="S13" s="75"/>
      <c r="T13" s="75"/>
      <c r="U13" s="75"/>
      <c r="V13" s="75"/>
      <c r="W13" s="75"/>
      <c r="X13" s="75"/>
    </row>
    <row r="14" ht="20.25" customHeight="1" spans="1:24">
      <c r="A14" s="145" t="s">
        <v>209</v>
      </c>
      <c r="B14" s="145" t="s">
        <v>70</v>
      </c>
      <c r="C14" s="145" t="s">
        <v>220</v>
      </c>
      <c r="D14" s="145" t="s">
        <v>221</v>
      </c>
      <c r="E14" s="145" t="s">
        <v>105</v>
      </c>
      <c r="F14" s="145" t="s">
        <v>106</v>
      </c>
      <c r="G14" s="145" t="s">
        <v>224</v>
      </c>
      <c r="H14" s="145" t="s">
        <v>225</v>
      </c>
      <c r="I14" s="75">
        <v>173755</v>
      </c>
      <c r="J14" s="75">
        <v>173755</v>
      </c>
      <c r="K14" s="146"/>
      <c r="L14" s="146"/>
      <c r="M14" s="75">
        <v>173755</v>
      </c>
      <c r="N14" s="146"/>
      <c r="O14" s="75"/>
      <c r="P14" s="75"/>
      <c r="Q14" s="75"/>
      <c r="R14" s="75"/>
      <c r="S14" s="75"/>
      <c r="T14" s="75"/>
      <c r="U14" s="75"/>
      <c r="V14" s="75"/>
      <c r="W14" s="75"/>
      <c r="X14" s="75"/>
    </row>
    <row r="15" ht="20.25" customHeight="1" spans="1:24">
      <c r="A15" s="145" t="s">
        <v>209</v>
      </c>
      <c r="B15" s="145" t="s">
        <v>70</v>
      </c>
      <c r="C15" s="145" t="s">
        <v>220</v>
      </c>
      <c r="D15" s="145" t="s">
        <v>221</v>
      </c>
      <c r="E15" s="145" t="s">
        <v>127</v>
      </c>
      <c r="F15" s="145" t="s">
        <v>128</v>
      </c>
      <c r="G15" s="145" t="s">
        <v>226</v>
      </c>
      <c r="H15" s="145" t="s">
        <v>227</v>
      </c>
      <c r="I15" s="75">
        <v>195110</v>
      </c>
      <c r="J15" s="75">
        <v>195110</v>
      </c>
      <c r="K15" s="146"/>
      <c r="L15" s="146"/>
      <c r="M15" s="75">
        <v>195110</v>
      </c>
      <c r="N15" s="146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ht="20.25" customHeight="1" spans="1:24">
      <c r="A16" s="145" t="s">
        <v>209</v>
      </c>
      <c r="B16" s="145" t="s">
        <v>70</v>
      </c>
      <c r="C16" s="145" t="s">
        <v>220</v>
      </c>
      <c r="D16" s="145" t="s">
        <v>221</v>
      </c>
      <c r="E16" s="145" t="s">
        <v>129</v>
      </c>
      <c r="F16" s="145" t="s">
        <v>130</v>
      </c>
      <c r="G16" s="145" t="s">
        <v>228</v>
      </c>
      <c r="H16" s="145" t="s">
        <v>229</v>
      </c>
      <c r="I16" s="75">
        <v>52200</v>
      </c>
      <c r="J16" s="75">
        <v>52200</v>
      </c>
      <c r="K16" s="146"/>
      <c r="L16" s="146"/>
      <c r="M16" s="75">
        <v>52200</v>
      </c>
      <c r="N16" s="146"/>
      <c r="O16" s="75"/>
      <c r="P16" s="75"/>
      <c r="Q16" s="75"/>
      <c r="R16" s="75"/>
      <c r="S16" s="75"/>
      <c r="T16" s="75"/>
      <c r="U16" s="75"/>
      <c r="V16" s="75"/>
      <c r="W16" s="75"/>
      <c r="X16" s="75"/>
    </row>
    <row r="17" ht="20.25" customHeight="1" spans="1:24">
      <c r="A17" s="145" t="s">
        <v>209</v>
      </c>
      <c r="B17" s="145" t="s">
        <v>70</v>
      </c>
      <c r="C17" s="145" t="s">
        <v>220</v>
      </c>
      <c r="D17" s="145" t="s">
        <v>221</v>
      </c>
      <c r="E17" s="145" t="s">
        <v>129</v>
      </c>
      <c r="F17" s="145" t="s">
        <v>130</v>
      </c>
      <c r="G17" s="145" t="s">
        <v>228</v>
      </c>
      <c r="H17" s="145" t="s">
        <v>229</v>
      </c>
      <c r="I17" s="75">
        <v>113085</v>
      </c>
      <c r="J17" s="75">
        <v>113085</v>
      </c>
      <c r="K17" s="146"/>
      <c r="L17" s="146"/>
      <c r="M17" s="75">
        <v>113085</v>
      </c>
      <c r="N17" s="146"/>
      <c r="O17" s="75"/>
      <c r="P17" s="75"/>
      <c r="Q17" s="75"/>
      <c r="R17" s="75"/>
      <c r="S17" s="75"/>
      <c r="T17" s="75"/>
      <c r="U17" s="75"/>
      <c r="V17" s="75"/>
      <c r="W17" s="75"/>
      <c r="X17" s="75"/>
    </row>
    <row r="18" ht="20.25" customHeight="1" spans="1:24">
      <c r="A18" s="145" t="s">
        <v>209</v>
      </c>
      <c r="B18" s="145" t="s">
        <v>70</v>
      </c>
      <c r="C18" s="145" t="s">
        <v>220</v>
      </c>
      <c r="D18" s="145" t="s">
        <v>221</v>
      </c>
      <c r="E18" s="145" t="s">
        <v>115</v>
      </c>
      <c r="F18" s="145" t="s">
        <v>116</v>
      </c>
      <c r="G18" s="145" t="s">
        <v>230</v>
      </c>
      <c r="H18" s="145" t="s">
        <v>231</v>
      </c>
      <c r="I18" s="75">
        <v>9144</v>
      </c>
      <c r="J18" s="75">
        <v>9144</v>
      </c>
      <c r="K18" s="146"/>
      <c r="L18" s="146"/>
      <c r="M18" s="75">
        <v>9144</v>
      </c>
      <c r="N18" s="146"/>
      <c r="O18" s="75"/>
      <c r="P18" s="75"/>
      <c r="Q18" s="75"/>
      <c r="R18" s="75"/>
      <c r="S18" s="75"/>
      <c r="T18" s="75"/>
      <c r="U18" s="75"/>
      <c r="V18" s="75"/>
      <c r="W18" s="75"/>
      <c r="X18" s="75"/>
    </row>
    <row r="19" ht="20.25" customHeight="1" spans="1:24">
      <c r="A19" s="145" t="s">
        <v>209</v>
      </c>
      <c r="B19" s="145" t="s">
        <v>70</v>
      </c>
      <c r="C19" s="145" t="s">
        <v>220</v>
      </c>
      <c r="D19" s="145" t="s">
        <v>221</v>
      </c>
      <c r="E19" s="145" t="s">
        <v>115</v>
      </c>
      <c r="F19" s="145" t="s">
        <v>116</v>
      </c>
      <c r="G19" s="145" t="s">
        <v>230</v>
      </c>
      <c r="H19" s="145" t="s">
        <v>231</v>
      </c>
      <c r="I19" s="75">
        <v>15837</v>
      </c>
      <c r="J19" s="75">
        <v>15837</v>
      </c>
      <c r="K19" s="146"/>
      <c r="L19" s="146"/>
      <c r="M19" s="75">
        <v>15837</v>
      </c>
      <c r="N19" s="146"/>
      <c r="O19" s="75"/>
      <c r="P19" s="75"/>
      <c r="Q19" s="75"/>
      <c r="R19" s="75"/>
      <c r="S19" s="75"/>
      <c r="T19" s="75"/>
      <c r="U19" s="75"/>
      <c r="V19" s="75"/>
      <c r="W19" s="75"/>
      <c r="X19" s="75"/>
    </row>
    <row r="20" ht="20.25" customHeight="1" spans="1:24">
      <c r="A20" s="145" t="s">
        <v>209</v>
      </c>
      <c r="B20" s="145" t="s">
        <v>70</v>
      </c>
      <c r="C20" s="145" t="s">
        <v>220</v>
      </c>
      <c r="D20" s="145" t="s">
        <v>221</v>
      </c>
      <c r="E20" s="145" t="s">
        <v>131</v>
      </c>
      <c r="F20" s="145" t="s">
        <v>132</v>
      </c>
      <c r="G20" s="145" t="s">
        <v>230</v>
      </c>
      <c r="H20" s="145" t="s">
        <v>231</v>
      </c>
      <c r="I20" s="75">
        <v>7470</v>
      </c>
      <c r="J20" s="75">
        <v>7470</v>
      </c>
      <c r="K20" s="146"/>
      <c r="L20" s="146"/>
      <c r="M20" s="75">
        <v>7470</v>
      </c>
      <c r="N20" s="146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ht="20.25" customHeight="1" spans="1:24">
      <c r="A21" s="145" t="s">
        <v>209</v>
      </c>
      <c r="B21" s="145" t="s">
        <v>70</v>
      </c>
      <c r="C21" s="145" t="s">
        <v>220</v>
      </c>
      <c r="D21" s="145" t="s">
        <v>221</v>
      </c>
      <c r="E21" s="145" t="s">
        <v>131</v>
      </c>
      <c r="F21" s="145" t="s">
        <v>132</v>
      </c>
      <c r="G21" s="145" t="s">
        <v>230</v>
      </c>
      <c r="H21" s="145" t="s">
        <v>231</v>
      </c>
      <c r="I21" s="75">
        <v>11902</v>
      </c>
      <c r="J21" s="75">
        <v>11902</v>
      </c>
      <c r="K21" s="146"/>
      <c r="L21" s="146"/>
      <c r="M21" s="75">
        <v>11902</v>
      </c>
      <c r="N21" s="146"/>
      <c r="O21" s="75"/>
      <c r="P21" s="75"/>
      <c r="Q21" s="75"/>
      <c r="R21" s="75"/>
      <c r="S21" s="75"/>
      <c r="T21" s="75"/>
      <c r="U21" s="75"/>
      <c r="V21" s="75"/>
      <c r="W21" s="75"/>
      <c r="X21" s="75"/>
    </row>
    <row r="22" ht="20.25" customHeight="1" spans="1:24">
      <c r="A22" s="145" t="s">
        <v>209</v>
      </c>
      <c r="B22" s="145" t="s">
        <v>70</v>
      </c>
      <c r="C22" s="145" t="s">
        <v>232</v>
      </c>
      <c r="D22" s="145" t="s">
        <v>142</v>
      </c>
      <c r="E22" s="145" t="s">
        <v>141</v>
      </c>
      <c r="F22" s="145" t="s">
        <v>142</v>
      </c>
      <c r="G22" s="145" t="s">
        <v>233</v>
      </c>
      <c r="H22" s="145" t="s">
        <v>142</v>
      </c>
      <c r="I22" s="75">
        <v>260638</v>
      </c>
      <c r="J22" s="75">
        <v>260638</v>
      </c>
      <c r="K22" s="146"/>
      <c r="L22" s="146"/>
      <c r="M22" s="75">
        <v>260638</v>
      </c>
      <c r="N22" s="146"/>
      <c r="O22" s="75"/>
      <c r="P22" s="75"/>
      <c r="Q22" s="75"/>
      <c r="R22" s="75"/>
      <c r="S22" s="75"/>
      <c r="T22" s="75"/>
      <c r="U22" s="75"/>
      <c r="V22" s="75"/>
      <c r="W22" s="75"/>
      <c r="X22" s="75"/>
    </row>
    <row r="23" ht="20.25" customHeight="1" spans="1:24">
      <c r="A23" s="145" t="s">
        <v>209</v>
      </c>
      <c r="B23" s="145" t="s">
        <v>70</v>
      </c>
      <c r="C23" s="145" t="s">
        <v>234</v>
      </c>
      <c r="D23" s="145" t="s">
        <v>235</v>
      </c>
      <c r="E23" s="145" t="s">
        <v>115</v>
      </c>
      <c r="F23" s="145" t="s">
        <v>116</v>
      </c>
      <c r="G23" s="145" t="s">
        <v>236</v>
      </c>
      <c r="H23" s="145" t="s">
        <v>237</v>
      </c>
      <c r="I23" s="75">
        <v>30590</v>
      </c>
      <c r="J23" s="75">
        <v>30590</v>
      </c>
      <c r="K23" s="146"/>
      <c r="L23" s="146"/>
      <c r="M23" s="75">
        <v>30590</v>
      </c>
      <c r="N23" s="146"/>
      <c r="O23" s="75"/>
      <c r="P23" s="75"/>
      <c r="Q23" s="75"/>
      <c r="R23" s="75"/>
      <c r="S23" s="75"/>
      <c r="T23" s="75"/>
      <c r="U23" s="75"/>
      <c r="V23" s="75"/>
      <c r="W23" s="75"/>
      <c r="X23" s="75"/>
    </row>
    <row r="24" ht="20.25" customHeight="1" spans="1:24">
      <c r="A24" s="145" t="s">
        <v>209</v>
      </c>
      <c r="B24" s="145" t="s">
        <v>70</v>
      </c>
      <c r="C24" s="145" t="s">
        <v>234</v>
      </c>
      <c r="D24" s="145" t="s">
        <v>235</v>
      </c>
      <c r="E24" s="145" t="s">
        <v>115</v>
      </c>
      <c r="F24" s="145" t="s">
        <v>116</v>
      </c>
      <c r="G24" s="145" t="s">
        <v>238</v>
      </c>
      <c r="H24" s="145" t="s">
        <v>239</v>
      </c>
      <c r="I24" s="75">
        <v>60000</v>
      </c>
      <c r="J24" s="75">
        <v>60000</v>
      </c>
      <c r="K24" s="146"/>
      <c r="L24" s="146"/>
      <c r="M24" s="75">
        <v>60000</v>
      </c>
      <c r="N24" s="146"/>
      <c r="O24" s="75"/>
      <c r="P24" s="75"/>
      <c r="Q24" s="75"/>
      <c r="R24" s="75"/>
      <c r="S24" s="75"/>
      <c r="T24" s="75"/>
      <c r="U24" s="75"/>
      <c r="V24" s="75"/>
      <c r="W24" s="75"/>
      <c r="X24" s="75"/>
    </row>
    <row r="25" ht="20.25" customHeight="1" spans="1:24">
      <c r="A25" s="145" t="s">
        <v>209</v>
      </c>
      <c r="B25" s="145" t="s">
        <v>70</v>
      </c>
      <c r="C25" s="145" t="s">
        <v>234</v>
      </c>
      <c r="D25" s="145" t="s">
        <v>235</v>
      </c>
      <c r="E25" s="145" t="s">
        <v>115</v>
      </c>
      <c r="F25" s="145" t="s">
        <v>116</v>
      </c>
      <c r="G25" s="145" t="s">
        <v>238</v>
      </c>
      <c r="H25" s="145" t="s">
        <v>239</v>
      </c>
      <c r="I25" s="75">
        <v>9000</v>
      </c>
      <c r="J25" s="75">
        <v>9000</v>
      </c>
      <c r="K25" s="146"/>
      <c r="L25" s="146"/>
      <c r="M25" s="75">
        <v>9000</v>
      </c>
      <c r="N25" s="146"/>
      <c r="O25" s="75"/>
      <c r="P25" s="75"/>
      <c r="Q25" s="75"/>
      <c r="R25" s="75"/>
      <c r="S25" s="75"/>
      <c r="T25" s="75"/>
      <c r="U25" s="75"/>
      <c r="V25" s="75"/>
      <c r="W25" s="75"/>
      <c r="X25" s="75"/>
    </row>
    <row r="26" ht="20.25" customHeight="1" spans="1:24">
      <c r="A26" s="145" t="s">
        <v>209</v>
      </c>
      <c r="B26" s="145" t="s">
        <v>70</v>
      </c>
      <c r="C26" s="145" t="s">
        <v>234</v>
      </c>
      <c r="D26" s="145" t="s">
        <v>235</v>
      </c>
      <c r="E26" s="145" t="s">
        <v>115</v>
      </c>
      <c r="F26" s="145" t="s">
        <v>116</v>
      </c>
      <c r="G26" s="145" t="s">
        <v>238</v>
      </c>
      <c r="H26" s="145" t="s">
        <v>239</v>
      </c>
      <c r="I26" s="75">
        <v>8400</v>
      </c>
      <c r="J26" s="75">
        <v>8400</v>
      </c>
      <c r="K26" s="146"/>
      <c r="L26" s="146"/>
      <c r="M26" s="75">
        <v>8400</v>
      </c>
      <c r="N26" s="146"/>
      <c r="O26" s="75"/>
      <c r="P26" s="75"/>
      <c r="Q26" s="75"/>
      <c r="R26" s="75"/>
      <c r="S26" s="75"/>
      <c r="T26" s="75"/>
      <c r="U26" s="75"/>
      <c r="V26" s="75"/>
      <c r="W26" s="75"/>
      <c r="X26" s="75"/>
    </row>
    <row r="27" ht="20.25" customHeight="1" spans="1:24">
      <c r="A27" s="145" t="s">
        <v>209</v>
      </c>
      <c r="B27" s="145" t="s">
        <v>70</v>
      </c>
      <c r="C27" s="145" t="s">
        <v>240</v>
      </c>
      <c r="D27" s="145" t="s">
        <v>241</v>
      </c>
      <c r="E27" s="145" t="s">
        <v>115</v>
      </c>
      <c r="F27" s="145" t="s">
        <v>116</v>
      </c>
      <c r="G27" s="145" t="s">
        <v>238</v>
      </c>
      <c r="H27" s="145" t="s">
        <v>239</v>
      </c>
      <c r="I27" s="75">
        <v>36000</v>
      </c>
      <c r="J27" s="75">
        <v>36000</v>
      </c>
      <c r="K27" s="146"/>
      <c r="L27" s="146"/>
      <c r="M27" s="75">
        <v>36000</v>
      </c>
      <c r="N27" s="146"/>
      <c r="O27" s="75"/>
      <c r="P27" s="75"/>
      <c r="Q27" s="75"/>
      <c r="R27" s="75"/>
      <c r="S27" s="75"/>
      <c r="T27" s="75"/>
      <c r="U27" s="75"/>
      <c r="V27" s="75"/>
      <c r="W27" s="75"/>
      <c r="X27" s="75"/>
    </row>
    <row r="28" ht="20.25" customHeight="1" spans="1:24">
      <c r="A28" s="145" t="s">
        <v>209</v>
      </c>
      <c r="B28" s="145" t="s">
        <v>70</v>
      </c>
      <c r="C28" s="145" t="s">
        <v>242</v>
      </c>
      <c r="D28" s="145" t="s">
        <v>243</v>
      </c>
      <c r="E28" s="145" t="s">
        <v>101</v>
      </c>
      <c r="F28" s="145" t="s">
        <v>102</v>
      </c>
      <c r="G28" s="145" t="s">
        <v>244</v>
      </c>
      <c r="H28" s="145" t="s">
        <v>245</v>
      </c>
      <c r="I28" s="75">
        <v>306000</v>
      </c>
      <c r="J28" s="75">
        <v>306000</v>
      </c>
      <c r="K28" s="146"/>
      <c r="L28" s="146"/>
      <c r="M28" s="75">
        <v>306000</v>
      </c>
      <c r="N28" s="146"/>
      <c r="O28" s="75"/>
      <c r="P28" s="75"/>
      <c r="Q28" s="75"/>
      <c r="R28" s="75"/>
      <c r="S28" s="75"/>
      <c r="T28" s="75"/>
      <c r="U28" s="75"/>
      <c r="V28" s="75"/>
      <c r="W28" s="75"/>
      <c r="X28" s="75"/>
    </row>
    <row r="29" ht="20.25" customHeight="1" spans="1:24">
      <c r="A29" s="145" t="s">
        <v>209</v>
      </c>
      <c r="B29" s="145" t="s">
        <v>70</v>
      </c>
      <c r="C29" s="145" t="s">
        <v>246</v>
      </c>
      <c r="D29" s="145" t="s">
        <v>247</v>
      </c>
      <c r="E29" s="145" t="s">
        <v>115</v>
      </c>
      <c r="F29" s="145" t="s">
        <v>116</v>
      </c>
      <c r="G29" s="145" t="s">
        <v>218</v>
      </c>
      <c r="H29" s="145" t="s">
        <v>219</v>
      </c>
      <c r="I29" s="75">
        <v>117600</v>
      </c>
      <c r="J29" s="75">
        <v>117600</v>
      </c>
      <c r="K29" s="146"/>
      <c r="L29" s="146"/>
      <c r="M29" s="75">
        <v>117600</v>
      </c>
      <c r="N29" s="146"/>
      <c r="O29" s="75"/>
      <c r="P29" s="75"/>
      <c r="Q29" s="75"/>
      <c r="R29" s="75"/>
      <c r="S29" s="75"/>
      <c r="T29" s="75"/>
      <c r="U29" s="75"/>
      <c r="V29" s="75"/>
      <c r="W29" s="75"/>
      <c r="X29" s="75"/>
    </row>
    <row r="30" ht="17.25" customHeight="1" spans="1:24">
      <c r="A30" s="33" t="s">
        <v>181</v>
      </c>
      <c r="B30" s="34"/>
      <c r="C30" s="147"/>
      <c r="D30" s="147"/>
      <c r="E30" s="147"/>
      <c r="F30" s="147"/>
      <c r="G30" s="147"/>
      <c r="H30" s="148"/>
      <c r="I30" s="75">
        <v>4151544</v>
      </c>
      <c r="J30" s="75">
        <v>4151544</v>
      </c>
      <c r="K30" s="75"/>
      <c r="L30" s="75"/>
      <c r="M30" s="75">
        <v>4151544</v>
      </c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</row>
  </sheetData>
  <mergeCells count="31">
    <mergeCell ref="A2:X2"/>
    <mergeCell ref="A3:H3"/>
    <mergeCell ref="I4:X4"/>
    <mergeCell ref="J5:N5"/>
    <mergeCell ref="O5:Q5"/>
    <mergeCell ref="S5:X5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4"/>
  <sheetViews>
    <sheetView showZeros="0" topLeftCell="E1" workbookViewId="0">
      <selection activeCell="A1" sqref="A1"/>
    </sheetView>
  </sheetViews>
  <sheetFormatPr defaultColWidth="9.14166666666667" defaultRowHeight="14.25" customHeight="1"/>
  <cols>
    <col min="1" max="1" width="12.625" customWidth="1"/>
    <col min="2" max="2" width="16.37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1"/>
      <c r="E1" s="1"/>
      <c r="F1" s="1"/>
      <c r="G1" s="1"/>
      <c r="H1" s="1"/>
      <c r="U1" s="131"/>
      <c r="W1" s="132" t="s">
        <v>248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"单位名称："&amp;"昆明市盘龙区阿子营街道卫生院"</f>
        <v>单位名称：昆明市盘龙区阿子营街道卫生院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1"/>
      <c r="W3" s="107" t="s">
        <v>1</v>
      </c>
    </row>
    <row r="4" ht="21.75" customHeight="1" spans="1:23">
      <c r="A4" s="8" t="s">
        <v>249</v>
      </c>
      <c r="B4" s="9" t="s">
        <v>193</v>
      </c>
      <c r="C4" s="8" t="s">
        <v>194</v>
      </c>
      <c r="D4" s="8" t="s">
        <v>250</v>
      </c>
      <c r="E4" s="9" t="s">
        <v>195</v>
      </c>
      <c r="F4" s="9" t="s">
        <v>196</v>
      </c>
      <c r="G4" s="9" t="s">
        <v>251</v>
      </c>
      <c r="H4" s="9" t="s">
        <v>252</v>
      </c>
      <c r="I4" s="26" t="s">
        <v>55</v>
      </c>
      <c r="J4" s="10" t="s">
        <v>253</v>
      </c>
      <c r="K4" s="11"/>
      <c r="L4" s="11"/>
      <c r="M4" s="12"/>
      <c r="N4" s="10" t="s">
        <v>201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3" t="s">
        <v>58</v>
      </c>
      <c r="K5" s="134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207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5" t="s">
        <v>57</v>
      </c>
      <c r="K6" s="136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4" t="s">
        <v>57</v>
      </c>
      <c r="K7" s="64" t="s">
        <v>254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6" t="s">
        <v>211</v>
      </c>
      <c r="B9" s="66" t="s">
        <v>255</v>
      </c>
      <c r="C9" s="66" t="s">
        <v>256</v>
      </c>
      <c r="D9" s="66" t="s">
        <v>70</v>
      </c>
      <c r="E9" s="66" t="s">
        <v>115</v>
      </c>
      <c r="F9" s="66" t="s">
        <v>116</v>
      </c>
      <c r="G9" s="66" t="s">
        <v>214</v>
      </c>
      <c r="H9" s="66" t="s">
        <v>215</v>
      </c>
      <c r="I9" s="75">
        <v>612</v>
      </c>
      <c r="J9" s="75"/>
      <c r="K9" s="75"/>
      <c r="L9" s="75"/>
      <c r="M9" s="75"/>
      <c r="N9" s="75"/>
      <c r="O9" s="75"/>
      <c r="P9" s="75"/>
      <c r="Q9" s="75"/>
      <c r="R9" s="75">
        <v>612</v>
      </c>
      <c r="S9" s="75"/>
      <c r="T9" s="75"/>
      <c r="U9" s="75"/>
      <c r="V9" s="75"/>
      <c r="W9" s="75">
        <v>612</v>
      </c>
    </row>
    <row r="10" ht="21.75" customHeight="1" spans="1:23">
      <c r="A10" s="66" t="s">
        <v>211</v>
      </c>
      <c r="B10" s="66" t="s">
        <v>255</v>
      </c>
      <c r="C10" s="66" t="s">
        <v>256</v>
      </c>
      <c r="D10" s="66" t="s">
        <v>70</v>
      </c>
      <c r="E10" s="66" t="s">
        <v>115</v>
      </c>
      <c r="F10" s="66" t="s">
        <v>116</v>
      </c>
      <c r="G10" s="66" t="s">
        <v>216</v>
      </c>
      <c r="H10" s="66" t="s">
        <v>217</v>
      </c>
      <c r="I10" s="75">
        <v>28530</v>
      </c>
      <c r="J10" s="75"/>
      <c r="K10" s="75"/>
      <c r="L10" s="75"/>
      <c r="M10" s="75"/>
      <c r="N10" s="75"/>
      <c r="O10" s="75"/>
      <c r="P10" s="75"/>
      <c r="Q10" s="75"/>
      <c r="R10" s="75">
        <v>28530</v>
      </c>
      <c r="S10" s="75"/>
      <c r="T10" s="75"/>
      <c r="U10" s="75"/>
      <c r="V10" s="75"/>
      <c r="W10" s="75">
        <v>28530</v>
      </c>
    </row>
    <row r="11" ht="21.75" customHeight="1" spans="1:23">
      <c r="A11" s="66" t="s">
        <v>211</v>
      </c>
      <c r="B11" s="66" t="s">
        <v>255</v>
      </c>
      <c r="C11" s="66" t="s">
        <v>256</v>
      </c>
      <c r="D11" s="66" t="s">
        <v>70</v>
      </c>
      <c r="E11" s="66" t="s">
        <v>115</v>
      </c>
      <c r="F11" s="66" t="s">
        <v>116</v>
      </c>
      <c r="G11" s="66" t="s">
        <v>218</v>
      </c>
      <c r="H11" s="66" t="s">
        <v>219</v>
      </c>
      <c r="I11" s="75">
        <v>431340</v>
      </c>
      <c r="J11" s="75"/>
      <c r="K11" s="75"/>
      <c r="L11" s="75"/>
      <c r="M11" s="75"/>
      <c r="N11" s="75"/>
      <c r="O11" s="75"/>
      <c r="P11" s="75"/>
      <c r="Q11" s="75"/>
      <c r="R11" s="75">
        <v>431340</v>
      </c>
      <c r="S11" s="75"/>
      <c r="T11" s="75"/>
      <c r="U11" s="75"/>
      <c r="V11" s="75"/>
      <c r="W11" s="75">
        <v>431340</v>
      </c>
    </row>
    <row r="12" ht="21.75" customHeight="1" spans="1:23">
      <c r="A12" s="66" t="s">
        <v>221</v>
      </c>
      <c r="B12" s="66" t="s">
        <v>257</v>
      </c>
      <c r="C12" s="66" t="s">
        <v>258</v>
      </c>
      <c r="D12" s="66" t="s">
        <v>70</v>
      </c>
      <c r="E12" s="66" t="s">
        <v>105</v>
      </c>
      <c r="F12" s="66" t="s">
        <v>106</v>
      </c>
      <c r="G12" s="66" t="s">
        <v>224</v>
      </c>
      <c r="H12" s="66" t="s">
        <v>225</v>
      </c>
      <c r="I12" s="75">
        <v>649.44</v>
      </c>
      <c r="J12" s="75"/>
      <c r="K12" s="75"/>
      <c r="L12" s="75"/>
      <c r="M12" s="75"/>
      <c r="N12" s="75"/>
      <c r="O12" s="75"/>
      <c r="P12" s="75"/>
      <c r="Q12" s="75"/>
      <c r="R12" s="75">
        <v>649.44</v>
      </c>
      <c r="S12" s="75"/>
      <c r="T12" s="75"/>
      <c r="U12" s="75"/>
      <c r="V12" s="75"/>
      <c r="W12" s="75">
        <v>649.44</v>
      </c>
    </row>
    <row r="13" ht="21.75" customHeight="1" spans="1:23">
      <c r="A13" s="66" t="s">
        <v>221</v>
      </c>
      <c r="B13" s="66" t="s">
        <v>257</v>
      </c>
      <c r="C13" s="66" t="s">
        <v>258</v>
      </c>
      <c r="D13" s="66" t="s">
        <v>70</v>
      </c>
      <c r="E13" s="66" t="s">
        <v>115</v>
      </c>
      <c r="F13" s="66" t="s">
        <v>116</v>
      </c>
      <c r="G13" s="66" t="s">
        <v>230</v>
      </c>
      <c r="H13" s="66" t="s">
        <v>231</v>
      </c>
      <c r="I13" s="75">
        <v>40000</v>
      </c>
      <c r="J13" s="75"/>
      <c r="K13" s="75"/>
      <c r="L13" s="75"/>
      <c r="M13" s="75"/>
      <c r="N13" s="75"/>
      <c r="O13" s="75"/>
      <c r="P13" s="75"/>
      <c r="Q13" s="75"/>
      <c r="R13" s="75">
        <v>40000</v>
      </c>
      <c r="S13" s="75"/>
      <c r="T13" s="75"/>
      <c r="U13" s="75"/>
      <c r="V13" s="75"/>
      <c r="W13" s="75">
        <v>40000</v>
      </c>
    </row>
    <row r="14" ht="21.75" customHeight="1" spans="1:23">
      <c r="A14" s="66" t="s">
        <v>142</v>
      </c>
      <c r="B14" s="66" t="s">
        <v>259</v>
      </c>
      <c r="C14" s="66" t="s">
        <v>260</v>
      </c>
      <c r="D14" s="66" t="s">
        <v>70</v>
      </c>
      <c r="E14" s="66" t="s">
        <v>141</v>
      </c>
      <c r="F14" s="66" t="s">
        <v>142</v>
      </c>
      <c r="G14" s="66" t="s">
        <v>233</v>
      </c>
      <c r="H14" s="66" t="s">
        <v>142</v>
      </c>
      <c r="I14" s="75">
        <v>131461.92</v>
      </c>
      <c r="J14" s="75"/>
      <c r="K14" s="75"/>
      <c r="L14" s="75"/>
      <c r="M14" s="75"/>
      <c r="N14" s="75"/>
      <c r="O14" s="75"/>
      <c r="P14" s="75"/>
      <c r="Q14" s="75"/>
      <c r="R14" s="75">
        <v>131461.92</v>
      </c>
      <c r="S14" s="75"/>
      <c r="T14" s="75"/>
      <c r="U14" s="75"/>
      <c r="V14" s="75"/>
      <c r="W14" s="75">
        <v>131461.92</v>
      </c>
    </row>
    <row r="15" ht="21.75" customHeight="1" spans="1:23">
      <c r="A15" s="66" t="s">
        <v>261</v>
      </c>
      <c r="B15" s="66" t="s">
        <v>262</v>
      </c>
      <c r="C15" s="66" t="s">
        <v>263</v>
      </c>
      <c r="D15" s="66" t="s">
        <v>70</v>
      </c>
      <c r="E15" s="66" t="s">
        <v>115</v>
      </c>
      <c r="F15" s="66" t="s">
        <v>116</v>
      </c>
      <c r="G15" s="66" t="s">
        <v>264</v>
      </c>
      <c r="H15" s="66" t="s">
        <v>265</v>
      </c>
      <c r="I15" s="75">
        <v>200000</v>
      </c>
      <c r="J15" s="75"/>
      <c r="K15" s="75"/>
      <c r="L15" s="75"/>
      <c r="M15" s="75"/>
      <c r="N15" s="75"/>
      <c r="O15" s="75"/>
      <c r="P15" s="75"/>
      <c r="Q15" s="75"/>
      <c r="R15" s="75">
        <v>200000</v>
      </c>
      <c r="S15" s="75"/>
      <c r="T15" s="75"/>
      <c r="U15" s="75"/>
      <c r="V15" s="75"/>
      <c r="W15" s="75">
        <v>200000</v>
      </c>
    </row>
    <row r="16" ht="21.75" customHeight="1" spans="1:23">
      <c r="A16" s="66" t="s">
        <v>266</v>
      </c>
      <c r="B16" s="66" t="s">
        <v>267</v>
      </c>
      <c r="C16" s="66" t="s">
        <v>268</v>
      </c>
      <c r="D16" s="66" t="s">
        <v>70</v>
      </c>
      <c r="E16" s="66" t="s">
        <v>115</v>
      </c>
      <c r="F16" s="66" t="s">
        <v>116</v>
      </c>
      <c r="G16" s="66" t="s">
        <v>269</v>
      </c>
      <c r="H16" s="66" t="s">
        <v>270</v>
      </c>
      <c r="I16" s="75">
        <v>105000</v>
      </c>
      <c r="J16" s="75"/>
      <c r="K16" s="75"/>
      <c r="L16" s="75"/>
      <c r="M16" s="75"/>
      <c r="N16" s="75"/>
      <c r="O16" s="75"/>
      <c r="P16" s="75"/>
      <c r="Q16" s="75"/>
      <c r="R16" s="75">
        <v>105000</v>
      </c>
      <c r="S16" s="75"/>
      <c r="T16" s="75"/>
      <c r="U16" s="75"/>
      <c r="V16" s="75"/>
      <c r="W16" s="75">
        <v>105000</v>
      </c>
    </row>
    <row r="17" ht="21.75" customHeight="1" spans="1:23">
      <c r="A17" s="66" t="s">
        <v>271</v>
      </c>
      <c r="B17" s="66" t="s">
        <v>272</v>
      </c>
      <c r="C17" s="66" t="s">
        <v>273</v>
      </c>
      <c r="D17" s="66" t="s">
        <v>70</v>
      </c>
      <c r="E17" s="66" t="s">
        <v>115</v>
      </c>
      <c r="F17" s="66" t="s">
        <v>116</v>
      </c>
      <c r="G17" s="66" t="s">
        <v>274</v>
      </c>
      <c r="H17" s="66" t="s">
        <v>271</v>
      </c>
      <c r="I17" s="75">
        <v>30000</v>
      </c>
      <c r="J17" s="75"/>
      <c r="K17" s="75"/>
      <c r="L17" s="75"/>
      <c r="M17" s="75"/>
      <c r="N17" s="75"/>
      <c r="O17" s="75"/>
      <c r="P17" s="75"/>
      <c r="Q17" s="75"/>
      <c r="R17" s="75">
        <v>30000</v>
      </c>
      <c r="S17" s="75"/>
      <c r="T17" s="75"/>
      <c r="U17" s="75"/>
      <c r="V17" s="75"/>
      <c r="W17" s="75">
        <v>30000</v>
      </c>
    </row>
    <row r="18" ht="21.75" customHeight="1" spans="1:23">
      <c r="A18" s="66" t="s">
        <v>275</v>
      </c>
      <c r="B18" s="66" t="s">
        <v>276</v>
      </c>
      <c r="C18" s="66" t="s">
        <v>277</v>
      </c>
      <c r="D18" s="66" t="s">
        <v>70</v>
      </c>
      <c r="E18" s="66" t="s">
        <v>115</v>
      </c>
      <c r="F18" s="66" t="s">
        <v>116</v>
      </c>
      <c r="G18" s="66" t="s">
        <v>236</v>
      </c>
      <c r="H18" s="66" t="s">
        <v>237</v>
      </c>
      <c r="I18" s="75">
        <v>240000</v>
      </c>
      <c r="J18" s="75"/>
      <c r="K18" s="75"/>
      <c r="L18" s="75"/>
      <c r="M18" s="75"/>
      <c r="N18" s="75"/>
      <c r="O18" s="75"/>
      <c r="P18" s="75"/>
      <c r="Q18" s="75"/>
      <c r="R18" s="75">
        <v>240000</v>
      </c>
      <c r="S18" s="75"/>
      <c r="T18" s="75"/>
      <c r="U18" s="75"/>
      <c r="V18" s="75"/>
      <c r="W18" s="75">
        <v>240000</v>
      </c>
    </row>
    <row r="19" ht="21.75" customHeight="1" spans="1:23">
      <c r="A19" s="66" t="s">
        <v>275</v>
      </c>
      <c r="B19" s="66" t="s">
        <v>276</v>
      </c>
      <c r="C19" s="66" t="s">
        <v>277</v>
      </c>
      <c r="D19" s="66" t="s">
        <v>70</v>
      </c>
      <c r="E19" s="66" t="s">
        <v>115</v>
      </c>
      <c r="F19" s="66" t="s">
        <v>116</v>
      </c>
      <c r="G19" s="66" t="s">
        <v>278</v>
      </c>
      <c r="H19" s="66" t="s">
        <v>279</v>
      </c>
      <c r="I19" s="75">
        <v>10000</v>
      </c>
      <c r="J19" s="75"/>
      <c r="K19" s="75"/>
      <c r="L19" s="75"/>
      <c r="M19" s="75"/>
      <c r="N19" s="75"/>
      <c r="O19" s="75"/>
      <c r="P19" s="75"/>
      <c r="Q19" s="75"/>
      <c r="R19" s="75">
        <v>10000</v>
      </c>
      <c r="S19" s="75"/>
      <c r="T19" s="75"/>
      <c r="U19" s="75"/>
      <c r="V19" s="75"/>
      <c r="W19" s="75">
        <v>10000</v>
      </c>
    </row>
    <row r="20" ht="21.75" customHeight="1" spans="1:23">
      <c r="A20" s="66" t="s">
        <v>275</v>
      </c>
      <c r="B20" s="66" t="s">
        <v>276</v>
      </c>
      <c r="C20" s="66" t="s">
        <v>277</v>
      </c>
      <c r="D20" s="66" t="s">
        <v>70</v>
      </c>
      <c r="E20" s="66" t="s">
        <v>115</v>
      </c>
      <c r="F20" s="66" t="s">
        <v>116</v>
      </c>
      <c r="G20" s="66" t="s">
        <v>280</v>
      </c>
      <c r="H20" s="66" t="s">
        <v>281</v>
      </c>
      <c r="I20" s="75">
        <v>40000</v>
      </c>
      <c r="J20" s="75"/>
      <c r="K20" s="75"/>
      <c r="L20" s="75"/>
      <c r="M20" s="75"/>
      <c r="N20" s="75"/>
      <c r="O20" s="75"/>
      <c r="P20" s="75"/>
      <c r="Q20" s="75"/>
      <c r="R20" s="75">
        <v>40000</v>
      </c>
      <c r="S20" s="75"/>
      <c r="T20" s="75"/>
      <c r="U20" s="75"/>
      <c r="V20" s="75"/>
      <c r="W20" s="75">
        <v>40000</v>
      </c>
    </row>
    <row r="21" ht="21.75" customHeight="1" spans="1:23">
      <c r="A21" s="66" t="s">
        <v>275</v>
      </c>
      <c r="B21" s="66" t="s">
        <v>276</v>
      </c>
      <c r="C21" s="66" t="s">
        <v>277</v>
      </c>
      <c r="D21" s="66" t="s">
        <v>70</v>
      </c>
      <c r="E21" s="66" t="s">
        <v>115</v>
      </c>
      <c r="F21" s="66" t="s">
        <v>116</v>
      </c>
      <c r="G21" s="66" t="s">
        <v>282</v>
      </c>
      <c r="H21" s="66" t="s">
        <v>283</v>
      </c>
      <c r="I21" s="75">
        <v>50000</v>
      </c>
      <c r="J21" s="75"/>
      <c r="K21" s="75"/>
      <c r="L21" s="75"/>
      <c r="M21" s="75"/>
      <c r="N21" s="75"/>
      <c r="O21" s="75"/>
      <c r="P21" s="75"/>
      <c r="Q21" s="75"/>
      <c r="R21" s="75">
        <v>50000</v>
      </c>
      <c r="S21" s="75"/>
      <c r="T21" s="75"/>
      <c r="U21" s="75"/>
      <c r="V21" s="75"/>
      <c r="W21" s="75">
        <v>50000</v>
      </c>
    </row>
    <row r="22" ht="21.75" customHeight="1" spans="1:23">
      <c r="A22" s="66" t="s">
        <v>275</v>
      </c>
      <c r="B22" s="66" t="s">
        <v>276</v>
      </c>
      <c r="C22" s="66" t="s">
        <v>277</v>
      </c>
      <c r="D22" s="66" t="s">
        <v>70</v>
      </c>
      <c r="E22" s="66" t="s">
        <v>115</v>
      </c>
      <c r="F22" s="66" t="s">
        <v>116</v>
      </c>
      <c r="G22" s="66" t="s">
        <v>284</v>
      </c>
      <c r="H22" s="66" t="s">
        <v>285</v>
      </c>
      <c r="I22" s="75">
        <v>20000</v>
      </c>
      <c r="J22" s="75"/>
      <c r="K22" s="75"/>
      <c r="L22" s="75"/>
      <c r="M22" s="75"/>
      <c r="N22" s="75"/>
      <c r="O22" s="75"/>
      <c r="P22" s="75"/>
      <c r="Q22" s="75"/>
      <c r="R22" s="75">
        <v>20000</v>
      </c>
      <c r="S22" s="75"/>
      <c r="T22" s="75"/>
      <c r="U22" s="75"/>
      <c r="V22" s="75"/>
      <c r="W22" s="75">
        <v>20000</v>
      </c>
    </row>
    <row r="23" ht="21.75" customHeight="1" spans="1:23">
      <c r="A23" s="66" t="s">
        <v>275</v>
      </c>
      <c r="B23" s="66" t="s">
        <v>276</v>
      </c>
      <c r="C23" s="66" t="s">
        <v>277</v>
      </c>
      <c r="D23" s="66" t="s">
        <v>70</v>
      </c>
      <c r="E23" s="66" t="s">
        <v>115</v>
      </c>
      <c r="F23" s="66" t="s">
        <v>116</v>
      </c>
      <c r="G23" s="66" t="s">
        <v>286</v>
      </c>
      <c r="H23" s="66" t="s">
        <v>287</v>
      </c>
      <c r="I23" s="75">
        <v>50000</v>
      </c>
      <c r="J23" s="75"/>
      <c r="K23" s="75"/>
      <c r="L23" s="75"/>
      <c r="M23" s="75"/>
      <c r="N23" s="75"/>
      <c r="O23" s="75"/>
      <c r="P23" s="75"/>
      <c r="Q23" s="75"/>
      <c r="R23" s="75">
        <v>50000</v>
      </c>
      <c r="S23" s="75"/>
      <c r="T23" s="75"/>
      <c r="U23" s="75"/>
      <c r="V23" s="75"/>
      <c r="W23" s="75">
        <v>50000</v>
      </c>
    </row>
    <row r="24" ht="21.75" customHeight="1" spans="1:23">
      <c r="A24" s="66" t="s">
        <v>275</v>
      </c>
      <c r="B24" s="66" t="s">
        <v>276</v>
      </c>
      <c r="C24" s="66" t="s">
        <v>277</v>
      </c>
      <c r="D24" s="66" t="s">
        <v>70</v>
      </c>
      <c r="E24" s="66" t="s">
        <v>115</v>
      </c>
      <c r="F24" s="66" t="s">
        <v>116</v>
      </c>
      <c r="G24" s="66" t="s">
        <v>288</v>
      </c>
      <c r="H24" s="66" t="s">
        <v>289</v>
      </c>
      <c r="I24" s="75">
        <v>20000</v>
      </c>
      <c r="J24" s="75"/>
      <c r="K24" s="75"/>
      <c r="L24" s="75"/>
      <c r="M24" s="75"/>
      <c r="N24" s="75"/>
      <c r="O24" s="75"/>
      <c r="P24" s="75"/>
      <c r="Q24" s="75"/>
      <c r="R24" s="75">
        <v>20000</v>
      </c>
      <c r="S24" s="75"/>
      <c r="T24" s="75"/>
      <c r="U24" s="75"/>
      <c r="V24" s="75"/>
      <c r="W24" s="75">
        <v>20000</v>
      </c>
    </row>
    <row r="25" ht="21.75" customHeight="1" spans="1:23">
      <c r="A25" s="66" t="s">
        <v>275</v>
      </c>
      <c r="B25" s="66" t="s">
        <v>276</v>
      </c>
      <c r="C25" s="66" t="s">
        <v>277</v>
      </c>
      <c r="D25" s="66" t="s">
        <v>70</v>
      </c>
      <c r="E25" s="66" t="s">
        <v>115</v>
      </c>
      <c r="F25" s="66" t="s">
        <v>116</v>
      </c>
      <c r="G25" s="66" t="s">
        <v>238</v>
      </c>
      <c r="H25" s="66" t="s">
        <v>239</v>
      </c>
      <c r="I25" s="75">
        <v>6600</v>
      </c>
      <c r="J25" s="75"/>
      <c r="K25" s="75"/>
      <c r="L25" s="75"/>
      <c r="M25" s="75"/>
      <c r="N25" s="75"/>
      <c r="O25" s="75"/>
      <c r="P25" s="75"/>
      <c r="Q25" s="75"/>
      <c r="R25" s="75">
        <v>6600</v>
      </c>
      <c r="S25" s="75"/>
      <c r="T25" s="75"/>
      <c r="U25" s="75"/>
      <c r="V25" s="75"/>
      <c r="W25" s="75">
        <v>6600</v>
      </c>
    </row>
    <row r="26" ht="21.75" customHeight="1" spans="1:23">
      <c r="A26" s="66" t="s">
        <v>275</v>
      </c>
      <c r="B26" s="66" t="s">
        <v>290</v>
      </c>
      <c r="C26" s="66" t="s">
        <v>291</v>
      </c>
      <c r="D26" s="66" t="s">
        <v>70</v>
      </c>
      <c r="E26" s="66" t="s">
        <v>115</v>
      </c>
      <c r="F26" s="66" t="s">
        <v>116</v>
      </c>
      <c r="G26" s="66" t="s">
        <v>292</v>
      </c>
      <c r="H26" s="66" t="s">
        <v>293</v>
      </c>
      <c r="I26" s="75">
        <v>20000</v>
      </c>
      <c r="J26" s="75"/>
      <c r="K26" s="75"/>
      <c r="L26" s="75"/>
      <c r="M26" s="75"/>
      <c r="N26" s="75"/>
      <c r="O26" s="75"/>
      <c r="P26" s="75"/>
      <c r="Q26" s="75"/>
      <c r="R26" s="75">
        <v>20000</v>
      </c>
      <c r="S26" s="75"/>
      <c r="T26" s="75"/>
      <c r="U26" s="75"/>
      <c r="V26" s="75"/>
      <c r="W26" s="75">
        <v>20000</v>
      </c>
    </row>
    <row r="27" ht="21.75" customHeight="1" spans="1:23">
      <c r="A27" s="66" t="s">
        <v>294</v>
      </c>
      <c r="B27" s="66" t="s">
        <v>295</v>
      </c>
      <c r="C27" s="66" t="s">
        <v>296</v>
      </c>
      <c r="D27" s="66" t="s">
        <v>70</v>
      </c>
      <c r="E27" s="66" t="s">
        <v>115</v>
      </c>
      <c r="F27" s="66" t="s">
        <v>116</v>
      </c>
      <c r="G27" s="66" t="s">
        <v>236</v>
      </c>
      <c r="H27" s="66" t="s">
        <v>237</v>
      </c>
      <c r="I27" s="75">
        <v>320000</v>
      </c>
      <c r="J27" s="75"/>
      <c r="K27" s="75"/>
      <c r="L27" s="75"/>
      <c r="M27" s="75"/>
      <c r="N27" s="75"/>
      <c r="O27" s="75"/>
      <c r="P27" s="75"/>
      <c r="Q27" s="75"/>
      <c r="R27" s="75">
        <v>320000</v>
      </c>
      <c r="S27" s="75"/>
      <c r="T27" s="75"/>
      <c r="U27" s="75"/>
      <c r="V27" s="75"/>
      <c r="W27" s="75">
        <v>320000</v>
      </c>
    </row>
    <row r="28" ht="21.75" customHeight="1" spans="1:23">
      <c r="A28" s="66" t="s">
        <v>294</v>
      </c>
      <c r="B28" s="66" t="s">
        <v>295</v>
      </c>
      <c r="C28" s="66" t="s">
        <v>296</v>
      </c>
      <c r="D28" s="66" t="s">
        <v>70</v>
      </c>
      <c r="E28" s="66" t="s">
        <v>115</v>
      </c>
      <c r="F28" s="66" t="s">
        <v>116</v>
      </c>
      <c r="G28" s="66" t="s">
        <v>297</v>
      </c>
      <c r="H28" s="66" t="s">
        <v>298</v>
      </c>
      <c r="I28" s="75">
        <v>3100000</v>
      </c>
      <c r="J28" s="75"/>
      <c r="K28" s="75"/>
      <c r="L28" s="75"/>
      <c r="M28" s="75"/>
      <c r="N28" s="75"/>
      <c r="O28" s="75"/>
      <c r="P28" s="75"/>
      <c r="Q28" s="75"/>
      <c r="R28" s="75">
        <v>3100000</v>
      </c>
      <c r="S28" s="75"/>
      <c r="T28" s="75"/>
      <c r="U28" s="75"/>
      <c r="V28" s="75"/>
      <c r="W28" s="75">
        <v>3100000</v>
      </c>
    </row>
    <row r="29" ht="21.75" customHeight="1" spans="1:23">
      <c r="A29" s="66" t="s">
        <v>294</v>
      </c>
      <c r="B29" s="66" t="s">
        <v>295</v>
      </c>
      <c r="C29" s="66" t="s">
        <v>296</v>
      </c>
      <c r="D29" s="66" t="s">
        <v>70</v>
      </c>
      <c r="E29" s="66" t="s">
        <v>115</v>
      </c>
      <c r="F29" s="66" t="s">
        <v>116</v>
      </c>
      <c r="G29" s="66" t="s">
        <v>299</v>
      </c>
      <c r="H29" s="66" t="s">
        <v>300</v>
      </c>
      <c r="I29" s="75">
        <v>1000000</v>
      </c>
      <c r="J29" s="75"/>
      <c r="K29" s="75"/>
      <c r="L29" s="75"/>
      <c r="M29" s="75"/>
      <c r="N29" s="75"/>
      <c r="O29" s="75"/>
      <c r="P29" s="75"/>
      <c r="Q29" s="75"/>
      <c r="R29" s="75">
        <v>1000000</v>
      </c>
      <c r="S29" s="75"/>
      <c r="T29" s="75"/>
      <c r="U29" s="75"/>
      <c r="V29" s="75"/>
      <c r="W29" s="75">
        <v>1000000</v>
      </c>
    </row>
    <row r="30" ht="21.75" customHeight="1" spans="1:23">
      <c r="A30" s="66" t="s">
        <v>294</v>
      </c>
      <c r="B30" s="66" t="s">
        <v>295</v>
      </c>
      <c r="C30" s="66" t="s">
        <v>296</v>
      </c>
      <c r="D30" s="66" t="s">
        <v>70</v>
      </c>
      <c r="E30" s="66" t="s">
        <v>115</v>
      </c>
      <c r="F30" s="66" t="s">
        <v>116</v>
      </c>
      <c r="G30" s="66" t="s">
        <v>301</v>
      </c>
      <c r="H30" s="66" t="s">
        <v>302</v>
      </c>
      <c r="I30" s="75">
        <v>650000</v>
      </c>
      <c r="J30" s="75"/>
      <c r="K30" s="75"/>
      <c r="L30" s="75"/>
      <c r="M30" s="75"/>
      <c r="N30" s="75"/>
      <c r="O30" s="75"/>
      <c r="P30" s="75"/>
      <c r="Q30" s="75"/>
      <c r="R30" s="75">
        <v>650000</v>
      </c>
      <c r="S30" s="75"/>
      <c r="T30" s="75"/>
      <c r="U30" s="75"/>
      <c r="V30" s="75"/>
      <c r="W30" s="75">
        <v>650000</v>
      </c>
    </row>
    <row r="31" ht="21.75" customHeight="1" spans="1:23">
      <c r="A31" s="66" t="s">
        <v>294</v>
      </c>
      <c r="B31" s="66" t="s">
        <v>303</v>
      </c>
      <c r="C31" s="66" t="s">
        <v>304</v>
      </c>
      <c r="D31" s="66" t="s">
        <v>70</v>
      </c>
      <c r="E31" s="66" t="s">
        <v>121</v>
      </c>
      <c r="F31" s="66" t="s">
        <v>122</v>
      </c>
      <c r="G31" s="66" t="s">
        <v>236</v>
      </c>
      <c r="H31" s="66" t="s">
        <v>237</v>
      </c>
      <c r="I31" s="75">
        <v>47538</v>
      </c>
      <c r="J31" s="75"/>
      <c r="K31" s="75"/>
      <c r="L31" s="75"/>
      <c r="M31" s="75"/>
      <c r="N31" s="75">
        <v>47538</v>
      </c>
      <c r="O31" s="75"/>
      <c r="P31" s="75"/>
      <c r="Q31" s="75"/>
      <c r="R31" s="75"/>
      <c r="S31" s="75"/>
      <c r="T31" s="75"/>
      <c r="U31" s="75"/>
      <c r="V31" s="75"/>
      <c r="W31" s="75"/>
    </row>
    <row r="32" ht="21.75" customHeight="1" spans="1:23">
      <c r="A32" s="66" t="s">
        <v>294</v>
      </c>
      <c r="B32" s="66" t="s">
        <v>303</v>
      </c>
      <c r="C32" s="66" t="s">
        <v>304</v>
      </c>
      <c r="D32" s="66" t="s">
        <v>70</v>
      </c>
      <c r="E32" s="66" t="s">
        <v>121</v>
      </c>
      <c r="F32" s="66" t="s">
        <v>122</v>
      </c>
      <c r="G32" s="66" t="s">
        <v>299</v>
      </c>
      <c r="H32" s="66" t="s">
        <v>300</v>
      </c>
      <c r="I32" s="75">
        <v>1404</v>
      </c>
      <c r="J32" s="75"/>
      <c r="K32" s="75"/>
      <c r="L32" s="75"/>
      <c r="M32" s="75"/>
      <c r="N32" s="75">
        <v>1404</v>
      </c>
      <c r="O32" s="75"/>
      <c r="P32" s="75"/>
      <c r="Q32" s="75"/>
      <c r="R32" s="75"/>
      <c r="S32" s="75"/>
      <c r="T32" s="75"/>
      <c r="U32" s="75"/>
      <c r="V32" s="75"/>
      <c r="W32" s="75"/>
    </row>
    <row r="33" ht="21.75" customHeight="1" spans="1:23">
      <c r="A33" s="66" t="s">
        <v>294</v>
      </c>
      <c r="B33" s="66" t="s">
        <v>303</v>
      </c>
      <c r="C33" s="66" t="s">
        <v>304</v>
      </c>
      <c r="D33" s="66" t="s">
        <v>70</v>
      </c>
      <c r="E33" s="66" t="s">
        <v>121</v>
      </c>
      <c r="F33" s="66" t="s">
        <v>122</v>
      </c>
      <c r="G33" s="66" t="s">
        <v>299</v>
      </c>
      <c r="H33" s="66" t="s">
        <v>300</v>
      </c>
      <c r="I33" s="75">
        <v>199000</v>
      </c>
      <c r="J33" s="75"/>
      <c r="K33" s="75"/>
      <c r="L33" s="75"/>
      <c r="M33" s="75"/>
      <c r="N33" s="75">
        <v>199000</v>
      </c>
      <c r="O33" s="75"/>
      <c r="P33" s="75"/>
      <c r="Q33" s="75"/>
      <c r="R33" s="75"/>
      <c r="S33" s="75"/>
      <c r="T33" s="75"/>
      <c r="U33" s="75"/>
      <c r="V33" s="75"/>
      <c r="W33" s="75"/>
    </row>
    <row r="34" ht="21.75" customHeight="1" spans="1:23">
      <c r="A34" s="66" t="s">
        <v>294</v>
      </c>
      <c r="B34" s="66" t="s">
        <v>305</v>
      </c>
      <c r="C34" s="66" t="s">
        <v>306</v>
      </c>
      <c r="D34" s="66" t="s">
        <v>70</v>
      </c>
      <c r="E34" s="66" t="s">
        <v>117</v>
      </c>
      <c r="F34" s="66" t="s">
        <v>118</v>
      </c>
      <c r="G34" s="66" t="s">
        <v>297</v>
      </c>
      <c r="H34" s="66" t="s">
        <v>298</v>
      </c>
      <c r="I34" s="75">
        <v>8833.1</v>
      </c>
      <c r="J34" s="75"/>
      <c r="K34" s="75"/>
      <c r="L34" s="75"/>
      <c r="M34" s="75"/>
      <c r="N34" s="75">
        <v>8833.1</v>
      </c>
      <c r="O34" s="75"/>
      <c r="P34" s="75"/>
      <c r="Q34" s="75"/>
      <c r="R34" s="75"/>
      <c r="S34" s="75"/>
      <c r="T34" s="75"/>
      <c r="U34" s="75"/>
      <c r="V34" s="75"/>
      <c r="W34" s="75"/>
    </row>
    <row r="35" ht="21.75" customHeight="1" spans="1:23">
      <c r="A35" s="66" t="s">
        <v>294</v>
      </c>
      <c r="B35" s="66" t="s">
        <v>305</v>
      </c>
      <c r="C35" s="66" t="s">
        <v>306</v>
      </c>
      <c r="D35" s="66" t="s">
        <v>70</v>
      </c>
      <c r="E35" s="66" t="s">
        <v>117</v>
      </c>
      <c r="F35" s="66" t="s">
        <v>118</v>
      </c>
      <c r="G35" s="66" t="s">
        <v>297</v>
      </c>
      <c r="H35" s="66" t="s">
        <v>298</v>
      </c>
      <c r="I35" s="75">
        <v>24038.1</v>
      </c>
      <c r="J35" s="75"/>
      <c r="K35" s="75"/>
      <c r="L35" s="75"/>
      <c r="M35" s="75"/>
      <c r="N35" s="75">
        <v>24038.1</v>
      </c>
      <c r="O35" s="75"/>
      <c r="P35" s="75"/>
      <c r="Q35" s="75"/>
      <c r="R35" s="75"/>
      <c r="S35" s="75"/>
      <c r="T35" s="75"/>
      <c r="U35" s="75"/>
      <c r="V35" s="75"/>
      <c r="W35" s="75"/>
    </row>
    <row r="36" ht="21.75" customHeight="1" spans="1:23">
      <c r="A36" s="66" t="s">
        <v>294</v>
      </c>
      <c r="B36" s="66" t="s">
        <v>307</v>
      </c>
      <c r="C36" s="66" t="s">
        <v>308</v>
      </c>
      <c r="D36" s="66" t="s">
        <v>70</v>
      </c>
      <c r="E36" s="66" t="s">
        <v>135</v>
      </c>
      <c r="F36" s="66" t="s">
        <v>136</v>
      </c>
      <c r="G36" s="66" t="s">
        <v>236</v>
      </c>
      <c r="H36" s="66" t="s">
        <v>237</v>
      </c>
      <c r="I36" s="75">
        <v>240300</v>
      </c>
      <c r="J36" s="75"/>
      <c r="K36" s="75"/>
      <c r="L36" s="75"/>
      <c r="M36" s="75"/>
      <c r="N36" s="75">
        <v>240300</v>
      </c>
      <c r="O36" s="75"/>
      <c r="P36" s="75"/>
      <c r="Q36" s="75"/>
      <c r="R36" s="75"/>
      <c r="S36" s="75"/>
      <c r="T36" s="75"/>
      <c r="U36" s="75"/>
      <c r="V36" s="75"/>
      <c r="W36" s="75"/>
    </row>
    <row r="37" ht="21.75" customHeight="1" spans="1:23">
      <c r="A37" s="66" t="s">
        <v>294</v>
      </c>
      <c r="B37" s="66" t="s">
        <v>307</v>
      </c>
      <c r="C37" s="66" t="s">
        <v>308</v>
      </c>
      <c r="D37" s="66" t="s">
        <v>70</v>
      </c>
      <c r="E37" s="66" t="s">
        <v>135</v>
      </c>
      <c r="F37" s="66" t="s">
        <v>136</v>
      </c>
      <c r="G37" s="66" t="s">
        <v>309</v>
      </c>
      <c r="H37" s="66" t="s">
        <v>310</v>
      </c>
      <c r="I37" s="75">
        <v>59700</v>
      </c>
      <c r="J37" s="75"/>
      <c r="K37" s="75"/>
      <c r="L37" s="75"/>
      <c r="M37" s="75"/>
      <c r="N37" s="75">
        <v>59700</v>
      </c>
      <c r="O37" s="75"/>
      <c r="P37" s="75"/>
      <c r="Q37" s="75"/>
      <c r="R37" s="75"/>
      <c r="S37" s="75"/>
      <c r="T37" s="75"/>
      <c r="U37" s="75"/>
      <c r="V37" s="75"/>
      <c r="W37" s="75"/>
    </row>
    <row r="38" ht="21.75" customHeight="1" spans="1:23">
      <c r="A38" s="66" t="s">
        <v>294</v>
      </c>
      <c r="B38" s="66" t="s">
        <v>311</v>
      </c>
      <c r="C38" s="66" t="s">
        <v>312</v>
      </c>
      <c r="D38" s="66" t="s">
        <v>70</v>
      </c>
      <c r="E38" s="66" t="s">
        <v>123</v>
      </c>
      <c r="F38" s="66" t="s">
        <v>124</v>
      </c>
      <c r="G38" s="66" t="s">
        <v>297</v>
      </c>
      <c r="H38" s="66" t="s">
        <v>298</v>
      </c>
      <c r="I38" s="75">
        <v>534</v>
      </c>
      <c r="J38" s="75"/>
      <c r="K38" s="75"/>
      <c r="L38" s="75"/>
      <c r="M38" s="75"/>
      <c r="N38" s="75">
        <v>534</v>
      </c>
      <c r="O38" s="75"/>
      <c r="P38" s="75"/>
      <c r="Q38" s="75"/>
      <c r="R38" s="75"/>
      <c r="S38" s="75"/>
      <c r="T38" s="75"/>
      <c r="U38" s="75"/>
      <c r="V38" s="75"/>
      <c r="W38" s="75"/>
    </row>
    <row r="39" ht="21.75" customHeight="1" spans="1:23">
      <c r="A39" s="66" t="s">
        <v>294</v>
      </c>
      <c r="B39" s="66" t="s">
        <v>313</v>
      </c>
      <c r="C39" s="66" t="s">
        <v>314</v>
      </c>
      <c r="D39" s="66" t="s">
        <v>70</v>
      </c>
      <c r="E39" s="66" t="s">
        <v>115</v>
      </c>
      <c r="F39" s="66" t="s">
        <v>116</v>
      </c>
      <c r="G39" s="66" t="s">
        <v>299</v>
      </c>
      <c r="H39" s="66" t="s">
        <v>300</v>
      </c>
      <c r="I39" s="75">
        <v>14450000</v>
      </c>
      <c r="J39" s="75"/>
      <c r="K39" s="75"/>
      <c r="L39" s="75"/>
      <c r="M39" s="75"/>
      <c r="N39" s="75"/>
      <c r="O39" s="75"/>
      <c r="P39" s="75"/>
      <c r="Q39" s="75"/>
      <c r="R39" s="75">
        <v>14450000</v>
      </c>
      <c r="S39" s="75"/>
      <c r="T39" s="75"/>
      <c r="U39" s="75"/>
      <c r="V39" s="75"/>
      <c r="W39" s="75">
        <v>14450000</v>
      </c>
    </row>
    <row r="40" ht="21.75" customHeight="1" spans="1:23">
      <c r="A40" s="66" t="s">
        <v>315</v>
      </c>
      <c r="B40" s="66" t="s">
        <v>316</v>
      </c>
      <c r="C40" s="66" t="s">
        <v>317</v>
      </c>
      <c r="D40" s="66" t="s">
        <v>70</v>
      </c>
      <c r="E40" s="66" t="s">
        <v>109</v>
      </c>
      <c r="F40" s="66" t="s">
        <v>110</v>
      </c>
      <c r="G40" s="66" t="s">
        <v>244</v>
      </c>
      <c r="H40" s="66" t="s">
        <v>245</v>
      </c>
      <c r="I40" s="75">
        <v>52812</v>
      </c>
      <c r="J40" s="75">
        <v>52812</v>
      </c>
      <c r="K40" s="75">
        <v>52812</v>
      </c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</row>
    <row r="41" ht="21.75" customHeight="1" spans="1:23">
      <c r="A41" s="66" t="s">
        <v>318</v>
      </c>
      <c r="B41" s="66" t="s">
        <v>319</v>
      </c>
      <c r="C41" s="66" t="s">
        <v>320</v>
      </c>
      <c r="D41" s="66" t="s">
        <v>70</v>
      </c>
      <c r="E41" s="66" t="s">
        <v>115</v>
      </c>
      <c r="F41" s="66" t="s">
        <v>116</v>
      </c>
      <c r="G41" s="66" t="s">
        <v>321</v>
      </c>
      <c r="H41" s="66" t="s">
        <v>322</v>
      </c>
      <c r="I41" s="75">
        <v>56400</v>
      </c>
      <c r="J41" s="75"/>
      <c r="K41" s="75"/>
      <c r="L41" s="75"/>
      <c r="M41" s="75"/>
      <c r="N41" s="75"/>
      <c r="O41" s="75"/>
      <c r="P41" s="75"/>
      <c r="Q41" s="75"/>
      <c r="R41" s="75">
        <v>56400</v>
      </c>
      <c r="S41" s="75"/>
      <c r="T41" s="75"/>
      <c r="U41" s="75"/>
      <c r="V41" s="75"/>
      <c r="W41" s="75">
        <v>56400</v>
      </c>
    </row>
    <row r="42" ht="21.75" customHeight="1" spans="1:23">
      <c r="A42" s="66" t="s">
        <v>318</v>
      </c>
      <c r="B42" s="66" t="s">
        <v>319</v>
      </c>
      <c r="C42" s="66" t="s">
        <v>320</v>
      </c>
      <c r="D42" s="66" t="s">
        <v>70</v>
      </c>
      <c r="E42" s="66" t="s">
        <v>115</v>
      </c>
      <c r="F42" s="66" t="s">
        <v>116</v>
      </c>
      <c r="G42" s="66" t="s">
        <v>309</v>
      </c>
      <c r="H42" s="66" t="s">
        <v>310</v>
      </c>
      <c r="I42" s="75">
        <v>1027500</v>
      </c>
      <c r="J42" s="75"/>
      <c r="K42" s="75"/>
      <c r="L42" s="75"/>
      <c r="M42" s="75"/>
      <c r="N42" s="75"/>
      <c r="O42" s="75"/>
      <c r="P42" s="75"/>
      <c r="Q42" s="75"/>
      <c r="R42" s="75">
        <v>1027500</v>
      </c>
      <c r="S42" s="75"/>
      <c r="T42" s="75"/>
      <c r="U42" s="75"/>
      <c r="V42" s="75"/>
      <c r="W42" s="75">
        <v>1027500</v>
      </c>
    </row>
    <row r="43" ht="21.75" customHeight="1" spans="1:23">
      <c r="A43" s="66" t="s">
        <v>318</v>
      </c>
      <c r="B43" s="66" t="s">
        <v>323</v>
      </c>
      <c r="C43" s="66" t="s">
        <v>324</v>
      </c>
      <c r="D43" s="66" t="s">
        <v>70</v>
      </c>
      <c r="E43" s="66" t="s">
        <v>115</v>
      </c>
      <c r="F43" s="66" t="s">
        <v>116</v>
      </c>
      <c r="G43" s="66" t="s">
        <v>236</v>
      </c>
      <c r="H43" s="66" t="s">
        <v>237</v>
      </c>
      <c r="I43" s="75">
        <v>26000</v>
      </c>
      <c r="J43" s="75"/>
      <c r="K43" s="75"/>
      <c r="L43" s="75"/>
      <c r="M43" s="75"/>
      <c r="N43" s="75"/>
      <c r="O43" s="75"/>
      <c r="P43" s="75"/>
      <c r="Q43" s="75"/>
      <c r="R43" s="75">
        <v>26000</v>
      </c>
      <c r="S43" s="75"/>
      <c r="T43" s="75"/>
      <c r="U43" s="75"/>
      <c r="V43" s="75"/>
      <c r="W43" s="75">
        <v>26000</v>
      </c>
    </row>
    <row r="44" ht="18.75" customHeight="1" spans="1:23">
      <c r="A44" s="33" t="s">
        <v>181</v>
      </c>
      <c r="B44" s="34"/>
      <c r="C44" s="34"/>
      <c r="D44" s="34"/>
      <c r="E44" s="34"/>
      <c r="F44" s="34"/>
      <c r="G44" s="34"/>
      <c r="H44" s="35"/>
      <c r="I44" s="75">
        <v>22688252.56</v>
      </c>
      <c r="J44" s="75">
        <v>52812</v>
      </c>
      <c r="K44" s="75">
        <v>52812</v>
      </c>
      <c r="L44" s="75"/>
      <c r="M44" s="75"/>
      <c r="N44" s="75">
        <v>581347.2</v>
      </c>
      <c r="O44" s="75"/>
      <c r="P44" s="75"/>
      <c r="Q44" s="75"/>
      <c r="R44" s="75">
        <v>22054093.36</v>
      </c>
      <c r="S44" s="75"/>
      <c r="T44" s="75"/>
      <c r="U44" s="75"/>
      <c r="V44" s="75"/>
      <c r="W44" s="75">
        <v>22054093.36</v>
      </c>
    </row>
  </sheetData>
  <mergeCells count="28">
    <mergeCell ref="A2:W2"/>
    <mergeCell ref="A3:H3"/>
    <mergeCell ref="J4:M4"/>
    <mergeCell ref="N4:P4"/>
    <mergeCell ref="R4:W4"/>
    <mergeCell ref="A44:H4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67"/>
  <sheetViews>
    <sheetView showZeros="0" topLeftCell="A2" workbookViewId="0">
      <selection activeCell="B7" sqref="B7:B12"/>
    </sheetView>
  </sheetViews>
  <sheetFormatPr defaultColWidth="9.14166666666667" defaultRowHeight="12" customHeight="1"/>
  <cols>
    <col min="1" max="1" width="34.2833333333333" customWidth="1"/>
    <col min="2" max="2" width="42.25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30" customWidth="1"/>
  </cols>
  <sheetData>
    <row r="1" ht="18" customHeight="1" spans="1:10">
      <c r="J1" s="2" t="s">
        <v>325</v>
      </c>
    </row>
    <row r="2" ht="39.75" customHeight="1" spans="1:10">
      <c r="A2" s="62" t="str">
        <f>"2026"&amp;"年部门项目支出绩效目标表"</f>
        <v>2026年部门项目支出绩效目标表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0">
      <c r="A3" s="4" t="str">
        <f>"单位名称："&amp;"昆明市盘龙区阿子营街道卫生院"</f>
        <v>单位名称：昆明市盘龙区阿子营街道卫生院</v>
      </c>
    </row>
    <row r="4" ht="44.25" customHeight="1" spans="1:10">
      <c r="A4" s="64" t="s">
        <v>194</v>
      </c>
      <c r="B4" s="64" t="s">
        <v>326</v>
      </c>
      <c r="C4" s="64" t="s">
        <v>327</v>
      </c>
      <c r="D4" s="64" t="s">
        <v>328</v>
      </c>
      <c r="E4" s="64" t="s">
        <v>329</v>
      </c>
      <c r="F4" s="65" t="s">
        <v>330</v>
      </c>
      <c r="G4" s="64" t="s">
        <v>331</v>
      </c>
      <c r="H4" s="65" t="s">
        <v>332</v>
      </c>
      <c r="I4" s="65" t="s">
        <v>333</v>
      </c>
      <c r="J4" s="64" t="s">
        <v>334</v>
      </c>
    </row>
    <row r="5" ht="18.75" customHeight="1" spans="1:10">
      <c r="A5" s="129">
        <v>1</v>
      </c>
      <c r="B5" s="129">
        <v>2</v>
      </c>
      <c r="C5" s="129">
        <v>3</v>
      </c>
      <c r="D5" s="129">
        <v>4</v>
      </c>
      <c r="E5" s="129">
        <v>5</v>
      </c>
      <c r="F5" s="28">
        <v>6</v>
      </c>
      <c r="G5" s="129">
        <v>7</v>
      </c>
      <c r="H5" s="28">
        <v>8</v>
      </c>
      <c r="I5" s="28">
        <v>9</v>
      </c>
      <c r="J5" s="129">
        <v>10</v>
      </c>
    </row>
    <row r="6" ht="42" customHeight="1" spans="1:10">
      <c r="A6" s="29" t="s">
        <v>70</v>
      </c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130" t="s">
        <v>320</v>
      </c>
      <c r="B7" s="20" t="s">
        <v>335</v>
      </c>
      <c r="C7" s="20" t="s">
        <v>336</v>
      </c>
      <c r="D7" s="20" t="s">
        <v>337</v>
      </c>
      <c r="E7" s="29" t="s">
        <v>338</v>
      </c>
      <c r="F7" s="20" t="s">
        <v>339</v>
      </c>
      <c r="G7" s="29" t="s">
        <v>340</v>
      </c>
      <c r="H7" s="20" t="s">
        <v>341</v>
      </c>
      <c r="I7" s="20" t="s">
        <v>342</v>
      </c>
      <c r="J7" s="29" t="s">
        <v>343</v>
      </c>
    </row>
    <row r="8" ht="42" customHeight="1" spans="1:10">
      <c r="A8" s="130" t="s">
        <v>320</v>
      </c>
      <c r="B8" s="20" t="s">
        <v>335</v>
      </c>
      <c r="C8" s="20" t="s">
        <v>336</v>
      </c>
      <c r="D8" s="20" t="s">
        <v>344</v>
      </c>
      <c r="E8" s="29" t="s">
        <v>345</v>
      </c>
      <c r="F8" s="20" t="s">
        <v>346</v>
      </c>
      <c r="G8" s="29" t="s">
        <v>347</v>
      </c>
      <c r="H8" s="20" t="s">
        <v>348</v>
      </c>
      <c r="I8" s="20" t="s">
        <v>342</v>
      </c>
      <c r="J8" s="29" t="s">
        <v>349</v>
      </c>
    </row>
    <row r="9" ht="42" customHeight="1" spans="1:10">
      <c r="A9" s="130" t="s">
        <v>320</v>
      </c>
      <c r="B9" s="20" t="s">
        <v>335</v>
      </c>
      <c r="C9" s="20" t="s">
        <v>336</v>
      </c>
      <c r="D9" s="20" t="s">
        <v>344</v>
      </c>
      <c r="E9" s="29" t="s">
        <v>350</v>
      </c>
      <c r="F9" s="20" t="s">
        <v>339</v>
      </c>
      <c r="G9" s="29" t="s">
        <v>347</v>
      </c>
      <c r="H9" s="20" t="s">
        <v>348</v>
      </c>
      <c r="I9" s="20" t="s">
        <v>342</v>
      </c>
      <c r="J9" s="29" t="s">
        <v>351</v>
      </c>
    </row>
    <row r="10" ht="42" customHeight="1" spans="1:10">
      <c r="A10" s="130" t="s">
        <v>320</v>
      </c>
      <c r="B10" s="20" t="s">
        <v>335</v>
      </c>
      <c r="C10" s="20" t="s">
        <v>336</v>
      </c>
      <c r="D10" s="20" t="s">
        <v>352</v>
      </c>
      <c r="E10" s="29" t="s">
        <v>353</v>
      </c>
      <c r="F10" s="20" t="s">
        <v>339</v>
      </c>
      <c r="G10" s="29" t="s">
        <v>354</v>
      </c>
      <c r="H10" s="20" t="s">
        <v>348</v>
      </c>
      <c r="I10" s="20" t="s">
        <v>342</v>
      </c>
      <c r="J10" s="29" t="s">
        <v>355</v>
      </c>
    </row>
    <row r="11" ht="42" customHeight="1" spans="1:10">
      <c r="A11" s="130" t="s">
        <v>320</v>
      </c>
      <c r="B11" s="20" t="s">
        <v>335</v>
      </c>
      <c r="C11" s="20" t="s">
        <v>356</v>
      </c>
      <c r="D11" s="20" t="s">
        <v>357</v>
      </c>
      <c r="E11" s="29" t="s">
        <v>350</v>
      </c>
      <c r="F11" s="20" t="s">
        <v>339</v>
      </c>
      <c r="G11" s="29" t="s">
        <v>354</v>
      </c>
      <c r="H11" s="20" t="s">
        <v>348</v>
      </c>
      <c r="I11" s="20" t="s">
        <v>342</v>
      </c>
      <c r="J11" s="29" t="s">
        <v>358</v>
      </c>
    </row>
    <row r="12" ht="42" customHeight="1" spans="1:10">
      <c r="A12" s="130" t="s">
        <v>320</v>
      </c>
      <c r="B12" s="20" t="s">
        <v>335</v>
      </c>
      <c r="C12" s="20" t="s">
        <v>359</v>
      </c>
      <c r="D12" s="20" t="s">
        <v>360</v>
      </c>
      <c r="E12" s="29" t="s">
        <v>361</v>
      </c>
      <c r="F12" s="20" t="s">
        <v>339</v>
      </c>
      <c r="G12" s="29" t="s">
        <v>354</v>
      </c>
      <c r="H12" s="20" t="s">
        <v>348</v>
      </c>
      <c r="I12" s="20" t="s">
        <v>342</v>
      </c>
      <c r="J12" s="29" t="s">
        <v>362</v>
      </c>
    </row>
    <row r="13" ht="42" customHeight="1" spans="1:10">
      <c r="A13" s="130" t="s">
        <v>268</v>
      </c>
      <c r="B13" s="20" t="s">
        <v>363</v>
      </c>
      <c r="C13" s="20" t="s">
        <v>336</v>
      </c>
      <c r="D13" s="20" t="s">
        <v>337</v>
      </c>
      <c r="E13" s="29" t="s">
        <v>364</v>
      </c>
      <c r="F13" s="20" t="s">
        <v>346</v>
      </c>
      <c r="G13" s="29" t="s">
        <v>365</v>
      </c>
      <c r="H13" s="20" t="s">
        <v>366</v>
      </c>
      <c r="I13" s="20" t="s">
        <v>342</v>
      </c>
      <c r="J13" s="29" t="s">
        <v>367</v>
      </c>
    </row>
    <row r="14" ht="42" customHeight="1" spans="1:10">
      <c r="A14" s="130" t="s">
        <v>268</v>
      </c>
      <c r="B14" s="20" t="s">
        <v>368</v>
      </c>
      <c r="C14" s="20" t="s">
        <v>356</v>
      </c>
      <c r="D14" s="20" t="s">
        <v>357</v>
      </c>
      <c r="E14" s="29" t="s">
        <v>369</v>
      </c>
      <c r="F14" s="20" t="s">
        <v>346</v>
      </c>
      <c r="G14" s="29" t="s">
        <v>370</v>
      </c>
      <c r="H14" s="20"/>
      <c r="I14" s="20" t="s">
        <v>371</v>
      </c>
      <c r="J14" s="29" t="s">
        <v>372</v>
      </c>
    </row>
    <row r="15" ht="42" customHeight="1" spans="1:10">
      <c r="A15" s="130" t="s">
        <v>268</v>
      </c>
      <c r="B15" s="20" t="s">
        <v>368</v>
      </c>
      <c r="C15" s="20" t="s">
        <v>359</v>
      </c>
      <c r="D15" s="20" t="s">
        <v>360</v>
      </c>
      <c r="E15" s="29" t="s">
        <v>373</v>
      </c>
      <c r="F15" s="20" t="s">
        <v>339</v>
      </c>
      <c r="G15" s="29" t="s">
        <v>354</v>
      </c>
      <c r="H15" s="20" t="s">
        <v>348</v>
      </c>
      <c r="I15" s="20" t="s">
        <v>342</v>
      </c>
      <c r="J15" s="29" t="s">
        <v>374</v>
      </c>
    </row>
    <row r="16" ht="42" customHeight="1" spans="1:10">
      <c r="A16" s="130" t="s">
        <v>324</v>
      </c>
      <c r="B16" s="20" t="s">
        <v>375</v>
      </c>
      <c r="C16" s="20" t="s">
        <v>336</v>
      </c>
      <c r="D16" s="20" t="s">
        <v>337</v>
      </c>
      <c r="E16" s="29" t="s">
        <v>376</v>
      </c>
      <c r="F16" s="20" t="s">
        <v>346</v>
      </c>
      <c r="G16" s="29" t="s">
        <v>96</v>
      </c>
      <c r="H16" s="20" t="s">
        <v>377</v>
      </c>
      <c r="I16" s="20" t="s">
        <v>342</v>
      </c>
      <c r="J16" s="29" t="s">
        <v>378</v>
      </c>
    </row>
    <row r="17" ht="42" customHeight="1" spans="1:10">
      <c r="A17" s="130" t="s">
        <v>324</v>
      </c>
      <c r="B17" s="20" t="s">
        <v>379</v>
      </c>
      <c r="C17" s="20" t="s">
        <v>336</v>
      </c>
      <c r="D17" s="20" t="s">
        <v>344</v>
      </c>
      <c r="E17" s="29" t="s">
        <v>380</v>
      </c>
      <c r="F17" s="20" t="s">
        <v>339</v>
      </c>
      <c r="G17" s="29" t="s">
        <v>354</v>
      </c>
      <c r="H17" s="20" t="s">
        <v>348</v>
      </c>
      <c r="I17" s="20" t="s">
        <v>342</v>
      </c>
      <c r="J17" s="29" t="s">
        <v>381</v>
      </c>
    </row>
    <row r="18" ht="42" customHeight="1" spans="1:10">
      <c r="A18" s="130" t="s">
        <v>324</v>
      </c>
      <c r="B18" s="20" t="s">
        <v>379</v>
      </c>
      <c r="C18" s="20" t="s">
        <v>336</v>
      </c>
      <c r="D18" s="20" t="s">
        <v>352</v>
      </c>
      <c r="E18" s="29" t="s">
        <v>382</v>
      </c>
      <c r="F18" s="20" t="s">
        <v>339</v>
      </c>
      <c r="G18" s="29" t="s">
        <v>82</v>
      </c>
      <c r="H18" s="20" t="s">
        <v>377</v>
      </c>
      <c r="I18" s="20" t="s">
        <v>342</v>
      </c>
      <c r="J18" s="29" t="s">
        <v>383</v>
      </c>
    </row>
    <row r="19" ht="42" customHeight="1" spans="1:10">
      <c r="A19" s="130" t="s">
        <v>324</v>
      </c>
      <c r="B19" s="20" t="s">
        <v>379</v>
      </c>
      <c r="C19" s="20" t="s">
        <v>356</v>
      </c>
      <c r="D19" s="20" t="s">
        <v>357</v>
      </c>
      <c r="E19" s="29" t="s">
        <v>384</v>
      </c>
      <c r="F19" s="20" t="s">
        <v>346</v>
      </c>
      <c r="G19" s="29" t="s">
        <v>370</v>
      </c>
      <c r="H19" s="20" t="s">
        <v>385</v>
      </c>
      <c r="I19" s="20" t="s">
        <v>371</v>
      </c>
      <c r="J19" s="29" t="s">
        <v>386</v>
      </c>
    </row>
    <row r="20" ht="42" customHeight="1" spans="1:10">
      <c r="A20" s="130" t="s">
        <v>324</v>
      </c>
      <c r="B20" s="20" t="s">
        <v>379</v>
      </c>
      <c r="C20" s="20" t="s">
        <v>356</v>
      </c>
      <c r="D20" s="20" t="s">
        <v>357</v>
      </c>
      <c r="E20" s="29" t="s">
        <v>387</v>
      </c>
      <c r="F20" s="20" t="s">
        <v>339</v>
      </c>
      <c r="G20" s="29" t="s">
        <v>354</v>
      </c>
      <c r="H20" s="20" t="s">
        <v>348</v>
      </c>
      <c r="I20" s="20" t="s">
        <v>342</v>
      </c>
      <c r="J20" s="29" t="s">
        <v>388</v>
      </c>
    </row>
    <row r="21" ht="42" customHeight="1" spans="1:10">
      <c r="A21" s="130" t="s">
        <v>324</v>
      </c>
      <c r="B21" s="20" t="s">
        <v>379</v>
      </c>
      <c r="C21" s="20" t="s">
        <v>359</v>
      </c>
      <c r="D21" s="20" t="s">
        <v>360</v>
      </c>
      <c r="E21" s="29" t="s">
        <v>373</v>
      </c>
      <c r="F21" s="20" t="s">
        <v>339</v>
      </c>
      <c r="G21" s="29" t="s">
        <v>354</v>
      </c>
      <c r="H21" s="20" t="s">
        <v>348</v>
      </c>
      <c r="I21" s="20" t="s">
        <v>342</v>
      </c>
      <c r="J21" s="29" t="s">
        <v>389</v>
      </c>
    </row>
    <row r="22" ht="42" customHeight="1" spans="1:10">
      <c r="A22" s="130" t="s">
        <v>314</v>
      </c>
      <c r="B22" s="20" t="s">
        <v>390</v>
      </c>
      <c r="C22" s="20" t="s">
        <v>336</v>
      </c>
      <c r="D22" s="20" t="s">
        <v>337</v>
      </c>
      <c r="E22" s="29" t="s">
        <v>219</v>
      </c>
      <c r="F22" s="20" t="s">
        <v>339</v>
      </c>
      <c r="G22" s="29" t="s">
        <v>391</v>
      </c>
      <c r="H22" s="20" t="s">
        <v>392</v>
      </c>
      <c r="I22" s="20" t="s">
        <v>342</v>
      </c>
      <c r="J22" s="29" t="s">
        <v>393</v>
      </c>
    </row>
    <row r="23" ht="42" customHeight="1" spans="1:10">
      <c r="A23" s="130" t="s">
        <v>314</v>
      </c>
      <c r="B23" s="20" t="s">
        <v>390</v>
      </c>
      <c r="C23" s="20" t="s">
        <v>336</v>
      </c>
      <c r="D23" s="20" t="s">
        <v>337</v>
      </c>
      <c r="E23" s="29" t="s">
        <v>394</v>
      </c>
      <c r="F23" s="20"/>
      <c r="G23" s="29" t="s">
        <v>395</v>
      </c>
      <c r="H23" s="20" t="s">
        <v>385</v>
      </c>
      <c r="I23" s="20" t="s">
        <v>371</v>
      </c>
      <c r="J23" s="29" t="s">
        <v>396</v>
      </c>
    </row>
    <row r="24" ht="42" customHeight="1" spans="1:10">
      <c r="A24" s="130" t="s">
        <v>314</v>
      </c>
      <c r="B24" s="20" t="s">
        <v>390</v>
      </c>
      <c r="C24" s="20" t="s">
        <v>336</v>
      </c>
      <c r="D24" s="20" t="s">
        <v>337</v>
      </c>
      <c r="E24" s="29" t="s">
        <v>397</v>
      </c>
      <c r="F24" s="20" t="s">
        <v>339</v>
      </c>
      <c r="G24" s="29" t="s">
        <v>86</v>
      </c>
      <c r="H24" s="20" t="s">
        <v>348</v>
      </c>
      <c r="I24" s="20" t="s">
        <v>342</v>
      </c>
      <c r="J24" s="29" t="s">
        <v>398</v>
      </c>
    </row>
    <row r="25" ht="42" customHeight="1" spans="1:10">
      <c r="A25" s="130" t="s">
        <v>314</v>
      </c>
      <c r="B25" s="20" t="s">
        <v>390</v>
      </c>
      <c r="C25" s="20" t="s">
        <v>336</v>
      </c>
      <c r="D25" s="20" t="s">
        <v>344</v>
      </c>
      <c r="E25" s="29" t="s">
        <v>399</v>
      </c>
      <c r="F25" s="20" t="s">
        <v>339</v>
      </c>
      <c r="G25" s="29" t="s">
        <v>354</v>
      </c>
      <c r="H25" s="20" t="s">
        <v>348</v>
      </c>
      <c r="I25" s="20" t="s">
        <v>342</v>
      </c>
      <c r="J25" s="29" t="s">
        <v>400</v>
      </c>
    </row>
    <row r="26" ht="42" customHeight="1" spans="1:10">
      <c r="A26" s="130" t="s">
        <v>314</v>
      </c>
      <c r="B26" s="20" t="s">
        <v>390</v>
      </c>
      <c r="C26" s="20" t="s">
        <v>336</v>
      </c>
      <c r="D26" s="20" t="s">
        <v>344</v>
      </c>
      <c r="E26" s="29" t="s">
        <v>401</v>
      </c>
      <c r="F26" s="20" t="s">
        <v>339</v>
      </c>
      <c r="G26" s="29" t="s">
        <v>354</v>
      </c>
      <c r="H26" s="20" t="s">
        <v>348</v>
      </c>
      <c r="I26" s="20" t="s">
        <v>342</v>
      </c>
      <c r="J26" s="29" t="s">
        <v>402</v>
      </c>
    </row>
    <row r="27" ht="42" customHeight="1" spans="1:10">
      <c r="A27" s="130" t="s">
        <v>314</v>
      </c>
      <c r="B27" s="20" t="s">
        <v>390</v>
      </c>
      <c r="C27" s="20" t="s">
        <v>336</v>
      </c>
      <c r="D27" s="20" t="s">
        <v>352</v>
      </c>
      <c r="E27" s="29" t="s">
        <v>403</v>
      </c>
      <c r="F27" s="20" t="s">
        <v>346</v>
      </c>
      <c r="G27" s="29" t="s">
        <v>404</v>
      </c>
      <c r="H27" s="20" t="s">
        <v>405</v>
      </c>
      <c r="I27" s="20" t="s">
        <v>342</v>
      </c>
      <c r="J27" s="29" t="s">
        <v>406</v>
      </c>
    </row>
    <row r="28" ht="42" customHeight="1" spans="1:10">
      <c r="A28" s="130" t="s">
        <v>314</v>
      </c>
      <c r="B28" s="20" t="s">
        <v>390</v>
      </c>
      <c r="C28" s="20" t="s">
        <v>356</v>
      </c>
      <c r="D28" s="20" t="s">
        <v>357</v>
      </c>
      <c r="E28" s="29" t="s">
        <v>407</v>
      </c>
      <c r="F28" s="20" t="s">
        <v>339</v>
      </c>
      <c r="G28" s="29" t="s">
        <v>354</v>
      </c>
      <c r="H28" s="20" t="s">
        <v>348</v>
      </c>
      <c r="I28" s="20" t="s">
        <v>342</v>
      </c>
      <c r="J28" s="29" t="s">
        <v>408</v>
      </c>
    </row>
    <row r="29" ht="42" customHeight="1" spans="1:10">
      <c r="A29" s="130" t="s">
        <v>314</v>
      </c>
      <c r="B29" s="20" t="s">
        <v>390</v>
      </c>
      <c r="C29" s="20" t="s">
        <v>356</v>
      </c>
      <c r="D29" s="20" t="s">
        <v>357</v>
      </c>
      <c r="E29" s="29" t="s">
        <v>409</v>
      </c>
      <c r="F29" s="20" t="s">
        <v>346</v>
      </c>
      <c r="G29" s="29" t="s">
        <v>410</v>
      </c>
      <c r="H29" s="20" t="s">
        <v>385</v>
      </c>
      <c r="I29" s="20" t="s">
        <v>371</v>
      </c>
      <c r="J29" s="29" t="s">
        <v>411</v>
      </c>
    </row>
    <row r="30" ht="42" customHeight="1" spans="1:10">
      <c r="A30" s="130" t="s">
        <v>314</v>
      </c>
      <c r="B30" s="20" t="s">
        <v>390</v>
      </c>
      <c r="C30" s="20" t="s">
        <v>356</v>
      </c>
      <c r="D30" s="20" t="s">
        <v>357</v>
      </c>
      <c r="E30" s="29" t="s">
        <v>412</v>
      </c>
      <c r="F30" s="20"/>
      <c r="G30" s="29" t="s">
        <v>412</v>
      </c>
      <c r="H30" s="20" t="s">
        <v>385</v>
      </c>
      <c r="I30" s="20" t="s">
        <v>371</v>
      </c>
      <c r="J30" s="29" t="s">
        <v>413</v>
      </c>
    </row>
    <row r="31" ht="159" customHeight="1" spans="1:10">
      <c r="A31" s="130" t="s">
        <v>314</v>
      </c>
      <c r="B31" s="20" t="s">
        <v>390</v>
      </c>
      <c r="C31" s="20" t="s">
        <v>359</v>
      </c>
      <c r="D31" s="20" t="s">
        <v>360</v>
      </c>
      <c r="E31" s="29" t="s">
        <v>414</v>
      </c>
      <c r="F31" s="20" t="s">
        <v>339</v>
      </c>
      <c r="G31" s="29" t="s">
        <v>354</v>
      </c>
      <c r="H31" s="20" t="s">
        <v>348</v>
      </c>
      <c r="I31" s="20" t="s">
        <v>342</v>
      </c>
      <c r="J31" s="29" t="s">
        <v>415</v>
      </c>
    </row>
    <row r="32" ht="42" customHeight="1" spans="1:10">
      <c r="A32" s="130" t="s">
        <v>273</v>
      </c>
      <c r="B32" s="20" t="s">
        <v>368</v>
      </c>
      <c r="C32" s="20" t="s">
        <v>336</v>
      </c>
      <c r="D32" s="20" t="s">
        <v>337</v>
      </c>
      <c r="E32" s="29" t="s">
        <v>364</v>
      </c>
      <c r="F32" s="20" t="s">
        <v>346</v>
      </c>
      <c r="G32" s="29" t="s">
        <v>365</v>
      </c>
      <c r="H32" s="20" t="s">
        <v>366</v>
      </c>
      <c r="I32" s="20" t="s">
        <v>342</v>
      </c>
      <c r="J32" s="29" t="s">
        <v>367</v>
      </c>
    </row>
    <row r="33" ht="42" customHeight="1" spans="1:10">
      <c r="A33" s="130" t="s">
        <v>273</v>
      </c>
      <c r="B33" s="20" t="s">
        <v>368</v>
      </c>
      <c r="C33" s="20" t="s">
        <v>356</v>
      </c>
      <c r="D33" s="20" t="s">
        <v>357</v>
      </c>
      <c r="E33" s="29" t="s">
        <v>369</v>
      </c>
      <c r="F33" s="20" t="s">
        <v>346</v>
      </c>
      <c r="G33" s="29" t="s">
        <v>370</v>
      </c>
      <c r="H33" s="20"/>
      <c r="I33" s="20" t="s">
        <v>371</v>
      </c>
      <c r="J33" s="29" t="s">
        <v>372</v>
      </c>
    </row>
    <row r="34" ht="42" customHeight="1" spans="1:10">
      <c r="A34" s="130" t="s">
        <v>273</v>
      </c>
      <c r="B34" s="20" t="s">
        <v>368</v>
      </c>
      <c r="C34" s="20" t="s">
        <v>359</v>
      </c>
      <c r="D34" s="20" t="s">
        <v>360</v>
      </c>
      <c r="E34" s="29" t="s">
        <v>416</v>
      </c>
      <c r="F34" s="20" t="s">
        <v>339</v>
      </c>
      <c r="G34" s="29" t="s">
        <v>354</v>
      </c>
      <c r="H34" s="20" t="s">
        <v>348</v>
      </c>
      <c r="I34" s="20" t="s">
        <v>342</v>
      </c>
      <c r="J34" s="29" t="s">
        <v>374</v>
      </c>
    </row>
    <row r="35" ht="42" customHeight="1" spans="1:10">
      <c r="A35" s="130" t="s">
        <v>291</v>
      </c>
      <c r="B35" s="20" t="s">
        <v>363</v>
      </c>
      <c r="C35" s="20" t="s">
        <v>336</v>
      </c>
      <c r="D35" s="20" t="s">
        <v>337</v>
      </c>
      <c r="E35" s="29" t="s">
        <v>364</v>
      </c>
      <c r="F35" s="20" t="s">
        <v>346</v>
      </c>
      <c r="G35" s="29" t="s">
        <v>365</v>
      </c>
      <c r="H35" s="20" t="s">
        <v>366</v>
      </c>
      <c r="I35" s="20" t="s">
        <v>342</v>
      </c>
      <c r="J35" s="29" t="s">
        <v>367</v>
      </c>
    </row>
    <row r="36" ht="42" customHeight="1" spans="1:10">
      <c r="A36" s="130" t="s">
        <v>291</v>
      </c>
      <c r="B36" s="20" t="s">
        <v>368</v>
      </c>
      <c r="C36" s="20" t="s">
        <v>356</v>
      </c>
      <c r="D36" s="20" t="s">
        <v>357</v>
      </c>
      <c r="E36" s="29" t="s">
        <v>369</v>
      </c>
      <c r="F36" s="20" t="s">
        <v>346</v>
      </c>
      <c r="G36" s="29" t="s">
        <v>370</v>
      </c>
      <c r="H36" s="20"/>
      <c r="I36" s="20" t="s">
        <v>371</v>
      </c>
      <c r="J36" s="29" t="s">
        <v>372</v>
      </c>
    </row>
    <row r="37" ht="42" customHeight="1" spans="1:10">
      <c r="A37" s="130" t="s">
        <v>291</v>
      </c>
      <c r="B37" s="20" t="s">
        <v>368</v>
      </c>
      <c r="C37" s="20" t="s">
        <v>356</v>
      </c>
      <c r="D37" s="20" t="s">
        <v>357</v>
      </c>
      <c r="E37" s="29" t="s">
        <v>416</v>
      </c>
      <c r="F37" s="20" t="s">
        <v>339</v>
      </c>
      <c r="G37" s="29" t="s">
        <v>354</v>
      </c>
      <c r="H37" s="20" t="s">
        <v>348</v>
      </c>
      <c r="I37" s="20" t="s">
        <v>342</v>
      </c>
      <c r="J37" s="29" t="s">
        <v>374</v>
      </c>
    </row>
    <row r="38" ht="42" customHeight="1" spans="1:10">
      <c r="A38" s="130" t="s">
        <v>263</v>
      </c>
      <c r="B38" s="20" t="s">
        <v>417</v>
      </c>
      <c r="C38" s="20" t="s">
        <v>336</v>
      </c>
      <c r="D38" s="20" t="s">
        <v>337</v>
      </c>
      <c r="E38" s="29" t="s">
        <v>418</v>
      </c>
      <c r="F38" s="20" t="s">
        <v>346</v>
      </c>
      <c r="G38" s="29" t="s">
        <v>365</v>
      </c>
      <c r="H38" s="20" t="s">
        <v>366</v>
      </c>
      <c r="I38" s="20" t="s">
        <v>342</v>
      </c>
      <c r="J38" s="29" t="s">
        <v>419</v>
      </c>
    </row>
    <row r="39" ht="42" customHeight="1" spans="1:10">
      <c r="A39" s="130" t="s">
        <v>263</v>
      </c>
      <c r="B39" s="20" t="s">
        <v>417</v>
      </c>
      <c r="C39" s="20" t="s">
        <v>356</v>
      </c>
      <c r="D39" s="20" t="s">
        <v>357</v>
      </c>
      <c r="E39" s="29" t="s">
        <v>369</v>
      </c>
      <c r="F39" s="20" t="s">
        <v>346</v>
      </c>
      <c r="G39" s="29" t="s">
        <v>369</v>
      </c>
      <c r="H39" s="20"/>
      <c r="I39" s="20" t="s">
        <v>371</v>
      </c>
      <c r="J39" s="29" t="s">
        <v>372</v>
      </c>
    </row>
    <row r="40" ht="42" customHeight="1" spans="1:10">
      <c r="A40" s="130" t="s">
        <v>263</v>
      </c>
      <c r="B40" s="20" t="s">
        <v>417</v>
      </c>
      <c r="C40" s="20" t="s">
        <v>359</v>
      </c>
      <c r="D40" s="20" t="s">
        <v>360</v>
      </c>
      <c r="E40" s="29" t="s">
        <v>420</v>
      </c>
      <c r="F40" s="20" t="s">
        <v>339</v>
      </c>
      <c r="G40" s="29" t="s">
        <v>354</v>
      </c>
      <c r="H40" s="20" t="s">
        <v>348</v>
      </c>
      <c r="I40" s="20" t="s">
        <v>342</v>
      </c>
      <c r="J40" s="29" t="s">
        <v>421</v>
      </c>
    </row>
    <row r="41" ht="42" customHeight="1" spans="1:10">
      <c r="A41" s="130" t="s">
        <v>258</v>
      </c>
      <c r="B41" s="20" t="s">
        <v>417</v>
      </c>
      <c r="C41" s="20" t="s">
        <v>336</v>
      </c>
      <c r="D41" s="20" t="s">
        <v>337</v>
      </c>
      <c r="E41" s="29" t="s">
        <v>418</v>
      </c>
      <c r="F41" s="20" t="s">
        <v>346</v>
      </c>
      <c r="G41" s="29" t="s">
        <v>365</v>
      </c>
      <c r="H41" s="20" t="s">
        <v>366</v>
      </c>
      <c r="I41" s="20" t="s">
        <v>342</v>
      </c>
      <c r="J41" s="29" t="s">
        <v>419</v>
      </c>
    </row>
    <row r="42" ht="42" customHeight="1" spans="1:10">
      <c r="A42" s="130" t="s">
        <v>258</v>
      </c>
      <c r="B42" s="20" t="s">
        <v>422</v>
      </c>
      <c r="C42" s="20" t="s">
        <v>356</v>
      </c>
      <c r="D42" s="20" t="s">
        <v>357</v>
      </c>
      <c r="E42" s="29" t="s">
        <v>369</v>
      </c>
      <c r="F42" s="20" t="s">
        <v>346</v>
      </c>
      <c r="G42" s="29" t="s">
        <v>370</v>
      </c>
      <c r="H42" s="20"/>
      <c r="I42" s="20" t="s">
        <v>371</v>
      </c>
      <c r="J42" s="29" t="s">
        <v>372</v>
      </c>
    </row>
    <row r="43" ht="42" customHeight="1" spans="1:10">
      <c r="A43" s="130" t="s">
        <v>258</v>
      </c>
      <c r="B43" s="20" t="s">
        <v>422</v>
      </c>
      <c r="C43" s="20" t="s">
        <v>359</v>
      </c>
      <c r="D43" s="20" t="s">
        <v>360</v>
      </c>
      <c r="E43" s="29" t="s">
        <v>420</v>
      </c>
      <c r="F43" s="20" t="s">
        <v>339</v>
      </c>
      <c r="G43" s="29" t="s">
        <v>354</v>
      </c>
      <c r="H43" s="20" t="s">
        <v>348</v>
      </c>
      <c r="I43" s="20" t="s">
        <v>342</v>
      </c>
      <c r="J43" s="29" t="s">
        <v>423</v>
      </c>
    </row>
    <row r="44" ht="42" customHeight="1" spans="1:10">
      <c r="A44" s="130" t="s">
        <v>296</v>
      </c>
      <c r="B44" s="20" t="s">
        <v>424</v>
      </c>
      <c r="C44" s="20" t="s">
        <v>336</v>
      </c>
      <c r="D44" s="20" t="s">
        <v>337</v>
      </c>
      <c r="E44" s="29" t="s">
        <v>397</v>
      </c>
      <c r="F44" s="20" t="s">
        <v>339</v>
      </c>
      <c r="G44" s="29" t="s">
        <v>425</v>
      </c>
      <c r="H44" s="20" t="s">
        <v>348</v>
      </c>
      <c r="I44" s="20" t="s">
        <v>342</v>
      </c>
      <c r="J44" s="29" t="s">
        <v>398</v>
      </c>
    </row>
    <row r="45" ht="42" customHeight="1" spans="1:10">
      <c r="A45" s="130" t="s">
        <v>296</v>
      </c>
      <c r="B45" s="20" t="s">
        <v>424</v>
      </c>
      <c r="C45" s="20" t="s">
        <v>336</v>
      </c>
      <c r="D45" s="20" t="s">
        <v>337</v>
      </c>
      <c r="E45" s="29" t="s">
        <v>394</v>
      </c>
      <c r="F45" s="20"/>
      <c r="G45" s="29" t="s">
        <v>395</v>
      </c>
      <c r="H45" s="20" t="s">
        <v>385</v>
      </c>
      <c r="I45" s="20" t="s">
        <v>371</v>
      </c>
      <c r="J45" s="29" t="s">
        <v>396</v>
      </c>
    </row>
    <row r="46" ht="42" customHeight="1" spans="1:10">
      <c r="A46" s="130" t="s">
        <v>296</v>
      </c>
      <c r="B46" s="20" t="s">
        <v>424</v>
      </c>
      <c r="C46" s="20" t="s">
        <v>336</v>
      </c>
      <c r="D46" s="20" t="s">
        <v>337</v>
      </c>
      <c r="E46" s="29" t="s">
        <v>412</v>
      </c>
      <c r="F46" s="20" t="s">
        <v>339</v>
      </c>
      <c r="G46" s="29" t="s">
        <v>354</v>
      </c>
      <c r="H46" s="20" t="s">
        <v>348</v>
      </c>
      <c r="I46" s="20" t="s">
        <v>342</v>
      </c>
      <c r="J46" s="29" t="s">
        <v>426</v>
      </c>
    </row>
    <row r="47" ht="42" customHeight="1" spans="1:10">
      <c r="A47" s="130" t="s">
        <v>296</v>
      </c>
      <c r="B47" s="20" t="s">
        <v>424</v>
      </c>
      <c r="C47" s="20" t="s">
        <v>336</v>
      </c>
      <c r="D47" s="20" t="s">
        <v>337</v>
      </c>
      <c r="E47" s="29" t="s">
        <v>427</v>
      </c>
      <c r="F47" s="20" t="s">
        <v>339</v>
      </c>
      <c r="G47" s="29" t="s">
        <v>82</v>
      </c>
      <c r="H47" s="20" t="s">
        <v>341</v>
      </c>
      <c r="I47" s="20" t="s">
        <v>342</v>
      </c>
      <c r="J47" s="29" t="s">
        <v>428</v>
      </c>
    </row>
    <row r="48" ht="42" customHeight="1" spans="1:10">
      <c r="A48" s="130" t="s">
        <v>296</v>
      </c>
      <c r="B48" s="20" t="s">
        <v>424</v>
      </c>
      <c r="C48" s="20" t="s">
        <v>336</v>
      </c>
      <c r="D48" s="20" t="s">
        <v>344</v>
      </c>
      <c r="E48" s="29" t="s">
        <v>429</v>
      </c>
      <c r="F48" s="20" t="s">
        <v>339</v>
      </c>
      <c r="G48" s="29" t="s">
        <v>430</v>
      </c>
      <c r="H48" s="20" t="s">
        <v>348</v>
      </c>
      <c r="I48" s="20" t="s">
        <v>342</v>
      </c>
      <c r="J48" s="29" t="s">
        <v>431</v>
      </c>
    </row>
    <row r="49" ht="42" customHeight="1" spans="1:10">
      <c r="A49" s="130" t="s">
        <v>296</v>
      </c>
      <c r="B49" s="20" t="s">
        <v>424</v>
      </c>
      <c r="C49" s="20" t="s">
        <v>336</v>
      </c>
      <c r="D49" s="20" t="s">
        <v>344</v>
      </c>
      <c r="E49" s="29" t="s">
        <v>401</v>
      </c>
      <c r="F49" s="20" t="s">
        <v>339</v>
      </c>
      <c r="G49" s="29" t="s">
        <v>354</v>
      </c>
      <c r="H49" s="20" t="s">
        <v>348</v>
      </c>
      <c r="I49" s="20" t="s">
        <v>342</v>
      </c>
      <c r="J49" s="29" t="s">
        <v>402</v>
      </c>
    </row>
    <row r="50" ht="42" customHeight="1" spans="1:10">
      <c r="A50" s="130" t="s">
        <v>296</v>
      </c>
      <c r="B50" s="20" t="s">
        <v>424</v>
      </c>
      <c r="C50" s="20" t="s">
        <v>336</v>
      </c>
      <c r="D50" s="20" t="s">
        <v>352</v>
      </c>
      <c r="E50" s="29" t="s">
        <v>403</v>
      </c>
      <c r="F50" s="20" t="s">
        <v>432</v>
      </c>
      <c r="G50" s="29" t="s">
        <v>404</v>
      </c>
      <c r="H50" s="20" t="s">
        <v>348</v>
      </c>
      <c r="I50" s="20" t="s">
        <v>342</v>
      </c>
      <c r="J50" s="29" t="s">
        <v>433</v>
      </c>
    </row>
    <row r="51" ht="42" customHeight="1" spans="1:10">
      <c r="A51" s="130" t="s">
        <v>296</v>
      </c>
      <c r="B51" s="20" t="s">
        <v>424</v>
      </c>
      <c r="C51" s="20" t="s">
        <v>356</v>
      </c>
      <c r="D51" s="20" t="s">
        <v>357</v>
      </c>
      <c r="E51" s="29" t="s">
        <v>434</v>
      </c>
      <c r="F51" s="20" t="s">
        <v>346</v>
      </c>
      <c r="G51" s="29" t="s">
        <v>435</v>
      </c>
      <c r="H51" s="20" t="s">
        <v>436</v>
      </c>
      <c r="I51" s="20" t="s">
        <v>342</v>
      </c>
      <c r="J51" s="29" t="s">
        <v>437</v>
      </c>
    </row>
    <row r="52" ht="42" customHeight="1" spans="1:10">
      <c r="A52" s="130" t="s">
        <v>296</v>
      </c>
      <c r="B52" s="20" t="s">
        <v>424</v>
      </c>
      <c r="C52" s="20" t="s">
        <v>356</v>
      </c>
      <c r="D52" s="20" t="s">
        <v>357</v>
      </c>
      <c r="E52" s="29" t="s">
        <v>409</v>
      </c>
      <c r="F52" s="20" t="s">
        <v>346</v>
      </c>
      <c r="G52" s="29" t="s">
        <v>410</v>
      </c>
      <c r="H52" s="20" t="s">
        <v>385</v>
      </c>
      <c r="I52" s="20" t="s">
        <v>371</v>
      </c>
      <c r="J52" s="29" t="s">
        <v>411</v>
      </c>
    </row>
    <row r="53" ht="150" customHeight="1" spans="1:10">
      <c r="A53" s="130" t="s">
        <v>296</v>
      </c>
      <c r="B53" s="20" t="s">
        <v>424</v>
      </c>
      <c r="C53" s="20" t="s">
        <v>359</v>
      </c>
      <c r="D53" s="20" t="s">
        <v>360</v>
      </c>
      <c r="E53" s="29" t="s">
        <v>414</v>
      </c>
      <c r="F53" s="20" t="s">
        <v>339</v>
      </c>
      <c r="G53" s="29" t="s">
        <v>354</v>
      </c>
      <c r="H53" s="20" t="s">
        <v>348</v>
      </c>
      <c r="I53" s="20" t="s">
        <v>342</v>
      </c>
      <c r="J53" s="29" t="s">
        <v>438</v>
      </c>
    </row>
    <row r="54" ht="42" customHeight="1" spans="1:10">
      <c r="A54" s="130" t="s">
        <v>317</v>
      </c>
      <c r="B54" s="20" t="s">
        <v>439</v>
      </c>
      <c r="C54" s="20" t="s">
        <v>336</v>
      </c>
      <c r="D54" s="20" t="s">
        <v>337</v>
      </c>
      <c r="E54" s="29" t="s">
        <v>440</v>
      </c>
      <c r="F54" s="20" t="s">
        <v>346</v>
      </c>
      <c r="G54" s="29" t="s">
        <v>85</v>
      </c>
      <c r="H54" s="20" t="s">
        <v>366</v>
      </c>
      <c r="I54" s="20" t="s">
        <v>342</v>
      </c>
      <c r="J54" s="29" t="s">
        <v>441</v>
      </c>
    </row>
    <row r="55" ht="42" customHeight="1" spans="1:10">
      <c r="A55" s="130" t="s">
        <v>317</v>
      </c>
      <c r="B55" s="20" t="s">
        <v>439</v>
      </c>
      <c r="C55" s="20" t="s">
        <v>336</v>
      </c>
      <c r="D55" s="20" t="s">
        <v>344</v>
      </c>
      <c r="E55" s="29" t="s">
        <v>442</v>
      </c>
      <c r="F55" s="20" t="s">
        <v>346</v>
      </c>
      <c r="G55" s="29" t="s">
        <v>347</v>
      </c>
      <c r="H55" s="20" t="s">
        <v>348</v>
      </c>
      <c r="I55" s="20" t="s">
        <v>342</v>
      </c>
      <c r="J55" s="29" t="s">
        <v>443</v>
      </c>
    </row>
    <row r="56" ht="42" customHeight="1" spans="1:10">
      <c r="A56" s="130" t="s">
        <v>317</v>
      </c>
      <c r="B56" s="20" t="s">
        <v>439</v>
      </c>
      <c r="C56" s="20" t="s">
        <v>336</v>
      </c>
      <c r="D56" s="20" t="s">
        <v>352</v>
      </c>
      <c r="E56" s="29" t="s">
        <v>444</v>
      </c>
      <c r="F56" s="20" t="s">
        <v>346</v>
      </c>
      <c r="G56" s="29" t="s">
        <v>445</v>
      </c>
      <c r="H56" s="20" t="s">
        <v>446</v>
      </c>
      <c r="I56" s="20" t="s">
        <v>342</v>
      </c>
      <c r="J56" s="29" t="s">
        <v>447</v>
      </c>
    </row>
    <row r="57" ht="42" customHeight="1" spans="1:10">
      <c r="A57" s="130" t="s">
        <v>317</v>
      </c>
      <c r="B57" s="20" t="s">
        <v>439</v>
      </c>
      <c r="C57" s="20" t="s">
        <v>356</v>
      </c>
      <c r="D57" s="20" t="s">
        <v>357</v>
      </c>
      <c r="E57" s="29" t="s">
        <v>448</v>
      </c>
      <c r="F57" s="20" t="s">
        <v>339</v>
      </c>
      <c r="G57" s="29" t="s">
        <v>354</v>
      </c>
      <c r="H57" s="20" t="s">
        <v>348</v>
      </c>
      <c r="I57" s="20" t="s">
        <v>342</v>
      </c>
      <c r="J57" s="29" t="s">
        <v>449</v>
      </c>
    </row>
    <row r="58" ht="42" customHeight="1" spans="1:10">
      <c r="A58" s="130" t="s">
        <v>317</v>
      </c>
      <c r="B58" s="20" t="s">
        <v>439</v>
      </c>
      <c r="C58" s="20" t="s">
        <v>359</v>
      </c>
      <c r="D58" s="20" t="s">
        <v>360</v>
      </c>
      <c r="E58" s="29" t="s">
        <v>450</v>
      </c>
      <c r="F58" s="20" t="s">
        <v>339</v>
      </c>
      <c r="G58" s="29" t="s">
        <v>354</v>
      </c>
      <c r="H58" s="20" t="s">
        <v>348</v>
      </c>
      <c r="I58" s="20" t="s">
        <v>342</v>
      </c>
      <c r="J58" s="29" t="s">
        <v>451</v>
      </c>
    </row>
    <row r="59" ht="42" customHeight="1" spans="1:10">
      <c r="A59" s="130" t="s">
        <v>256</v>
      </c>
      <c r="B59" s="20" t="s">
        <v>417</v>
      </c>
      <c r="C59" s="20" t="s">
        <v>336</v>
      </c>
      <c r="D59" s="20" t="s">
        <v>337</v>
      </c>
      <c r="E59" s="29" t="s">
        <v>418</v>
      </c>
      <c r="F59" s="20" t="s">
        <v>346</v>
      </c>
      <c r="G59" s="29" t="s">
        <v>365</v>
      </c>
      <c r="H59" s="20" t="s">
        <v>366</v>
      </c>
      <c r="I59" s="20" t="s">
        <v>342</v>
      </c>
      <c r="J59" s="29" t="s">
        <v>419</v>
      </c>
    </row>
    <row r="60" ht="42" customHeight="1" spans="1:10">
      <c r="A60" s="130" t="s">
        <v>256</v>
      </c>
      <c r="B60" s="20" t="s">
        <v>417</v>
      </c>
      <c r="C60" s="20" t="s">
        <v>356</v>
      </c>
      <c r="D60" s="20" t="s">
        <v>357</v>
      </c>
      <c r="E60" s="29" t="s">
        <v>369</v>
      </c>
      <c r="F60" s="20" t="s">
        <v>346</v>
      </c>
      <c r="G60" s="29" t="s">
        <v>369</v>
      </c>
      <c r="H60" s="20"/>
      <c r="I60" s="20" t="s">
        <v>371</v>
      </c>
      <c r="J60" s="29" t="s">
        <v>372</v>
      </c>
    </row>
    <row r="61" ht="42" customHeight="1" spans="1:10">
      <c r="A61" s="130" t="s">
        <v>256</v>
      </c>
      <c r="B61" s="20" t="s">
        <v>417</v>
      </c>
      <c r="C61" s="20" t="s">
        <v>359</v>
      </c>
      <c r="D61" s="20" t="s">
        <v>360</v>
      </c>
      <c r="E61" s="29" t="s">
        <v>420</v>
      </c>
      <c r="F61" s="20" t="s">
        <v>339</v>
      </c>
      <c r="G61" s="29" t="s">
        <v>354</v>
      </c>
      <c r="H61" s="20" t="s">
        <v>348</v>
      </c>
      <c r="I61" s="20" t="s">
        <v>342</v>
      </c>
      <c r="J61" s="29" t="s">
        <v>421</v>
      </c>
    </row>
    <row r="62" ht="42" customHeight="1" spans="1:10">
      <c r="A62" s="130" t="s">
        <v>277</v>
      </c>
      <c r="B62" s="20" t="s">
        <v>363</v>
      </c>
      <c r="C62" s="20" t="s">
        <v>336</v>
      </c>
      <c r="D62" s="20" t="s">
        <v>337</v>
      </c>
      <c r="E62" s="29" t="s">
        <v>364</v>
      </c>
      <c r="F62" s="20" t="s">
        <v>346</v>
      </c>
      <c r="G62" s="29" t="s">
        <v>365</v>
      </c>
      <c r="H62" s="20" t="s">
        <v>366</v>
      </c>
      <c r="I62" s="20" t="s">
        <v>342</v>
      </c>
      <c r="J62" s="29" t="s">
        <v>367</v>
      </c>
    </row>
    <row r="63" ht="42" customHeight="1" spans="1:10">
      <c r="A63" s="130" t="s">
        <v>277</v>
      </c>
      <c r="B63" s="20" t="s">
        <v>368</v>
      </c>
      <c r="C63" s="20" t="s">
        <v>356</v>
      </c>
      <c r="D63" s="20" t="s">
        <v>357</v>
      </c>
      <c r="E63" s="29" t="s">
        <v>369</v>
      </c>
      <c r="F63" s="20" t="s">
        <v>346</v>
      </c>
      <c r="G63" s="29" t="s">
        <v>370</v>
      </c>
      <c r="H63" s="20"/>
      <c r="I63" s="20" t="s">
        <v>371</v>
      </c>
      <c r="J63" s="29" t="s">
        <v>372</v>
      </c>
    </row>
    <row r="64" ht="42" customHeight="1" spans="1:10">
      <c r="A64" s="130" t="s">
        <v>277</v>
      </c>
      <c r="B64" s="20" t="s">
        <v>368</v>
      </c>
      <c r="C64" s="20" t="s">
        <v>359</v>
      </c>
      <c r="D64" s="20" t="s">
        <v>360</v>
      </c>
      <c r="E64" s="29" t="s">
        <v>373</v>
      </c>
      <c r="F64" s="20" t="s">
        <v>339</v>
      </c>
      <c r="G64" s="29" t="s">
        <v>354</v>
      </c>
      <c r="H64" s="20" t="s">
        <v>348</v>
      </c>
      <c r="I64" s="20" t="s">
        <v>342</v>
      </c>
      <c r="J64" s="29" t="s">
        <v>374</v>
      </c>
    </row>
    <row r="65" ht="42" customHeight="1" spans="1:10">
      <c r="A65" s="130" t="s">
        <v>260</v>
      </c>
      <c r="B65" s="20" t="s">
        <v>452</v>
      </c>
      <c r="C65" s="20" t="s">
        <v>336</v>
      </c>
      <c r="D65" s="20" t="s">
        <v>337</v>
      </c>
      <c r="E65" s="29" t="s">
        <v>418</v>
      </c>
      <c r="F65" s="20" t="s">
        <v>346</v>
      </c>
      <c r="G65" s="29" t="s">
        <v>365</v>
      </c>
      <c r="H65" s="20" t="s">
        <v>366</v>
      </c>
      <c r="I65" s="20" t="s">
        <v>342</v>
      </c>
      <c r="J65" s="29" t="s">
        <v>453</v>
      </c>
    </row>
    <row r="66" ht="42" customHeight="1" spans="1:10">
      <c r="A66" s="130" t="s">
        <v>260</v>
      </c>
      <c r="B66" s="20" t="s">
        <v>454</v>
      </c>
      <c r="C66" s="20" t="s">
        <v>356</v>
      </c>
      <c r="D66" s="20" t="s">
        <v>357</v>
      </c>
      <c r="E66" s="29" t="s">
        <v>369</v>
      </c>
      <c r="F66" s="20" t="s">
        <v>346</v>
      </c>
      <c r="G66" s="29" t="s">
        <v>370</v>
      </c>
      <c r="H66" s="20"/>
      <c r="I66" s="20" t="s">
        <v>371</v>
      </c>
      <c r="J66" s="29" t="s">
        <v>372</v>
      </c>
    </row>
    <row r="67" ht="42" customHeight="1" spans="1:10">
      <c r="A67" s="130" t="s">
        <v>260</v>
      </c>
      <c r="B67" s="20" t="s">
        <v>454</v>
      </c>
      <c r="C67" s="20" t="s">
        <v>359</v>
      </c>
      <c r="D67" s="20" t="s">
        <v>360</v>
      </c>
      <c r="E67" s="29" t="s">
        <v>420</v>
      </c>
      <c r="F67" s="20" t="s">
        <v>339</v>
      </c>
      <c r="G67" s="29" t="s">
        <v>354</v>
      </c>
      <c r="H67" s="20" t="s">
        <v>348</v>
      </c>
      <c r="I67" s="20" t="s">
        <v>342</v>
      </c>
      <c r="J67" s="29" t="s">
        <v>421</v>
      </c>
    </row>
  </sheetData>
  <mergeCells count="28">
    <mergeCell ref="A2:J2"/>
    <mergeCell ref="A3:H3"/>
    <mergeCell ref="A7:A12"/>
    <mergeCell ref="A13:A15"/>
    <mergeCell ref="A16:A21"/>
    <mergeCell ref="A22:A31"/>
    <mergeCell ref="A32:A34"/>
    <mergeCell ref="A35:A37"/>
    <mergeCell ref="A38:A40"/>
    <mergeCell ref="A41:A43"/>
    <mergeCell ref="A44:A53"/>
    <mergeCell ref="A54:A58"/>
    <mergeCell ref="A59:A61"/>
    <mergeCell ref="A62:A64"/>
    <mergeCell ref="A65:A67"/>
    <mergeCell ref="B7:B12"/>
    <mergeCell ref="B13:B15"/>
    <mergeCell ref="B16:B21"/>
    <mergeCell ref="B22:B31"/>
    <mergeCell ref="B32:B34"/>
    <mergeCell ref="B35:B37"/>
    <mergeCell ref="B38:B40"/>
    <mergeCell ref="B41:B43"/>
    <mergeCell ref="B44:B53"/>
    <mergeCell ref="B54:B58"/>
    <mergeCell ref="B59:B61"/>
    <mergeCell ref="B62:B64"/>
    <mergeCell ref="B65:B6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腊梅红满月明</cp:lastModifiedBy>
  <dcterms:created xsi:type="dcterms:W3CDTF">2026-03-11T06:29:00Z</dcterms:created>
  <dcterms:modified xsi:type="dcterms:W3CDTF">2026-03-19T02:25:37Z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50B8476EE7764A3BB421CEBB9D717213_12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