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9" activeTab="1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部门政府采购预算表07!#REF!,部门政府采购预算表07!$1:$1</definedName>
    <definedName name="_xlnm.Print_Titles" localSheetId="11">部门政府购买服务预算表08!#REF!,部门政府购买服务预算表08!$1:$1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<sst xmlns="http://schemas.openxmlformats.org/spreadsheetml/2006/main" count="1089" uniqueCount="441">
  <si>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</si>
  <si>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</si>
  <si>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</si>
  <si>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</si>
  <si>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</si>
  <si>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</si>
  <si>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</si>
  <si>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</si>
  <si>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</si>
  <si>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</si>
  <si>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</si>
  <si>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</si>
  <si>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</si>
  <si>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</si>
  <si>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</si>
  <si>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</si>
  <si>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</si>
  <si>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</si>
  <si>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</si>
  <si>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</si>
  <si>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</si>
  <si>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</si>
  <si>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</si>
  <si>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</si>
  <si>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</si>
  <si>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</si>
  <si>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</si>
  <si>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</si>
  <si>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</si>
  <si>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</si>
  <si>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</si>
  <si>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</si>
  <si>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</si>
  <si>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</si>
  <si>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</si>
  <si>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</si>
  <si>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</si>
  <si>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</si>
  <si>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</si>
  <si>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</si>
  <si>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</si>
  <si>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</si>
  <si>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</si>
  <si>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</si>
  <si>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</si>
  <si>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</si>
  <si>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</si>
  <si>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</si>
  <si>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</si>
  <si>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</si>
  <si>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</si>
  <si>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</si>
  <si>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</si>
  <si>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</si>
  <si>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</si>
  <si>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</si>
  <si>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</si>
  <si>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</si>
  <si>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</si>
  <si>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</si>
  <si>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</si>
  <si>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</si>
  <si>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</si>
  <si>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</si>
  <si>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</si>
  <si>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</si>
  <si>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</si>
  <si>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</si>
  <si>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</si>
  <si>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105012</t>
  </si>
  <si>
    <t>昆明市第二十一中学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</si>
  <si>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</si>
  <si>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</si>
  <si>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</si>
  <si>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</si>
  <si>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</si>
  <si>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</si>
  <si>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</si>
  <si>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</si>
  <si>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</si>
  <si>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</si>
  <si>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</si>
  <si>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</si>
  <si>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</si>
  <si>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</si>
  <si>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</si>
  <si>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</si>
  <si>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</si>
  <si>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</si>
  <si>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</si>
  <si>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</si>
  <si>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</si>
  <si>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</si>
  <si>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</si>
  <si>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</si>
  <si>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</si>
  <si>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</si>
  <si>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</si>
  <si>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</si>
  <si>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</si>
  <si>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</si>
  <si>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</si>
  <si>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</si>
  <si>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</si>
  <si>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</si>
  <si>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</si>
  <si>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</si>
  <si>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</si>
  <si>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</si>
  <si>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</si>
  <si>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</si>
  <si>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</si>
  <si>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</si>
  <si>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</si>
  <si>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</si>
  <si>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</si>
  <si>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</si>
  <si>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</si>
  <si>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</si>
  <si>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</si>
  <si>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</si>
  <si>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</si>
  <si>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</si>
  <si>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</si>
  <si>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</si>
  <si>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</si>
  <si>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</si>
  <si>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</si>
  <si>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</si>
  <si>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</si>
  <si>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</si>
  <si>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</si>
  <si>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</si>
  <si>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</si>
  <si>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</si>
  <si>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</si>
  <si>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</si>
  <si>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</si>
  <si>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</si>
  <si>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</si>
  <si>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</si>
  <si>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</si>
  <si>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</si>
  <si>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</si>
  <si>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</si>
  <si>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</si>
  <si>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</si>
  <si>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</si>
  <si>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</si>
  <si>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</si>
  <si>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</si>
  <si>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</si>
  <si>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</si>
  <si>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</si>
  <si>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</si>
  <si>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</si>
  <si>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</si>
  <si>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</si>
  <si>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</si>
  <si>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</si>
  <si>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</si>
  <si>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</si>
  <si>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</si>
  <si>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</si>
  <si>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</si>
  <si>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</si>
  <si>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</si>
  <si>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</si>
  <si>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</si>
  <si>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</si>
  <si>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</si>
  <si>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</si>
  <si>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</si>
  <si>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</si>
  <si>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</si>
  <si>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</si>
  <si>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</si>
  <si>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</si>
  <si>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</si>
  <si>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</si>
  <si>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</si>
  <si>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空表说明：我单位无此预算，此表无数据。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</si>
  <si>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</si>
  <si>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</si>
  <si>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</si>
  <si>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</si>
  <si>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</si>
  <si>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</si>
  <si>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</si>
  <si>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</si>
  <si>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</si>
  <si>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</si>
  <si>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</si>
  <si>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</si>
  <si>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</si>
  <si>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</si>
  <si>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</si>
  <si>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</si>
  <si>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</si>
  <si>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</si>
  <si>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</si>
  <si>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昆明市盘龙区教育体育局</t>
  </si>
  <si>
    <t>530103210000000004030</t>
  </si>
  <si>
    <t>事业人员支出工资</t>
  </si>
  <si>
    <t>30101</t>
  </si>
  <si>
    <t>基本工资</t>
  </si>
  <si>
    <t>30102</t>
  </si>
  <si>
    <t>津贴补贴</t>
  </si>
  <si>
    <t>30103</t>
  </si>
  <si>
    <t>奖金</t>
  </si>
  <si>
    <t>30107</t>
  </si>
  <si>
    <t>绩效工资</t>
  </si>
  <si>
    <t>530103210000000004031</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</si>
  <si>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</si>
  <si>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</si>
  <si>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</si>
  <si>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</si>
  <si>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</si>
  <si>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</si>
  <si>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</si>
  <si>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</si>
  <si>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</si>
  <si>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</si>
  <si>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</si>
  <si>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530103210000000004032</t>
  </si>
  <si>
    <t>30113</t>
  </si>
  <si>
    <t>530103210000000004037</t>
  </si>
  <si>
    <t>工会经费</t>
  </si>
  <si>
    <t>30228</t>
  </si>
  <si>
    <t>530103210000000004038</t>
  </si>
  <si>
    <t>一般公用经费</t>
  </si>
  <si>
    <t>30201</t>
  </si>
  <si>
    <t>办公费</t>
  </si>
  <si>
    <t>30299</t>
  </si>
  <si>
    <t>其他商品和服务支出</t>
  </si>
  <si>
    <t>530103231100001288683</t>
  </si>
  <si>
    <t>离退休人员支出</t>
  </si>
  <si>
    <t>30305</t>
  </si>
  <si>
    <t>生活补助</t>
  </si>
  <si>
    <t>530103231100001380599</t>
  </si>
  <si>
    <t>残疾人保障金</t>
  </si>
  <si>
    <t>530103231100001389476</t>
  </si>
  <si>
    <t>离退休工会活动经费</t>
  </si>
  <si>
    <t>530103231100001389497</t>
  </si>
  <si>
    <t>事业人员绩效奖励</t>
  </si>
  <si>
    <t>530103241100002306981</t>
  </si>
  <si>
    <t>其他人员支出</t>
  </si>
  <si>
    <t>30199</t>
  </si>
  <si>
    <t>其他工资福利支出</t>
  </si>
  <si>
    <t>预算05-1表</t>
  </si>
  <si>
    <t>项目分类</t>
  </si>
  <si>
    <t>项目单位</t>
  </si>
  <si>
    <t>经济科目编码</t>
  </si>
  <si>
    <t>经济科目名称</t>
  </si>
  <si>
    <t>本年拨款</t>
  </si>
  <si>
    <t>其中：本次下达</t>
  </si>
  <si>
    <t>专项业务类</t>
  </si>
  <si>
    <t>530103261100005157527</t>
  </si>
  <si>
    <t>农村学校宿管员工资经费</t>
  </si>
  <si>
    <t>民生类</t>
  </si>
  <si>
    <t>530103251100004255594</t>
  </si>
  <si>
    <t>2025年城乡义务教育阶段学校补助公用经费（初中）中央专项资金</t>
  </si>
  <si>
    <t>530103251100004700226</t>
  </si>
  <si>
    <t>2025年特殊教育补助公用经费市级提标专项资金</t>
  </si>
  <si>
    <t>530103251100004700247</t>
  </si>
  <si>
    <t>2025年特殊教育补助公用经费中央提标专项资金</t>
  </si>
  <si>
    <t>530103251100004700249</t>
  </si>
  <si>
    <t>2025年特殊教育补助公用经费省级提标专项资金</t>
  </si>
  <si>
    <t>530103251100004744762</t>
  </si>
  <si>
    <t>2025年秋季学期第三批城乡义务教育阶段家庭经济困难（初中）学生生活补助省级专项资金</t>
  </si>
  <si>
    <t>30308</t>
  </si>
  <si>
    <t>助学金</t>
  </si>
  <si>
    <t>530103251100004744786</t>
  </si>
  <si>
    <t>2025年秋季学期第三批城乡义务教育阶段家庭经济困难（初中）学生生活补助市级专项资金</t>
  </si>
  <si>
    <t>事业发展类</t>
  </si>
  <si>
    <t>530103251100004626770</t>
  </si>
  <si>
    <t>2025年义务教育课后服务省级补助资金</t>
  </si>
  <si>
    <t>530103261100005157528</t>
  </si>
  <si>
    <t>非同级财政拨款（课后服务）专项资金</t>
  </si>
  <si>
    <t>530103261100005157548</t>
  </si>
  <si>
    <t>编制外用工人员提标经费</t>
  </si>
  <si>
    <t>530103261100005157549</t>
  </si>
  <si>
    <t>农村寄宿制学校家校往返交通补助经费</t>
  </si>
  <si>
    <t>530103261100005157550</t>
  </si>
  <si>
    <t>安保人员经费</t>
  </si>
  <si>
    <t>30209</t>
  </si>
  <si>
    <t>物业管理费</t>
  </si>
  <si>
    <t>预算05-2表</t>
  </si>
  <si>
    <t>项目年度绩效目标</t>
  </si>
  <si>
    <t>一级指标</t>
  </si>
  <si>
    <t>二级指标</t>
  </si>
  <si>
    <t>三级指标</t>
  </si>
  <si>
    <t>指标性质</t>
  </si>
  <si>
    <t>指标值</t>
  </si>
  <si>
    <t>度量单位</t>
  </si>
  <si>
    <t>指标属性</t>
  </si>
  <si>
    <t>指标内容</t>
  </si>
  <si>
    <t>聚焦基础保障夯实与服务质量起步提升，2026年预算核心实现 “全覆盖、保基本、提规范” 目标。精准测算在校生规模及服务需求，建立资金使用台账及公示制度。</t>
  </si>
  <si>
    <t>产出指标</t>
  </si>
  <si>
    <t>数量指标</t>
  </si>
  <si>
    <t>享受专项资金支持的中小学数量及覆盖率</t>
  </si>
  <si>
    <t>=</t>
  </si>
  <si>
    <t>100</t>
  </si>
  <si>
    <t>%</t>
  </si>
  <si>
    <t>定量指标</t>
  </si>
  <si>
    <t>反映享受专项资金支持的中小学数量及覆盖的情况</t>
  </si>
  <si>
    <t>质量指标</t>
  </si>
  <si>
    <t>课程质量达标率</t>
  </si>
  <si>
    <t>&gt;=</t>
  </si>
  <si>
    <t>98</t>
  </si>
  <si>
    <t>反映项目的质量情况</t>
  </si>
  <si>
    <t>时效指标</t>
  </si>
  <si>
    <t>课后服务课程按期开设率</t>
  </si>
  <si>
    <t>反映课后服务课程按期开设的情况</t>
  </si>
  <si>
    <t>效益指标</t>
  </si>
  <si>
    <t>社会效益</t>
  </si>
  <si>
    <t>学生综合素质提升率</t>
  </si>
  <si>
    <t>80</t>
  </si>
  <si>
    <t>反映学生综合素质提升的情况</t>
  </si>
  <si>
    <t>满意度指标</t>
  </si>
  <si>
    <t>服务对象满意度</t>
  </si>
  <si>
    <t>师生及家长满意度</t>
  </si>
  <si>
    <t>90</t>
  </si>
  <si>
    <t>反映学生和家长的满意情况</t>
  </si>
  <si>
    <t>成本指标</t>
  </si>
  <si>
    <t>经济成本指标</t>
  </si>
  <si>
    <t>课程开发与师资培训专项经费占比</t>
  </si>
  <si>
    <t>反映课程开发与师资培训专项经费占比的情况</t>
  </si>
  <si>
    <t>为进一步规范我区机关事业单位编外聘用人员管理，聚焦“基础提标、规范落地、稳岗起步”核心，预算重点实现薪酬保障提质与管理规范化。</t>
  </si>
  <si>
    <t>提标经费使用合规率</t>
  </si>
  <si>
    <t>反映提标经费使用的合规情况</t>
  </si>
  <si>
    <t>编制外用工队伍流失率</t>
  </si>
  <si>
    <t>&lt;=</t>
  </si>
  <si>
    <t>反映编制外用工人员的流失情况</t>
  </si>
  <si>
    <t>可持续影响</t>
  </si>
  <si>
    <t>用工人员技能培训持续开展月数</t>
  </si>
  <si>
    <t>月</t>
  </si>
  <si>
    <t>反映编外教师培训时长的情况</t>
  </si>
  <si>
    <t>服务受益人员满意度</t>
  </si>
  <si>
    <t>反映服务受益人员的满意情况。</t>
  </si>
  <si>
    <t>通过安排专项资金和科学合理的管理方式，按区级编外人员薪酬标准足额保障合同制宿管员工资及基本管理支出。</t>
  </si>
  <si>
    <t>宿管员工资发放准确率</t>
  </si>
  <si>
    <t xml:space="preserve">反映宿管员工资发放准确的情况
</t>
  </si>
  <si>
    <t>项目完成时间</t>
  </si>
  <si>
    <t>2026年12月31日</t>
  </si>
  <si>
    <t>日</t>
  </si>
  <si>
    <t>反映项目完成时限的情况</t>
  </si>
  <si>
    <t>学校对宿管服务满意度</t>
  </si>
  <si>
    <t>反映学校对宿管服务满意度的情况</t>
  </si>
  <si>
    <t>受益对象学生满意度</t>
  </si>
  <si>
    <t xml:space="preserve">反映项目收益对象学生满意度的情况
</t>
  </si>
  <si>
    <t xml:space="preserve">为确保农村寄宿制学校住宿学生家校往返乘车安全，最大限度减少学生家校往返途中的交通风险，同步开展安全乘车宣传、规范营运引导和补助资金全流程监管。
</t>
  </si>
  <si>
    <t>交通补助经费学生人数</t>
  </si>
  <si>
    <t>人</t>
  </si>
  <si>
    <t>反映经费补助学生人数的情况。</t>
  </si>
  <si>
    <t>交通补助经费补助周数</t>
  </si>
  <si>
    <t>20</t>
  </si>
  <si>
    <t>周</t>
  </si>
  <si>
    <t>反映经费补助周数的情况</t>
  </si>
  <si>
    <t>补贴发放准确率</t>
  </si>
  <si>
    <t>反映交通补贴发放准确率的情况</t>
  </si>
  <si>
    <t>补助发放及时性</t>
  </si>
  <si>
    <t>10个工作日</t>
  </si>
  <si>
    <t>工作日</t>
  </si>
  <si>
    <t>反映补助发放时效的情况。</t>
  </si>
  <si>
    <t>家长及学生政策知晓率</t>
  </si>
  <si>
    <t>反映家长及学生政策知晓率的情况</t>
  </si>
  <si>
    <t>反映受益对象学生满意度的情况</t>
  </si>
  <si>
    <t>校园人防队伍的充实对提升校园安全防范工作水平，规范校园内部安全防范管理起到了重要的作用。</t>
  </si>
  <si>
    <t>安保人员经费使用质量达标率</t>
  </si>
  <si>
    <t>反映安保人员经费使用质量达标的情况。</t>
  </si>
  <si>
    <t xml:space="preserve"> 新学期开学前保安人员到岗完成时限</t>
  </si>
  <si>
    <t>开学前一周</t>
  </si>
  <si>
    <t>星期</t>
  </si>
  <si>
    <t>定性指标</t>
  </si>
  <si>
    <t>反映 新学期开学前保安人员到岗情况。</t>
  </si>
  <si>
    <t>校园安全事件发生率</t>
  </si>
  <si>
    <t>反映校园安全事件发生的情况</t>
  </si>
  <si>
    <t>校园突发应急事件快速处置率</t>
  </si>
  <si>
    <t>95</t>
  </si>
  <si>
    <t>反映校园突发应急事件快速处置的情况</t>
  </si>
  <si>
    <t>反映师生及家长满意度的情况</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</si>
  <si>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</si>
  <si>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</si>
  <si>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</si>
  <si>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</si>
  <si>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</si>
  <si>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</si>
  <si>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</si>
  <si>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</si>
  <si>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</si>
  <si>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</si>
  <si>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</si>
  <si>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</si>
  <si>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</si>
  <si>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</si>
  <si>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</si>
  <si>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彩色打印机</t>
  </si>
  <si>
    <t>A4彩色打印机</t>
  </si>
  <si>
    <t>台</t>
  </si>
  <si>
    <t>黑白打印机</t>
  </si>
  <si>
    <t>A4黑白打印机</t>
  </si>
  <si>
    <t>视频监控设备</t>
  </si>
  <si>
    <t>安全、检查、监视、报警设备</t>
  </si>
  <si>
    <t>复印机</t>
  </si>
  <si>
    <t>碎纸机</t>
  </si>
  <si>
    <t>其他办公设备</t>
  </si>
  <si>
    <t>通用照相机</t>
  </si>
  <si>
    <t>传真机</t>
  </si>
  <si>
    <t>文件(图文)传真机</t>
  </si>
  <si>
    <t>备注：当面向中小企业预留资金大于合计时，面向中小企业预留资金为三年预计数。</t>
  </si>
  <si>
    <t>预算08表</t>
  </si>
  <si>
    <t>2026年部门政府购买服务预算表</t>
  </si>
  <si>
    <t>单位名称：昆明市第二十一中学</t>
  </si>
  <si>
    <t>政府购买服务项目</t>
  </si>
  <si>
    <t>政府购买服务目录</t>
  </si>
  <si>
    <t>预算09-1表</t>
  </si>
  <si>
    <t>单位名称（项目）</t>
  </si>
  <si>
    <t>地区</t>
  </si>
  <si>
    <t>磨憨经济合作区</t>
  </si>
  <si>
    <t>空表说明：盘龙区实行乡财县管，按照区与乡（镇）财政管理体制，乡（镇）按照县级部门预算管理，故无对下转移支付项目。</t>
  </si>
  <si>
    <t>预算09-2表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</si>
  <si>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</si>
  <si>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</si>
  <si>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</si>
  <si>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</si>
  <si>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</si>
  <si>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</si>
  <si>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</si>
  <si>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</si>
  <si>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</si>
  <si>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</si>
  <si>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</si>
  <si>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上级补助</t>
  </si>
  <si>
    <t>空表说明：我单位本年度无上级补助项目支出预算，此表为空。</t>
  </si>
  <si>
    <t>预算12表</t>
  </si>
  <si>
    <t>项目级次</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</si>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</sst>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xf numFmtId="0" fontId="34" fillId="0" borderId="0">
      <alignment vertical="top"/>
      <protection locked="0"/>
    </xf>
    <xf numFmtId="0" fontId="35" fillId="0" borderId="0"/>
  </cellStyleXfs>
  <cellXfs count="196">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1"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8" fillId="0" borderId="0" xfId="0" applyFont="1" applyAlignment="1">
      <alignment horizontal="center" vertical="center" wrapText="1"/>
    </xf>
    <xf numFmtId="0" fontId="2" fillId="0" borderId="0" xfId="0" applyFont="1" applyBorder="1" applyAlignment="1">
      <alignment vertical="center"/>
    </xf>
    <xf numFmtId="0" fontId="4" fillId="0" borderId="9" xfId="0" applyFont="1" applyBorder="1" applyAlignment="1">
      <alignment horizontal="center" vertical="center" wrapText="1"/>
    </xf>
    <xf numFmtId="180" fontId="5" fillId="0" borderId="7" xfId="0" applyNumberFormat="1" applyFont="1" applyBorder="1" applyAlignment="1">
      <alignment horizontal="center" vertical="center"/>
    </xf>
    <xf numFmtId="180" fontId="5" fillId="0" borderId="7" xfId="56"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2" borderId="0" xfId="0" applyFont="1" applyFill="1" applyBorder="1" applyAlignment="1">
      <alignment vertical="center"/>
    </xf>
    <xf numFmtId="176" fontId="2" fillId="0" borderId="0" xfId="0" applyNumberFormat="1" applyFont="1" applyBorder="1" applyAlignment="1">
      <alignmen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2" fillId="0" borderId="0" xfId="0" applyFont="1" applyBorder="1" applyAlignment="1">
      <alignment horizontal="left"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xf numFmtId="0" fontId="8" fillId="0" borderId="0" xfId="0" applyFont="1" applyBorder="1" applyAlignment="1" quotePrefix="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6" workbookViewId="0">
      <selection activeCell="A39" sqref="A39"/>
    </sheetView>
  </sheetViews>
  <sheetFormatPr defaultColWidth="8.575" defaultRowHeight="12.75" customHeight="1" outlineLevelCol="3"/>
  <cols>
    <col min="1" max="4" width="41" customWidth="1"/>
  </cols>
  <sheetData>
    <row r="1" ht="15" customHeight="1" spans="1:4">
      <c r="A1" s="44"/>
      <c r="B1" s="44"/>
      <c r="C1" s="44"/>
      <c r="D1" s="45" t="s">
        <v>0</v>
      </c>
    </row>
    <row r="2" ht="41.25" customHeight="1" spans="1:1">
      <c r="A2" s="40" t="str">
        <f>"2026"&amp;"年部门财务收支预算总表"</f>
        <v>2026年部门财务收支预算总表</v>
      </c>
    </row>
    <row r="3" ht="17.25" customHeight="1" spans="1:4">
      <c r="A3" s="43" t="str">
        <f>"单位名称："&amp;"昆明市第二十一中学"</f>
        <v>单位名称：昆明市第二十一中学</v>
      </c>
      <c r="B3" s="160"/>
      <c r="D3" s="139" t="s">
        <v>1</v>
      </c>
    </row>
    <row r="4" ht="23.25" customHeight="1" spans="1:4">
      <c r="A4" s="161" t="s">
        <v>2</v>
      </c>
      <c r="B4" s="162"/>
      <c r="C4" s="161" t="s">
        <v>3</v>
      </c>
      <c r="D4" s="162"/>
    </row>
    <row r="5" ht="24" customHeight="1" spans="1:4">
      <c r="A5" s="161" t="s">
        <v>4</v>
      </c>
      <c r="B5" s="161" t="s">
        <v>5</v>
      </c>
      <c r="C5" s="161" t="s">
        <v>6</v>
      </c>
      <c r="D5" s="161" t="s">
        <v>5</v>
      </c>
    </row>
    <row r="6" ht="17.25" customHeight="1" spans="1:4">
      <c r="A6" s="163" t="s">
        <v>7</v>
      </c>
      <c r="B6" s="79">
        <v>16375091</v>
      </c>
      <c r="C6" s="163" t="s">
        <v>8</v>
      </c>
      <c r="D6" s="79"/>
    </row>
    <row r="7" ht="17.25" customHeight="1" spans="1:4">
      <c r="A7" s="163" t="s">
        <v>9</v>
      </c>
      <c r="B7" s="79"/>
      <c r="C7" s="163" t="s">
        <v>10</v>
      </c>
      <c r="D7" s="79"/>
    </row>
    <row r="8" ht="17.25" customHeight="1" spans="1:4">
      <c r="A8" s="163" t="s">
        <v>11</v>
      </c>
      <c r="B8" s="79"/>
      <c r="C8" s="195" t="s">
        <v>12</v>
      </c>
      <c r="D8" s="79"/>
    </row>
    <row r="9" ht="17.25" customHeight="1" spans="1:4">
      <c r="A9" s="163" t="s">
        <v>13</v>
      </c>
      <c r="B9" s="79"/>
      <c r="C9" s="195" t="s">
        <v>14</v>
      </c>
      <c r="D9" s="79"/>
    </row>
    <row r="10" ht="17.25" customHeight="1" spans="1:4">
      <c r="A10" s="163" t="s">
        <v>15</v>
      </c>
      <c r="B10" s="79">
        <v>97820</v>
      </c>
      <c r="C10" s="195" t="s">
        <v>16</v>
      </c>
      <c r="D10" s="79">
        <v>11581597.12</v>
      </c>
    </row>
    <row r="11" ht="17.25" customHeight="1" spans="1:4">
      <c r="A11" s="163" t="s">
        <v>17</v>
      </c>
      <c r="B11" s="79"/>
      <c r="C11" s="195" t="s">
        <v>18</v>
      </c>
      <c r="D11" s="79"/>
    </row>
    <row r="12" ht="17.25" customHeight="1" spans="1:4">
      <c r="A12" s="163" t="s">
        <v>19</v>
      </c>
      <c r="B12" s="79"/>
      <c r="C12" s="31" t="s">
        <v>20</v>
      </c>
      <c r="D12" s="79"/>
    </row>
    <row r="13" ht="17.25" customHeight="1" spans="1:4">
      <c r="A13" s="163" t="s">
        <v>21</v>
      </c>
      <c r="B13" s="79"/>
      <c r="C13" s="31" t="s">
        <v>22</v>
      </c>
      <c r="D13" s="79">
        <v>2833610</v>
      </c>
    </row>
    <row r="14" ht="17.25" customHeight="1" spans="1:4">
      <c r="A14" s="163" t="s">
        <v>23</v>
      </c>
      <c r="B14" s="79"/>
      <c r="C14" s="31" t="s">
        <v>24</v>
      </c>
      <c r="D14" s="79">
        <v>1157984</v>
      </c>
    </row>
    <row r="15" ht="17.25" customHeight="1" spans="1:4">
      <c r="A15" s="163" t="s">
        <v>25</v>
      </c>
      <c r="B15" s="79">
        <v>97820</v>
      </c>
      <c r="C15" s="31" t="s">
        <v>26</v>
      </c>
      <c r="D15" s="79"/>
    </row>
    <row r="16" ht="17.25" customHeight="1" spans="1:4">
      <c r="A16" s="62"/>
      <c r="B16" s="79"/>
      <c r="C16" s="31" t="s">
        <v>27</v>
      </c>
      <c r="D16" s="79"/>
    </row>
    <row r="17" ht="17.25" customHeight="1" spans="1:4">
      <c r="A17" s="164"/>
      <c r="B17" s="79"/>
      <c r="C17" s="31" t="s">
        <v>28</v>
      </c>
      <c r="D17" s="79"/>
    </row>
    <row r="18" ht="17.25" customHeight="1" spans="1:4">
      <c r="A18" s="164"/>
      <c r="B18" s="79"/>
      <c r="C18" s="31" t="s">
        <v>29</v>
      </c>
      <c r="D18" s="79"/>
    </row>
    <row r="19" ht="17.25" customHeight="1" spans="1:4">
      <c r="A19" s="164"/>
      <c r="B19" s="79"/>
      <c r="C19" s="31" t="s">
        <v>30</v>
      </c>
      <c r="D19" s="79"/>
    </row>
    <row r="20" ht="17.25" customHeight="1" spans="1:4">
      <c r="A20" s="164"/>
      <c r="B20" s="79"/>
      <c r="C20" s="31" t="s">
        <v>31</v>
      </c>
      <c r="D20" s="79"/>
    </row>
    <row r="21" ht="17.25" customHeight="1" spans="1:4">
      <c r="A21" s="164"/>
      <c r="B21" s="79"/>
      <c r="C21" s="31" t="s">
        <v>32</v>
      </c>
      <c r="D21" s="79"/>
    </row>
    <row r="22" ht="17.25" customHeight="1" spans="1:4">
      <c r="A22" s="164"/>
      <c r="B22" s="79"/>
      <c r="C22" s="31" t="s">
        <v>33</v>
      </c>
      <c r="D22" s="79"/>
    </row>
    <row r="23" ht="17.25" customHeight="1" spans="1:4">
      <c r="A23" s="164"/>
      <c r="B23" s="79"/>
      <c r="C23" s="31" t="s">
        <v>34</v>
      </c>
      <c r="D23" s="79"/>
    </row>
    <row r="24" ht="17.25" customHeight="1" spans="1:4">
      <c r="A24" s="164"/>
      <c r="B24" s="79"/>
      <c r="C24" s="31" t="s">
        <v>35</v>
      </c>
      <c r="D24" s="79">
        <v>1001244</v>
      </c>
    </row>
    <row r="25" ht="17.25" customHeight="1" spans="1:4">
      <c r="A25" s="164"/>
      <c r="B25" s="79"/>
      <c r="C25" s="31" t="s">
        <v>36</v>
      </c>
      <c r="D25" s="79"/>
    </row>
    <row r="26" ht="17.25" customHeight="1" spans="1:4">
      <c r="A26" s="164"/>
      <c r="B26" s="79"/>
      <c r="C26" s="62" t="s">
        <v>37</v>
      </c>
      <c r="D26" s="79"/>
    </row>
    <row r="27" ht="17.25" customHeight="1" spans="1:4">
      <c r="A27" s="164"/>
      <c r="B27" s="79"/>
      <c r="C27" s="31" t="s">
        <v>38</v>
      </c>
      <c r="D27" s="79"/>
    </row>
    <row r="28" ht="16.5" customHeight="1" spans="1:4">
      <c r="A28" s="164"/>
      <c r="B28" s="79"/>
      <c r="C28" s="31" t="s">
        <v>39</v>
      </c>
      <c r="D28" s="79"/>
    </row>
    <row r="29" ht="16.5" customHeight="1" spans="1:4">
      <c r="A29" s="164"/>
      <c r="B29" s="79"/>
      <c r="C29" s="62" t="s">
        <v>40</v>
      </c>
      <c r="D29" s="79"/>
    </row>
    <row r="30" ht="17.25" customHeight="1" spans="1:4">
      <c r="A30" s="164"/>
      <c r="B30" s="79"/>
      <c r="C30" s="62" t="s">
        <v>41</v>
      </c>
      <c r="D30" s="79"/>
    </row>
    <row r="31" ht="17.25" customHeight="1" spans="1:4">
      <c r="A31" s="164"/>
      <c r="B31" s="79"/>
      <c r="C31" s="31" t="s">
        <v>42</v>
      </c>
      <c r="D31" s="79"/>
    </row>
    <row r="32" ht="16.5" customHeight="1" spans="1:4">
      <c r="A32" s="164" t="s">
        <v>43</v>
      </c>
      <c r="B32" s="79">
        <v>16472911</v>
      </c>
      <c r="C32" s="164" t="s">
        <v>44</v>
      </c>
      <c r="D32" s="79">
        <v>16574435.12</v>
      </c>
    </row>
    <row r="33" ht="16.5" customHeight="1" spans="1:4">
      <c r="A33" s="62" t="s">
        <v>45</v>
      </c>
      <c r="B33" s="79">
        <v>101524.12</v>
      </c>
      <c r="C33" s="62" t="s">
        <v>46</v>
      </c>
      <c r="D33" s="79"/>
    </row>
    <row r="34" ht="16.5" customHeight="1" spans="1:4">
      <c r="A34" s="31" t="s">
        <v>47</v>
      </c>
      <c r="B34" s="79">
        <v>101524.12</v>
      </c>
      <c r="C34" s="31" t="s">
        <v>47</v>
      </c>
      <c r="D34" s="79"/>
    </row>
    <row r="35" ht="16.5" customHeight="1" spans="1:4">
      <c r="A35" s="31" t="s">
        <v>48</v>
      </c>
      <c r="B35" s="79"/>
      <c r="C35" s="31" t="s">
        <v>49</v>
      </c>
      <c r="D35" s="79"/>
    </row>
    <row r="36" ht="16.5" customHeight="1" spans="1:4">
      <c r="A36" s="165" t="s">
        <v>50</v>
      </c>
      <c r="B36" s="79">
        <v>16574435.12</v>
      </c>
      <c r="C36" s="165" t="s">
        <v>51</v>
      </c>
      <c r="D36" s="79">
        <v>16574435.12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3333333333333" defaultRowHeight="14.25" customHeight="1" outlineLevelCol="5"/>
  <cols>
    <col min="1" max="1" width="32.1333333333333" customWidth="1"/>
    <col min="2" max="2" width="20.7083333333333" customWidth="1"/>
    <col min="3" max="3" width="32.1333333333333" customWidth="1"/>
    <col min="4" max="4" width="27.7083333333333" customWidth="1"/>
    <col min="5" max="6" width="36.7083333333333" customWidth="1"/>
  </cols>
  <sheetData>
    <row r="1" ht="12" customHeight="1" spans="1:6">
      <c r="A1" s="118">
        <v>1</v>
      </c>
      <c r="B1" s="119">
        <v>0</v>
      </c>
      <c r="C1" s="118">
        <v>1</v>
      </c>
      <c r="D1" s="120"/>
      <c r="E1" s="120"/>
      <c r="F1" s="117" t="s">
        <v>382</v>
      </c>
    </row>
    <row r="2" ht="42" customHeight="1" spans="1:6">
      <c r="A2" s="121" t="str">
        <f>"2026"&amp;"年部门政府性基金预算支出预算表"</f>
        <v>2026年部门政府性基金预算支出预算表</v>
      </c>
      <c r="B2" s="121" t="s">
        <v>383</v>
      </c>
      <c r="C2" s="122"/>
      <c r="D2" s="123"/>
      <c r="E2" s="123"/>
      <c r="F2" s="123"/>
    </row>
    <row r="3" ht="13.5" customHeight="1" spans="1:6">
      <c r="A3" s="4" t="str">
        <f>"单位名称："&amp;"昆明市第二十一中学"</f>
        <v>单位名称：昆明市第二十一中学</v>
      </c>
      <c r="B3" s="4" t="s">
        <v>384</v>
      </c>
      <c r="C3" s="118"/>
      <c r="D3" s="120"/>
      <c r="E3" s="120"/>
      <c r="F3" s="117" t="s">
        <v>1</v>
      </c>
    </row>
    <row r="4" ht="19.5" customHeight="1" spans="1:6">
      <c r="A4" s="124" t="s">
        <v>184</v>
      </c>
      <c r="B4" s="125" t="s">
        <v>72</v>
      </c>
      <c r="C4" s="124" t="s">
        <v>73</v>
      </c>
      <c r="D4" s="10" t="s">
        <v>385</v>
      </c>
      <c r="E4" s="11"/>
      <c r="F4" s="12"/>
    </row>
    <row r="5" ht="18.75" customHeight="1" spans="1:6">
      <c r="A5" s="126"/>
      <c r="B5" s="127"/>
      <c r="C5" s="126"/>
      <c r="D5" s="15" t="s">
        <v>55</v>
      </c>
      <c r="E5" s="10" t="s">
        <v>75</v>
      </c>
      <c r="F5" s="15" t="s">
        <v>76</v>
      </c>
    </row>
    <row r="6" ht="18.75" customHeight="1" spans="1:6">
      <c r="A6" s="69">
        <v>1</v>
      </c>
      <c r="B6" s="128" t="s">
        <v>83</v>
      </c>
      <c r="C6" s="69">
        <v>3</v>
      </c>
      <c r="D6" s="129">
        <v>4</v>
      </c>
      <c r="E6" s="129">
        <v>5</v>
      </c>
      <c r="F6" s="129">
        <v>6</v>
      </c>
    </row>
    <row r="7" ht="21" customHeight="1" spans="1:6">
      <c r="A7" s="20"/>
      <c r="B7" s="20"/>
      <c r="C7" s="20"/>
      <c r="D7" s="79"/>
      <c r="E7" s="79"/>
      <c r="F7" s="79"/>
    </row>
    <row r="8" ht="21" customHeight="1" spans="1:6">
      <c r="A8" s="20"/>
      <c r="B8" s="20"/>
      <c r="C8" s="20"/>
      <c r="D8" s="79"/>
      <c r="E8" s="79"/>
      <c r="F8" s="79"/>
    </row>
    <row r="9" ht="18.75" customHeight="1" spans="1:6">
      <c r="A9" s="130" t="s">
        <v>173</v>
      </c>
      <c r="B9" s="130" t="s">
        <v>173</v>
      </c>
      <c r="C9" s="131" t="s">
        <v>173</v>
      </c>
      <c r="D9" s="79"/>
      <c r="E9" s="79"/>
      <c r="F9" s="79"/>
    </row>
    <row r="10" customHeight="1" spans="1:1">
      <c r="A10" t="s">
        <v>181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6"/>
  <sheetViews>
    <sheetView showZeros="0" tabSelected="1" topLeftCell="A2" workbookViewId="0">
      <selection activeCell="C7" sqref="C7"/>
    </sheetView>
  </sheetViews>
  <sheetFormatPr defaultColWidth="9.13333333333333" defaultRowHeight="14.25" customHeight="1"/>
  <cols>
    <col min="1" max="1" width="41.1333333333333" customWidth="1"/>
    <col min="2" max="2" width="21.7083333333333" customWidth="1"/>
    <col min="3" max="3" width="35.2833333333333" customWidth="1"/>
    <col min="4" max="4" width="7.70833333333333" customWidth="1"/>
    <col min="5" max="5" width="11.1333333333333" customWidth="1"/>
    <col min="6" max="6" width="13.2833333333333" customWidth="1"/>
    <col min="7" max="16" width="20" customWidth="1"/>
    <col min="17" max="17" width="19.8583333333333" customWidth="1"/>
  </cols>
  <sheetData>
    <row r="1" ht="15.75" customHeight="1" spans="1:17">
      <c r="A1" s="81"/>
      <c r="P1" s="2"/>
      <c r="Q1" s="2" t="s">
        <v>386</v>
      </c>
    </row>
    <row r="2" ht="41.25" customHeight="1" spans="1:17">
      <c r="A2" s="106" t="str">
        <f>"2026"&amp;"年部门政府采购预算表"</f>
        <v>2026年部门政府采购预算表</v>
      </c>
      <c r="B2" s="106"/>
      <c r="C2" s="106"/>
      <c r="D2" s="106"/>
      <c r="E2" s="106"/>
      <c r="F2" s="106"/>
      <c r="G2" s="106"/>
      <c r="H2" s="106"/>
      <c r="I2" s="106"/>
      <c r="J2" s="106"/>
      <c r="K2" s="106"/>
      <c r="L2" s="106"/>
      <c r="M2" s="106"/>
      <c r="N2" s="106"/>
      <c r="O2" s="106"/>
      <c r="P2" s="106"/>
      <c r="Q2" s="106"/>
    </row>
    <row r="3" ht="18.75" customHeight="1" spans="1:17">
      <c r="A3" s="107" t="str">
        <f>"单位名称："&amp;"昆明市第二十一中学"</f>
        <v>单位名称：昆明市第二十一中学</v>
      </c>
      <c r="B3" s="107"/>
      <c r="C3" s="107"/>
      <c r="D3" s="107"/>
      <c r="E3" s="107"/>
      <c r="F3" s="107"/>
      <c r="G3" s="6"/>
      <c r="H3" s="6"/>
      <c r="I3" s="6"/>
      <c r="J3" s="6"/>
      <c r="P3" s="7"/>
      <c r="Q3" s="117" t="s">
        <v>1</v>
      </c>
    </row>
    <row r="4" ht="15.75" customHeight="1" spans="1:17">
      <c r="A4" s="86" t="s">
        <v>387</v>
      </c>
      <c r="B4" s="108" t="s">
        <v>388</v>
      </c>
      <c r="C4" s="108" t="s">
        <v>389</v>
      </c>
      <c r="D4" s="108" t="s">
        <v>390</v>
      </c>
      <c r="E4" s="108" t="s">
        <v>391</v>
      </c>
      <c r="F4" s="108" t="s">
        <v>392</v>
      </c>
      <c r="G4" s="87" t="s">
        <v>191</v>
      </c>
      <c r="H4" s="87"/>
      <c r="I4" s="87"/>
      <c r="J4" s="87"/>
      <c r="K4" s="88"/>
      <c r="L4" s="87"/>
      <c r="M4" s="87"/>
      <c r="N4" s="101"/>
      <c r="O4" s="87"/>
      <c r="P4" s="88"/>
      <c r="Q4" s="102"/>
    </row>
    <row r="5" ht="17.25" customHeight="1" spans="1:17">
      <c r="A5" s="89"/>
      <c r="B5" s="90"/>
      <c r="C5" s="90"/>
      <c r="D5" s="90"/>
      <c r="E5" s="90"/>
      <c r="F5" s="90"/>
      <c r="G5" s="90" t="s">
        <v>55</v>
      </c>
      <c r="H5" s="90" t="s">
        <v>58</v>
      </c>
      <c r="I5" s="90" t="s">
        <v>393</v>
      </c>
      <c r="J5" s="90" t="s">
        <v>394</v>
      </c>
      <c r="K5" s="91" t="s">
        <v>395</v>
      </c>
      <c r="L5" s="103" t="s">
        <v>396</v>
      </c>
      <c r="M5" s="103"/>
      <c r="N5" s="104"/>
      <c r="O5" s="103"/>
      <c r="P5" s="105"/>
      <c r="Q5" s="92"/>
    </row>
    <row r="6" ht="54" customHeight="1" spans="1:17">
      <c r="A6" s="92"/>
      <c r="B6" s="93"/>
      <c r="C6" s="93"/>
      <c r="D6" s="93"/>
      <c r="E6" s="93"/>
      <c r="F6" s="93"/>
      <c r="G6" s="93"/>
      <c r="H6" s="93" t="s">
        <v>57</v>
      </c>
      <c r="I6" s="93"/>
      <c r="J6" s="93"/>
      <c r="K6" s="94"/>
      <c r="L6" s="93" t="s">
        <v>57</v>
      </c>
      <c r="M6" s="93" t="s">
        <v>64</v>
      </c>
      <c r="N6" s="92" t="s">
        <v>65</v>
      </c>
      <c r="O6" s="93" t="s">
        <v>66</v>
      </c>
      <c r="P6" s="94" t="s">
        <v>67</v>
      </c>
      <c r="Q6" s="92" t="s">
        <v>68</v>
      </c>
    </row>
    <row r="7" ht="18" customHeight="1" spans="1:17">
      <c r="A7" s="109">
        <v>1</v>
      </c>
      <c r="B7" s="109">
        <v>2</v>
      </c>
      <c r="C7" s="110">
        <v>3</v>
      </c>
      <c r="D7" s="109">
        <v>4</v>
      </c>
      <c r="E7" s="109">
        <v>5</v>
      </c>
      <c r="F7" s="110">
        <v>6</v>
      </c>
      <c r="G7" s="109">
        <v>7</v>
      </c>
      <c r="H7" s="109">
        <v>8</v>
      </c>
      <c r="I7" s="110">
        <v>9</v>
      </c>
      <c r="J7" s="109">
        <v>10</v>
      </c>
      <c r="K7" s="109">
        <v>11</v>
      </c>
      <c r="L7" s="110">
        <v>12</v>
      </c>
      <c r="M7" s="109">
        <v>13</v>
      </c>
      <c r="N7" s="109">
        <v>14</v>
      </c>
      <c r="O7" s="110">
        <v>15</v>
      </c>
      <c r="P7" s="109">
        <v>16</v>
      </c>
      <c r="Q7" s="109">
        <v>17</v>
      </c>
    </row>
    <row r="8" ht="21" customHeight="1" spans="1:17">
      <c r="A8" s="96" t="s">
        <v>230</v>
      </c>
      <c r="B8" s="111" t="s">
        <v>397</v>
      </c>
      <c r="C8" s="111" t="s">
        <v>398</v>
      </c>
      <c r="D8" s="111" t="s">
        <v>399</v>
      </c>
      <c r="E8" s="112">
        <v>1</v>
      </c>
      <c r="F8" s="79">
        <v>1600</v>
      </c>
      <c r="G8" s="79">
        <v>1600</v>
      </c>
      <c r="H8" s="79">
        <v>1600</v>
      </c>
      <c r="I8" s="79"/>
      <c r="J8" s="79"/>
      <c r="K8" s="79"/>
      <c r="L8" s="79"/>
      <c r="M8" s="79"/>
      <c r="N8" s="79"/>
      <c r="O8" s="79"/>
      <c r="P8" s="79"/>
      <c r="Q8" s="79"/>
    </row>
    <row r="9" ht="21" customHeight="1" spans="1:17">
      <c r="A9" s="96" t="s">
        <v>230</v>
      </c>
      <c r="B9" s="111" t="s">
        <v>400</v>
      </c>
      <c r="C9" s="111" t="s">
        <v>401</v>
      </c>
      <c r="D9" s="111" t="s">
        <v>399</v>
      </c>
      <c r="E9" s="112">
        <v>1</v>
      </c>
      <c r="F9" s="79">
        <v>1200</v>
      </c>
      <c r="G9" s="79">
        <v>1200</v>
      </c>
      <c r="H9" s="79">
        <v>1200</v>
      </c>
      <c r="I9" s="79"/>
      <c r="J9" s="79"/>
      <c r="K9" s="79"/>
      <c r="L9" s="79"/>
      <c r="M9" s="79"/>
      <c r="N9" s="79"/>
      <c r="O9" s="79"/>
      <c r="P9" s="79"/>
      <c r="Q9" s="79"/>
    </row>
    <row r="10" ht="21" customHeight="1" spans="1:17">
      <c r="A10" s="96" t="s">
        <v>230</v>
      </c>
      <c r="B10" s="111" t="s">
        <v>402</v>
      </c>
      <c r="C10" s="111" t="s">
        <v>403</v>
      </c>
      <c r="D10" s="111" t="s">
        <v>399</v>
      </c>
      <c r="E10" s="112">
        <v>45</v>
      </c>
      <c r="F10" s="79">
        <v>82260</v>
      </c>
      <c r="G10" s="79">
        <v>82260</v>
      </c>
      <c r="H10" s="79">
        <v>82260</v>
      </c>
      <c r="I10" s="79"/>
      <c r="J10" s="79"/>
      <c r="K10" s="79"/>
      <c r="L10" s="79"/>
      <c r="M10" s="79"/>
      <c r="N10" s="79"/>
      <c r="O10" s="79"/>
      <c r="P10" s="79"/>
      <c r="Q10" s="79"/>
    </row>
    <row r="11" ht="21" customHeight="1" spans="1:17">
      <c r="A11" s="96" t="s">
        <v>230</v>
      </c>
      <c r="B11" s="111" t="s">
        <v>404</v>
      </c>
      <c r="C11" s="111" t="s">
        <v>404</v>
      </c>
      <c r="D11" s="111" t="s">
        <v>399</v>
      </c>
      <c r="E11" s="112">
        <v>1</v>
      </c>
      <c r="F11" s="79">
        <v>19250</v>
      </c>
      <c r="G11" s="79">
        <v>19250</v>
      </c>
      <c r="H11" s="79">
        <v>19250</v>
      </c>
      <c r="I11" s="79"/>
      <c r="J11" s="79"/>
      <c r="K11" s="79"/>
      <c r="L11" s="79"/>
      <c r="M11" s="79"/>
      <c r="N11" s="79"/>
      <c r="O11" s="79"/>
      <c r="P11" s="79"/>
      <c r="Q11" s="79"/>
    </row>
    <row r="12" ht="21" customHeight="1" spans="1:17">
      <c r="A12" s="96" t="s">
        <v>230</v>
      </c>
      <c r="B12" s="111" t="s">
        <v>405</v>
      </c>
      <c r="C12" s="111" t="s">
        <v>406</v>
      </c>
      <c r="D12" s="111" t="s">
        <v>399</v>
      </c>
      <c r="E12" s="112">
        <v>1</v>
      </c>
      <c r="F12" s="79">
        <v>800</v>
      </c>
      <c r="G12" s="79">
        <v>800</v>
      </c>
      <c r="H12" s="79">
        <v>800</v>
      </c>
      <c r="I12" s="79"/>
      <c r="J12" s="79"/>
      <c r="K12" s="79"/>
      <c r="L12" s="79"/>
      <c r="M12" s="79"/>
      <c r="N12" s="79"/>
      <c r="O12" s="79"/>
      <c r="P12" s="79"/>
      <c r="Q12" s="79"/>
    </row>
    <row r="13" ht="21" customHeight="1" spans="1:17">
      <c r="A13" s="96" t="s">
        <v>230</v>
      </c>
      <c r="B13" s="111" t="s">
        <v>407</v>
      </c>
      <c r="C13" s="111" t="s">
        <v>407</v>
      </c>
      <c r="D13" s="111" t="s">
        <v>399</v>
      </c>
      <c r="E13" s="112">
        <v>1</v>
      </c>
      <c r="F13" s="79">
        <v>5000</v>
      </c>
      <c r="G13" s="79">
        <v>5000</v>
      </c>
      <c r="H13" s="79">
        <v>5000</v>
      </c>
      <c r="I13" s="79"/>
      <c r="J13" s="79"/>
      <c r="K13" s="79"/>
      <c r="L13" s="79"/>
      <c r="M13" s="79"/>
      <c r="N13" s="79"/>
      <c r="O13" s="79"/>
      <c r="P13" s="79"/>
      <c r="Q13" s="79"/>
    </row>
    <row r="14" ht="21" customHeight="1" spans="1:17">
      <c r="A14" s="96" t="s">
        <v>230</v>
      </c>
      <c r="B14" s="111" t="s">
        <v>408</v>
      </c>
      <c r="C14" s="111" t="s">
        <v>409</v>
      </c>
      <c r="D14" s="111" t="s">
        <v>399</v>
      </c>
      <c r="E14" s="112">
        <v>1</v>
      </c>
      <c r="F14" s="79">
        <v>1400</v>
      </c>
      <c r="G14" s="79">
        <v>1400</v>
      </c>
      <c r="H14" s="79">
        <v>1400</v>
      </c>
      <c r="I14" s="79"/>
      <c r="J14" s="79"/>
      <c r="K14" s="79"/>
      <c r="L14" s="79"/>
      <c r="M14" s="79"/>
      <c r="N14" s="79"/>
      <c r="O14" s="79"/>
      <c r="P14" s="79"/>
      <c r="Q14" s="79"/>
    </row>
    <row r="15" ht="21" customHeight="1" spans="1:17">
      <c r="A15" s="98"/>
      <c r="B15" s="113"/>
      <c r="C15" s="113"/>
      <c r="D15" s="113"/>
      <c r="E15" s="114"/>
      <c r="F15" s="79">
        <v>111510</v>
      </c>
      <c r="G15" s="79">
        <v>111510</v>
      </c>
      <c r="H15" s="79">
        <v>111510</v>
      </c>
      <c r="I15" s="79"/>
      <c r="J15" s="79"/>
      <c r="K15" s="79"/>
      <c r="L15" s="79"/>
      <c r="M15" s="79"/>
      <c r="N15" s="79"/>
      <c r="O15" s="79"/>
      <c r="P15" s="79"/>
      <c r="Q15" s="79"/>
    </row>
    <row r="16" ht="21" customHeight="1" spans="1:17">
      <c r="A16" s="107" t="s">
        <v>410</v>
      </c>
      <c r="B16" s="107"/>
      <c r="C16" s="107"/>
      <c r="D16" s="107"/>
      <c r="E16" s="115"/>
      <c r="F16" s="116"/>
      <c r="G16" s="116"/>
      <c r="H16" s="116"/>
      <c r="I16" s="116"/>
      <c r="J16" s="116"/>
      <c r="K16" s="116"/>
      <c r="L16" s="116"/>
      <c r="M16" s="116"/>
      <c r="N16" s="116"/>
      <c r="O16" s="116"/>
      <c r="P16" s="116"/>
      <c r="Q16" s="116"/>
    </row>
  </sheetData>
  <mergeCells count="15">
    <mergeCell ref="A2:Q2"/>
    <mergeCell ref="G4:Q4"/>
    <mergeCell ref="L5:Q5"/>
    <mergeCell ref="A15:E15"/>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B22" sqref="B22"/>
    </sheetView>
  </sheetViews>
  <sheetFormatPr defaultColWidth="9.13333333333333" defaultRowHeight="14.25" customHeight="1"/>
  <cols>
    <col min="1" max="3" width="39.1333333333333" customWidth="1"/>
    <col min="4" max="12" width="20.425" customWidth="1"/>
    <col min="13" max="14" width="20.2916666666667" customWidth="1"/>
  </cols>
  <sheetData>
    <row r="1" customFormat="1" ht="16.5" customHeight="1" spans="1:14">
      <c r="A1" s="80"/>
      <c r="B1" s="81"/>
      <c r="C1" s="81"/>
      <c r="D1" s="80"/>
      <c r="E1" s="80"/>
      <c r="F1" s="80"/>
      <c r="G1" s="80"/>
      <c r="H1" s="82"/>
      <c r="I1" s="80"/>
      <c r="J1" s="80"/>
      <c r="K1" s="81"/>
      <c r="L1" s="80"/>
      <c r="M1" s="99"/>
      <c r="N1" s="99" t="s">
        <v>411</v>
      </c>
    </row>
    <row r="2" customFormat="1" ht="41.25" customHeight="1" spans="1:14">
      <c r="A2" s="196" t="s">
        <v>412</v>
      </c>
      <c r="B2" s="67"/>
      <c r="C2" s="67"/>
      <c r="D2" s="83"/>
      <c r="E2" s="83"/>
      <c r="F2" s="83"/>
      <c r="G2" s="83"/>
      <c r="H2" s="84"/>
      <c r="I2" s="83"/>
      <c r="J2" s="83"/>
      <c r="K2" s="67"/>
      <c r="L2" s="83"/>
      <c r="M2" s="84"/>
      <c r="N2" s="67"/>
    </row>
    <row r="3" customFormat="1" ht="22.5" customHeight="1" spans="1:14">
      <c r="A3" s="74" t="s">
        <v>413</v>
      </c>
      <c r="B3" s="85"/>
      <c r="C3" s="85"/>
      <c r="D3" s="75"/>
      <c r="E3" s="75"/>
      <c r="F3" s="75"/>
      <c r="G3" s="75"/>
      <c r="H3" s="82"/>
      <c r="I3" s="80"/>
      <c r="J3" s="80"/>
      <c r="K3" s="81"/>
      <c r="L3" s="80"/>
      <c r="M3" s="100"/>
      <c r="N3" s="99" t="s">
        <v>1</v>
      </c>
    </row>
    <row r="4" customFormat="1" ht="24" customHeight="1" spans="1:14">
      <c r="A4" s="9" t="s">
        <v>387</v>
      </c>
      <c r="B4" s="86" t="s">
        <v>414</v>
      </c>
      <c r="C4" s="86" t="s">
        <v>415</v>
      </c>
      <c r="D4" s="87" t="s">
        <v>191</v>
      </c>
      <c r="E4" s="87"/>
      <c r="F4" s="87"/>
      <c r="G4" s="87"/>
      <c r="H4" s="88"/>
      <c r="I4" s="87"/>
      <c r="J4" s="87"/>
      <c r="K4" s="101"/>
      <c r="L4" s="87"/>
      <c r="M4" s="88"/>
      <c r="N4" s="102"/>
    </row>
    <row r="5" customFormat="1" ht="24" customHeight="1" spans="1:14">
      <c r="A5" s="14"/>
      <c r="B5" s="89"/>
      <c r="C5" s="89"/>
      <c r="D5" s="90" t="s">
        <v>55</v>
      </c>
      <c r="E5" s="90" t="s">
        <v>58</v>
      </c>
      <c r="F5" s="90" t="s">
        <v>393</v>
      </c>
      <c r="G5" s="90" t="s">
        <v>394</v>
      </c>
      <c r="H5" s="91" t="s">
        <v>395</v>
      </c>
      <c r="I5" s="103" t="s">
        <v>396</v>
      </c>
      <c r="J5" s="103"/>
      <c r="K5" s="104"/>
      <c r="L5" s="103"/>
      <c r="M5" s="105"/>
      <c r="N5" s="92"/>
    </row>
    <row r="6" customFormat="1" ht="54" customHeight="1" spans="1:14">
      <c r="A6" s="17"/>
      <c r="B6" s="92"/>
      <c r="C6" s="92"/>
      <c r="D6" s="93"/>
      <c r="E6" s="93"/>
      <c r="F6" s="93"/>
      <c r="G6" s="93"/>
      <c r="H6" s="94"/>
      <c r="I6" s="93" t="s">
        <v>57</v>
      </c>
      <c r="J6" s="93" t="s">
        <v>64</v>
      </c>
      <c r="K6" s="92" t="s">
        <v>65</v>
      </c>
      <c r="L6" s="93" t="s">
        <v>66</v>
      </c>
      <c r="M6" s="94" t="s">
        <v>67</v>
      </c>
      <c r="N6" s="92" t="s">
        <v>68</v>
      </c>
    </row>
    <row r="7" customFormat="1" ht="17.25" customHeight="1" spans="1:14">
      <c r="A7" s="18">
        <v>1</v>
      </c>
      <c r="B7" s="18">
        <v>2</v>
      </c>
      <c r="C7" s="18">
        <v>3</v>
      </c>
      <c r="D7" s="18">
        <v>4</v>
      </c>
      <c r="E7" s="18">
        <v>5</v>
      </c>
      <c r="F7" s="18">
        <v>6</v>
      </c>
      <c r="G7" s="18">
        <v>7</v>
      </c>
      <c r="H7" s="18">
        <v>8</v>
      </c>
      <c r="I7" s="18">
        <v>9</v>
      </c>
      <c r="J7" s="18">
        <v>10</v>
      </c>
      <c r="K7" s="18">
        <v>11</v>
      </c>
      <c r="L7" s="18">
        <v>12</v>
      </c>
      <c r="M7" s="18">
        <v>13</v>
      </c>
      <c r="N7" s="18">
        <v>14</v>
      </c>
    </row>
    <row r="8" customFormat="1" ht="21" customHeight="1" spans="1:14">
      <c r="A8" s="95"/>
      <c r="B8" s="96"/>
      <c r="C8" s="96"/>
      <c r="D8" s="79"/>
      <c r="E8" s="79"/>
      <c r="F8" s="79"/>
      <c r="G8" s="79"/>
      <c r="H8" s="79"/>
      <c r="I8" s="79"/>
      <c r="J8" s="79"/>
      <c r="K8" s="79"/>
      <c r="L8" s="79"/>
      <c r="M8" s="79"/>
      <c r="N8" s="79"/>
    </row>
    <row r="9" customFormat="1" ht="21" customHeight="1" spans="1:14">
      <c r="A9" s="96"/>
      <c r="B9" s="96"/>
      <c r="C9" s="96"/>
      <c r="D9" s="79"/>
      <c r="E9" s="79"/>
      <c r="F9" s="79"/>
      <c r="G9" s="79"/>
      <c r="H9" s="79"/>
      <c r="I9" s="79"/>
      <c r="J9" s="79"/>
      <c r="K9" s="79"/>
      <c r="L9" s="79"/>
      <c r="M9" s="79"/>
      <c r="N9" s="79"/>
    </row>
    <row r="10" customFormat="1" ht="21" customHeight="1" spans="1:14">
      <c r="A10" s="96"/>
      <c r="B10" s="96"/>
      <c r="C10" s="96"/>
      <c r="D10" s="79"/>
      <c r="E10" s="79"/>
      <c r="F10" s="79"/>
      <c r="G10" s="79"/>
      <c r="H10" s="79"/>
      <c r="I10" s="79"/>
      <c r="J10" s="79"/>
      <c r="K10" s="79"/>
      <c r="L10" s="79"/>
      <c r="M10" s="79"/>
      <c r="N10" s="79"/>
    </row>
    <row r="11" customFormat="1" ht="21" customHeight="1" spans="1:14">
      <c r="A11" s="97" t="s">
        <v>173</v>
      </c>
      <c r="B11" s="98"/>
      <c r="C11" s="98"/>
      <c r="D11" s="79"/>
      <c r="E11" s="79"/>
      <c r="F11" s="79"/>
      <c r="G11" s="79"/>
      <c r="H11" s="79"/>
      <c r="I11" s="79"/>
      <c r="J11" s="79"/>
      <c r="K11" s="79"/>
      <c r="L11" s="79"/>
      <c r="M11" s="79"/>
      <c r="N11" s="79"/>
    </row>
    <row r="12" customHeight="1" spans="1:1">
      <c r="A12" t="s">
        <v>181</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C18" sqref="C18"/>
    </sheetView>
  </sheetViews>
  <sheetFormatPr defaultColWidth="9.13333333333333" defaultRowHeight="14.25" customHeight="1" outlineLevelCol="4"/>
  <cols>
    <col min="1" max="1" width="37.7083333333333" customWidth="1"/>
    <col min="2" max="5" width="20" customWidth="1"/>
  </cols>
  <sheetData>
    <row r="1" ht="17.25" customHeight="1" spans="4:5">
      <c r="D1" s="72"/>
      <c r="E1" s="2" t="s">
        <v>416</v>
      </c>
    </row>
    <row r="2" ht="41.25" customHeight="1" spans="1:5">
      <c r="A2" s="73" t="str">
        <f>"2026"&amp;"年对下转移支付预算表"</f>
        <v>2026年对下转移支付预算表</v>
      </c>
      <c r="B2" s="3"/>
      <c r="C2" s="3"/>
      <c r="D2" s="3"/>
      <c r="E2" s="67"/>
    </row>
    <row r="3" ht="18" customHeight="1" spans="1:5">
      <c r="A3" s="74" t="str">
        <f>"单位名称："&amp;"昆明市第二十一中学"</f>
        <v>单位名称：昆明市第二十一中学</v>
      </c>
      <c r="B3" s="75"/>
      <c r="C3" s="75"/>
      <c r="D3" s="76"/>
      <c r="E3" s="7" t="s">
        <v>1</v>
      </c>
    </row>
    <row r="4" ht="19.5" customHeight="1" spans="1:5">
      <c r="A4" s="27" t="s">
        <v>417</v>
      </c>
      <c r="B4" s="10" t="s">
        <v>191</v>
      </c>
      <c r="C4" s="11"/>
      <c r="D4" s="11"/>
      <c r="E4" s="69" t="s">
        <v>418</v>
      </c>
    </row>
    <row r="5" ht="40.5" customHeight="1" spans="1:5">
      <c r="A5" s="18"/>
      <c r="B5" s="28" t="s">
        <v>55</v>
      </c>
      <c r="C5" s="9" t="s">
        <v>58</v>
      </c>
      <c r="D5" s="77" t="s">
        <v>393</v>
      </c>
      <c r="E5" s="35" t="s">
        <v>419</v>
      </c>
    </row>
    <row r="6" ht="19.5" customHeight="1" spans="1:5">
      <c r="A6" s="19">
        <v>1</v>
      </c>
      <c r="B6" s="19">
        <v>2</v>
      </c>
      <c r="C6" s="19">
        <v>3</v>
      </c>
      <c r="D6" s="78">
        <v>4</v>
      </c>
      <c r="E6" s="35">
        <v>5</v>
      </c>
    </row>
    <row r="7" ht="19.5" customHeight="1" spans="1:5">
      <c r="A7" s="29"/>
      <c r="B7" s="79"/>
      <c r="C7" s="79"/>
      <c r="D7" s="79"/>
      <c r="E7" s="79"/>
    </row>
    <row r="8" ht="19.5" customHeight="1" spans="1:5">
      <c r="A8" s="70"/>
      <c r="B8" s="79"/>
      <c r="C8" s="79"/>
      <c r="D8" s="79"/>
      <c r="E8" s="79"/>
    </row>
    <row r="9" customHeight="1" spans="1:1">
      <c r="A9" t="s">
        <v>420</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6" sqref="B16"/>
    </sheetView>
  </sheetViews>
  <sheetFormatPr defaultColWidth="9.13333333333333" defaultRowHeight="12" customHeight="1" outlineLevelRow="7"/>
  <cols>
    <col min="1" max="1" width="34.2833333333333" customWidth="1"/>
    <col min="2" max="2" width="29" customWidth="1"/>
    <col min="3" max="5" width="23.575" customWidth="1"/>
    <col min="6" max="6" width="11.2833333333333" customWidth="1"/>
    <col min="7" max="7" width="25.1333333333333" customWidth="1"/>
    <col min="8" max="8" width="15.575" customWidth="1"/>
    <col min="9" max="9" width="13.4166666666667" customWidth="1"/>
    <col min="10" max="10" width="18.8583333333333" customWidth="1"/>
  </cols>
  <sheetData>
    <row r="1" ht="16.5" customHeight="1" spans="10:10">
      <c r="J1" s="2" t="s">
        <v>421</v>
      </c>
    </row>
    <row r="2" ht="41.25" customHeight="1" spans="1:10">
      <c r="A2" s="66" t="str">
        <f>"2026"&amp;"年对下转移支付绩效目标表"</f>
        <v>2026年对下转移支付绩效目标表</v>
      </c>
      <c r="B2" s="3"/>
      <c r="C2" s="3"/>
      <c r="D2" s="3"/>
      <c r="E2" s="3"/>
      <c r="F2" s="67"/>
      <c r="G2" s="3"/>
      <c r="H2" s="67"/>
      <c r="I2" s="67"/>
      <c r="J2" s="3"/>
    </row>
    <row r="3" ht="17.25" customHeight="1" spans="1:1">
      <c r="A3" s="4" t="str">
        <f>"单位名称："&amp;"昆明市第二十一中学"</f>
        <v>单位名称：昆明市第二十一中学</v>
      </c>
    </row>
    <row r="4" ht="44.25" customHeight="1" spans="1:10">
      <c r="A4" s="68" t="s">
        <v>417</v>
      </c>
      <c r="B4" s="68" t="s">
        <v>288</v>
      </c>
      <c r="C4" s="68" t="s">
        <v>289</v>
      </c>
      <c r="D4" s="68" t="s">
        <v>290</v>
      </c>
      <c r="E4" s="68" t="s">
        <v>291</v>
      </c>
      <c r="F4" s="69" t="s">
        <v>292</v>
      </c>
      <c r="G4" s="68" t="s">
        <v>293</v>
      </c>
      <c r="H4" s="69" t="s">
        <v>294</v>
      </c>
      <c r="I4" s="69" t="s">
        <v>295</v>
      </c>
      <c r="J4" s="68" t="s">
        <v>296</v>
      </c>
    </row>
    <row r="5" ht="14.25" customHeight="1" spans="1:10">
      <c r="A5" s="68">
        <v>1</v>
      </c>
      <c r="B5" s="68">
        <v>2</v>
      </c>
      <c r="C5" s="68">
        <v>3</v>
      </c>
      <c r="D5" s="68">
        <v>4</v>
      </c>
      <c r="E5" s="68">
        <v>5</v>
      </c>
      <c r="F5" s="69">
        <v>6</v>
      </c>
      <c r="G5" s="68">
        <v>7</v>
      </c>
      <c r="H5" s="69">
        <v>8</v>
      </c>
      <c r="I5" s="69">
        <v>9</v>
      </c>
      <c r="J5" s="68">
        <v>10</v>
      </c>
    </row>
    <row r="6" ht="42" customHeight="1" spans="1:10">
      <c r="A6" s="29"/>
      <c r="B6" s="70"/>
      <c r="C6" s="70"/>
      <c r="D6" s="70"/>
      <c r="E6" s="52"/>
      <c r="F6" s="71"/>
      <c r="G6" s="52"/>
      <c r="H6" s="71"/>
      <c r="I6" s="71"/>
      <c r="J6" s="52"/>
    </row>
    <row r="7" ht="42" customHeight="1" spans="1:10">
      <c r="A7" s="29"/>
      <c r="B7" s="20"/>
      <c r="C7" s="20"/>
      <c r="D7" s="20"/>
      <c r="E7" s="29"/>
      <c r="F7" s="20"/>
      <c r="G7" s="29"/>
      <c r="H7" s="20"/>
      <c r="I7" s="20"/>
      <c r="J7" s="29"/>
    </row>
    <row r="8" customHeight="1" spans="1:1">
      <c r="A8" t="s">
        <v>420</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B25" sqref="B25"/>
    </sheetView>
  </sheetViews>
  <sheetFormatPr defaultColWidth="10.425" defaultRowHeight="14.25" customHeight="1" outlineLevelCol="7"/>
  <cols>
    <col min="1" max="2" width="33.7" customWidth="1"/>
    <col min="3" max="3" width="45.575" customWidth="1"/>
    <col min="4" max="4" width="27.575" customWidth="1"/>
    <col min="5" max="5" width="21.7083333333333" customWidth="1"/>
    <col min="6" max="8" width="26.2916666666667" customWidth="1"/>
  </cols>
  <sheetData>
    <row r="1" customFormat="1" customHeight="1" spans="1:8">
      <c r="A1" s="37" t="s">
        <v>422</v>
      </c>
      <c r="B1" s="38"/>
      <c r="C1" s="39"/>
      <c r="D1" s="39"/>
      <c r="E1" s="39"/>
      <c r="F1" s="38"/>
      <c r="G1" s="38"/>
      <c r="H1" s="39"/>
    </row>
    <row r="2" customFormat="1" ht="41.25" customHeight="1" spans="1:8">
      <c r="A2" s="40" t="s">
        <v>423</v>
      </c>
      <c r="B2" s="41"/>
      <c r="C2" s="42"/>
      <c r="D2" s="42"/>
      <c r="E2" s="42"/>
      <c r="F2" s="41"/>
      <c r="G2" s="41"/>
      <c r="H2" s="42"/>
    </row>
    <row r="3" customFormat="1" customHeight="1" spans="1:8">
      <c r="A3" s="43" t="s">
        <v>413</v>
      </c>
      <c r="C3" s="44"/>
      <c r="D3"/>
      <c r="E3" s="42"/>
      <c r="F3" s="41"/>
      <c r="G3" s="41"/>
      <c r="H3" s="45" t="s">
        <v>1</v>
      </c>
    </row>
    <row r="4" customFormat="1" ht="28.5" customHeight="1" spans="1:8">
      <c r="A4" s="46" t="s">
        <v>184</v>
      </c>
      <c r="B4" s="47" t="s">
        <v>424</v>
      </c>
      <c r="C4" s="46" t="s">
        <v>425</v>
      </c>
      <c r="D4" s="46" t="s">
        <v>426</v>
      </c>
      <c r="E4" s="46" t="s">
        <v>427</v>
      </c>
      <c r="F4" s="48" t="s">
        <v>428</v>
      </c>
      <c r="G4" s="35"/>
      <c r="H4" s="46"/>
    </row>
    <row r="5" customFormat="1" ht="21" customHeight="1" spans="1:8">
      <c r="A5" s="47"/>
      <c r="B5" s="49"/>
      <c r="C5" s="50"/>
      <c r="D5" s="49"/>
      <c r="E5" s="49"/>
      <c r="F5" s="48" t="s">
        <v>391</v>
      </c>
      <c r="G5" s="48" t="s">
        <v>429</v>
      </c>
      <c r="H5" s="48" t="s">
        <v>430</v>
      </c>
    </row>
    <row r="6" customFormat="1" ht="17.25" customHeight="1" spans="1:8">
      <c r="A6" s="51" t="s">
        <v>82</v>
      </c>
      <c r="B6" s="51">
        <v>2</v>
      </c>
      <c r="C6" s="52">
        <v>3</v>
      </c>
      <c r="D6" s="51">
        <v>4</v>
      </c>
      <c r="E6" s="53">
        <v>5</v>
      </c>
      <c r="F6" s="54">
        <v>6</v>
      </c>
      <c r="G6" s="52">
        <v>7</v>
      </c>
      <c r="H6" s="52">
        <v>8</v>
      </c>
    </row>
    <row r="7" customFormat="1" ht="19.5" customHeight="1" spans="1:8">
      <c r="A7" s="55"/>
      <c r="B7" s="31"/>
      <c r="C7" s="29"/>
      <c r="D7" s="20"/>
      <c r="E7" s="54"/>
      <c r="F7" s="56"/>
      <c r="G7" s="57"/>
      <c r="H7" s="57"/>
    </row>
    <row r="8" customFormat="1" ht="19.5" customHeight="1" spans="1:8">
      <c r="A8" s="55"/>
      <c r="B8" s="31"/>
      <c r="C8" s="29"/>
      <c r="D8" s="20"/>
      <c r="E8" s="54"/>
      <c r="F8" s="56"/>
      <c r="G8" s="57"/>
      <c r="H8" s="57"/>
    </row>
    <row r="9" customFormat="1" ht="19.5" customHeight="1" spans="1:8">
      <c r="A9" s="58" t="s">
        <v>55</v>
      </c>
      <c r="B9" s="59"/>
      <c r="C9" s="60"/>
      <c r="D9" s="61"/>
      <c r="E9" s="61"/>
      <c r="F9" s="56"/>
      <c r="G9" s="57"/>
      <c r="H9" s="57"/>
    </row>
    <row r="10" customFormat="1" ht="19.5" customHeight="1" spans="1:8">
      <c r="A10" s="62" t="s">
        <v>431</v>
      </c>
      <c r="B10" s="59"/>
      <c r="C10" s="60"/>
      <c r="D10" s="63"/>
      <c r="E10" s="63"/>
      <c r="F10" s="64"/>
      <c r="G10" s="65"/>
      <c r="H10" s="65"/>
    </row>
    <row r="11" customHeight="1" spans="1:1">
      <c r="A11" t="s">
        <v>181</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20" sqref="B20"/>
    </sheetView>
  </sheetViews>
  <sheetFormatPr defaultColWidth="9.13333333333333" defaultRowHeight="14.25" customHeight="1"/>
  <cols>
    <col min="1" max="1" width="19.2833333333333" customWidth="1"/>
    <col min="2" max="2" width="33.8583333333333" customWidth="1"/>
    <col min="3" max="3" width="23.8583333333333" customWidth="1"/>
    <col min="4" max="4" width="11.1333333333333" customWidth="1"/>
    <col min="5" max="5" width="17.7083333333333" customWidth="1"/>
    <col min="6" max="6" width="9.85833333333333" customWidth="1"/>
    <col min="7" max="7" width="17.7083333333333" customWidth="1"/>
    <col min="8" max="11" width="23.1333333333333" customWidth="1"/>
  </cols>
  <sheetData>
    <row r="1" customHeight="1" spans="4:11">
      <c r="D1" s="1"/>
      <c r="E1" s="1"/>
      <c r="F1" s="1"/>
      <c r="G1" s="1"/>
      <c r="K1" s="2" t="s">
        <v>432</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"单位名称："&amp;"昆明市第二十一中学"</f>
        <v>单位名称：昆明市第二十一中学</v>
      </c>
      <c r="B3" s="5"/>
      <c r="C3" s="5"/>
      <c r="D3" s="5"/>
      <c r="E3" s="5"/>
      <c r="F3" s="5"/>
      <c r="G3" s="5"/>
      <c r="H3" s="6"/>
      <c r="I3" s="6"/>
      <c r="J3" s="6"/>
      <c r="K3" s="7" t="s">
        <v>1</v>
      </c>
    </row>
    <row r="4" ht="21.75" customHeight="1" spans="1:11">
      <c r="A4" s="8" t="s">
        <v>250</v>
      </c>
      <c r="B4" s="8" t="s">
        <v>186</v>
      </c>
      <c r="C4" s="8" t="s">
        <v>251</v>
      </c>
      <c r="D4" s="9" t="s">
        <v>187</v>
      </c>
      <c r="E4" s="9" t="s">
        <v>188</v>
      </c>
      <c r="F4" s="9" t="s">
        <v>252</v>
      </c>
      <c r="G4" s="9" t="s">
        <v>253</v>
      </c>
      <c r="H4" s="27" t="s">
        <v>55</v>
      </c>
      <c r="I4" s="10" t="s">
        <v>433</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173</v>
      </c>
      <c r="B10" s="33"/>
      <c r="C10" s="33"/>
      <c r="D10" s="33"/>
      <c r="E10" s="33"/>
      <c r="F10" s="33"/>
      <c r="G10" s="34"/>
      <c r="H10" s="22"/>
      <c r="I10" s="22"/>
      <c r="J10" s="22"/>
      <c r="K10" s="30"/>
    </row>
    <row r="11" customHeight="1" spans="1:1">
      <c r="A11" t="s">
        <v>434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workbookViewId="0">
      <selection activeCell="C23" sqref="C23"/>
    </sheetView>
  </sheetViews>
  <sheetFormatPr defaultColWidth="9.13333333333333" defaultRowHeight="14.25" customHeight="1" outlineLevelCol="6"/>
  <cols>
    <col min="1" max="1" width="35.2833333333333" customWidth="1"/>
    <col min="2" max="4" width="28" customWidth="1"/>
    <col min="5" max="7" width="23.8583333333333" customWidth="1"/>
  </cols>
  <sheetData>
    <row r="1" ht="13.5" customHeight="1" spans="4:7">
      <c r="D1" s="1"/>
      <c r="G1" s="2" t="s">
        <v>435</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"单位名称："&amp;"昆明市第二十一中学"</f>
        <v>单位名称：昆明市第二十一中学</v>
      </c>
      <c r="B3" s="5"/>
      <c r="C3" s="5"/>
      <c r="D3" s="5"/>
      <c r="E3" s="6"/>
      <c r="F3" s="6"/>
      <c r="G3" s="7" t="s">
        <v>1</v>
      </c>
    </row>
    <row r="4" ht="21.75" customHeight="1" spans="1:7">
      <c r="A4" s="8" t="s">
        <v>251</v>
      </c>
      <c r="B4" s="8" t="s">
        <v>250</v>
      </c>
      <c r="C4" s="8" t="s">
        <v>186</v>
      </c>
      <c r="D4" s="9" t="s">
        <v>436</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660746</v>
      </c>
      <c r="F8" s="22"/>
      <c r="G8" s="22"/>
    </row>
    <row r="9" ht="18.75" customHeight="1" spans="1:7">
      <c r="A9" s="20"/>
      <c r="B9" s="20" t="s">
        <v>437</v>
      </c>
      <c r="C9" s="20" t="s">
        <v>258</v>
      </c>
      <c r="D9" s="20" t="s">
        <v>438</v>
      </c>
      <c r="E9" s="22">
        <v>144000</v>
      </c>
      <c r="F9" s="22"/>
      <c r="G9" s="22"/>
    </row>
    <row r="10" ht="18.75" customHeight="1" spans="1:7">
      <c r="A10" s="23"/>
      <c r="B10" s="20" t="s">
        <v>439</v>
      </c>
      <c r="C10" s="20" t="s">
        <v>280</v>
      </c>
      <c r="D10" s="20" t="s">
        <v>438</v>
      </c>
      <c r="E10" s="22">
        <v>149996</v>
      </c>
      <c r="F10" s="22"/>
      <c r="G10" s="22"/>
    </row>
    <row r="11" ht="18.75" customHeight="1" spans="1:7">
      <c r="A11" s="23"/>
      <c r="B11" s="20" t="s">
        <v>439</v>
      </c>
      <c r="C11" s="20" t="s">
        <v>282</v>
      </c>
      <c r="D11" s="20" t="s">
        <v>438</v>
      </c>
      <c r="E11" s="22">
        <v>150000</v>
      </c>
      <c r="F11" s="22"/>
      <c r="G11" s="22"/>
    </row>
    <row r="12" ht="18.75" customHeight="1" spans="1:7">
      <c r="A12" s="23"/>
      <c r="B12" s="20" t="s">
        <v>439</v>
      </c>
      <c r="C12" s="20" t="s">
        <v>284</v>
      </c>
      <c r="D12" s="20" t="s">
        <v>438</v>
      </c>
      <c r="E12" s="22">
        <v>216750</v>
      </c>
      <c r="F12" s="22"/>
      <c r="G12" s="22"/>
    </row>
    <row r="13" ht="18.75" customHeight="1" spans="1:7">
      <c r="A13" s="24" t="s">
        <v>55</v>
      </c>
      <c r="B13" s="25" t="s">
        <v>440</v>
      </c>
      <c r="C13" s="25"/>
      <c r="D13" s="26"/>
      <c r="E13" s="22">
        <v>660746</v>
      </c>
      <c r="F13" s="22"/>
      <c r="G13" s="22"/>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45" t="s">
        <v>52</v>
      </c>
    </row>
    <row r="2" ht="41.25" customHeight="1" spans="1:1">
      <c r="A2" s="40" t="str">
        <f>"2026"&amp;"年部门收入预算表"</f>
        <v>2026年部门收入预算表</v>
      </c>
    </row>
    <row r="3" ht="17.25" customHeight="1" spans="1:19">
      <c r="A3" s="43" t="str">
        <f>"单位名称："&amp;"昆明市第二十一中学"</f>
        <v>单位名称：昆明市第二十一中学</v>
      </c>
      <c r="S3" s="44" t="s">
        <v>1</v>
      </c>
    </row>
    <row r="4" ht="21.75" customHeight="1" spans="1:19">
      <c r="A4" s="181" t="s">
        <v>53</v>
      </c>
      <c r="B4" s="182" t="s">
        <v>54</v>
      </c>
      <c r="C4" s="182" t="s">
        <v>55</v>
      </c>
      <c r="D4" s="183" t="s">
        <v>56</v>
      </c>
      <c r="E4" s="183"/>
      <c r="F4" s="183"/>
      <c r="G4" s="183"/>
      <c r="H4" s="183"/>
      <c r="I4" s="130"/>
      <c r="J4" s="183"/>
      <c r="K4" s="183"/>
      <c r="L4" s="183"/>
      <c r="M4" s="183"/>
      <c r="N4" s="190"/>
      <c r="O4" s="183" t="s">
        <v>45</v>
      </c>
      <c r="P4" s="183"/>
      <c r="Q4" s="183"/>
      <c r="R4" s="183"/>
      <c r="S4" s="190"/>
    </row>
    <row r="5" ht="27" customHeight="1" spans="1:19">
      <c r="A5" s="184"/>
      <c r="B5" s="185"/>
      <c r="C5" s="185"/>
      <c r="D5" s="185" t="s">
        <v>57</v>
      </c>
      <c r="E5" s="185" t="s">
        <v>58</v>
      </c>
      <c r="F5" s="185" t="s">
        <v>59</v>
      </c>
      <c r="G5" s="185" t="s">
        <v>60</v>
      </c>
      <c r="H5" s="185" t="s">
        <v>61</v>
      </c>
      <c r="I5" s="191" t="s">
        <v>62</v>
      </c>
      <c r="J5" s="192"/>
      <c r="K5" s="192"/>
      <c r="L5" s="192"/>
      <c r="M5" s="192"/>
      <c r="N5" s="193"/>
      <c r="O5" s="185" t="s">
        <v>57</v>
      </c>
      <c r="P5" s="185" t="s">
        <v>58</v>
      </c>
      <c r="Q5" s="185" t="s">
        <v>59</v>
      </c>
      <c r="R5" s="185" t="s">
        <v>60</v>
      </c>
      <c r="S5" s="185" t="s">
        <v>63</v>
      </c>
    </row>
    <row r="6" ht="30" customHeight="1" spans="1:19">
      <c r="A6" s="186"/>
      <c r="B6" s="187"/>
      <c r="C6" s="114"/>
      <c r="D6" s="114"/>
      <c r="E6" s="114"/>
      <c r="F6" s="114"/>
      <c r="G6" s="114"/>
      <c r="H6" s="114"/>
      <c r="I6" s="71" t="s">
        <v>57</v>
      </c>
      <c r="J6" s="193" t="s">
        <v>64</v>
      </c>
      <c r="K6" s="193" t="s">
        <v>65</v>
      </c>
      <c r="L6" s="193" t="s">
        <v>66</v>
      </c>
      <c r="M6" s="193" t="s">
        <v>67</v>
      </c>
      <c r="N6" s="193" t="s">
        <v>68</v>
      </c>
      <c r="O6" s="194"/>
      <c r="P6" s="194"/>
      <c r="Q6" s="194"/>
      <c r="R6" s="194"/>
      <c r="S6" s="114"/>
    </row>
    <row r="7" ht="15" customHeight="1" spans="1:19">
      <c r="A7" s="188">
        <v>1</v>
      </c>
      <c r="B7" s="188">
        <v>2</v>
      </c>
      <c r="C7" s="188">
        <v>3</v>
      </c>
      <c r="D7" s="188">
        <v>4</v>
      </c>
      <c r="E7" s="188">
        <v>5</v>
      </c>
      <c r="F7" s="188">
        <v>6</v>
      </c>
      <c r="G7" s="188">
        <v>7</v>
      </c>
      <c r="H7" s="188">
        <v>8</v>
      </c>
      <c r="I7" s="71">
        <v>9</v>
      </c>
      <c r="J7" s="188">
        <v>10</v>
      </c>
      <c r="K7" s="188">
        <v>11</v>
      </c>
      <c r="L7" s="188">
        <v>12</v>
      </c>
      <c r="M7" s="188">
        <v>13</v>
      </c>
      <c r="N7" s="188">
        <v>14</v>
      </c>
      <c r="O7" s="188">
        <v>15</v>
      </c>
      <c r="P7" s="188">
        <v>16</v>
      </c>
      <c r="Q7" s="188">
        <v>17</v>
      </c>
      <c r="R7" s="188">
        <v>18</v>
      </c>
      <c r="S7" s="188">
        <v>19</v>
      </c>
    </row>
    <row r="8" ht="18" customHeight="1" spans="1:19">
      <c r="A8" s="20" t="s">
        <v>69</v>
      </c>
      <c r="B8" s="20" t="s">
        <v>70</v>
      </c>
      <c r="C8" s="79">
        <v>16574435.12</v>
      </c>
      <c r="D8" s="79">
        <f>16375091+97820</f>
        <v>16472911</v>
      </c>
      <c r="E8" s="79">
        <v>16375091</v>
      </c>
      <c r="F8" s="79"/>
      <c r="G8" s="79"/>
      <c r="H8" s="79"/>
      <c r="I8" s="79">
        <v>97820</v>
      </c>
      <c r="J8" s="79"/>
      <c r="K8" s="79"/>
      <c r="L8" s="79"/>
      <c r="M8" s="79"/>
      <c r="N8" s="79">
        <v>97820</v>
      </c>
      <c r="O8" s="79">
        <v>101524.12</v>
      </c>
      <c r="P8" s="79">
        <v>101524.12</v>
      </c>
      <c r="Q8" s="79"/>
      <c r="R8" s="79"/>
      <c r="S8" s="79"/>
    </row>
    <row r="9" ht="18" customHeight="1" spans="1:19">
      <c r="A9" s="47" t="s">
        <v>55</v>
      </c>
      <c r="B9" s="189"/>
      <c r="C9" s="79">
        <v>16574435.12</v>
      </c>
      <c r="D9" s="79">
        <f>16375091+97820</f>
        <v>16472911</v>
      </c>
      <c r="E9" s="79">
        <v>16375091</v>
      </c>
      <c r="F9" s="79"/>
      <c r="G9" s="79"/>
      <c r="H9" s="79"/>
      <c r="I9" s="79">
        <v>97820</v>
      </c>
      <c r="J9" s="79"/>
      <c r="K9" s="79"/>
      <c r="L9" s="79"/>
      <c r="M9" s="79"/>
      <c r="N9" s="79">
        <v>97820</v>
      </c>
      <c r="O9" s="79">
        <v>101524.12</v>
      </c>
      <c r="P9" s="79">
        <v>101524.12</v>
      </c>
      <c r="Q9" s="79"/>
      <c r="R9" s="79"/>
      <c r="S9" s="7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topLeftCell="H1"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166666666667" customWidth="1"/>
    <col min="12" max="15" width="24.575" customWidth="1"/>
  </cols>
  <sheetData>
    <row r="1" ht="17.25" customHeight="1" spans="1:1">
      <c r="A1" s="44" t="s">
        <v>71</v>
      </c>
    </row>
    <row r="2" ht="41.25" customHeight="1" spans="1:1">
      <c r="A2" s="40" t="str">
        <f>"2026"&amp;"年部门支出预算表"</f>
        <v>2026年部门支出预算表</v>
      </c>
    </row>
    <row r="3" ht="17.25" customHeight="1" spans="1:15">
      <c r="A3" s="43" t="str">
        <f>"单位名称："&amp;"昆明市第二十一中学"</f>
        <v>单位名称：昆明市第二十一中学</v>
      </c>
      <c r="O3" s="44" t="s">
        <v>1</v>
      </c>
    </row>
    <row r="4" ht="27" customHeight="1" spans="1:15">
      <c r="A4" s="167" t="s">
        <v>72</v>
      </c>
      <c r="B4" s="167" t="s">
        <v>73</v>
      </c>
      <c r="C4" s="167" t="s">
        <v>55</v>
      </c>
      <c r="D4" s="168" t="s">
        <v>58</v>
      </c>
      <c r="E4" s="169"/>
      <c r="F4" s="170"/>
      <c r="G4" s="171" t="s">
        <v>59</v>
      </c>
      <c r="H4" s="171" t="s">
        <v>60</v>
      </c>
      <c r="I4" s="171" t="s">
        <v>74</v>
      </c>
      <c r="J4" s="168" t="s">
        <v>62</v>
      </c>
      <c r="K4" s="169"/>
      <c r="L4" s="169"/>
      <c r="M4" s="169"/>
      <c r="N4" s="178"/>
      <c r="O4" s="179"/>
    </row>
    <row r="5" ht="42" customHeight="1" spans="1:15">
      <c r="A5" s="172"/>
      <c r="B5" s="172"/>
      <c r="C5" s="173"/>
      <c r="D5" s="174" t="s">
        <v>57</v>
      </c>
      <c r="E5" s="174" t="s">
        <v>75</v>
      </c>
      <c r="F5" s="174" t="s">
        <v>76</v>
      </c>
      <c r="G5" s="173"/>
      <c r="H5" s="173"/>
      <c r="I5" s="180"/>
      <c r="J5" s="174" t="s">
        <v>57</v>
      </c>
      <c r="K5" s="161" t="s">
        <v>77</v>
      </c>
      <c r="L5" s="161" t="s">
        <v>78</v>
      </c>
      <c r="M5" s="161" t="s">
        <v>79</v>
      </c>
      <c r="N5" s="161" t="s">
        <v>80</v>
      </c>
      <c r="O5" s="161" t="s">
        <v>81</v>
      </c>
    </row>
    <row r="6" ht="18" customHeight="1" spans="1:15">
      <c r="A6" s="51" t="s">
        <v>82</v>
      </c>
      <c r="B6" s="51" t="s">
        <v>83</v>
      </c>
      <c r="C6" s="51" t="s">
        <v>84</v>
      </c>
      <c r="D6" s="54" t="s">
        <v>85</v>
      </c>
      <c r="E6" s="54" t="s">
        <v>86</v>
      </c>
      <c r="F6" s="54" t="s">
        <v>87</v>
      </c>
      <c r="G6" s="54" t="s">
        <v>88</v>
      </c>
      <c r="H6" s="54" t="s">
        <v>89</v>
      </c>
      <c r="I6" s="54" t="s">
        <v>90</v>
      </c>
      <c r="J6" s="54" t="s">
        <v>91</v>
      </c>
      <c r="K6" s="54" t="s">
        <v>92</v>
      </c>
      <c r="L6" s="54" t="s">
        <v>93</v>
      </c>
      <c r="M6" s="54" t="s">
        <v>94</v>
      </c>
      <c r="N6" s="51" t="s">
        <v>95</v>
      </c>
      <c r="O6" s="54" t="s">
        <v>96</v>
      </c>
    </row>
    <row r="7" ht="21" customHeight="1" spans="1:15">
      <c r="A7" s="55" t="s">
        <v>97</v>
      </c>
      <c r="B7" s="55" t="s">
        <v>98</v>
      </c>
      <c r="C7" s="79">
        <v>11581597.12</v>
      </c>
      <c r="D7" s="79">
        <v>11483777.12</v>
      </c>
      <c r="E7" s="79">
        <v>10721507</v>
      </c>
      <c r="F7" s="79">
        <v>762270.12</v>
      </c>
      <c r="G7" s="79"/>
      <c r="H7" s="79"/>
      <c r="I7" s="79"/>
      <c r="J7" s="79">
        <v>97820</v>
      </c>
      <c r="K7" s="79"/>
      <c r="L7" s="79"/>
      <c r="M7" s="79"/>
      <c r="N7" s="79"/>
      <c r="O7" s="79">
        <v>97820</v>
      </c>
    </row>
    <row r="8" ht="21" customHeight="1" spans="1:15">
      <c r="A8" s="175" t="s">
        <v>99</v>
      </c>
      <c r="B8" s="175" t="s">
        <v>100</v>
      </c>
      <c r="C8" s="79">
        <v>11578981.12</v>
      </c>
      <c r="D8" s="79">
        <v>11481161.12</v>
      </c>
      <c r="E8" s="79">
        <v>10721507</v>
      </c>
      <c r="F8" s="79">
        <v>759654.12</v>
      </c>
      <c r="G8" s="79"/>
      <c r="H8" s="79"/>
      <c r="I8" s="79"/>
      <c r="J8" s="79">
        <v>97820</v>
      </c>
      <c r="K8" s="79"/>
      <c r="L8" s="79"/>
      <c r="M8" s="79"/>
      <c r="N8" s="79"/>
      <c r="O8" s="79">
        <v>97820</v>
      </c>
    </row>
    <row r="9" ht="21" customHeight="1" spans="1:15">
      <c r="A9" s="176" t="s">
        <v>101</v>
      </c>
      <c r="B9" s="176" t="s">
        <v>102</v>
      </c>
      <c r="C9" s="79">
        <v>10820415.12</v>
      </c>
      <c r="D9" s="79">
        <v>10820415.12</v>
      </c>
      <c r="E9" s="79">
        <v>10721507</v>
      </c>
      <c r="F9" s="79">
        <v>98908.12</v>
      </c>
      <c r="G9" s="79"/>
      <c r="H9" s="79"/>
      <c r="I9" s="79"/>
      <c r="J9" s="79"/>
      <c r="K9" s="79"/>
      <c r="L9" s="79"/>
      <c r="M9" s="79"/>
      <c r="N9" s="79"/>
      <c r="O9" s="79"/>
    </row>
    <row r="10" ht="21" customHeight="1" spans="1:15">
      <c r="A10" s="176" t="s">
        <v>103</v>
      </c>
      <c r="B10" s="176" t="s">
        <v>104</v>
      </c>
      <c r="C10" s="79">
        <v>758566</v>
      </c>
      <c r="D10" s="79">
        <v>660746</v>
      </c>
      <c r="E10" s="79"/>
      <c r="F10" s="79">
        <v>660746</v>
      </c>
      <c r="G10" s="79"/>
      <c r="H10" s="79"/>
      <c r="I10" s="79"/>
      <c r="J10" s="79">
        <v>97820</v>
      </c>
      <c r="K10" s="79"/>
      <c r="L10" s="79"/>
      <c r="M10" s="79"/>
      <c r="N10" s="79"/>
      <c r="O10" s="79">
        <v>97820</v>
      </c>
    </row>
    <row r="11" ht="21" customHeight="1" spans="1:15">
      <c r="A11" s="175" t="s">
        <v>105</v>
      </c>
      <c r="B11" s="175" t="s">
        <v>106</v>
      </c>
      <c r="C11" s="79">
        <v>2616</v>
      </c>
      <c r="D11" s="79">
        <v>2616</v>
      </c>
      <c r="E11" s="79"/>
      <c r="F11" s="79">
        <v>2616</v>
      </c>
      <c r="G11" s="79"/>
      <c r="H11" s="79"/>
      <c r="I11" s="79"/>
      <c r="J11" s="79"/>
      <c r="K11" s="79"/>
      <c r="L11" s="79"/>
      <c r="M11" s="79"/>
      <c r="N11" s="79"/>
      <c r="O11" s="79"/>
    </row>
    <row r="12" ht="21" customHeight="1" spans="1:15">
      <c r="A12" s="176" t="s">
        <v>107</v>
      </c>
      <c r="B12" s="176" t="s">
        <v>108</v>
      </c>
      <c r="C12" s="79">
        <v>2616</v>
      </c>
      <c r="D12" s="79">
        <v>2616</v>
      </c>
      <c r="E12" s="79"/>
      <c r="F12" s="79">
        <v>2616</v>
      </c>
      <c r="G12" s="79"/>
      <c r="H12" s="79"/>
      <c r="I12" s="79"/>
      <c r="J12" s="79"/>
      <c r="K12" s="79"/>
      <c r="L12" s="79"/>
      <c r="M12" s="79"/>
      <c r="N12" s="79"/>
      <c r="O12" s="79"/>
    </row>
    <row r="13" ht="21" customHeight="1" spans="1:15">
      <c r="A13" s="55" t="s">
        <v>109</v>
      </c>
      <c r="B13" s="55" t="s">
        <v>110</v>
      </c>
      <c r="C13" s="79">
        <v>2833610</v>
      </c>
      <c r="D13" s="79">
        <v>2833610</v>
      </c>
      <c r="E13" s="79">
        <v>2833610</v>
      </c>
      <c r="F13" s="79"/>
      <c r="G13" s="79"/>
      <c r="H13" s="79"/>
      <c r="I13" s="79"/>
      <c r="J13" s="79"/>
      <c r="K13" s="79"/>
      <c r="L13" s="79"/>
      <c r="M13" s="79"/>
      <c r="N13" s="79"/>
      <c r="O13" s="79"/>
    </row>
    <row r="14" ht="21" customHeight="1" spans="1:15">
      <c r="A14" s="175" t="s">
        <v>111</v>
      </c>
      <c r="B14" s="175" t="s">
        <v>112</v>
      </c>
      <c r="C14" s="79">
        <v>2833610</v>
      </c>
      <c r="D14" s="79">
        <v>2833610</v>
      </c>
      <c r="E14" s="79">
        <v>2833610</v>
      </c>
      <c r="F14" s="79"/>
      <c r="G14" s="79"/>
      <c r="H14" s="79"/>
      <c r="I14" s="79"/>
      <c r="J14" s="79"/>
      <c r="K14" s="79"/>
      <c r="L14" s="79"/>
      <c r="M14" s="79"/>
      <c r="N14" s="79"/>
      <c r="O14" s="79"/>
    </row>
    <row r="15" ht="21" customHeight="1" spans="1:15">
      <c r="A15" s="176" t="s">
        <v>113</v>
      </c>
      <c r="B15" s="176" t="s">
        <v>114</v>
      </c>
      <c r="C15" s="79">
        <v>1387200</v>
      </c>
      <c r="D15" s="79">
        <v>1387200</v>
      </c>
      <c r="E15" s="79">
        <v>1387200</v>
      </c>
      <c r="F15" s="79"/>
      <c r="G15" s="79"/>
      <c r="H15" s="79"/>
      <c r="I15" s="79"/>
      <c r="J15" s="79"/>
      <c r="K15" s="79"/>
      <c r="L15" s="79"/>
      <c r="M15" s="79"/>
      <c r="N15" s="79"/>
      <c r="O15" s="79"/>
    </row>
    <row r="16" ht="21" customHeight="1" spans="1:15">
      <c r="A16" s="176" t="s">
        <v>115</v>
      </c>
      <c r="B16" s="176" t="s">
        <v>116</v>
      </c>
      <c r="C16" s="79">
        <v>1026410</v>
      </c>
      <c r="D16" s="79">
        <v>1026410</v>
      </c>
      <c r="E16" s="79">
        <v>1026410</v>
      </c>
      <c r="F16" s="79"/>
      <c r="G16" s="79"/>
      <c r="H16" s="79"/>
      <c r="I16" s="79"/>
      <c r="J16" s="79"/>
      <c r="K16" s="79"/>
      <c r="L16" s="79"/>
      <c r="M16" s="79"/>
      <c r="N16" s="79"/>
      <c r="O16" s="79"/>
    </row>
    <row r="17" ht="21" customHeight="1" spans="1:15">
      <c r="A17" s="176" t="s">
        <v>117</v>
      </c>
      <c r="B17" s="176" t="s">
        <v>118</v>
      </c>
      <c r="C17" s="79">
        <v>420000</v>
      </c>
      <c r="D17" s="79">
        <v>420000</v>
      </c>
      <c r="E17" s="79">
        <v>420000</v>
      </c>
      <c r="F17" s="79"/>
      <c r="G17" s="79"/>
      <c r="H17" s="79"/>
      <c r="I17" s="79"/>
      <c r="J17" s="79"/>
      <c r="K17" s="79"/>
      <c r="L17" s="79"/>
      <c r="M17" s="79"/>
      <c r="N17" s="79"/>
      <c r="O17" s="79"/>
    </row>
    <row r="18" ht="21" customHeight="1" spans="1:15">
      <c r="A18" s="55" t="s">
        <v>119</v>
      </c>
      <c r="B18" s="55" t="s">
        <v>120</v>
      </c>
      <c r="C18" s="79">
        <v>1157984</v>
      </c>
      <c r="D18" s="79">
        <v>1157984</v>
      </c>
      <c r="E18" s="79">
        <v>1157984</v>
      </c>
      <c r="F18" s="79"/>
      <c r="G18" s="79"/>
      <c r="H18" s="79"/>
      <c r="I18" s="79"/>
      <c r="J18" s="79"/>
      <c r="K18" s="79"/>
      <c r="L18" s="79"/>
      <c r="M18" s="79"/>
      <c r="N18" s="79"/>
      <c r="O18" s="79"/>
    </row>
    <row r="19" ht="21" customHeight="1" spans="1:15">
      <c r="A19" s="175" t="s">
        <v>121</v>
      </c>
      <c r="B19" s="175" t="s">
        <v>122</v>
      </c>
      <c r="C19" s="79">
        <v>1157984</v>
      </c>
      <c r="D19" s="79">
        <v>1157984</v>
      </c>
      <c r="E19" s="79">
        <v>1157984</v>
      </c>
      <c r="F19" s="79"/>
      <c r="G19" s="79"/>
      <c r="H19" s="79"/>
      <c r="I19" s="79"/>
      <c r="J19" s="79"/>
      <c r="K19" s="79"/>
      <c r="L19" s="79"/>
      <c r="M19" s="79"/>
      <c r="N19" s="79"/>
      <c r="O19" s="79"/>
    </row>
    <row r="20" ht="21" customHeight="1" spans="1:15">
      <c r="A20" s="176" t="s">
        <v>123</v>
      </c>
      <c r="B20" s="176" t="s">
        <v>124</v>
      </c>
      <c r="C20" s="79">
        <v>535480</v>
      </c>
      <c r="D20" s="79">
        <v>535480</v>
      </c>
      <c r="E20" s="79">
        <v>535480</v>
      </c>
      <c r="F20" s="79"/>
      <c r="G20" s="79"/>
      <c r="H20" s="79"/>
      <c r="I20" s="79"/>
      <c r="J20" s="79"/>
      <c r="K20" s="79"/>
      <c r="L20" s="79"/>
      <c r="M20" s="79"/>
      <c r="N20" s="79"/>
      <c r="O20" s="79"/>
    </row>
    <row r="21" ht="21" customHeight="1" spans="1:15">
      <c r="A21" s="176" t="s">
        <v>125</v>
      </c>
      <c r="B21" s="176" t="s">
        <v>126</v>
      </c>
      <c r="C21" s="79">
        <v>534685</v>
      </c>
      <c r="D21" s="79">
        <v>534685</v>
      </c>
      <c r="E21" s="79">
        <v>534685</v>
      </c>
      <c r="F21" s="79"/>
      <c r="G21" s="79"/>
      <c r="H21" s="79"/>
      <c r="I21" s="79"/>
      <c r="J21" s="79"/>
      <c r="K21" s="79"/>
      <c r="L21" s="79"/>
      <c r="M21" s="79"/>
      <c r="N21" s="79"/>
      <c r="O21" s="79"/>
    </row>
    <row r="22" ht="21" customHeight="1" spans="1:15">
      <c r="A22" s="176" t="s">
        <v>127</v>
      </c>
      <c r="B22" s="176" t="s">
        <v>128</v>
      </c>
      <c r="C22" s="79">
        <v>87819</v>
      </c>
      <c r="D22" s="79">
        <v>87819</v>
      </c>
      <c r="E22" s="79">
        <v>87819</v>
      </c>
      <c r="F22" s="79"/>
      <c r="G22" s="79"/>
      <c r="H22" s="79"/>
      <c r="I22" s="79"/>
      <c r="J22" s="79"/>
      <c r="K22" s="79"/>
      <c r="L22" s="79"/>
      <c r="M22" s="79"/>
      <c r="N22" s="79"/>
      <c r="O22" s="79"/>
    </row>
    <row r="23" ht="21" customHeight="1" spans="1:15">
      <c r="A23" s="55" t="s">
        <v>129</v>
      </c>
      <c r="B23" s="55" t="s">
        <v>130</v>
      </c>
      <c r="C23" s="79">
        <v>1001244</v>
      </c>
      <c r="D23" s="79">
        <v>1001244</v>
      </c>
      <c r="E23" s="79">
        <v>1001244</v>
      </c>
      <c r="F23" s="79"/>
      <c r="G23" s="79"/>
      <c r="H23" s="79"/>
      <c r="I23" s="79"/>
      <c r="J23" s="79"/>
      <c r="K23" s="79"/>
      <c r="L23" s="79"/>
      <c r="M23" s="79"/>
      <c r="N23" s="79"/>
      <c r="O23" s="79"/>
    </row>
    <row r="24" ht="21" customHeight="1" spans="1:15">
      <c r="A24" s="175" t="s">
        <v>131</v>
      </c>
      <c r="B24" s="175" t="s">
        <v>132</v>
      </c>
      <c r="C24" s="79">
        <v>1001244</v>
      </c>
      <c r="D24" s="79">
        <v>1001244</v>
      </c>
      <c r="E24" s="79">
        <v>1001244</v>
      </c>
      <c r="F24" s="79"/>
      <c r="G24" s="79"/>
      <c r="H24" s="79"/>
      <c r="I24" s="79"/>
      <c r="J24" s="79"/>
      <c r="K24" s="79"/>
      <c r="L24" s="79"/>
      <c r="M24" s="79"/>
      <c r="N24" s="79"/>
      <c r="O24" s="79"/>
    </row>
    <row r="25" ht="21" customHeight="1" spans="1:15">
      <c r="A25" s="176" t="s">
        <v>133</v>
      </c>
      <c r="B25" s="176" t="s">
        <v>134</v>
      </c>
      <c r="C25" s="79">
        <v>1001244</v>
      </c>
      <c r="D25" s="79">
        <v>1001244</v>
      </c>
      <c r="E25" s="79">
        <v>1001244</v>
      </c>
      <c r="F25" s="79"/>
      <c r="G25" s="79"/>
      <c r="H25" s="79"/>
      <c r="I25" s="79"/>
      <c r="J25" s="79"/>
      <c r="K25" s="79"/>
      <c r="L25" s="79"/>
      <c r="M25" s="79"/>
      <c r="N25" s="79"/>
      <c r="O25" s="79"/>
    </row>
    <row r="26" ht="21" customHeight="1" spans="1:15">
      <c r="A26" s="177" t="s">
        <v>55</v>
      </c>
      <c r="B26" s="34"/>
      <c r="C26" s="79">
        <v>16574435.12</v>
      </c>
      <c r="D26" s="79">
        <v>16476615.12</v>
      </c>
      <c r="E26" s="79">
        <v>15714345</v>
      </c>
      <c r="F26" s="79">
        <v>762270.12</v>
      </c>
      <c r="G26" s="79"/>
      <c r="H26" s="79"/>
      <c r="I26" s="79"/>
      <c r="J26" s="79">
        <v>97820</v>
      </c>
      <c r="K26" s="79"/>
      <c r="L26" s="79"/>
      <c r="M26" s="79"/>
      <c r="N26" s="79"/>
      <c r="O26" s="79">
        <v>97820</v>
      </c>
    </row>
  </sheetData>
  <mergeCells count="12">
    <mergeCell ref="A1:O1"/>
    <mergeCell ref="A2:O2"/>
    <mergeCell ref="A3:B3"/>
    <mergeCell ref="D4:F4"/>
    <mergeCell ref="J4:O4"/>
    <mergeCell ref="A26:B2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A1" sqref="A1"/>
    </sheetView>
  </sheetViews>
  <sheetFormatPr defaultColWidth="8.575" defaultRowHeight="12.75" customHeight="1" outlineLevelCol="3"/>
  <cols>
    <col min="1" max="4" width="35.575" customWidth="1"/>
  </cols>
  <sheetData>
    <row r="1" ht="15" customHeight="1" spans="1:4">
      <c r="A1" s="41"/>
      <c r="B1" s="44"/>
      <c r="C1" s="44"/>
      <c r="D1" s="44" t="s">
        <v>135</v>
      </c>
    </row>
    <row r="2" ht="41.25" customHeight="1" spans="1:1">
      <c r="A2" s="40" t="str">
        <f>"2026"&amp;"年部门财政拨款收支预算总表"</f>
        <v>2026年部门财政拨款收支预算总表</v>
      </c>
    </row>
    <row r="3" ht="17.25" customHeight="1" spans="1:4">
      <c r="A3" s="43" t="str">
        <f>"单位名称："&amp;"昆明市第二十一中学"</f>
        <v>单位名称：昆明市第二十一中学</v>
      </c>
      <c r="B3" s="160"/>
      <c r="D3" s="44" t="s">
        <v>1</v>
      </c>
    </row>
    <row r="4" ht="17.25" customHeight="1" spans="1:4">
      <c r="A4" s="161" t="s">
        <v>2</v>
      </c>
      <c r="B4" s="162"/>
      <c r="C4" s="161" t="s">
        <v>3</v>
      </c>
      <c r="D4" s="162"/>
    </row>
    <row r="5" ht="18.75" customHeight="1" spans="1:4">
      <c r="A5" s="161" t="s">
        <v>4</v>
      </c>
      <c r="B5" s="161" t="s">
        <v>5</v>
      </c>
      <c r="C5" s="161" t="s">
        <v>6</v>
      </c>
      <c r="D5" s="161" t="s">
        <v>5</v>
      </c>
    </row>
    <row r="6" ht="16.5" customHeight="1" spans="1:4">
      <c r="A6" s="163" t="s">
        <v>136</v>
      </c>
      <c r="B6" s="79">
        <v>16375091</v>
      </c>
      <c r="C6" s="163" t="s">
        <v>137</v>
      </c>
      <c r="D6" s="79">
        <v>16476615.12</v>
      </c>
    </row>
    <row r="7" ht="16.5" customHeight="1" spans="1:4">
      <c r="A7" s="163" t="s">
        <v>138</v>
      </c>
      <c r="B7" s="79">
        <v>16375091</v>
      </c>
      <c r="C7" s="163" t="s">
        <v>139</v>
      </c>
      <c r="D7" s="79"/>
    </row>
    <row r="8" ht="16.5" customHeight="1" spans="1:4">
      <c r="A8" s="163" t="s">
        <v>140</v>
      </c>
      <c r="B8" s="79"/>
      <c r="C8" s="163" t="s">
        <v>141</v>
      </c>
      <c r="D8" s="79"/>
    </row>
    <row r="9" ht="16.5" customHeight="1" spans="1:4">
      <c r="A9" s="163" t="s">
        <v>142</v>
      </c>
      <c r="B9" s="79"/>
      <c r="C9" s="163" t="s">
        <v>143</v>
      </c>
      <c r="D9" s="79"/>
    </row>
    <row r="10" ht="16.5" customHeight="1" spans="1:4">
      <c r="A10" s="163" t="s">
        <v>144</v>
      </c>
      <c r="B10" s="79">
        <v>101524.12</v>
      </c>
      <c r="C10" s="163" t="s">
        <v>145</v>
      </c>
      <c r="D10" s="79"/>
    </row>
    <row r="11" ht="16.5" customHeight="1" spans="1:4">
      <c r="A11" s="163" t="s">
        <v>138</v>
      </c>
      <c r="B11" s="79">
        <v>101524.12</v>
      </c>
      <c r="C11" s="163" t="s">
        <v>146</v>
      </c>
      <c r="D11" s="79">
        <v>11483777.12</v>
      </c>
    </row>
    <row r="12" ht="16.5" customHeight="1" spans="1:4">
      <c r="A12" s="62" t="s">
        <v>140</v>
      </c>
      <c r="B12" s="79"/>
      <c r="C12" s="70" t="s">
        <v>147</v>
      </c>
      <c r="D12" s="79"/>
    </row>
    <row r="13" ht="16.5" customHeight="1" spans="1:4">
      <c r="A13" s="62" t="s">
        <v>142</v>
      </c>
      <c r="B13" s="79"/>
      <c r="C13" s="70" t="s">
        <v>148</v>
      </c>
      <c r="D13" s="79"/>
    </row>
    <row r="14" ht="16.5" customHeight="1" spans="1:4">
      <c r="A14" s="164"/>
      <c r="B14" s="79"/>
      <c r="C14" s="70" t="s">
        <v>149</v>
      </c>
      <c r="D14" s="79">
        <v>2833610</v>
      </c>
    </row>
    <row r="15" ht="16.5" customHeight="1" spans="1:4">
      <c r="A15" s="164"/>
      <c r="B15" s="79"/>
      <c r="C15" s="70" t="s">
        <v>150</v>
      </c>
      <c r="D15" s="79">
        <v>1157984</v>
      </c>
    </row>
    <row r="16" ht="16.5" customHeight="1" spans="1:4">
      <c r="A16" s="164"/>
      <c r="B16" s="79"/>
      <c r="C16" s="70" t="s">
        <v>151</v>
      </c>
      <c r="D16" s="79"/>
    </row>
    <row r="17" ht="16.5" customHeight="1" spans="1:4">
      <c r="A17" s="164"/>
      <c r="B17" s="79"/>
      <c r="C17" s="70" t="s">
        <v>152</v>
      </c>
      <c r="D17" s="79"/>
    </row>
    <row r="18" ht="16.5" customHeight="1" spans="1:4">
      <c r="A18" s="164"/>
      <c r="B18" s="79"/>
      <c r="C18" s="70" t="s">
        <v>153</v>
      </c>
      <c r="D18" s="79"/>
    </row>
    <row r="19" ht="16.5" customHeight="1" spans="1:4">
      <c r="A19" s="164"/>
      <c r="B19" s="79"/>
      <c r="C19" s="70" t="s">
        <v>154</v>
      </c>
      <c r="D19" s="79"/>
    </row>
    <row r="20" ht="16.5" customHeight="1" spans="1:4">
      <c r="A20" s="164"/>
      <c r="B20" s="79"/>
      <c r="C20" s="70" t="s">
        <v>155</v>
      </c>
      <c r="D20" s="79"/>
    </row>
    <row r="21" ht="16.5" customHeight="1" spans="1:4">
      <c r="A21" s="164"/>
      <c r="B21" s="79"/>
      <c r="C21" s="70" t="s">
        <v>156</v>
      </c>
      <c r="D21" s="79"/>
    </row>
    <row r="22" ht="16.5" customHeight="1" spans="1:4">
      <c r="A22" s="164"/>
      <c r="B22" s="79"/>
      <c r="C22" s="70" t="s">
        <v>157</v>
      </c>
      <c r="D22" s="79"/>
    </row>
    <row r="23" ht="16.5" customHeight="1" spans="1:4">
      <c r="A23" s="164"/>
      <c r="B23" s="79"/>
      <c r="C23" s="70" t="s">
        <v>158</v>
      </c>
      <c r="D23" s="79"/>
    </row>
    <row r="24" ht="16.5" customHeight="1" spans="1:4">
      <c r="A24" s="164"/>
      <c r="B24" s="79"/>
      <c r="C24" s="70" t="s">
        <v>159</v>
      </c>
      <c r="D24" s="79"/>
    </row>
    <row r="25" ht="16.5" customHeight="1" spans="1:4">
      <c r="A25" s="164"/>
      <c r="B25" s="79"/>
      <c r="C25" s="70" t="s">
        <v>160</v>
      </c>
      <c r="D25" s="79">
        <v>1001244</v>
      </c>
    </row>
    <row r="26" ht="16.5" customHeight="1" spans="1:4">
      <c r="A26" s="164"/>
      <c r="B26" s="79"/>
      <c r="C26" s="70" t="s">
        <v>161</v>
      </c>
      <c r="D26" s="79"/>
    </row>
    <row r="27" ht="16.5" customHeight="1" spans="1:4">
      <c r="A27" s="164"/>
      <c r="B27" s="79"/>
      <c r="C27" s="70" t="s">
        <v>162</v>
      </c>
      <c r="D27" s="79"/>
    </row>
    <row r="28" ht="16.5" customHeight="1" spans="1:4">
      <c r="A28" s="164"/>
      <c r="B28" s="79"/>
      <c r="C28" s="70" t="s">
        <v>163</v>
      </c>
      <c r="D28" s="79"/>
    </row>
    <row r="29" ht="16.5" customHeight="1" spans="1:4">
      <c r="A29" s="164"/>
      <c r="B29" s="79"/>
      <c r="C29" s="70" t="s">
        <v>164</v>
      </c>
      <c r="D29" s="79"/>
    </row>
    <row r="30" ht="16.5" customHeight="1" spans="1:4">
      <c r="A30" s="164"/>
      <c r="B30" s="79"/>
      <c r="C30" s="70" t="s">
        <v>165</v>
      </c>
      <c r="D30" s="79"/>
    </row>
    <row r="31" ht="16.5" customHeight="1" spans="1:4">
      <c r="A31" s="164"/>
      <c r="B31" s="79"/>
      <c r="C31" s="62" t="s">
        <v>166</v>
      </c>
      <c r="D31" s="79"/>
    </row>
    <row r="32" ht="16.5" customHeight="1" spans="1:4">
      <c r="A32" s="164"/>
      <c r="B32" s="79"/>
      <c r="C32" s="62" t="s">
        <v>167</v>
      </c>
      <c r="D32" s="79"/>
    </row>
    <row r="33" ht="16.5" customHeight="1" spans="1:4">
      <c r="A33" s="164"/>
      <c r="B33" s="79"/>
      <c r="C33" s="29" t="s">
        <v>168</v>
      </c>
      <c r="D33" s="79"/>
    </row>
    <row r="34" ht="15" customHeight="1" spans="1:4">
      <c r="A34" s="165" t="s">
        <v>50</v>
      </c>
      <c r="B34" s="166">
        <v>16476615.12</v>
      </c>
      <c r="C34" s="165" t="s">
        <v>51</v>
      </c>
      <c r="D34" s="166">
        <v>16476615.12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B1" workbookViewId="0">
      <selection activeCell="A1" sqref="A1"/>
    </sheetView>
  </sheetViews>
  <sheetFormatPr defaultColWidth="9.13333333333333" defaultRowHeight="14.25" customHeight="1" outlineLevelCol="6"/>
  <cols>
    <col min="1" max="1" width="20.1333333333333" customWidth="1"/>
    <col min="2" max="2" width="44" customWidth="1"/>
    <col min="3" max="7" width="24.1333333333333" customWidth="1"/>
  </cols>
  <sheetData>
    <row r="1" customHeight="1" spans="4:7">
      <c r="D1" s="134"/>
      <c r="F1" s="72"/>
      <c r="G1" s="139" t="s">
        <v>169</v>
      </c>
    </row>
    <row r="2" ht="41.25" customHeight="1" spans="1:7">
      <c r="A2" s="123" t="str">
        <f>"2026"&amp;"年一般公共预算支出预算表（按功能科目分类）"</f>
        <v>2026年一般公共预算支出预算表（按功能科目分类）</v>
      </c>
      <c r="B2" s="123"/>
      <c r="C2" s="123"/>
      <c r="D2" s="123"/>
      <c r="E2" s="123"/>
      <c r="F2" s="123"/>
      <c r="G2" s="123"/>
    </row>
    <row r="3" ht="18" customHeight="1" spans="1:7">
      <c r="A3" s="4" t="str">
        <f>"单位名称："&amp;"昆明市第二十一中学"</f>
        <v>单位名称：昆明市第二十一中学</v>
      </c>
      <c r="F3" s="120"/>
      <c r="G3" s="139" t="s">
        <v>1</v>
      </c>
    </row>
    <row r="4" ht="20.25" customHeight="1" spans="1:7">
      <c r="A4" s="155" t="s">
        <v>170</v>
      </c>
      <c r="B4" s="156"/>
      <c r="C4" s="124" t="s">
        <v>55</v>
      </c>
      <c r="D4" s="146" t="s">
        <v>75</v>
      </c>
      <c r="E4" s="11"/>
      <c r="F4" s="12"/>
      <c r="G4" s="136" t="s">
        <v>76</v>
      </c>
    </row>
    <row r="5" ht="20.25" customHeight="1" spans="1:7">
      <c r="A5" s="157" t="s">
        <v>72</v>
      </c>
      <c r="B5" s="157" t="s">
        <v>73</v>
      </c>
      <c r="C5" s="18"/>
      <c r="D5" s="129" t="s">
        <v>57</v>
      </c>
      <c r="E5" s="129" t="s">
        <v>171</v>
      </c>
      <c r="F5" s="129" t="s">
        <v>172</v>
      </c>
      <c r="G5" s="138"/>
    </row>
    <row r="6" ht="15" customHeight="1" spans="1:7">
      <c r="A6" s="58" t="s">
        <v>82</v>
      </c>
      <c r="B6" s="58" t="s">
        <v>83</v>
      </c>
      <c r="C6" s="58" t="s">
        <v>84</v>
      </c>
      <c r="D6" s="58" t="s">
        <v>85</v>
      </c>
      <c r="E6" s="58" t="s">
        <v>86</v>
      </c>
      <c r="F6" s="58" t="s">
        <v>87</v>
      </c>
      <c r="G6" s="58" t="s">
        <v>88</v>
      </c>
    </row>
    <row r="7" ht="18" customHeight="1" spans="1:7">
      <c r="A7" s="29" t="s">
        <v>97</v>
      </c>
      <c r="B7" s="29" t="s">
        <v>98</v>
      </c>
      <c r="C7" s="79">
        <v>11483777.12</v>
      </c>
      <c r="D7" s="79">
        <v>10721507</v>
      </c>
      <c r="E7" s="79">
        <v>9635149</v>
      </c>
      <c r="F7" s="79">
        <v>1086358</v>
      </c>
      <c r="G7" s="79">
        <v>762270.12</v>
      </c>
    </row>
    <row r="8" ht="18" customHeight="1" spans="1:7">
      <c r="A8" s="133" t="s">
        <v>99</v>
      </c>
      <c r="B8" s="133" t="s">
        <v>100</v>
      </c>
      <c r="C8" s="79">
        <v>11481161.12</v>
      </c>
      <c r="D8" s="79">
        <v>10721507</v>
      </c>
      <c r="E8" s="79">
        <v>9635149</v>
      </c>
      <c r="F8" s="79">
        <v>1086358</v>
      </c>
      <c r="G8" s="79">
        <v>759654.12</v>
      </c>
    </row>
    <row r="9" ht="18" customHeight="1" spans="1:7">
      <c r="A9" s="158" t="s">
        <v>101</v>
      </c>
      <c r="B9" s="158" t="s">
        <v>102</v>
      </c>
      <c r="C9" s="79">
        <v>10820415.12</v>
      </c>
      <c r="D9" s="79">
        <v>10721507</v>
      </c>
      <c r="E9" s="79">
        <v>9635149</v>
      </c>
      <c r="F9" s="79">
        <v>1086358</v>
      </c>
      <c r="G9" s="79">
        <v>98908.12</v>
      </c>
    </row>
    <row r="10" ht="18" customHeight="1" spans="1:7">
      <c r="A10" s="158" t="s">
        <v>103</v>
      </c>
      <c r="B10" s="158" t="s">
        <v>104</v>
      </c>
      <c r="C10" s="79">
        <v>660746</v>
      </c>
      <c r="D10" s="79"/>
      <c r="E10" s="79"/>
      <c r="F10" s="79"/>
      <c r="G10" s="79">
        <v>660746</v>
      </c>
    </row>
    <row r="11" ht="18" customHeight="1" spans="1:7">
      <c r="A11" s="133" t="s">
        <v>105</v>
      </c>
      <c r="B11" s="133" t="s">
        <v>106</v>
      </c>
      <c r="C11" s="79">
        <v>2616</v>
      </c>
      <c r="D11" s="79"/>
      <c r="E11" s="79"/>
      <c r="F11" s="79"/>
      <c r="G11" s="79">
        <v>2616</v>
      </c>
    </row>
    <row r="12" ht="18" customHeight="1" spans="1:7">
      <c r="A12" s="158" t="s">
        <v>107</v>
      </c>
      <c r="B12" s="158" t="s">
        <v>108</v>
      </c>
      <c r="C12" s="79">
        <v>2616</v>
      </c>
      <c r="D12" s="79"/>
      <c r="E12" s="79"/>
      <c r="F12" s="79"/>
      <c r="G12" s="79">
        <v>2616</v>
      </c>
    </row>
    <row r="13" ht="18" customHeight="1" spans="1:7">
      <c r="A13" s="29" t="s">
        <v>109</v>
      </c>
      <c r="B13" s="29" t="s">
        <v>110</v>
      </c>
      <c r="C13" s="79">
        <v>2833610</v>
      </c>
      <c r="D13" s="79">
        <v>2833610</v>
      </c>
      <c r="E13" s="79">
        <v>2833610</v>
      </c>
      <c r="F13" s="79"/>
      <c r="G13" s="79"/>
    </row>
    <row r="14" ht="18" customHeight="1" spans="1:7">
      <c r="A14" s="133" t="s">
        <v>111</v>
      </c>
      <c r="B14" s="133" t="s">
        <v>112</v>
      </c>
      <c r="C14" s="79">
        <v>2833610</v>
      </c>
      <c r="D14" s="79">
        <v>2833610</v>
      </c>
      <c r="E14" s="79">
        <v>2833610</v>
      </c>
      <c r="F14" s="79"/>
      <c r="G14" s="79"/>
    </row>
    <row r="15" ht="18" customHeight="1" spans="1:7">
      <c r="A15" s="158" t="s">
        <v>113</v>
      </c>
      <c r="B15" s="158" t="s">
        <v>114</v>
      </c>
      <c r="C15" s="79">
        <v>1387200</v>
      </c>
      <c r="D15" s="79">
        <v>1387200</v>
      </c>
      <c r="E15" s="79">
        <v>1387200</v>
      </c>
      <c r="F15" s="79"/>
      <c r="G15" s="79"/>
    </row>
    <row r="16" ht="18" customHeight="1" spans="1:7">
      <c r="A16" s="158" t="s">
        <v>115</v>
      </c>
      <c r="B16" s="158" t="s">
        <v>116</v>
      </c>
      <c r="C16" s="79">
        <v>1026410</v>
      </c>
      <c r="D16" s="79">
        <v>1026410</v>
      </c>
      <c r="E16" s="79">
        <v>1026410</v>
      </c>
      <c r="F16" s="79"/>
      <c r="G16" s="79"/>
    </row>
    <row r="17" ht="18" customHeight="1" spans="1:7">
      <c r="A17" s="158" t="s">
        <v>117</v>
      </c>
      <c r="B17" s="158" t="s">
        <v>118</v>
      </c>
      <c r="C17" s="79">
        <v>420000</v>
      </c>
      <c r="D17" s="79">
        <v>420000</v>
      </c>
      <c r="E17" s="79">
        <v>420000</v>
      </c>
      <c r="F17" s="79"/>
      <c r="G17" s="79"/>
    </row>
    <row r="18" ht="18" customHeight="1" spans="1:7">
      <c r="A18" s="29" t="s">
        <v>119</v>
      </c>
      <c r="B18" s="29" t="s">
        <v>120</v>
      </c>
      <c r="C18" s="79">
        <v>1157984</v>
      </c>
      <c r="D18" s="79">
        <v>1157984</v>
      </c>
      <c r="E18" s="79">
        <v>1157984</v>
      </c>
      <c r="F18" s="79"/>
      <c r="G18" s="79"/>
    </row>
    <row r="19" ht="18" customHeight="1" spans="1:7">
      <c r="A19" s="133" t="s">
        <v>121</v>
      </c>
      <c r="B19" s="133" t="s">
        <v>122</v>
      </c>
      <c r="C19" s="79">
        <v>1157984</v>
      </c>
      <c r="D19" s="79">
        <v>1157984</v>
      </c>
      <c r="E19" s="79">
        <v>1157984</v>
      </c>
      <c r="F19" s="79"/>
      <c r="G19" s="79"/>
    </row>
    <row r="20" ht="18" customHeight="1" spans="1:7">
      <c r="A20" s="158" t="s">
        <v>123</v>
      </c>
      <c r="B20" s="158" t="s">
        <v>124</v>
      </c>
      <c r="C20" s="79">
        <v>535480</v>
      </c>
      <c r="D20" s="79">
        <v>535480</v>
      </c>
      <c r="E20" s="79">
        <v>535480</v>
      </c>
      <c r="F20" s="79"/>
      <c r="G20" s="79"/>
    </row>
    <row r="21" ht="18" customHeight="1" spans="1:7">
      <c r="A21" s="158" t="s">
        <v>125</v>
      </c>
      <c r="B21" s="158" t="s">
        <v>126</v>
      </c>
      <c r="C21" s="79">
        <v>534685</v>
      </c>
      <c r="D21" s="79">
        <v>534685</v>
      </c>
      <c r="E21" s="79">
        <v>534685</v>
      </c>
      <c r="F21" s="79"/>
      <c r="G21" s="79"/>
    </row>
    <row r="22" ht="18" customHeight="1" spans="1:7">
      <c r="A22" s="158" t="s">
        <v>127</v>
      </c>
      <c r="B22" s="158" t="s">
        <v>128</v>
      </c>
      <c r="C22" s="79">
        <v>87819</v>
      </c>
      <c r="D22" s="79">
        <v>87819</v>
      </c>
      <c r="E22" s="79">
        <v>87819</v>
      </c>
      <c r="F22" s="79"/>
      <c r="G22" s="79"/>
    </row>
    <row r="23" ht="18" customHeight="1" spans="1:7">
      <c r="A23" s="29" t="s">
        <v>129</v>
      </c>
      <c r="B23" s="29" t="s">
        <v>130</v>
      </c>
      <c r="C23" s="79">
        <v>1001244</v>
      </c>
      <c r="D23" s="79">
        <v>1001244</v>
      </c>
      <c r="E23" s="79">
        <v>1001244</v>
      </c>
      <c r="F23" s="79"/>
      <c r="G23" s="79"/>
    </row>
    <row r="24" ht="18" customHeight="1" spans="1:7">
      <c r="A24" s="133" t="s">
        <v>131</v>
      </c>
      <c r="B24" s="133" t="s">
        <v>132</v>
      </c>
      <c r="C24" s="79">
        <v>1001244</v>
      </c>
      <c r="D24" s="79">
        <v>1001244</v>
      </c>
      <c r="E24" s="79">
        <v>1001244</v>
      </c>
      <c r="F24" s="79"/>
      <c r="G24" s="79"/>
    </row>
    <row r="25" ht="18" customHeight="1" spans="1:7">
      <c r="A25" s="158" t="s">
        <v>133</v>
      </c>
      <c r="B25" s="158" t="s">
        <v>134</v>
      </c>
      <c r="C25" s="79">
        <v>1001244</v>
      </c>
      <c r="D25" s="79">
        <v>1001244</v>
      </c>
      <c r="E25" s="79">
        <v>1001244</v>
      </c>
      <c r="F25" s="79"/>
      <c r="G25" s="79"/>
    </row>
    <row r="26" ht="18" customHeight="1" spans="1:7">
      <c r="A26" s="78" t="s">
        <v>173</v>
      </c>
      <c r="B26" s="159" t="s">
        <v>173</v>
      </c>
      <c r="C26" s="79">
        <v>16476615.12</v>
      </c>
      <c r="D26" s="79">
        <v>15714345</v>
      </c>
      <c r="E26" s="79">
        <v>14627987</v>
      </c>
      <c r="F26" s="79">
        <v>1086358</v>
      </c>
      <c r="G26" s="79">
        <v>762270.12</v>
      </c>
    </row>
  </sheetData>
  <mergeCells count="6">
    <mergeCell ref="A2:G2"/>
    <mergeCell ref="A4:B4"/>
    <mergeCell ref="D4:F4"/>
    <mergeCell ref="A26:B2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10" sqref="A10"/>
    </sheetView>
  </sheetViews>
  <sheetFormatPr defaultColWidth="10.4166666666667" defaultRowHeight="14.25" customHeight="1" outlineLevelRow="7" outlineLevelCol="5"/>
  <cols>
    <col min="1" max="6" width="28.1333333333333" customWidth="1"/>
  </cols>
  <sheetData>
    <row r="1" customHeight="1" spans="1:6">
      <c r="A1" s="42"/>
      <c r="B1" s="42"/>
      <c r="C1" s="42"/>
      <c r="D1" s="42"/>
      <c r="E1" s="41"/>
      <c r="F1" s="150" t="s">
        <v>174</v>
      </c>
    </row>
    <row r="2" ht="41.25" customHeight="1" spans="1:6">
      <c r="A2" s="151" t="str">
        <f>"2026"&amp;"年一般公共预算“三公”经费支出预算表"</f>
        <v>2026年一般公共预算“三公”经费支出预算表</v>
      </c>
      <c r="B2" s="42"/>
      <c r="C2" s="42"/>
      <c r="D2" s="42"/>
      <c r="E2" s="41"/>
      <c r="F2" s="42"/>
    </row>
    <row r="3" customHeight="1" spans="1:6">
      <c r="A3" s="152" t="str">
        <f>"单位名称："&amp;"昆明市第二十一中学"</f>
        <v>单位名称：昆明市第二十一中学</v>
      </c>
      <c r="B3" s="153"/>
      <c r="D3" s="42"/>
      <c r="E3" s="41"/>
      <c r="F3" s="45" t="s">
        <v>1</v>
      </c>
    </row>
    <row r="4" ht="27" customHeight="1" spans="1:6">
      <c r="A4" s="46" t="s">
        <v>175</v>
      </c>
      <c r="B4" s="46" t="s">
        <v>176</v>
      </c>
      <c r="C4" s="47" t="s">
        <v>177</v>
      </c>
      <c r="D4" s="46"/>
      <c r="E4" s="48"/>
      <c r="F4" s="46" t="s">
        <v>178</v>
      </c>
    </row>
    <row r="5" ht="28.5" customHeight="1" spans="1:6">
      <c r="A5" s="154"/>
      <c r="B5" s="50"/>
      <c r="C5" s="48" t="s">
        <v>57</v>
      </c>
      <c r="D5" s="48" t="s">
        <v>179</v>
      </c>
      <c r="E5" s="48" t="s">
        <v>180</v>
      </c>
      <c r="F5" s="49"/>
    </row>
    <row r="6" ht="17.25" customHeight="1" spans="1:6">
      <c r="A6" s="54" t="s">
        <v>82</v>
      </c>
      <c r="B6" s="54" t="s">
        <v>83</v>
      </c>
      <c r="C6" s="54" t="s">
        <v>84</v>
      </c>
      <c r="D6" s="54" t="s">
        <v>85</v>
      </c>
      <c r="E6" s="54" t="s">
        <v>86</v>
      </c>
      <c r="F6" s="54" t="s">
        <v>87</v>
      </c>
    </row>
    <row r="7" ht="17.25" customHeight="1" spans="1:6">
      <c r="A7" s="79"/>
      <c r="B7" s="79"/>
      <c r="C7" s="79"/>
      <c r="D7" s="79"/>
      <c r="E7" s="79"/>
      <c r="F7" s="79"/>
    </row>
    <row r="8" customHeight="1" spans="1:1">
      <c r="A8" t="s">
        <v>181</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7"/>
  <sheetViews>
    <sheetView showZeros="0" topLeftCell="D17" workbookViewId="0">
      <selection activeCell="A1" sqref="A1"/>
    </sheetView>
  </sheetViews>
  <sheetFormatPr defaultColWidth="9.13333333333333" defaultRowHeight="14.25" customHeight="1"/>
  <cols>
    <col min="1" max="2" width="32.8583333333333" customWidth="1"/>
    <col min="3" max="3" width="20.7083333333333" customWidth="1"/>
    <col min="4" max="4" width="31.2833333333333" customWidth="1"/>
    <col min="5" max="5" width="10.1333333333333" customWidth="1"/>
    <col min="6" max="6" width="17.575" customWidth="1"/>
    <col min="7" max="7" width="10.2833333333333" customWidth="1"/>
    <col min="8" max="8" width="23" customWidth="1"/>
    <col min="9" max="24" width="18.7083333333333" customWidth="1"/>
  </cols>
  <sheetData>
    <row r="1" ht="13.5" customHeight="1" spans="2:24">
      <c r="B1" s="134"/>
      <c r="C1" s="140"/>
      <c r="E1" s="141"/>
      <c r="F1" s="141"/>
      <c r="G1" s="141"/>
      <c r="H1" s="141"/>
      <c r="I1" s="81"/>
      <c r="J1" s="81"/>
      <c r="K1" s="81"/>
      <c r="L1" s="81"/>
      <c r="M1" s="81"/>
      <c r="N1" s="81"/>
      <c r="R1" s="81"/>
      <c r="V1" s="140"/>
      <c r="X1" s="2" t="s">
        <v>182</v>
      </c>
    </row>
    <row r="2" ht="45.75" customHeight="1" spans="1:24">
      <c r="A2" s="67" t="str">
        <f>"2026"&amp;"年部门基本支出预算表"</f>
        <v>2026年部门基本支出预算表</v>
      </c>
      <c r="B2" s="3"/>
      <c r="C2" s="67"/>
      <c r="D2" s="67"/>
      <c r="E2" s="67"/>
      <c r="F2" s="67"/>
      <c r="G2" s="67"/>
      <c r="H2" s="67"/>
      <c r="I2" s="67"/>
      <c r="J2" s="67"/>
      <c r="K2" s="67"/>
      <c r="L2" s="67"/>
      <c r="M2" s="67"/>
      <c r="N2" s="67"/>
      <c r="O2" s="3"/>
      <c r="P2" s="3"/>
      <c r="Q2" s="3"/>
      <c r="R2" s="67"/>
      <c r="S2" s="67"/>
      <c r="T2" s="67"/>
      <c r="U2" s="67"/>
      <c r="V2" s="67"/>
      <c r="W2" s="67"/>
      <c r="X2" s="67"/>
    </row>
    <row r="3" ht="18.75" customHeight="1" spans="1:24">
      <c r="A3" s="4" t="str">
        <f>"单位名称："&amp;"昆明市第二十一中学"</f>
        <v>单位名称：昆明市第二十一中学</v>
      </c>
      <c r="B3" s="5"/>
      <c r="C3" s="142"/>
      <c r="D3" s="142"/>
      <c r="E3" s="142"/>
      <c r="F3" s="142"/>
      <c r="G3" s="142"/>
      <c r="H3" s="142"/>
      <c r="I3" s="85"/>
      <c r="J3" s="85"/>
      <c r="K3" s="85"/>
      <c r="L3" s="85"/>
      <c r="M3" s="85"/>
      <c r="N3" s="85"/>
      <c r="O3" s="6"/>
      <c r="P3" s="6"/>
      <c r="Q3" s="6"/>
      <c r="R3" s="85"/>
      <c r="V3" s="140"/>
      <c r="X3" s="2" t="s">
        <v>1</v>
      </c>
    </row>
    <row r="4" ht="18" customHeight="1" spans="1:24">
      <c r="A4" s="8" t="s">
        <v>183</v>
      </c>
      <c r="B4" s="8" t="s">
        <v>184</v>
      </c>
      <c r="C4" s="8" t="s">
        <v>185</v>
      </c>
      <c r="D4" s="8" t="s">
        <v>186</v>
      </c>
      <c r="E4" s="8" t="s">
        <v>187</v>
      </c>
      <c r="F4" s="8" t="s">
        <v>188</v>
      </c>
      <c r="G4" s="8" t="s">
        <v>189</v>
      </c>
      <c r="H4" s="8" t="s">
        <v>190</v>
      </c>
      <c r="I4" s="146" t="s">
        <v>191</v>
      </c>
      <c r="J4" s="101" t="s">
        <v>191</v>
      </c>
      <c r="K4" s="101"/>
      <c r="L4" s="101"/>
      <c r="M4" s="101"/>
      <c r="N4" s="101"/>
      <c r="O4" s="11"/>
      <c r="P4" s="11"/>
      <c r="Q4" s="11"/>
      <c r="R4" s="88" t="s">
        <v>61</v>
      </c>
      <c r="S4" s="101" t="s">
        <v>62</v>
      </c>
      <c r="T4" s="101"/>
      <c r="U4" s="101"/>
      <c r="V4" s="101"/>
      <c r="W4" s="101"/>
      <c r="X4" s="102"/>
    </row>
    <row r="5" ht="18" customHeight="1" spans="1:24">
      <c r="A5" s="13"/>
      <c r="B5" s="28"/>
      <c r="C5" s="126"/>
      <c r="D5" s="13"/>
      <c r="E5" s="13"/>
      <c r="F5" s="13"/>
      <c r="G5" s="13"/>
      <c r="H5" s="13"/>
      <c r="I5" s="124" t="s">
        <v>192</v>
      </c>
      <c r="J5" s="146" t="s">
        <v>58</v>
      </c>
      <c r="K5" s="101"/>
      <c r="L5" s="101"/>
      <c r="M5" s="101"/>
      <c r="N5" s="102"/>
      <c r="O5" s="10" t="s">
        <v>193</v>
      </c>
      <c r="P5" s="11"/>
      <c r="Q5" s="12"/>
      <c r="R5" s="8" t="s">
        <v>61</v>
      </c>
      <c r="S5" s="146" t="s">
        <v>62</v>
      </c>
      <c r="T5" s="88" t="s">
        <v>64</v>
      </c>
      <c r="U5" s="101" t="s">
        <v>62</v>
      </c>
      <c r="V5" s="88" t="s">
        <v>66</v>
      </c>
      <c r="W5" s="88" t="s">
        <v>67</v>
      </c>
      <c r="X5" s="149" t="s">
        <v>68</v>
      </c>
    </row>
    <row r="6" ht="19.5" customHeight="1" spans="1:24">
      <c r="A6" s="28"/>
      <c r="B6" s="28"/>
      <c r="C6" s="28"/>
      <c r="D6" s="28"/>
      <c r="E6" s="28"/>
      <c r="F6" s="28"/>
      <c r="G6" s="28"/>
      <c r="H6" s="28"/>
      <c r="I6" s="28"/>
      <c r="J6" s="147" t="s">
        <v>194</v>
      </c>
      <c r="K6" s="8" t="s">
        <v>195</v>
      </c>
      <c r="L6" s="8" t="s">
        <v>196</v>
      </c>
      <c r="M6" s="8" t="s">
        <v>197</v>
      </c>
      <c r="N6" s="8" t="s">
        <v>198</v>
      </c>
      <c r="O6" s="8" t="s">
        <v>58</v>
      </c>
      <c r="P6" s="8" t="s">
        <v>59</v>
      </c>
      <c r="Q6" s="8" t="s">
        <v>60</v>
      </c>
      <c r="R6" s="28"/>
      <c r="S6" s="8" t="s">
        <v>57</v>
      </c>
      <c r="T6" s="8" t="s">
        <v>64</v>
      </c>
      <c r="U6" s="8" t="s">
        <v>199</v>
      </c>
      <c r="V6" s="8" t="s">
        <v>66</v>
      </c>
      <c r="W6" s="8" t="s">
        <v>67</v>
      </c>
      <c r="X6" s="8" t="s">
        <v>68</v>
      </c>
    </row>
    <row r="7" ht="37.5" customHeight="1" spans="1:24">
      <c r="A7" s="143"/>
      <c r="B7" s="18"/>
      <c r="C7" s="143"/>
      <c r="D7" s="143"/>
      <c r="E7" s="143"/>
      <c r="F7" s="143"/>
      <c r="G7" s="143"/>
      <c r="H7" s="143"/>
      <c r="I7" s="143"/>
      <c r="J7" s="148" t="s">
        <v>57</v>
      </c>
      <c r="K7" s="16" t="s">
        <v>200</v>
      </c>
      <c r="L7" s="16" t="s">
        <v>196</v>
      </c>
      <c r="M7" s="16" t="s">
        <v>197</v>
      </c>
      <c r="N7" s="16" t="s">
        <v>198</v>
      </c>
      <c r="O7" s="16" t="s">
        <v>196</v>
      </c>
      <c r="P7" s="16" t="s">
        <v>197</v>
      </c>
      <c r="Q7" s="16" t="s">
        <v>198</v>
      </c>
      <c r="R7" s="16" t="s">
        <v>61</v>
      </c>
      <c r="S7" s="16" t="s">
        <v>57</v>
      </c>
      <c r="T7" s="16" t="s">
        <v>64</v>
      </c>
      <c r="U7" s="16" t="s">
        <v>199</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62" t="s">
        <v>201</v>
      </c>
      <c r="B9" s="62" t="s">
        <v>70</v>
      </c>
      <c r="C9" s="62" t="s">
        <v>202</v>
      </c>
      <c r="D9" s="62" t="s">
        <v>203</v>
      </c>
      <c r="E9" s="62" t="s">
        <v>101</v>
      </c>
      <c r="F9" s="62" t="s">
        <v>102</v>
      </c>
      <c r="G9" s="62" t="s">
        <v>204</v>
      </c>
      <c r="H9" s="62" t="s">
        <v>205</v>
      </c>
      <c r="I9" s="79">
        <v>3326052</v>
      </c>
      <c r="J9" s="79">
        <v>3326052</v>
      </c>
      <c r="K9" s="79"/>
      <c r="L9" s="79"/>
      <c r="M9" s="79">
        <v>3326052</v>
      </c>
      <c r="N9" s="79"/>
      <c r="O9" s="79"/>
      <c r="P9" s="79"/>
      <c r="Q9" s="79"/>
      <c r="R9" s="79"/>
      <c r="S9" s="79"/>
      <c r="T9" s="79"/>
      <c r="U9" s="79"/>
      <c r="V9" s="79"/>
      <c r="W9" s="79"/>
      <c r="X9" s="79"/>
    </row>
    <row r="10" ht="20.25" customHeight="1" spans="1:24">
      <c r="A10" s="62" t="s">
        <v>201</v>
      </c>
      <c r="B10" s="62" t="s">
        <v>70</v>
      </c>
      <c r="C10" s="62" t="s">
        <v>202</v>
      </c>
      <c r="D10" s="62" t="s">
        <v>203</v>
      </c>
      <c r="E10" s="62" t="s">
        <v>101</v>
      </c>
      <c r="F10" s="62" t="s">
        <v>102</v>
      </c>
      <c r="G10" s="62" t="s">
        <v>206</v>
      </c>
      <c r="H10" s="62" t="s">
        <v>207</v>
      </c>
      <c r="I10" s="79">
        <v>5496</v>
      </c>
      <c r="J10" s="79">
        <v>5496</v>
      </c>
      <c r="K10" s="23"/>
      <c r="L10" s="23"/>
      <c r="M10" s="79">
        <v>5496</v>
      </c>
      <c r="N10" s="23"/>
      <c r="O10" s="79"/>
      <c r="P10" s="79"/>
      <c r="Q10" s="79"/>
      <c r="R10" s="79"/>
      <c r="S10" s="79"/>
      <c r="T10" s="79"/>
      <c r="U10" s="79"/>
      <c r="V10" s="79"/>
      <c r="W10" s="79"/>
      <c r="X10" s="79"/>
    </row>
    <row r="11" ht="20.25" customHeight="1" spans="1:24">
      <c r="A11" s="62" t="s">
        <v>201</v>
      </c>
      <c r="B11" s="62" t="s">
        <v>70</v>
      </c>
      <c r="C11" s="62" t="s">
        <v>202</v>
      </c>
      <c r="D11" s="62" t="s">
        <v>203</v>
      </c>
      <c r="E11" s="62" t="s">
        <v>101</v>
      </c>
      <c r="F11" s="62" t="s">
        <v>102</v>
      </c>
      <c r="G11" s="62" t="s">
        <v>208</v>
      </c>
      <c r="H11" s="62" t="s">
        <v>209</v>
      </c>
      <c r="I11" s="79">
        <v>277171</v>
      </c>
      <c r="J11" s="79">
        <v>277171</v>
      </c>
      <c r="K11" s="23"/>
      <c r="L11" s="23"/>
      <c r="M11" s="79">
        <v>277171</v>
      </c>
      <c r="N11" s="23"/>
      <c r="O11" s="79"/>
      <c r="P11" s="79"/>
      <c r="Q11" s="79"/>
      <c r="R11" s="79"/>
      <c r="S11" s="79"/>
      <c r="T11" s="79"/>
      <c r="U11" s="79"/>
      <c r="V11" s="79"/>
      <c r="W11" s="79"/>
      <c r="X11" s="79"/>
    </row>
    <row r="12" ht="20.25" customHeight="1" spans="1:24">
      <c r="A12" s="62" t="s">
        <v>201</v>
      </c>
      <c r="B12" s="62" t="s">
        <v>70</v>
      </c>
      <c r="C12" s="62" t="s">
        <v>202</v>
      </c>
      <c r="D12" s="62" t="s">
        <v>203</v>
      </c>
      <c r="E12" s="62" t="s">
        <v>101</v>
      </c>
      <c r="F12" s="62" t="s">
        <v>102</v>
      </c>
      <c r="G12" s="62" t="s">
        <v>210</v>
      </c>
      <c r="H12" s="62" t="s">
        <v>211</v>
      </c>
      <c r="I12" s="79">
        <v>1030920</v>
      </c>
      <c r="J12" s="79">
        <v>1030920</v>
      </c>
      <c r="K12" s="23"/>
      <c r="L12" s="23"/>
      <c r="M12" s="79">
        <v>1030920</v>
      </c>
      <c r="N12" s="23"/>
      <c r="O12" s="79"/>
      <c r="P12" s="79"/>
      <c r="Q12" s="79"/>
      <c r="R12" s="79"/>
      <c r="S12" s="79"/>
      <c r="T12" s="79"/>
      <c r="U12" s="79"/>
      <c r="V12" s="79"/>
      <c r="W12" s="79"/>
      <c r="X12" s="79"/>
    </row>
    <row r="13" ht="20.25" customHeight="1" spans="1:24">
      <c r="A13" s="62" t="s">
        <v>201</v>
      </c>
      <c r="B13" s="62" t="s">
        <v>70</v>
      </c>
      <c r="C13" s="62" t="s">
        <v>202</v>
      </c>
      <c r="D13" s="62" t="s">
        <v>203</v>
      </c>
      <c r="E13" s="62" t="s">
        <v>101</v>
      </c>
      <c r="F13" s="62" t="s">
        <v>102</v>
      </c>
      <c r="G13" s="62" t="s">
        <v>210</v>
      </c>
      <c r="H13" s="62" t="s">
        <v>211</v>
      </c>
      <c r="I13" s="79">
        <v>1686336</v>
      </c>
      <c r="J13" s="79">
        <v>1686336</v>
      </c>
      <c r="K13" s="23"/>
      <c r="L13" s="23"/>
      <c r="M13" s="79">
        <v>1686336</v>
      </c>
      <c r="N13" s="23"/>
      <c r="O13" s="79"/>
      <c r="P13" s="79"/>
      <c r="Q13" s="79"/>
      <c r="R13" s="79"/>
      <c r="S13" s="79"/>
      <c r="T13" s="79"/>
      <c r="U13" s="79"/>
      <c r="V13" s="79"/>
      <c r="W13" s="79"/>
      <c r="X13" s="79"/>
    </row>
    <row r="14" ht="20.25" customHeight="1" spans="1:24">
      <c r="A14" s="62" t="s">
        <v>201</v>
      </c>
      <c r="B14" s="62" t="s">
        <v>70</v>
      </c>
      <c r="C14" s="62" t="s">
        <v>212</v>
      </c>
      <c r="D14" s="62" t="s">
        <v>213</v>
      </c>
      <c r="E14" s="62" t="s">
        <v>115</v>
      </c>
      <c r="F14" s="62" t="s">
        <v>116</v>
      </c>
      <c r="G14" s="62" t="s">
        <v>214</v>
      </c>
      <c r="H14" s="62" t="s">
        <v>215</v>
      </c>
      <c r="I14" s="79">
        <v>1026410</v>
      </c>
      <c r="J14" s="79">
        <v>1026410</v>
      </c>
      <c r="K14" s="23"/>
      <c r="L14" s="23"/>
      <c r="M14" s="79">
        <v>1026410</v>
      </c>
      <c r="N14" s="23"/>
      <c r="O14" s="79"/>
      <c r="P14" s="79"/>
      <c r="Q14" s="79"/>
      <c r="R14" s="79"/>
      <c r="S14" s="79"/>
      <c r="T14" s="79"/>
      <c r="U14" s="79"/>
      <c r="V14" s="79"/>
      <c r="W14" s="79"/>
      <c r="X14" s="79"/>
    </row>
    <row r="15" ht="20.25" customHeight="1" spans="1:24">
      <c r="A15" s="62" t="s">
        <v>201</v>
      </c>
      <c r="B15" s="62" t="s">
        <v>70</v>
      </c>
      <c r="C15" s="62" t="s">
        <v>212</v>
      </c>
      <c r="D15" s="62" t="s">
        <v>213</v>
      </c>
      <c r="E15" s="62" t="s">
        <v>117</v>
      </c>
      <c r="F15" s="62" t="s">
        <v>118</v>
      </c>
      <c r="G15" s="62" t="s">
        <v>216</v>
      </c>
      <c r="H15" s="62" t="s">
        <v>217</v>
      </c>
      <c r="I15" s="79">
        <v>420000</v>
      </c>
      <c r="J15" s="79">
        <v>420000</v>
      </c>
      <c r="K15" s="23"/>
      <c r="L15" s="23"/>
      <c r="M15" s="79">
        <v>420000</v>
      </c>
      <c r="N15" s="23"/>
      <c r="O15" s="79"/>
      <c r="P15" s="79"/>
      <c r="Q15" s="79"/>
      <c r="R15" s="79"/>
      <c r="S15" s="79"/>
      <c r="T15" s="79"/>
      <c r="U15" s="79"/>
      <c r="V15" s="79"/>
      <c r="W15" s="79"/>
      <c r="X15" s="79"/>
    </row>
    <row r="16" ht="20.25" customHeight="1" spans="1:24">
      <c r="A16" s="62" t="s">
        <v>201</v>
      </c>
      <c r="B16" s="62" t="s">
        <v>70</v>
      </c>
      <c r="C16" s="62" t="s">
        <v>212</v>
      </c>
      <c r="D16" s="62" t="s">
        <v>213</v>
      </c>
      <c r="E16" s="62" t="s">
        <v>123</v>
      </c>
      <c r="F16" s="62" t="s">
        <v>124</v>
      </c>
      <c r="G16" s="62" t="s">
        <v>218</v>
      </c>
      <c r="H16" s="62" t="s">
        <v>219</v>
      </c>
      <c r="I16" s="79">
        <v>535480</v>
      </c>
      <c r="J16" s="79">
        <v>535480</v>
      </c>
      <c r="K16" s="23"/>
      <c r="L16" s="23"/>
      <c r="M16" s="79">
        <v>535480</v>
      </c>
      <c r="N16" s="23"/>
      <c r="O16" s="79"/>
      <c r="P16" s="79"/>
      <c r="Q16" s="79"/>
      <c r="R16" s="79"/>
      <c r="S16" s="79"/>
      <c r="T16" s="79"/>
      <c r="U16" s="79"/>
      <c r="V16" s="79"/>
      <c r="W16" s="79"/>
      <c r="X16" s="79"/>
    </row>
    <row r="17" ht="20.25" customHeight="1" spans="1:24">
      <c r="A17" s="62" t="s">
        <v>201</v>
      </c>
      <c r="B17" s="62" t="s">
        <v>70</v>
      </c>
      <c r="C17" s="62" t="s">
        <v>212</v>
      </c>
      <c r="D17" s="62" t="s">
        <v>213</v>
      </c>
      <c r="E17" s="62" t="s">
        <v>125</v>
      </c>
      <c r="F17" s="62" t="s">
        <v>126</v>
      </c>
      <c r="G17" s="62" t="s">
        <v>220</v>
      </c>
      <c r="H17" s="62" t="s">
        <v>221</v>
      </c>
      <c r="I17" s="79">
        <v>298045</v>
      </c>
      <c r="J17" s="79">
        <v>298045</v>
      </c>
      <c r="K17" s="23"/>
      <c r="L17" s="23"/>
      <c r="M17" s="79">
        <v>298045</v>
      </c>
      <c r="N17" s="23"/>
      <c r="O17" s="79"/>
      <c r="P17" s="79"/>
      <c r="Q17" s="79"/>
      <c r="R17" s="79"/>
      <c r="S17" s="79"/>
      <c r="T17" s="79"/>
      <c r="U17" s="79"/>
      <c r="V17" s="79"/>
      <c r="W17" s="79"/>
      <c r="X17" s="79"/>
    </row>
    <row r="18" ht="20.25" customHeight="1" spans="1:24">
      <c r="A18" s="62" t="s">
        <v>201</v>
      </c>
      <c r="B18" s="62" t="s">
        <v>70</v>
      </c>
      <c r="C18" s="62" t="s">
        <v>212</v>
      </c>
      <c r="D18" s="62" t="s">
        <v>213</v>
      </c>
      <c r="E18" s="62" t="s">
        <v>125</v>
      </c>
      <c r="F18" s="62" t="s">
        <v>126</v>
      </c>
      <c r="G18" s="62" t="s">
        <v>220</v>
      </c>
      <c r="H18" s="62" t="s">
        <v>221</v>
      </c>
      <c r="I18" s="79">
        <v>236640</v>
      </c>
      <c r="J18" s="79">
        <v>236640</v>
      </c>
      <c r="K18" s="23"/>
      <c r="L18" s="23"/>
      <c r="M18" s="79">
        <v>236640</v>
      </c>
      <c r="N18" s="23"/>
      <c r="O18" s="79"/>
      <c r="P18" s="79"/>
      <c r="Q18" s="79"/>
      <c r="R18" s="79"/>
      <c r="S18" s="79"/>
      <c r="T18" s="79"/>
      <c r="U18" s="79"/>
      <c r="V18" s="79"/>
      <c r="W18" s="79"/>
      <c r="X18" s="79"/>
    </row>
    <row r="19" ht="20.25" customHeight="1" spans="1:24">
      <c r="A19" s="62" t="s">
        <v>201</v>
      </c>
      <c r="B19" s="62" t="s">
        <v>70</v>
      </c>
      <c r="C19" s="62" t="s">
        <v>212</v>
      </c>
      <c r="D19" s="62" t="s">
        <v>213</v>
      </c>
      <c r="E19" s="62" t="s">
        <v>101</v>
      </c>
      <c r="F19" s="62" t="s">
        <v>102</v>
      </c>
      <c r="G19" s="62" t="s">
        <v>222</v>
      </c>
      <c r="H19" s="62" t="s">
        <v>223</v>
      </c>
      <c r="I19" s="79">
        <v>41745</v>
      </c>
      <c r="J19" s="79">
        <v>41745</v>
      </c>
      <c r="K19" s="23"/>
      <c r="L19" s="23"/>
      <c r="M19" s="79">
        <v>41745</v>
      </c>
      <c r="N19" s="23"/>
      <c r="O19" s="79"/>
      <c r="P19" s="79"/>
      <c r="Q19" s="79"/>
      <c r="R19" s="79"/>
      <c r="S19" s="79"/>
      <c r="T19" s="79"/>
      <c r="U19" s="79"/>
      <c r="V19" s="79"/>
      <c r="W19" s="79"/>
      <c r="X19" s="79"/>
    </row>
    <row r="20" ht="20.25" customHeight="1" spans="1:24">
      <c r="A20" s="62" t="s">
        <v>201</v>
      </c>
      <c r="B20" s="62" t="s">
        <v>70</v>
      </c>
      <c r="C20" s="62" t="s">
        <v>212</v>
      </c>
      <c r="D20" s="62" t="s">
        <v>213</v>
      </c>
      <c r="E20" s="62" t="s">
        <v>127</v>
      </c>
      <c r="F20" s="62" t="s">
        <v>128</v>
      </c>
      <c r="G20" s="62" t="s">
        <v>222</v>
      </c>
      <c r="H20" s="62" t="s">
        <v>223</v>
      </c>
      <c r="I20" s="79">
        <v>26565</v>
      </c>
      <c r="J20" s="79">
        <v>26565</v>
      </c>
      <c r="K20" s="23"/>
      <c r="L20" s="23"/>
      <c r="M20" s="79">
        <v>26565</v>
      </c>
      <c r="N20" s="23"/>
      <c r="O20" s="79"/>
      <c r="P20" s="79"/>
      <c r="Q20" s="79"/>
      <c r="R20" s="79"/>
      <c r="S20" s="79"/>
      <c r="T20" s="79"/>
      <c r="U20" s="79"/>
      <c r="V20" s="79"/>
      <c r="W20" s="79"/>
      <c r="X20" s="79"/>
    </row>
    <row r="21" ht="20.25" customHeight="1" spans="1:24">
      <c r="A21" s="62" t="s">
        <v>201</v>
      </c>
      <c r="B21" s="62" t="s">
        <v>70</v>
      </c>
      <c r="C21" s="62" t="s">
        <v>212</v>
      </c>
      <c r="D21" s="62" t="s">
        <v>213</v>
      </c>
      <c r="E21" s="62" t="s">
        <v>127</v>
      </c>
      <c r="F21" s="62" t="s">
        <v>128</v>
      </c>
      <c r="G21" s="62" t="s">
        <v>222</v>
      </c>
      <c r="H21" s="62" t="s">
        <v>223</v>
      </c>
      <c r="I21" s="79">
        <v>27390</v>
      </c>
      <c r="J21" s="79">
        <v>27390</v>
      </c>
      <c r="K21" s="23"/>
      <c r="L21" s="23"/>
      <c r="M21" s="79">
        <v>27390</v>
      </c>
      <c r="N21" s="23"/>
      <c r="O21" s="79"/>
      <c r="P21" s="79"/>
      <c r="Q21" s="79"/>
      <c r="R21" s="79"/>
      <c r="S21" s="79"/>
      <c r="T21" s="79"/>
      <c r="U21" s="79"/>
      <c r="V21" s="79"/>
      <c r="W21" s="79"/>
      <c r="X21" s="79"/>
    </row>
    <row r="22" ht="20.25" customHeight="1" spans="1:24">
      <c r="A22" s="62" t="s">
        <v>201</v>
      </c>
      <c r="B22" s="62" t="s">
        <v>70</v>
      </c>
      <c r="C22" s="62" t="s">
        <v>212</v>
      </c>
      <c r="D22" s="62" t="s">
        <v>213</v>
      </c>
      <c r="E22" s="62" t="s">
        <v>127</v>
      </c>
      <c r="F22" s="62" t="s">
        <v>128</v>
      </c>
      <c r="G22" s="62" t="s">
        <v>222</v>
      </c>
      <c r="H22" s="62" t="s">
        <v>223</v>
      </c>
      <c r="I22" s="79">
        <v>33864</v>
      </c>
      <c r="J22" s="79">
        <v>33864</v>
      </c>
      <c r="K22" s="23"/>
      <c r="L22" s="23"/>
      <c r="M22" s="79">
        <v>33864</v>
      </c>
      <c r="N22" s="23"/>
      <c r="O22" s="79"/>
      <c r="P22" s="79"/>
      <c r="Q22" s="79"/>
      <c r="R22" s="79"/>
      <c r="S22" s="79"/>
      <c r="T22" s="79"/>
      <c r="U22" s="79"/>
      <c r="V22" s="79"/>
      <c r="W22" s="79"/>
      <c r="X22" s="79"/>
    </row>
    <row r="23" ht="20.25" customHeight="1" spans="1:24">
      <c r="A23" s="62" t="s">
        <v>201</v>
      </c>
      <c r="B23" s="62" t="s">
        <v>70</v>
      </c>
      <c r="C23" s="62" t="s">
        <v>224</v>
      </c>
      <c r="D23" s="62" t="s">
        <v>134</v>
      </c>
      <c r="E23" s="62" t="s">
        <v>133</v>
      </c>
      <c r="F23" s="62" t="s">
        <v>134</v>
      </c>
      <c r="G23" s="62" t="s">
        <v>225</v>
      </c>
      <c r="H23" s="62" t="s">
        <v>134</v>
      </c>
      <c r="I23" s="79">
        <v>1001244</v>
      </c>
      <c r="J23" s="79">
        <v>1001244</v>
      </c>
      <c r="K23" s="23"/>
      <c r="L23" s="23"/>
      <c r="M23" s="79">
        <v>1001244</v>
      </c>
      <c r="N23" s="23"/>
      <c r="O23" s="79"/>
      <c r="P23" s="79"/>
      <c r="Q23" s="79"/>
      <c r="R23" s="79"/>
      <c r="S23" s="79"/>
      <c r="T23" s="79"/>
      <c r="U23" s="79"/>
      <c r="V23" s="79"/>
      <c r="W23" s="79"/>
      <c r="X23" s="79"/>
    </row>
    <row r="24" ht="20.25" customHeight="1" spans="1:24">
      <c r="A24" s="62" t="s">
        <v>201</v>
      </c>
      <c r="B24" s="62" t="s">
        <v>70</v>
      </c>
      <c r="C24" s="62" t="s">
        <v>226</v>
      </c>
      <c r="D24" s="62" t="s">
        <v>227</v>
      </c>
      <c r="E24" s="62" t="s">
        <v>101</v>
      </c>
      <c r="F24" s="62" t="s">
        <v>102</v>
      </c>
      <c r="G24" s="62" t="s">
        <v>228</v>
      </c>
      <c r="H24" s="62" t="s">
        <v>227</v>
      </c>
      <c r="I24" s="79">
        <v>52030</v>
      </c>
      <c r="J24" s="79">
        <v>52030</v>
      </c>
      <c r="K24" s="23"/>
      <c r="L24" s="23"/>
      <c r="M24" s="79">
        <v>52030</v>
      </c>
      <c r="N24" s="23"/>
      <c r="O24" s="79"/>
      <c r="P24" s="79"/>
      <c r="Q24" s="79"/>
      <c r="R24" s="79"/>
      <c r="S24" s="79"/>
      <c r="T24" s="79"/>
      <c r="U24" s="79"/>
      <c r="V24" s="79"/>
      <c r="W24" s="79"/>
      <c r="X24" s="79"/>
    </row>
    <row r="25" ht="20.25" customHeight="1" spans="1:24">
      <c r="A25" s="62" t="s">
        <v>201</v>
      </c>
      <c r="B25" s="62" t="s">
        <v>70</v>
      </c>
      <c r="C25" s="62" t="s">
        <v>229</v>
      </c>
      <c r="D25" s="62" t="s">
        <v>230</v>
      </c>
      <c r="E25" s="62" t="s">
        <v>101</v>
      </c>
      <c r="F25" s="62" t="s">
        <v>102</v>
      </c>
      <c r="G25" s="62" t="s">
        <v>231</v>
      </c>
      <c r="H25" s="62" t="s">
        <v>232</v>
      </c>
      <c r="I25" s="79">
        <v>665328</v>
      </c>
      <c r="J25" s="79">
        <v>665328</v>
      </c>
      <c r="K25" s="23"/>
      <c r="L25" s="23"/>
      <c r="M25" s="79">
        <v>665328</v>
      </c>
      <c r="N25" s="23"/>
      <c r="O25" s="79"/>
      <c r="P25" s="79"/>
      <c r="Q25" s="79"/>
      <c r="R25" s="79"/>
      <c r="S25" s="79"/>
      <c r="T25" s="79"/>
      <c r="U25" s="79"/>
      <c r="V25" s="79"/>
      <c r="W25" s="79"/>
      <c r="X25" s="79"/>
    </row>
    <row r="26" ht="20.25" customHeight="1" spans="1:24">
      <c r="A26" s="62" t="s">
        <v>201</v>
      </c>
      <c r="B26" s="62" t="s">
        <v>70</v>
      </c>
      <c r="C26" s="62" t="s">
        <v>229</v>
      </c>
      <c r="D26" s="62" t="s">
        <v>230</v>
      </c>
      <c r="E26" s="62" t="s">
        <v>101</v>
      </c>
      <c r="F26" s="62" t="s">
        <v>102</v>
      </c>
      <c r="G26" s="62" t="s">
        <v>233</v>
      </c>
      <c r="H26" s="62" t="s">
        <v>234</v>
      </c>
      <c r="I26" s="79">
        <v>132000</v>
      </c>
      <c r="J26" s="79">
        <v>132000</v>
      </c>
      <c r="K26" s="23"/>
      <c r="L26" s="23"/>
      <c r="M26" s="79">
        <v>132000</v>
      </c>
      <c r="N26" s="23"/>
      <c r="O26" s="79"/>
      <c r="P26" s="79"/>
      <c r="Q26" s="79"/>
      <c r="R26" s="79"/>
      <c r="S26" s="79"/>
      <c r="T26" s="79"/>
      <c r="U26" s="79"/>
      <c r="V26" s="79"/>
      <c r="W26" s="79"/>
      <c r="X26" s="79"/>
    </row>
    <row r="27" ht="20.25" customHeight="1" spans="1:24">
      <c r="A27" s="62" t="s">
        <v>201</v>
      </c>
      <c r="B27" s="62" t="s">
        <v>70</v>
      </c>
      <c r="C27" s="62" t="s">
        <v>229</v>
      </c>
      <c r="D27" s="62" t="s">
        <v>230</v>
      </c>
      <c r="E27" s="62" t="s">
        <v>101</v>
      </c>
      <c r="F27" s="62" t="s">
        <v>102</v>
      </c>
      <c r="G27" s="62" t="s">
        <v>233</v>
      </c>
      <c r="H27" s="62" t="s">
        <v>234</v>
      </c>
      <c r="I27" s="79">
        <v>33000</v>
      </c>
      <c r="J27" s="79">
        <v>33000</v>
      </c>
      <c r="K27" s="23"/>
      <c r="L27" s="23"/>
      <c r="M27" s="79">
        <v>33000</v>
      </c>
      <c r="N27" s="23"/>
      <c r="O27" s="79"/>
      <c r="P27" s="79"/>
      <c r="Q27" s="79"/>
      <c r="R27" s="79"/>
      <c r="S27" s="79"/>
      <c r="T27" s="79"/>
      <c r="U27" s="79"/>
      <c r="V27" s="79"/>
      <c r="W27" s="79"/>
      <c r="X27" s="79"/>
    </row>
    <row r="28" ht="20.25" customHeight="1" spans="1:24">
      <c r="A28" s="62" t="s">
        <v>201</v>
      </c>
      <c r="B28" s="62" t="s">
        <v>70</v>
      </c>
      <c r="C28" s="62" t="s">
        <v>229</v>
      </c>
      <c r="D28" s="62" t="s">
        <v>230</v>
      </c>
      <c r="E28" s="62" t="s">
        <v>101</v>
      </c>
      <c r="F28" s="62" t="s">
        <v>102</v>
      </c>
      <c r="G28" s="62" t="s">
        <v>233</v>
      </c>
      <c r="H28" s="62" t="s">
        <v>234</v>
      </c>
      <c r="I28" s="79">
        <v>40800</v>
      </c>
      <c r="J28" s="79">
        <v>40800</v>
      </c>
      <c r="K28" s="23"/>
      <c r="L28" s="23"/>
      <c r="M28" s="79">
        <v>40800</v>
      </c>
      <c r="N28" s="23"/>
      <c r="O28" s="79"/>
      <c r="P28" s="79"/>
      <c r="Q28" s="79"/>
      <c r="R28" s="79"/>
      <c r="S28" s="79"/>
      <c r="T28" s="79"/>
      <c r="U28" s="79"/>
      <c r="V28" s="79"/>
      <c r="W28" s="79"/>
      <c r="X28" s="79"/>
    </row>
    <row r="29" ht="20.25" customHeight="1" spans="1:24">
      <c r="A29" s="62" t="s">
        <v>201</v>
      </c>
      <c r="B29" s="62" t="s">
        <v>70</v>
      </c>
      <c r="C29" s="62" t="s">
        <v>235</v>
      </c>
      <c r="D29" s="62" t="s">
        <v>236</v>
      </c>
      <c r="E29" s="62" t="s">
        <v>113</v>
      </c>
      <c r="F29" s="62" t="s">
        <v>114</v>
      </c>
      <c r="G29" s="62" t="s">
        <v>237</v>
      </c>
      <c r="H29" s="62" t="s">
        <v>238</v>
      </c>
      <c r="I29" s="79">
        <v>1387200</v>
      </c>
      <c r="J29" s="79">
        <v>1387200</v>
      </c>
      <c r="K29" s="23"/>
      <c r="L29" s="23"/>
      <c r="M29" s="79">
        <v>1387200</v>
      </c>
      <c r="N29" s="23"/>
      <c r="O29" s="79"/>
      <c r="P29" s="79"/>
      <c r="Q29" s="79"/>
      <c r="R29" s="79"/>
      <c r="S29" s="79"/>
      <c r="T29" s="79"/>
      <c r="U29" s="79"/>
      <c r="V29" s="79"/>
      <c r="W29" s="79"/>
      <c r="X29" s="79"/>
    </row>
    <row r="30" ht="20.25" customHeight="1" spans="1:24">
      <c r="A30" s="62" t="s">
        <v>201</v>
      </c>
      <c r="B30" s="62" t="s">
        <v>70</v>
      </c>
      <c r="C30" s="62" t="s">
        <v>239</v>
      </c>
      <c r="D30" s="62" t="s">
        <v>240</v>
      </c>
      <c r="E30" s="62" t="s">
        <v>101</v>
      </c>
      <c r="F30" s="62" t="s">
        <v>102</v>
      </c>
      <c r="G30" s="62" t="s">
        <v>222</v>
      </c>
      <c r="H30" s="62" t="s">
        <v>223</v>
      </c>
      <c r="I30" s="79">
        <v>95243</v>
      </c>
      <c r="J30" s="79">
        <v>95243</v>
      </c>
      <c r="K30" s="23"/>
      <c r="L30" s="23"/>
      <c r="M30" s="79">
        <v>95243</v>
      </c>
      <c r="N30" s="23"/>
      <c r="O30" s="79"/>
      <c r="P30" s="79"/>
      <c r="Q30" s="79"/>
      <c r="R30" s="79"/>
      <c r="S30" s="79"/>
      <c r="T30" s="79"/>
      <c r="U30" s="79"/>
      <c r="V30" s="79"/>
      <c r="W30" s="79"/>
      <c r="X30" s="79"/>
    </row>
    <row r="31" ht="20.25" customHeight="1" spans="1:24">
      <c r="A31" s="62" t="s">
        <v>201</v>
      </c>
      <c r="B31" s="62" t="s">
        <v>70</v>
      </c>
      <c r="C31" s="62" t="s">
        <v>241</v>
      </c>
      <c r="D31" s="62" t="s">
        <v>242</v>
      </c>
      <c r="E31" s="62" t="s">
        <v>101</v>
      </c>
      <c r="F31" s="62" t="s">
        <v>102</v>
      </c>
      <c r="G31" s="62" t="s">
        <v>233</v>
      </c>
      <c r="H31" s="62" t="s">
        <v>234</v>
      </c>
      <c r="I31" s="79">
        <v>163200</v>
      </c>
      <c r="J31" s="79">
        <v>163200</v>
      </c>
      <c r="K31" s="23"/>
      <c r="L31" s="23"/>
      <c r="M31" s="79">
        <v>163200</v>
      </c>
      <c r="N31" s="23"/>
      <c r="O31" s="79"/>
      <c r="P31" s="79"/>
      <c r="Q31" s="79"/>
      <c r="R31" s="79"/>
      <c r="S31" s="79"/>
      <c r="T31" s="79"/>
      <c r="U31" s="79"/>
      <c r="V31" s="79"/>
      <c r="W31" s="79"/>
      <c r="X31" s="79"/>
    </row>
    <row r="32" ht="20.25" customHeight="1" spans="1:24">
      <c r="A32" s="62" t="s">
        <v>201</v>
      </c>
      <c r="B32" s="62" t="s">
        <v>70</v>
      </c>
      <c r="C32" s="62" t="s">
        <v>243</v>
      </c>
      <c r="D32" s="62" t="s">
        <v>244</v>
      </c>
      <c r="E32" s="62" t="s">
        <v>101</v>
      </c>
      <c r="F32" s="62" t="s">
        <v>102</v>
      </c>
      <c r="G32" s="62" t="s">
        <v>208</v>
      </c>
      <c r="H32" s="62" t="s">
        <v>209</v>
      </c>
      <c r="I32" s="79">
        <v>792000</v>
      </c>
      <c r="J32" s="79">
        <v>792000</v>
      </c>
      <c r="K32" s="23"/>
      <c r="L32" s="23"/>
      <c r="M32" s="79">
        <v>792000</v>
      </c>
      <c r="N32" s="23"/>
      <c r="O32" s="79"/>
      <c r="P32" s="79"/>
      <c r="Q32" s="79"/>
      <c r="R32" s="79"/>
      <c r="S32" s="79"/>
      <c r="T32" s="79"/>
      <c r="U32" s="79"/>
      <c r="V32" s="79"/>
      <c r="W32" s="79"/>
      <c r="X32" s="79"/>
    </row>
    <row r="33" ht="20.25" customHeight="1" spans="1:24">
      <c r="A33" s="62" t="s">
        <v>201</v>
      </c>
      <c r="B33" s="62" t="s">
        <v>70</v>
      </c>
      <c r="C33" s="62" t="s">
        <v>243</v>
      </c>
      <c r="D33" s="62" t="s">
        <v>244</v>
      </c>
      <c r="E33" s="62" t="s">
        <v>101</v>
      </c>
      <c r="F33" s="62" t="s">
        <v>102</v>
      </c>
      <c r="G33" s="62" t="s">
        <v>208</v>
      </c>
      <c r="H33" s="62" t="s">
        <v>209</v>
      </c>
      <c r="I33" s="79">
        <v>540186</v>
      </c>
      <c r="J33" s="79">
        <v>540186</v>
      </c>
      <c r="K33" s="23"/>
      <c r="L33" s="23"/>
      <c r="M33" s="79">
        <v>540186</v>
      </c>
      <c r="N33" s="23"/>
      <c r="O33" s="79"/>
      <c r="P33" s="79"/>
      <c r="Q33" s="79"/>
      <c r="R33" s="79"/>
      <c r="S33" s="79"/>
      <c r="T33" s="79"/>
      <c r="U33" s="79"/>
      <c r="V33" s="79"/>
      <c r="W33" s="79"/>
      <c r="X33" s="79"/>
    </row>
    <row r="34" ht="20.25" customHeight="1" spans="1:24">
      <c r="A34" s="62" t="s">
        <v>201</v>
      </c>
      <c r="B34" s="62" t="s">
        <v>70</v>
      </c>
      <c r="C34" s="62" t="s">
        <v>243</v>
      </c>
      <c r="D34" s="62" t="s">
        <v>244</v>
      </c>
      <c r="E34" s="62" t="s">
        <v>101</v>
      </c>
      <c r="F34" s="62" t="s">
        <v>102</v>
      </c>
      <c r="G34" s="62" t="s">
        <v>210</v>
      </c>
      <c r="H34" s="62" t="s">
        <v>211</v>
      </c>
      <c r="I34" s="79">
        <v>990000</v>
      </c>
      <c r="J34" s="79">
        <v>990000</v>
      </c>
      <c r="K34" s="23"/>
      <c r="L34" s="23"/>
      <c r="M34" s="79">
        <v>990000</v>
      </c>
      <c r="N34" s="23"/>
      <c r="O34" s="79"/>
      <c r="P34" s="79"/>
      <c r="Q34" s="79"/>
      <c r="R34" s="79"/>
      <c r="S34" s="79"/>
      <c r="T34" s="79"/>
      <c r="U34" s="79"/>
      <c r="V34" s="79"/>
      <c r="W34" s="79"/>
      <c r="X34" s="79"/>
    </row>
    <row r="35" ht="20.25" customHeight="1" spans="1:24">
      <c r="A35" s="62" t="s">
        <v>201</v>
      </c>
      <c r="B35" s="62" t="s">
        <v>70</v>
      </c>
      <c r="C35" s="62" t="s">
        <v>245</v>
      </c>
      <c r="D35" s="62" t="s">
        <v>246</v>
      </c>
      <c r="E35" s="62" t="s">
        <v>101</v>
      </c>
      <c r="F35" s="62" t="s">
        <v>102</v>
      </c>
      <c r="G35" s="62" t="s">
        <v>247</v>
      </c>
      <c r="H35" s="62" t="s">
        <v>248</v>
      </c>
      <c r="I35" s="79">
        <v>170000</v>
      </c>
      <c r="J35" s="79">
        <v>170000</v>
      </c>
      <c r="K35" s="23"/>
      <c r="L35" s="23"/>
      <c r="M35" s="79">
        <v>170000</v>
      </c>
      <c r="N35" s="23"/>
      <c r="O35" s="79"/>
      <c r="P35" s="79"/>
      <c r="Q35" s="79"/>
      <c r="R35" s="79"/>
      <c r="S35" s="79"/>
      <c r="T35" s="79"/>
      <c r="U35" s="79"/>
      <c r="V35" s="79"/>
      <c r="W35" s="79"/>
      <c r="X35" s="79"/>
    </row>
    <row r="36" ht="20.25" customHeight="1" spans="1:24">
      <c r="A36" s="62" t="s">
        <v>201</v>
      </c>
      <c r="B36" s="62" t="s">
        <v>70</v>
      </c>
      <c r="C36" s="62" t="s">
        <v>245</v>
      </c>
      <c r="D36" s="62" t="s">
        <v>246</v>
      </c>
      <c r="E36" s="62" t="s">
        <v>101</v>
      </c>
      <c r="F36" s="62" t="s">
        <v>102</v>
      </c>
      <c r="G36" s="62" t="s">
        <v>247</v>
      </c>
      <c r="H36" s="62" t="s">
        <v>248</v>
      </c>
      <c r="I36" s="79">
        <v>680000</v>
      </c>
      <c r="J36" s="79">
        <v>680000</v>
      </c>
      <c r="K36" s="23"/>
      <c r="L36" s="23"/>
      <c r="M36" s="79">
        <v>680000</v>
      </c>
      <c r="N36" s="23"/>
      <c r="O36" s="79"/>
      <c r="P36" s="79"/>
      <c r="Q36" s="79"/>
      <c r="R36" s="79"/>
      <c r="S36" s="79"/>
      <c r="T36" s="79"/>
      <c r="U36" s="79"/>
      <c r="V36" s="79"/>
      <c r="W36" s="79"/>
      <c r="X36" s="79"/>
    </row>
    <row r="37" ht="17.25" customHeight="1" spans="1:24">
      <c r="A37" s="32" t="s">
        <v>173</v>
      </c>
      <c r="B37" s="33"/>
      <c r="C37" s="144"/>
      <c r="D37" s="144"/>
      <c r="E37" s="144"/>
      <c r="F37" s="144"/>
      <c r="G37" s="144"/>
      <c r="H37" s="145"/>
      <c r="I37" s="79">
        <v>15714345</v>
      </c>
      <c r="J37" s="79">
        <v>15714345</v>
      </c>
      <c r="K37" s="79"/>
      <c r="L37" s="79"/>
      <c r="M37" s="79">
        <v>15714345</v>
      </c>
      <c r="N37" s="79"/>
      <c r="O37" s="79"/>
      <c r="P37" s="79"/>
      <c r="Q37" s="79"/>
      <c r="R37" s="79"/>
      <c r="S37" s="79"/>
      <c r="T37" s="79"/>
      <c r="U37" s="79"/>
      <c r="V37" s="79"/>
      <c r="W37" s="79"/>
      <c r="X37" s="79"/>
    </row>
  </sheetData>
  <mergeCells count="31">
    <mergeCell ref="A2:X2"/>
    <mergeCell ref="A3:H3"/>
    <mergeCell ref="I4:X4"/>
    <mergeCell ref="J5:N5"/>
    <mergeCell ref="O5:Q5"/>
    <mergeCell ref="S5:X5"/>
    <mergeCell ref="A37:H3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1"/>
  <sheetViews>
    <sheetView showZeros="0" topLeftCell="M1" workbookViewId="0">
      <selection activeCell="A1" sqref="A1"/>
    </sheetView>
  </sheetViews>
  <sheetFormatPr defaultColWidth="9.13333333333333" defaultRowHeight="14.25" customHeight="1"/>
  <cols>
    <col min="1" max="1" width="10.2833333333333" customWidth="1"/>
    <col min="2" max="2" width="13.4166666666667" customWidth="1"/>
    <col min="3" max="3" width="32.8583333333333" customWidth="1"/>
    <col min="4" max="4" width="23.8583333333333" customWidth="1"/>
    <col min="5" max="5" width="11.1333333333333" customWidth="1"/>
    <col min="6" max="6" width="17.7083333333333" customWidth="1"/>
    <col min="7" max="7" width="9.85833333333333" customWidth="1"/>
    <col min="8" max="8" width="17.7083333333333" customWidth="1"/>
    <col min="9" max="13" width="20" customWidth="1"/>
    <col min="14" max="14" width="12.2833333333333" customWidth="1"/>
    <col min="15" max="15" width="12.7083333333333" customWidth="1"/>
    <col min="16" max="16" width="11.1333333333333" customWidth="1"/>
    <col min="17" max="21" width="19.8583333333333" customWidth="1"/>
    <col min="22" max="22" width="20" customWidth="1"/>
    <col min="23" max="23" width="19.8583333333333" customWidth="1"/>
  </cols>
  <sheetData>
    <row r="1" ht="13.5" customHeight="1" spans="2:23">
      <c r="B1" s="134"/>
      <c r="E1" s="1"/>
      <c r="F1" s="1"/>
      <c r="G1" s="1"/>
      <c r="H1" s="1"/>
      <c r="U1" s="134"/>
      <c r="W1" s="139" t="s">
        <v>249</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"单位名称："&amp;"昆明市第二十一中学"</f>
        <v>单位名称：昆明市第二十一中学</v>
      </c>
      <c r="B3" s="5"/>
      <c r="C3" s="5"/>
      <c r="D3" s="5"/>
      <c r="E3" s="5"/>
      <c r="F3" s="5"/>
      <c r="G3" s="5"/>
      <c r="H3" s="5"/>
      <c r="I3" s="6"/>
      <c r="J3" s="6"/>
      <c r="K3" s="6"/>
      <c r="L3" s="6"/>
      <c r="M3" s="6"/>
      <c r="N3" s="6"/>
      <c r="O3" s="6"/>
      <c r="P3" s="6"/>
      <c r="Q3" s="6"/>
      <c r="U3" s="134"/>
      <c r="W3" s="117" t="s">
        <v>1</v>
      </c>
    </row>
    <row r="4" ht="21.75" customHeight="1" spans="1:23">
      <c r="A4" s="8" t="s">
        <v>250</v>
      </c>
      <c r="B4" s="9" t="s">
        <v>185</v>
      </c>
      <c r="C4" s="8" t="s">
        <v>186</v>
      </c>
      <c r="D4" s="8" t="s">
        <v>251</v>
      </c>
      <c r="E4" s="9" t="s">
        <v>187</v>
      </c>
      <c r="F4" s="9" t="s">
        <v>188</v>
      </c>
      <c r="G4" s="9" t="s">
        <v>252</v>
      </c>
      <c r="H4" s="9" t="s">
        <v>253</v>
      </c>
      <c r="I4" s="27" t="s">
        <v>55</v>
      </c>
      <c r="J4" s="10" t="s">
        <v>254</v>
      </c>
      <c r="K4" s="11"/>
      <c r="L4" s="11"/>
      <c r="M4" s="12"/>
      <c r="N4" s="10" t="s">
        <v>193</v>
      </c>
      <c r="O4" s="11"/>
      <c r="P4" s="12"/>
      <c r="Q4" s="9" t="s">
        <v>61</v>
      </c>
      <c r="R4" s="10" t="s">
        <v>62</v>
      </c>
      <c r="S4" s="11"/>
      <c r="T4" s="11"/>
      <c r="U4" s="11"/>
      <c r="V4" s="11"/>
      <c r="W4" s="12"/>
    </row>
    <row r="5" ht="21.75" customHeight="1" spans="1:23">
      <c r="A5" s="13"/>
      <c r="B5" s="28"/>
      <c r="C5" s="13"/>
      <c r="D5" s="13"/>
      <c r="E5" s="14"/>
      <c r="F5" s="14"/>
      <c r="G5" s="14"/>
      <c r="H5" s="14"/>
      <c r="I5" s="28"/>
      <c r="J5" s="135" t="s">
        <v>58</v>
      </c>
      <c r="K5" s="136"/>
      <c r="L5" s="9" t="s">
        <v>59</v>
      </c>
      <c r="M5" s="9" t="s">
        <v>60</v>
      </c>
      <c r="N5" s="9" t="s">
        <v>58</v>
      </c>
      <c r="O5" s="9" t="s">
        <v>59</v>
      </c>
      <c r="P5" s="9" t="s">
        <v>60</v>
      </c>
      <c r="Q5" s="14"/>
      <c r="R5" s="9" t="s">
        <v>57</v>
      </c>
      <c r="S5" s="9" t="s">
        <v>64</v>
      </c>
      <c r="T5" s="9" t="s">
        <v>199</v>
      </c>
      <c r="U5" s="9" t="s">
        <v>66</v>
      </c>
      <c r="V5" s="9" t="s">
        <v>67</v>
      </c>
      <c r="W5" s="9" t="s">
        <v>68</v>
      </c>
    </row>
    <row r="6" ht="21" customHeight="1" spans="1:23">
      <c r="A6" s="28"/>
      <c r="B6" s="28"/>
      <c r="C6" s="28"/>
      <c r="D6" s="28"/>
      <c r="E6" s="28"/>
      <c r="F6" s="28"/>
      <c r="G6" s="28"/>
      <c r="H6" s="28"/>
      <c r="I6" s="28"/>
      <c r="J6" s="137" t="s">
        <v>57</v>
      </c>
      <c r="K6" s="138"/>
      <c r="L6" s="28"/>
      <c r="M6" s="28"/>
      <c r="N6" s="28"/>
      <c r="O6" s="28"/>
      <c r="P6" s="28"/>
      <c r="Q6" s="28"/>
      <c r="R6" s="28"/>
      <c r="S6" s="28"/>
      <c r="T6" s="28"/>
      <c r="U6" s="28"/>
      <c r="V6" s="28"/>
      <c r="W6" s="28"/>
    </row>
    <row r="7" ht="39.75" customHeight="1" spans="1:23">
      <c r="A7" s="16"/>
      <c r="B7" s="18"/>
      <c r="C7" s="16"/>
      <c r="D7" s="16"/>
      <c r="E7" s="17"/>
      <c r="F7" s="17"/>
      <c r="G7" s="17"/>
      <c r="H7" s="17"/>
      <c r="I7" s="18"/>
      <c r="J7" s="68" t="s">
        <v>57</v>
      </c>
      <c r="K7" s="68" t="s">
        <v>255</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70" t="s">
        <v>256</v>
      </c>
      <c r="B9" s="70" t="s">
        <v>257</v>
      </c>
      <c r="C9" s="70" t="s">
        <v>258</v>
      </c>
      <c r="D9" s="70" t="s">
        <v>70</v>
      </c>
      <c r="E9" s="70" t="s">
        <v>103</v>
      </c>
      <c r="F9" s="70" t="s">
        <v>104</v>
      </c>
      <c r="G9" s="70" t="s">
        <v>231</v>
      </c>
      <c r="H9" s="70" t="s">
        <v>232</v>
      </c>
      <c r="I9" s="79">
        <v>144000</v>
      </c>
      <c r="J9" s="79">
        <v>144000</v>
      </c>
      <c r="K9" s="79">
        <v>144000</v>
      </c>
      <c r="L9" s="79"/>
      <c r="M9" s="79"/>
      <c r="N9" s="79"/>
      <c r="O9" s="79"/>
      <c r="P9" s="79"/>
      <c r="Q9" s="79"/>
      <c r="R9" s="79"/>
      <c r="S9" s="79"/>
      <c r="T9" s="79"/>
      <c r="U9" s="79"/>
      <c r="V9" s="79"/>
      <c r="W9" s="79"/>
    </row>
    <row r="10" ht="21.75" customHeight="1" spans="1:23">
      <c r="A10" s="70" t="s">
        <v>259</v>
      </c>
      <c r="B10" s="70" t="s">
        <v>260</v>
      </c>
      <c r="C10" s="70" t="s">
        <v>261</v>
      </c>
      <c r="D10" s="70" t="s">
        <v>70</v>
      </c>
      <c r="E10" s="70" t="s">
        <v>101</v>
      </c>
      <c r="F10" s="70" t="s">
        <v>102</v>
      </c>
      <c r="G10" s="70" t="s">
        <v>231</v>
      </c>
      <c r="H10" s="70" t="s">
        <v>232</v>
      </c>
      <c r="I10" s="79">
        <v>0.12</v>
      </c>
      <c r="J10" s="79"/>
      <c r="K10" s="79"/>
      <c r="L10" s="79"/>
      <c r="M10" s="79"/>
      <c r="N10" s="79">
        <v>0.12</v>
      </c>
      <c r="O10" s="79"/>
      <c r="P10" s="79"/>
      <c r="Q10" s="79"/>
      <c r="R10" s="79"/>
      <c r="S10" s="79"/>
      <c r="T10" s="79"/>
      <c r="U10" s="79"/>
      <c r="V10" s="79"/>
      <c r="W10" s="79"/>
    </row>
    <row r="11" ht="21.75" customHeight="1" spans="1:23">
      <c r="A11" s="70" t="s">
        <v>259</v>
      </c>
      <c r="B11" s="70" t="s">
        <v>262</v>
      </c>
      <c r="C11" s="70" t="s">
        <v>263</v>
      </c>
      <c r="D11" s="70" t="s">
        <v>70</v>
      </c>
      <c r="E11" s="70" t="s">
        <v>107</v>
      </c>
      <c r="F11" s="70" t="s">
        <v>108</v>
      </c>
      <c r="G11" s="70" t="s">
        <v>231</v>
      </c>
      <c r="H11" s="70" t="s">
        <v>232</v>
      </c>
      <c r="I11" s="79">
        <v>96</v>
      </c>
      <c r="J11" s="79"/>
      <c r="K11" s="79"/>
      <c r="L11" s="79"/>
      <c r="M11" s="79"/>
      <c r="N11" s="79">
        <v>96</v>
      </c>
      <c r="O11" s="79"/>
      <c r="P11" s="79"/>
      <c r="Q11" s="79"/>
      <c r="R11" s="79"/>
      <c r="S11" s="79"/>
      <c r="T11" s="79"/>
      <c r="U11" s="79"/>
      <c r="V11" s="79"/>
      <c r="W11" s="79"/>
    </row>
    <row r="12" ht="21.75" customHeight="1" spans="1:23">
      <c r="A12" s="70" t="s">
        <v>259</v>
      </c>
      <c r="B12" s="70" t="s">
        <v>264</v>
      </c>
      <c r="C12" s="70" t="s">
        <v>265</v>
      </c>
      <c r="D12" s="70" t="s">
        <v>70</v>
      </c>
      <c r="E12" s="70" t="s">
        <v>107</v>
      </c>
      <c r="F12" s="70" t="s">
        <v>108</v>
      </c>
      <c r="G12" s="70" t="s">
        <v>231</v>
      </c>
      <c r="H12" s="70" t="s">
        <v>232</v>
      </c>
      <c r="I12" s="79">
        <v>2400</v>
      </c>
      <c r="J12" s="79"/>
      <c r="K12" s="79"/>
      <c r="L12" s="79"/>
      <c r="M12" s="79"/>
      <c r="N12" s="79">
        <v>2400</v>
      </c>
      <c r="O12" s="79"/>
      <c r="P12" s="79"/>
      <c r="Q12" s="79"/>
      <c r="R12" s="79"/>
      <c r="S12" s="79"/>
      <c r="T12" s="79"/>
      <c r="U12" s="79"/>
      <c r="V12" s="79"/>
      <c r="W12" s="79"/>
    </row>
    <row r="13" ht="21.75" customHeight="1" spans="1:23">
      <c r="A13" s="70" t="s">
        <v>259</v>
      </c>
      <c r="B13" s="70" t="s">
        <v>266</v>
      </c>
      <c r="C13" s="70" t="s">
        <v>267</v>
      </c>
      <c r="D13" s="70" t="s">
        <v>70</v>
      </c>
      <c r="E13" s="70" t="s">
        <v>107</v>
      </c>
      <c r="F13" s="70" t="s">
        <v>108</v>
      </c>
      <c r="G13" s="70" t="s">
        <v>231</v>
      </c>
      <c r="H13" s="70" t="s">
        <v>232</v>
      </c>
      <c r="I13" s="79">
        <v>120</v>
      </c>
      <c r="J13" s="79"/>
      <c r="K13" s="79"/>
      <c r="L13" s="79"/>
      <c r="M13" s="79"/>
      <c r="N13" s="79">
        <v>120</v>
      </c>
      <c r="O13" s="79"/>
      <c r="P13" s="79"/>
      <c r="Q13" s="79"/>
      <c r="R13" s="79"/>
      <c r="S13" s="79"/>
      <c r="T13" s="79"/>
      <c r="U13" s="79"/>
      <c r="V13" s="79"/>
      <c r="W13" s="79"/>
    </row>
    <row r="14" ht="21.75" customHeight="1" spans="1:23">
      <c r="A14" s="70" t="s">
        <v>259</v>
      </c>
      <c r="B14" s="70" t="s">
        <v>268</v>
      </c>
      <c r="C14" s="70" t="s">
        <v>269</v>
      </c>
      <c r="D14" s="70" t="s">
        <v>70</v>
      </c>
      <c r="E14" s="70" t="s">
        <v>101</v>
      </c>
      <c r="F14" s="70" t="s">
        <v>102</v>
      </c>
      <c r="G14" s="70" t="s">
        <v>270</v>
      </c>
      <c r="H14" s="70" t="s">
        <v>271</v>
      </c>
      <c r="I14" s="79">
        <v>585</v>
      </c>
      <c r="J14" s="79"/>
      <c r="K14" s="79"/>
      <c r="L14" s="79"/>
      <c r="M14" s="79"/>
      <c r="N14" s="79">
        <v>585</v>
      </c>
      <c r="O14" s="79"/>
      <c r="P14" s="79"/>
      <c r="Q14" s="79"/>
      <c r="R14" s="79"/>
      <c r="S14" s="79"/>
      <c r="T14" s="79"/>
      <c r="U14" s="79"/>
      <c r="V14" s="79"/>
      <c r="W14" s="79"/>
    </row>
    <row r="15" ht="21.75" customHeight="1" spans="1:23">
      <c r="A15" s="70" t="s">
        <v>259</v>
      </c>
      <c r="B15" s="70" t="s">
        <v>272</v>
      </c>
      <c r="C15" s="70" t="s">
        <v>273</v>
      </c>
      <c r="D15" s="70" t="s">
        <v>70</v>
      </c>
      <c r="E15" s="70" t="s">
        <v>101</v>
      </c>
      <c r="F15" s="70" t="s">
        <v>102</v>
      </c>
      <c r="G15" s="70" t="s">
        <v>270</v>
      </c>
      <c r="H15" s="70" t="s">
        <v>271</v>
      </c>
      <c r="I15" s="79">
        <v>165</v>
      </c>
      <c r="J15" s="79"/>
      <c r="K15" s="79"/>
      <c r="L15" s="79"/>
      <c r="M15" s="79"/>
      <c r="N15" s="79">
        <v>165</v>
      </c>
      <c r="O15" s="79"/>
      <c r="P15" s="79"/>
      <c r="Q15" s="79"/>
      <c r="R15" s="79"/>
      <c r="S15" s="79"/>
      <c r="T15" s="79"/>
      <c r="U15" s="79"/>
      <c r="V15" s="79"/>
      <c r="W15" s="79"/>
    </row>
    <row r="16" ht="21.75" customHeight="1" spans="1:23">
      <c r="A16" s="70" t="s">
        <v>274</v>
      </c>
      <c r="B16" s="70" t="s">
        <v>275</v>
      </c>
      <c r="C16" s="70" t="s">
        <v>276</v>
      </c>
      <c r="D16" s="70" t="s">
        <v>70</v>
      </c>
      <c r="E16" s="70" t="s">
        <v>101</v>
      </c>
      <c r="F16" s="70" t="s">
        <v>102</v>
      </c>
      <c r="G16" s="70" t="s">
        <v>231</v>
      </c>
      <c r="H16" s="70" t="s">
        <v>232</v>
      </c>
      <c r="I16" s="79">
        <v>98158</v>
      </c>
      <c r="J16" s="79"/>
      <c r="K16" s="79"/>
      <c r="L16" s="79"/>
      <c r="M16" s="79"/>
      <c r="N16" s="79">
        <v>98158</v>
      </c>
      <c r="O16" s="79"/>
      <c r="P16" s="79"/>
      <c r="Q16" s="79"/>
      <c r="R16" s="79"/>
      <c r="S16" s="79"/>
      <c r="T16" s="79"/>
      <c r="U16" s="79"/>
      <c r="V16" s="79"/>
      <c r="W16" s="79"/>
    </row>
    <row r="17" ht="21.75" customHeight="1" spans="1:23">
      <c r="A17" s="70" t="s">
        <v>274</v>
      </c>
      <c r="B17" s="70" t="s">
        <v>277</v>
      </c>
      <c r="C17" s="70" t="s">
        <v>278</v>
      </c>
      <c r="D17" s="70" t="s">
        <v>70</v>
      </c>
      <c r="E17" s="70" t="s">
        <v>103</v>
      </c>
      <c r="F17" s="70" t="s">
        <v>104</v>
      </c>
      <c r="G17" s="70" t="s">
        <v>231</v>
      </c>
      <c r="H17" s="70" t="s">
        <v>232</v>
      </c>
      <c r="I17" s="79">
        <v>97820</v>
      </c>
      <c r="J17" s="79"/>
      <c r="K17" s="79"/>
      <c r="L17" s="79"/>
      <c r="M17" s="79"/>
      <c r="N17" s="79"/>
      <c r="O17" s="79"/>
      <c r="P17" s="79"/>
      <c r="Q17" s="79"/>
      <c r="R17" s="79">
        <v>97820</v>
      </c>
      <c r="S17" s="79"/>
      <c r="T17" s="79"/>
      <c r="U17" s="79"/>
      <c r="V17" s="79"/>
      <c r="W17" s="79">
        <v>97820</v>
      </c>
    </row>
    <row r="18" ht="21.75" customHeight="1" spans="1:23">
      <c r="A18" s="70" t="s">
        <v>274</v>
      </c>
      <c r="B18" s="70" t="s">
        <v>279</v>
      </c>
      <c r="C18" s="70" t="s">
        <v>280</v>
      </c>
      <c r="D18" s="70" t="s">
        <v>70</v>
      </c>
      <c r="E18" s="70" t="s">
        <v>103</v>
      </c>
      <c r="F18" s="70" t="s">
        <v>104</v>
      </c>
      <c r="G18" s="70" t="s">
        <v>231</v>
      </c>
      <c r="H18" s="70" t="s">
        <v>232</v>
      </c>
      <c r="I18" s="79">
        <v>149996</v>
      </c>
      <c r="J18" s="79">
        <v>149996</v>
      </c>
      <c r="K18" s="79">
        <v>149996</v>
      </c>
      <c r="L18" s="79"/>
      <c r="M18" s="79"/>
      <c r="N18" s="79"/>
      <c r="O18" s="79"/>
      <c r="P18" s="79"/>
      <c r="Q18" s="79"/>
      <c r="R18" s="79"/>
      <c r="S18" s="79"/>
      <c r="T18" s="79"/>
      <c r="U18" s="79"/>
      <c r="V18" s="79"/>
      <c r="W18" s="79"/>
    </row>
    <row r="19" ht="21.75" customHeight="1" spans="1:23">
      <c r="A19" s="70" t="s">
        <v>274</v>
      </c>
      <c r="B19" s="70" t="s">
        <v>281</v>
      </c>
      <c r="C19" s="70" t="s">
        <v>282</v>
      </c>
      <c r="D19" s="70" t="s">
        <v>70</v>
      </c>
      <c r="E19" s="70" t="s">
        <v>103</v>
      </c>
      <c r="F19" s="70" t="s">
        <v>104</v>
      </c>
      <c r="G19" s="70" t="s">
        <v>231</v>
      </c>
      <c r="H19" s="70" t="s">
        <v>232</v>
      </c>
      <c r="I19" s="79">
        <v>150000</v>
      </c>
      <c r="J19" s="79">
        <v>150000</v>
      </c>
      <c r="K19" s="79">
        <v>150000</v>
      </c>
      <c r="L19" s="79"/>
      <c r="M19" s="79"/>
      <c r="N19" s="79"/>
      <c r="O19" s="79"/>
      <c r="P19" s="79"/>
      <c r="Q19" s="79"/>
      <c r="R19" s="79"/>
      <c r="S19" s="79"/>
      <c r="T19" s="79"/>
      <c r="U19" s="79"/>
      <c r="V19" s="79"/>
      <c r="W19" s="79"/>
    </row>
    <row r="20" ht="21.75" customHeight="1" spans="1:23">
      <c r="A20" s="70" t="s">
        <v>274</v>
      </c>
      <c r="B20" s="70" t="s">
        <v>283</v>
      </c>
      <c r="C20" s="70" t="s">
        <v>284</v>
      </c>
      <c r="D20" s="70" t="s">
        <v>70</v>
      </c>
      <c r="E20" s="70" t="s">
        <v>103</v>
      </c>
      <c r="F20" s="70" t="s">
        <v>104</v>
      </c>
      <c r="G20" s="70" t="s">
        <v>285</v>
      </c>
      <c r="H20" s="70" t="s">
        <v>286</v>
      </c>
      <c r="I20" s="79">
        <v>216750</v>
      </c>
      <c r="J20" s="79">
        <v>216750</v>
      </c>
      <c r="K20" s="79">
        <v>216750</v>
      </c>
      <c r="L20" s="79"/>
      <c r="M20" s="79"/>
      <c r="N20" s="79"/>
      <c r="O20" s="79"/>
      <c r="P20" s="79"/>
      <c r="Q20" s="79"/>
      <c r="R20" s="79"/>
      <c r="S20" s="79"/>
      <c r="T20" s="79"/>
      <c r="U20" s="79"/>
      <c r="V20" s="79"/>
      <c r="W20" s="79"/>
    </row>
    <row r="21" ht="18.75" customHeight="1" spans="1:23">
      <c r="A21" s="32" t="s">
        <v>173</v>
      </c>
      <c r="B21" s="33"/>
      <c r="C21" s="33"/>
      <c r="D21" s="33"/>
      <c r="E21" s="33"/>
      <c r="F21" s="33"/>
      <c r="G21" s="33"/>
      <c r="H21" s="34"/>
      <c r="I21" s="79">
        <v>860090.12</v>
      </c>
      <c r="J21" s="79">
        <v>660746</v>
      </c>
      <c r="K21" s="79">
        <v>660746</v>
      </c>
      <c r="L21" s="79"/>
      <c r="M21" s="79"/>
      <c r="N21" s="79">
        <v>101524.12</v>
      </c>
      <c r="O21" s="79"/>
      <c r="P21" s="79"/>
      <c r="Q21" s="79"/>
      <c r="R21" s="79">
        <v>97820</v>
      </c>
      <c r="S21" s="79"/>
      <c r="T21" s="79"/>
      <c r="U21" s="79"/>
      <c r="V21" s="79"/>
      <c r="W21" s="79">
        <v>97820</v>
      </c>
    </row>
  </sheetData>
  <mergeCells count="28">
    <mergeCell ref="A2:W2"/>
    <mergeCell ref="A3:H3"/>
    <mergeCell ref="J4:M4"/>
    <mergeCell ref="N4:P4"/>
    <mergeCell ref="R4:W4"/>
    <mergeCell ref="A21:H2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1"/>
  <sheetViews>
    <sheetView showZeros="0" topLeftCell="A2" workbookViewId="0">
      <selection activeCell="B40" sqref="B40"/>
    </sheetView>
  </sheetViews>
  <sheetFormatPr defaultColWidth="9.13333333333333" defaultRowHeight="12" customHeight="1"/>
  <cols>
    <col min="1" max="1" width="34.2833333333333" customWidth="1"/>
    <col min="2" max="2" width="29" customWidth="1"/>
    <col min="3" max="5" width="23.575" customWidth="1"/>
    <col min="6" max="6" width="11.2833333333333" customWidth="1"/>
    <col min="7" max="7" width="25.1333333333333" customWidth="1"/>
    <col min="8" max="8" width="15.575" customWidth="1"/>
    <col min="9" max="9" width="13.4166666666667" customWidth="1"/>
    <col min="10" max="10" width="18.8583333333333" customWidth="1"/>
  </cols>
  <sheetData>
    <row r="1" ht="18" customHeight="1" spans="10:10">
      <c r="J1" s="2" t="s">
        <v>287</v>
      </c>
    </row>
    <row r="2" ht="39.75" customHeight="1" spans="1:10">
      <c r="A2" s="66" t="str">
        <f>"2026"&amp;"年部门项目支出绩效目标表"</f>
        <v>2026年部门项目支出绩效目标表</v>
      </c>
      <c r="B2" s="3"/>
      <c r="C2" s="3"/>
      <c r="D2" s="3"/>
      <c r="E2" s="3"/>
      <c r="F2" s="67"/>
      <c r="G2" s="3"/>
      <c r="H2" s="67"/>
      <c r="I2" s="67"/>
      <c r="J2" s="3"/>
    </row>
    <row r="3" ht="17.25" customHeight="1" spans="1:1">
      <c r="A3" s="4" t="str">
        <f>"单位名称："&amp;"昆明市第二十一中学"</f>
        <v>单位名称：昆明市第二十一中学</v>
      </c>
    </row>
    <row r="4" ht="44.25" customHeight="1" spans="1:10">
      <c r="A4" s="68" t="s">
        <v>186</v>
      </c>
      <c r="B4" s="68" t="s">
        <v>288</v>
      </c>
      <c r="C4" s="68" t="s">
        <v>289</v>
      </c>
      <c r="D4" s="68" t="s">
        <v>290</v>
      </c>
      <c r="E4" s="68" t="s">
        <v>291</v>
      </c>
      <c r="F4" s="69" t="s">
        <v>292</v>
      </c>
      <c r="G4" s="68" t="s">
        <v>293</v>
      </c>
      <c r="H4" s="69" t="s">
        <v>294</v>
      </c>
      <c r="I4" s="69" t="s">
        <v>295</v>
      </c>
      <c r="J4" s="68" t="s">
        <v>296</v>
      </c>
    </row>
    <row r="5" ht="18.75" customHeight="1" spans="1:10">
      <c r="A5" s="132">
        <v>1</v>
      </c>
      <c r="B5" s="132">
        <v>2</v>
      </c>
      <c r="C5" s="132">
        <v>3</v>
      </c>
      <c r="D5" s="132">
        <v>4</v>
      </c>
      <c r="E5" s="132">
        <v>5</v>
      </c>
      <c r="F5" s="35">
        <v>6</v>
      </c>
      <c r="G5" s="132">
        <v>7</v>
      </c>
      <c r="H5" s="35">
        <v>8</v>
      </c>
      <c r="I5" s="35">
        <v>9</v>
      </c>
      <c r="J5" s="132">
        <v>10</v>
      </c>
    </row>
    <row r="6" ht="42" customHeight="1" spans="1:10">
      <c r="A6" s="29" t="s">
        <v>70</v>
      </c>
      <c r="B6" s="70"/>
      <c r="C6" s="70"/>
      <c r="D6" s="70"/>
      <c r="E6" s="52"/>
      <c r="F6" s="71"/>
      <c r="G6" s="52"/>
      <c r="H6" s="71"/>
      <c r="I6" s="71"/>
      <c r="J6" s="52"/>
    </row>
    <row r="7" ht="42" customHeight="1" spans="1:10">
      <c r="A7" s="133" t="s">
        <v>278</v>
      </c>
      <c r="B7" s="20" t="s">
        <v>297</v>
      </c>
      <c r="C7" s="20" t="s">
        <v>298</v>
      </c>
      <c r="D7" s="20" t="s">
        <v>299</v>
      </c>
      <c r="E7" s="29" t="s">
        <v>300</v>
      </c>
      <c r="F7" s="20" t="s">
        <v>301</v>
      </c>
      <c r="G7" s="29" t="s">
        <v>302</v>
      </c>
      <c r="H7" s="20" t="s">
        <v>303</v>
      </c>
      <c r="I7" s="20" t="s">
        <v>304</v>
      </c>
      <c r="J7" s="29" t="s">
        <v>305</v>
      </c>
    </row>
    <row r="8" ht="42" customHeight="1" spans="1:10">
      <c r="A8" s="133" t="s">
        <v>278</v>
      </c>
      <c r="B8" s="20"/>
      <c r="C8" s="20" t="s">
        <v>298</v>
      </c>
      <c r="D8" s="20" t="s">
        <v>306</v>
      </c>
      <c r="E8" s="29" t="s">
        <v>307</v>
      </c>
      <c r="F8" s="20" t="s">
        <v>308</v>
      </c>
      <c r="G8" s="29" t="s">
        <v>309</v>
      </c>
      <c r="H8" s="20" t="s">
        <v>303</v>
      </c>
      <c r="I8" s="20" t="s">
        <v>304</v>
      </c>
      <c r="J8" s="29" t="s">
        <v>310</v>
      </c>
    </row>
    <row r="9" ht="42" customHeight="1" spans="1:10">
      <c r="A9" s="133" t="s">
        <v>278</v>
      </c>
      <c r="B9" s="20"/>
      <c r="C9" s="20" t="s">
        <v>298</v>
      </c>
      <c r="D9" s="20" t="s">
        <v>311</v>
      </c>
      <c r="E9" s="29" t="s">
        <v>312</v>
      </c>
      <c r="F9" s="20" t="s">
        <v>301</v>
      </c>
      <c r="G9" s="29" t="s">
        <v>302</v>
      </c>
      <c r="H9" s="20" t="s">
        <v>303</v>
      </c>
      <c r="I9" s="20" t="s">
        <v>304</v>
      </c>
      <c r="J9" s="29" t="s">
        <v>313</v>
      </c>
    </row>
    <row r="10" ht="42" customHeight="1" spans="1:10">
      <c r="A10" s="133" t="s">
        <v>278</v>
      </c>
      <c r="B10" s="20"/>
      <c r="C10" s="20" t="s">
        <v>314</v>
      </c>
      <c r="D10" s="20" t="s">
        <v>315</v>
      </c>
      <c r="E10" s="29" t="s">
        <v>316</v>
      </c>
      <c r="F10" s="20" t="s">
        <v>308</v>
      </c>
      <c r="G10" s="29" t="s">
        <v>317</v>
      </c>
      <c r="H10" s="20" t="s">
        <v>303</v>
      </c>
      <c r="I10" s="20" t="s">
        <v>304</v>
      </c>
      <c r="J10" s="29" t="s">
        <v>318</v>
      </c>
    </row>
    <row r="11" ht="42" customHeight="1" spans="1:10">
      <c r="A11" s="133" t="s">
        <v>278</v>
      </c>
      <c r="B11" s="20"/>
      <c r="C11" s="20" t="s">
        <v>319</v>
      </c>
      <c r="D11" s="20" t="s">
        <v>320</v>
      </c>
      <c r="E11" s="29" t="s">
        <v>321</v>
      </c>
      <c r="F11" s="20" t="s">
        <v>308</v>
      </c>
      <c r="G11" s="29" t="s">
        <v>322</v>
      </c>
      <c r="H11" s="20" t="s">
        <v>303</v>
      </c>
      <c r="I11" s="20" t="s">
        <v>304</v>
      </c>
      <c r="J11" s="29" t="s">
        <v>323</v>
      </c>
    </row>
    <row r="12" ht="42" customHeight="1" spans="1:10">
      <c r="A12" s="133" t="s">
        <v>278</v>
      </c>
      <c r="B12" s="20"/>
      <c r="C12" s="20" t="s">
        <v>324</v>
      </c>
      <c r="D12" s="20" t="s">
        <v>325</v>
      </c>
      <c r="E12" s="29" t="s">
        <v>326</v>
      </c>
      <c r="F12" s="20" t="s">
        <v>308</v>
      </c>
      <c r="G12" s="29" t="s">
        <v>96</v>
      </c>
      <c r="H12" s="20" t="s">
        <v>303</v>
      </c>
      <c r="I12" s="20" t="s">
        <v>304</v>
      </c>
      <c r="J12" s="29" t="s">
        <v>327</v>
      </c>
    </row>
    <row r="13" ht="42" customHeight="1" spans="1:10">
      <c r="A13" s="133" t="s">
        <v>280</v>
      </c>
      <c r="B13" s="20" t="s">
        <v>328</v>
      </c>
      <c r="C13" s="20" t="s">
        <v>298</v>
      </c>
      <c r="D13" s="20" t="s">
        <v>306</v>
      </c>
      <c r="E13" s="29" t="s">
        <v>329</v>
      </c>
      <c r="F13" s="20" t="s">
        <v>301</v>
      </c>
      <c r="G13" s="29" t="s">
        <v>302</v>
      </c>
      <c r="H13" s="20" t="s">
        <v>303</v>
      </c>
      <c r="I13" s="20" t="s">
        <v>304</v>
      </c>
      <c r="J13" s="29" t="s">
        <v>330</v>
      </c>
    </row>
    <row r="14" ht="42" customHeight="1" spans="1:10">
      <c r="A14" s="133" t="s">
        <v>280</v>
      </c>
      <c r="B14" s="20"/>
      <c r="C14" s="20" t="s">
        <v>314</v>
      </c>
      <c r="D14" s="20" t="s">
        <v>315</v>
      </c>
      <c r="E14" s="29" t="s">
        <v>331</v>
      </c>
      <c r="F14" s="20" t="s">
        <v>332</v>
      </c>
      <c r="G14" s="29" t="s">
        <v>86</v>
      </c>
      <c r="H14" s="20" t="s">
        <v>303</v>
      </c>
      <c r="I14" s="20" t="s">
        <v>304</v>
      </c>
      <c r="J14" s="29" t="s">
        <v>333</v>
      </c>
    </row>
    <row r="15" ht="42" customHeight="1" spans="1:10">
      <c r="A15" s="133" t="s">
        <v>280</v>
      </c>
      <c r="B15" s="20"/>
      <c r="C15" s="20" t="s">
        <v>314</v>
      </c>
      <c r="D15" s="20" t="s">
        <v>334</v>
      </c>
      <c r="E15" s="29" t="s">
        <v>335</v>
      </c>
      <c r="F15" s="20" t="s">
        <v>301</v>
      </c>
      <c r="G15" s="29" t="s">
        <v>93</v>
      </c>
      <c r="H15" s="20" t="s">
        <v>336</v>
      </c>
      <c r="I15" s="20" t="s">
        <v>304</v>
      </c>
      <c r="J15" s="29" t="s">
        <v>337</v>
      </c>
    </row>
    <row r="16" ht="42" customHeight="1" spans="1:10">
      <c r="A16" s="133" t="s">
        <v>280</v>
      </c>
      <c r="B16" s="20"/>
      <c r="C16" s="20" t="s">
        <v>319</v>
      </c>
      <c r="D16" s="20" t="s">
        <v>320</v>
      </c>
      <c r="E16" s="29" t="s">
        <v>338</v>
      </c>
      <c r="F16" s="20" t="s">
        <v>308</v>
      </c>
      <c r="G16" s="29" t="s">
        <v>309</v>
      </c>
      <c r="H16" s="20" t="s">
        <v>303</v>
      </c>
      <c r="I16" s="20" t="s">
        <v>304</v>
      </c>
      <c r="J16" s="29" t="s">
        <v>339</v>
      </c>
    </row>
    <row r="17" ht="42" customHeight="1" spans="1:10">
      <c r="A17" s="133" t="s">
        <v>258</v>
      </c>
      <c r="B17" s="20" t="s">
        <v>340</v>
      </c>
      <c r="C17" s="20" t="s">
        <v>298</v>
      </c>
      <c r="D17" s="20" t="s">
        <v>306</v>
      </c>
      <c r="E17" s="29" t="s">
        <v>341</v>
      </c>
      <c r="F17" s="20" t="s">
        <v>301</v>
      </c>
      <c r="G17" s="29" t="s">
        <v>302</v>
      </c>
      <c r="H17" s="20" t="s">
        <v>303</v>
      </c>
      <c r="I17" s="20" t="s">
        <v>304</v>
      </c>
      <c r="J17" s="29" t="s">
        <v>342</v>
      </c>
    </row>
    <row r="18" ht="42" customHeight="1" spans="1:10">
      <c r="A18" s="133" t="s">
        <v>258</v>
      </c>
      <c r="B18" s="20"/>
      <c r="C18" s="20" t="s">
        <v>298</v>
      </c>
      <c r="D18" s="20" t="s">
        <v>311</v>
      </c>
      <c r="E18" s="29" t="s">
        <v>343</v>
      </c>
      <c r="F18" s="20" t="s">
        <v>332</v>
      </c>
      <c r="G18" s="29" t="s">
        <v>344</v>
      </c>
      <c r="H18" s="20" t="s">
        <v>345</v>
      </c>
      <c r="I18" s="20" t="s">
        <v>304</v>
      </c>
      <c r="J18" s="29" t="s">
        <v>346</v>
      </c>
    </row>
    <row r="19" ht="42" customHeight="1" spans="1:10">
      <c r="A19" s="133" t="s">
        <v>258</v>
      </c>
      <c r="B19" s="20"/>
      <c r="C19" s="20" t="s">
        <v>314</v>
      </c>
      <c r="D19" s="20" t="s">
        <v>315</v>
      </c>
      <c r="E19" s="29" t="s">
        <v>347</v>
      </c>
      <c r="F19" s="20" t="s">
        <v>308</v>
      </c>
      <c r="G19" s="29" t="s">
        <v>322</v>
      </c>
      <c r="H19" s="20" t="s">
        <v>303</v>
      </c>
      <c r="I19" s="20" t="s">
        <v>304</v>
      </c>
      <c r="J19" s="29" t="s">
        <v>348</v>
      </c>
    </row>
    <row r="20" ht="42" customHeight="1" spans="1:10">
      <c r="A20" s="133" t="s">
        <v>258</v>
      </c>
      <c r="B20" s="20"/>
      <c r="C20" s="20" t="s">
        <v>319</v>
      </c>
      <c r="D20" s="20" t="s">
        <v>320</v>
      </c>
      <c r="E20" s="29" t="s">
        <v>349</v>
      </c>
      <c r="F20" s="20" t="s">
        <v>308</v>
      </c>
      <c r="G20" s="29" t="s">
        <v>322</v>
      </c>
      <c r="H20" s="20" t="s">
        <v>303</v>
      </c>
      <c r="I20" s="20" t="s">
        <v>304</v>
      </c>
      <c r="J20" s="29" t="s">
        <v>350</v>
      </c>
    </row>
    <row r="21" ht="42" customHeight="1" spans="1:10">
      <c r="A21" s="133" t="s">
        <v>282</v>
      </c>
      <c r="B21" s="20" t="s">
        <v>351</v>
      </c>
      <c r="C21" s="20" t="s">
        <v>298</v>
      </c>
      <c r="D21" s="20" t="s">
        <v>299</v>
      </c>
      <c r="E21" s="29" t="s">
        <v>352</v>
      </c>
      <c r="F21" s="20" t="s">
        <v>308</v>
      </c>
      <c r="G21" s="29" t="s">
        <v>302</v>
      </c>
      <c r="H21" s="20" t="s">
        <v>353</v>
      </c>
      <c r="I21" s="20" t="s">
        <v>304</v>
      </c>
      <c r="J21" s="29" t="s">
        <v>354</v>
      </c>
    </row>
    <row r="22" ht="42" customHeight="1" spans="1:10">
      <c r="A22" s="133" t="s">
        <v>282</v>
      </c>
      <c r="B22" s="20"/>
      <c r="C22" s="20" t="s">
        <v>298</v>
      </c>
      <c r="D22" s="20" t="s">
        <v>299</v>
      </c>
      <c r="E22" s="29" t="s">
        <v>355</v>
      </c>
      <c r="F22" s="20" t="s">
        <v>301</v>
      </c>
      <c r="G22" s="29" t="s">
        <v>356</v>
      </c>
      <c r="H22" s="20" t="s">
        <v>357</v>
      </c>
      <c r="I22" s="20" t="s">
        <v>304</v>
      </c>
      <c r="J22" s="29" t="s">
        <v>358</v>
      </c>
    </row>
    <row r="23" ht="42" customHeight="1" spans="1:10">
      <c r="A23" s="133" t="s">
        <v>282</v>
      </c>
      <c r="B23" s="20"/>
      <c r="C23" s="20" t="s">
        <v>298</v>
      </c>
      <c r="D23" s="20" t="s">
        <v>306</v>
      </c>
      <c r="E23" s="29" t="s">
        <v>359</v>
      </c>
      <c r="F23" s="20" t="s">
        <v>301</v>
      </c>
      <c r="G23" s="29" t="s">
        <v>302</v>
      </c>
      <c r="H23" s="20" t="s">
        <v>303</v>
      </c>
      <c r="I23" s="20" t="s">
        <v>304</v>
      </c>
      <c r="J23" s="29" t="s">
        <v>360</v>
      </c>
    </row>
    <row r="24" ht="42" customHeight="1" spans="1:10">
      <c r="A24" s="133" t="s">
        <v>282</v>
      </c>
      <c r="B24" s="20"/>
      <c r="C24" s="20" t="s">
        <v>298</v>
      </c>
      <c r="D24" s="20" t="s">
        <v>311</v>
      </c>
      <c r="E24" s="29" t="s">
        <v>361</v>
      </c>
      <c r="F24" s="20" t="s">
        <v>332</v>
      </c>
      <c r="G24" s="29" t="s">
        <v>362</v>
      </c>
      <c r="H24" s="20" t="s">
        <v>363</v>
      </c>
      <c r="I24" s="20" t="s">
        <v>304</v>
      </c>
      <c r="J24" s="29" t="s">
        <v>364</v>
      </c>
    </row>
    <row r="25" ht="42" customHeight="1" spans="1:10">
      <c r="A25" s="133" t="s">
        <v>282</v>
      </c>
      <c r="B25" s="20"/>
      <c r="C25" s="20" t="s">
        <v>314</v>
      </c>
      <c r="D25" s="20" t="s">
        <v>334</v>
      </c>
      <c r="E25" s="29" t="s">
        <v>365</v>
      </c>
      <c r="F25" s="20" t="s">
        <v>308</v>
      </c>
      <c r="G25" s="29" t="s">
        <v>322</v>
      </c>
      <c r="H25" s="20" t="s">
        <v>303</v>
      </c>
      <c r="I25" s="20" t="s">
        <v>304</v>
      </c>
      <c r="J25" s="29" t="s">
        <v>366</v>
      </c>
    </row>
    <row r="26" ht="42" customHeight="1" spans="1:10">
      <c r="A26" s="133" t="s">
        <v>282</v>
      </c>
      <c r="B26" s="20"/>
      <c r="C26" s="20" t="s">
        <v>319</v>
      </c>
      <c r="D26" s="20" t="s">
        <v>320</v>
      </c>
      <c r="E26" s="29" t="s">
        <v>349</v>
      </c>
      <c r="F26" s="20" t="s">
        <v>308</v>
      </c>
      <c r="G26" s="29" t="s">
        <v>322</v>
      </c>
      <c r="H26" s="20" t="s">
        <v>303</v>
      </c>
      <c r="I26" s="20" t="s">
        <v>304</v>
      </c>
      <c r="J26" s="29" t="s">
        <v>367</v>
      </c>
    </row>
    <row r="27" ht="42" customHeight="1" spans="1:10">
      <c r="A27" s="133" t="s">
        <v>284</v>
      </c>
      <c r="B27" s="20" t="s">
        <v>368</v>
      </c>
      <c r="C27" s="20" t="s">
        <v>298</v>
      </c>
      <c r="D27" s="20" t="s">
        <v>306</v>
      </c>
      <c r="E27" s="29" t="s">
        <v>369</v>
      </c>
      <c r="F27" s="20" t="s">
        <v>308</v>
      </c>
      <c r="G27" s="29" t="s">
        <v>309</v>
      </c>
      <c r="H27" s="20" t="s">
        <v>303</v>
      </c>
      <c r="I27" s="20" t="s">
        <v>304</v>
      </c>
      <c r="J27" s="29" t="s">
        <v>370</v>
      </c>
    </row>
    <row r="28" ht="42" customHeight="1" spans="1:10">
      <c r="A28" s="133" t="s">
        <v>284</v>
      </c>
      <c r="B28" s="20"/>
      <c r="C28" s="20" t="s">
        <v>298</v>
      </c>
      <c r="D28" s="20" t="s">
        <v>311</v>
      </c>
      <c r="E28" s="29" t="s">
        <v>371</v>
      </c>
      <c r="F28" s="20" t="s">
        <v>332</v>
      </c>
      <c r="G28" s="29" t="s">
        <v>372</v>
      </c>
      <c r="H28" s="20" t="s">
        <v>373</v>
      </c>
      <c r="I28" s="20" t="s">
        <v>374</v>
      </c>
      <c r="J28" s="29" t="s">
        <v>375</v>
      </c>
    </row>
    <row r="29" ht="42" customHeight="1" spans="1:10">
      <c r="A29" s="133" t="s">
        <v>284</v>
      </c>
      <c r="B29" s="20"/>
      <c r="C29" s="20" t="s">
        <v>314</v>
      </c>
      <c r="D29" s="20" t="s">
        <v>315</v>
      </c>
      <c r="E29" s="29" t="s">
        <v>376</v>
      </c>
      <c r="F29" s="20" t="s">
        <v>332</v>
      </c>
      <c r="G29" s="29" t="s">
        <v>91</v>
      </c>
      <c r="H29" s="20" t="s">
        <v>303</v>
      </c>
      <c r="I29" s="20" t="s">
        <v>304</v>
      </c>
      <c r="J29" s="29" t="s">
        <v>377</v>
      </c>
    </row>
    <row r="30" ht="42" customHeight="1" spans="1:10">
      <c r="A30" s="133" t="s">
        <v>284</v>
      </c>
      <c r="B30" s="20"/>
      <c r="C30" s="20" t="s">
        <v>314</v>
      </c>
      <c r="D30" s="20" t="s">
        <v>315</v>
      </c>
      <c r="E30" s="29" t="s">
        <v>378</v>
      </c>
      <c r="F30" s="20" t="s">
        <v>308</v>
      </c>
      <c r="G30" s="29" t="s">
        <v>379</v>
      </c>
      <c r="H30" s="20" t="s">
        <v>303</v>
      </c>
      <c r="I30" s="20" t="s">
        <v>304</v>
      </c>
      <c r="J30" s="29" t="s">
        <v>380</v>
      </c>
    </row>
    <row r="31" ht="42" customHeight="1" spans="1:10">
      <c r="A31" s="133" t="s">
        <v>284</v>
      </c>
      <c r="B31" s="20"/>
      <c r="C31" s="20" t="s">
        <v>319</v>
      </c>
      <c r="D31" s="20" t="s">
        <v>320</v>
      </c>
      <c r="E31" s="29" t="s">
        <v>321</v>
      </c>
      <c r="F31" s="20" t="s">
        <v>308</v>
      </c>
      <c r="G31" s="29" t="s">
        <v>309</v>
      </c>
      <c r="H31" s="20" t="s">
        <v>303</v>
      </c>
      <c r="I31" s="20" t="s">
        <v>304</v>
      </c>
      <c r="J31" s="29" t="s">
        <v>381</v>
      </c>
    </row>
  </sheetData>
  <mergeCells count="12">
    <mergeCell ref="A2:J2"/>
    <mergeCell ref="A3:H3"/>
    <mergeCell ref="A7:A12"/>
    <mergeCell ref="A13:A16"/>
    <mergeCell ref="A17:A20"/>
    <mergeCell ref="A21:A26"/>
    <mergeCell ref="A27:A31"/>
    <mergeCell ref="B7:B12"/>
    <mergeCell ref="B13:B16"/>
    <mergeCell ref="B17:B20"/>
    <mergeCell ref="B21:B26"/>
    <mergeCell ref="B27:B3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2026-03-18T12:08:00Z</dcterms:created>
  <dcterms:modified xsi:type="dcterms:W3CDTF">2026-03-23T00:15:39Z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98693D3DE83C429AB53E527B78AD50D4_13</vt:lpwstr>
  </property>
  <property fmtid="{D5CDD505-2E9C-101B-9397-08002B2CF9AE}" pid="3" name="KSOProductBuildVer">
    <vt:lpwstr>2052-12.8.2.18205</vt:lpwstr>
  </property>
</Properties>
</file>