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55" firstSheet="1"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新增资产配置表10!#REF!,新增资产配置表10!$1:$1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<sst xmlns="http://schemas.openxmlformats.org/spreadsheetml/2006/main" count="1405" uniqueCount="532">
  <si>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</si>
  <si>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</si>
  <si>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</si>
  <si>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</si>
  <si>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</si>
  <si>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</si>
  <si>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</si>
  <si>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</si>
  <si>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</si>
  <si>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</si>
  <si>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</si>
  <si>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</si>
  <si>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</si>
  <si>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</si>
  <si>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</si>
  <si>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</si>
  <si>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</si>
  <si>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</si>
  <si>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</si>
  <si>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</si>
  <si>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</si>
  <si>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</si>
  <si>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</si>
  <si>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</si>
  <si>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</si>
  <si>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</si>
  <si>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</si>
  <si>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</si>
  <si>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</si>
  <si>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</si>
  <si>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</si>
  <si>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</si>
  <si>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</si>
  <si>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</si>
  <si>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</si>
  <si>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</si>
  <si>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</si>
  <si>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</si>
  <si>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</si>
  <si>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</si>
  <si>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</si>
  <si>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</si>
  <si>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</si>
  <si>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</si>
  <si>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</si>
  <si>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</si>
  <si>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</si>
  <si>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</si>
  <si>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</si>
  <si>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</si>
  <si>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</si>
  <si>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</si>
  <si>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</si>
  <si>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</si>
  <si>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</si>
  <si>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</si>
  <si>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</si>
  <si>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</si>
  <si>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</si>
  <si>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</si>
  <si>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</si>
  <si>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</si>
  <si>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</si>
  <si>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</si>
  <si>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</si>
  <si>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</si>
  <si>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</si>
  <si>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</si>
  <si>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</si>
  <si>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105065</t>
  </si>
  <si>
    <t>昆明市盘龙区滇源中心学校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</si>
  <si>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</si>
  <si>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</si>
  <si>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</si>
  <si>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</si>
  <si>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</si>
  <si>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</si>
  <si>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</si>
  <si>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</si>
  <si>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</si>
  <si>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</si>
  <si>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</si>
  <si>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</si>
  <si>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</si>
  <si>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</si>
  <si>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</si>
  <si>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</si>
  <si>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</si>
  <si>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</si>
  <si>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</si>
  <si>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</si>
  <si>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</si>
  <si>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</si>
  <si>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</si>
  <si>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</si>
  <si>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</si>
  <si>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</si>
  <si>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</si>
  <si>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</si>
  <si>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</si>
  <si>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</si>
  <si>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</si>
  <si>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</si>
  <si>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</si>
  <si>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</si>
  <si>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</si>
  <si>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</si>
  <si>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</si>
  <si>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</si>
  <si>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</si>
  <si>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</si>
  <si>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</si>
  <si>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</si>
  <si>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</si>
  <si>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</si>
  <si>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</si>
  <si>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</si>
  <si>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</si>
  <si>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</si>
  <si>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</si>
  <si>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</si>
  <si>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</si>
  <si>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</si>
  <si>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</si>
  <si>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</si>
  <si>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</si>
  <si>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</si>
  <si>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</si>
  <si>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</si>
  <si>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</si>
  <si>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</si>
  <si>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</si>
  <si>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</si>
  <si>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</si>
  <si>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</si>
  <si>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</si>
  <si>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</si>
  <si>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</si>
  <si>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</si>
  <si>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</si>
  <si>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</si>
  <si>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</si>
  <si>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</si>
  <si>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</si>
  <si>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</si>
  <si>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</si>
  <si>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</si>
  <si>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</si>
  <si>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</si>
  <si>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</si>
  <si>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</si>
  <si>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</si>
  <si>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</si>
  <si>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</si>
  <si>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</si>
  <si>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</si>
  <si>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</si>
  <si>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</si>
  <si>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</si>
  <si>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</si>
  <si>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</si>
  <si>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</si>
  <si>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</si>
  <si>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</si>
  <si>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</si>
  <si>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</si>
  <si>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</si>
  <si>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</si>
  <si>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</si>
  <si>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</si>
  <si>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</si>
  <si>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</si>
  <si>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</si>
  <si>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</si>
  <si>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</si>
  <si>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</si>
  <si>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</si>
  <si>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</si>
  <si>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</si>
  <si>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</si>
  <si>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</si>
  <si>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</si>
  <si>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</si>
  <si>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</si>
  <si>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</si>
  <si>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</si>
  <si>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</si>
  <si>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</si>
  <si>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备注：昆明市盘龙区滇源中心学校2026年无一般公共预算“三公”经费支出预算，故此表为空。</t>
  </si>
  <si>
    <t>预算04表</t>
  </si>
  <si>
    <t>单位名称：昆明市盘龙区滇源中心学校</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</si>
  <si>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</si>
  <si>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</si>
  <si>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</si>
  <si>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</si>
  <si>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</si>
  <si>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</si>
  <si>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</si>
  <si>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</si>
  <si>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</si>
  <si>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</si>
  <si>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</si>
  <si>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</si>
  <si>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</si>
  <si>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</si>
  <si>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</si>
  <si>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</si>
  <si>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</si>
  <si>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530103210000000003211</t>
  </si>
  <si>
    <t>事业人员支出工资</t>
  </si>
  <si>
    <t>30101</t>
  </si>
  <si>
    <t>基本工资</t>
  </si>
  <si>
    <t>30102</t>
  </si>
  <si>
    <t>津贴补贴</t>
  </si>
  <si>
    <t>30103</t>
  </si>
  <si>
    <t>奖金</t>
  </si>
  <si>
    <t>30107</t>
  </si>
  <si>
    <t>绩效工资</t>
  </si>
  <si>
    <t>530103210000000003212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</si>
  <si>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</si>
  <si>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</si>
  <si>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</si>
  <si>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</si>
  <si>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</si>
  <si>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</si>
  <si>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</si>
  <si>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</si>
  <si>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</si>
  <si>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</si>
  <si>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</si>
  <si>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530103210000000003213</t>
  </si>
  <si>
    <t>30113</t>
  </si>
  <si>
    <t>530103210000000003218</t>
  </si>
  <si>
    <t>工会经费</t>
  </si>
  <si>
    <t>30228</t>
  </si>
  <si>
    <t>530103210000000003219</t>
  </si>
  <si>
    <t>一般公用经费</t>
  </si>
  <si>
    <t>30201</t>
  </si>
  <si>
    <t>办公费</t>
  </si>
  <si>
    <t>30299</t>
  </si>
  <si>
    <t>其他商品和服务支出</t>
  </si>
  <si>
    <t>530103231100001343553</t>
  </si>
  <si>
    <t>离退休人员支出</t>
  </si>
  <si>
    <t>30305</t>
  </si>
  <si>
    <t>生活补助</t>
  </si>
  <si>
    <t>530103231100001462689</t>
  </si>
  <si>
    <t>事业人员绩效奖励</t>
  </si>
  <si>
    <t>530103231100001462690</t>
  </si>
  <si>
    <t>离退休工会活动经费</t>
  </si>
  <si>
    <t>530103231100001462800</t>
  </si>
  <si>
    <t>残疾人保障金</t>
  </si>
  <si>
    <t>合   计</t>
  </si>
  <si>
    <t>预算05-1表</t>
  </si>
  <si>
    <t>项目分类</t>
  </si>
  <si>
    <t>项目单位</t>
  </si>
  <si>
    <t>本年拨款</t>
  </si>
  <si>
    <t>其中：本次下达</t>
  </si>
  <si>
    <t>专项业务类</t>
  </si>
  <si>
    <t>530103261100005156644</t>
  </si>
  <si>
    <t>农村学校宿管员工资经费</t>
  </si>
  <si>
    <t>民生类</t>
  </si>
  <si>
    <t>530103221100000302439</t>
  </si>
  <si>
    <t>100人以下农村小学校点生均公用经费中央专项资金</t>
  </si>
  <si>
    <t>530103221100000302512</t>
  </si>
  <si>
    <t>100人以下农村小学校点生均公用经费省级专项资金</t>
  </si>
  <si>
    <t>530103221100000302643</t>
  </si>
  <si>
    <t>100人以下农村小学校点生均公用经费市级专项资金</t>
  </si>
  <si>
    <t>530103251100004258266</t>
  </si>
  <si>
    <t>2025年城乡义务教育阶段学校补助公用经费（小学）中央专项资金</t>
  </si>
  <si>
    <t>530103251100004258267</t>
  </si>
  <si>
    <t>2025年城乡义务教育阶段学校补助公用经费（小学）省级专项资金</t>
  </si>
  <si>
    <t>530103251100004258269</t>
  </si>
  <si>
    <t>2025年城乡义务教育阶段学校补助公用经费（小学）市级专项资金</t>
  </si>
  <si>
    <t>530103251100004258982</t>
  </si>
  <si>
    <t>2025年特殊教育补助公用经费市级专项资金</t>
  </si>
  <si>
    <t>530103251100004258999</t>
  </si>
  <si>
    <t>2025年特殊教育补助公用经费中央专项资金</t>
  </si>
  <si>
    <t>530103251100004259000</t>
  </si>
  <si>
    <t>2025年特殊教育补助公用经费省级专项资金</t>
  </si>
  <si>
    <t>530103251100004411099</t>
  </si>
  <si>
    <t>2025年第一批城乡义务教育校舍安全保障（校舍维修）中央和省级补助资金</t>
  </si>
  <si>
    <t>30213</t>
  </si>
  <si>
    <t>维修（护）费</t>
  </si>
  <si>
    <t>530103251100004434361</t>
  </si>
  <si>
    <t>2025年秋季学期农村义务教育营养改善计划省级资金</t>
  </si>
  <si>
    <t>530103251100004434387</t>
  </si>
  <si>
    <t>2025年秋季学期农村义务教育营养改善计划市级资金</t>
  </si>
  <si>
    <t>530103251100004699665</t>
  </si>
  <si>
    <t>2025年特殊教育补助公用经费中央提标专项资金</t>
  </si>
  <si>
    <t>530103251100004699688</t>
  </si>
  <si>
    <t>2025年特殊教育补助公用经费省级提标专项资金</t>
  </si>
  <si>
    <t>530103251100004699689</t>
  </si>
  <si>
    <t>2025年特殊教育补助公用经费市级提标专项资金</t>
  </si>
  <si>
    <t>事业发展类</t>
  </si>
  <si>
    <t>530103231100001818965</t>
  </si>
  <si>
    <t>离岗退养民办教师生活补助经费</t>
  </si>
  <si>
    <t>530103251100004448121</t>
  </si>
  <si>
    <t>2025年支持学前教育发展（改善办园条件）中央资金</t>
  </si>
  <si>
    <t>530103251100004595593</t>
  </si>
  <si>
    <t>学前教育免保育教育费中央补助资金</t>
  </si>
  <si>
    <t>530103251100004628181</t>
  </si>
  <si>
    <t>2025年义务教育课后服务省级补助资金</t>
  </si>
  <si>
    <t>530103251100004644939</t>
  </si>
  <si>
    <t>学前教育免保育教育费市级补助资金</t>
  </si>
  <si>
    <t>530103251100004737790</t>
  </si>
  <si>
    <t>学前教育免保育教育费省级补助资金</t>
  </si>
  <si>
    <t>530103251100004737813</t>
  </si>
  <si>
    <t>学前教育免保育教育费市级提标补助资金</t>
  </si>
  <si>
    <t>530103261100005156629</t>
  </si>
  <si>
    <t>农村寄宿制学校家校往返交通补助经费</t>
  </si>
  <si>
    <t>530103261100005156630</t>
  </si>
  <si>
    <t>安保人员经费</t>
  </si>
  <si>
    <t>30209</t>
  </si>
  <si>
    <t>物业管理费</t>
  </si>
  <si>
    <t>530103261100005156631</t>
  </si>
  <si>
    <t>农村寄宿制学校营养改善食堂临时人员经费</t>
  </si>
  <si>
    <t>530103261100005156655</t>
  </si>
  <si>
    <t>中心学校办公经费</t>
  </si>
  <si>
    <t>530103261100005156662</t>
  </si>
  <si>
    <t>幼儿园运转补助经费</t>
  </si>
  <si>
    <t>530103261100005156674</t>
  </si>
  <si>
    <t>非同级财政拨款（自有食堂）专项资金</t>
  </si>
  <si>
    <t>530103261100005156675</t>
  </si>
  <si>
    <t>非同级财政拨款（其他）专项资金</t>
  </si>
  <si>
    <t>预算05-2表</t>
  </si>
  <si>
    <t>单位名称、项目名称</t>
  </si>
  <si>
    <t>项目年度绩效目标</t>
  </si>
  <si>
    <t>一级指标</t>
  </si>
  <si>
    <t>二级指标</t>
  </si>
  <si>
    <t>三级指标</t>
  </si>
  <si>
    <t>指标性质</t>
  </si>
  <si>
    <t>指标值</t>
  </si>
  <si>
    <t>度量单位</t>
  </si>
  <si>
    <t>指标属性</t>
  </si>
  <si>
    <t>指标内容</t>
  </si>
  <si>
    <t>建立经费使用管理及跨部门协同机制，明确支出标准与流程，确保资金合规高效使用</t>
  </si>
  <si>
    <t>产出指标</t>
  </si>
  <si>
    <t>数量指标</t>
  </si>
  <si>
    <t>资金</t>
  </si>
  <si>
    <t>=</t>
  </si>
  <si>
    <t>享受专项资金支持的中小学数量及覆盖率≥95%</t>
  </si>
  <si>
    <t>人</t>
  </si>
  <si>
    <t>定量指标</t>
  </si>
  <si>
    <t>反映非同级财政拨款专项资金情况</t>
  </si>
  <si>
    <t>质量指标</t>
  </si>
  <si>
    <t>各项经费使用质量达标率</t>
  </si>
  <si>
    <t>100</t>
  </si>
  <si>
    <t>%</t>
  </si>
  <si>
    <t>反映专项经费使用达标情况。</t>
  </si>
  <si>
    <t>资金使用台账及公示</t>
  </si>
  <si>
    <t>反映专项资金公示情况。</t>
  </si>
  <si>
    <t>新增 / 更新设备达标率</t>
  </si>
  <si>
    <t>反映设备使用情况。</t>
  </si>
  <si>
    <t>时效指标</t>
  </si>
  <si>
    <t>资金支付完成时间</t>
  </si>
  <si>
    <t>&lt;</t>
  </si>
  <si>
    <t>12月31日</t>
  </si>
  <si>
    <t>月</t>
  </si>
  <si>
    <t>反映资金支付完成时间情况。</t>
  </si>
  <si>
    <t>专项资金拨付及时率</t>
  </si>
  <si>
    <t>&gt;=</t>
  </si>
  <si>
    <t>95</t>
  </si>
  <si>
    <t>反映资金拨付情况</t>
  </si>
  <si>
    <t>项目按期完工率</t>
  </si>
  <si>
    <t>反映项目完成情况</t>
  </si>
  <si>
    <t>效益指标</t>
  </si>
  <si>
    <t>社会效益</t>
  </si>
  <si>
    <t>中小学办学条件改善覆盖率</t>
  </si>
  <si>
    <t>90</t>
  </si>
  <si>
    <t>反映教育教学活动的正常开展情况。</t>
  </si>
  <si>
    <t>满意度指标</t>
  </si>
  <si>
    <t>服务对象满意度</t>
  </si>
  <si>
    <t>师生及家长满意度</t>
  </si>
  <si>
    <t>满意度问卷调查</t>
  </si>
  <si>
    <t>足额及时落实离岗退养民办教师生活补助区级配套经费，确保经费拨付及时率、足额保障率、规范全流程管理。</t>
  </si>
  <si>
    <t>退养教师人数</t>
  </si>
  <si>
    <t>反映滇源中心学校实有离岗退养人数情况。</t>
  </si>
  <si>
    <t>经费使用合规率</t>
  </si>
  <si>
    <t>反映经费使用合规情况。</t>
  </si>
  <si>
    <t>补助资金发放</t>
  </si>
  <si>
    <t>反映补助资金发放情况。</t>
  </si>
  <si>
    <t>保证教育教学的正常运行，进一步贯彻落实国家办好小学教育发展的方针。</t>
  </si>
  <si>
    <t>效果显著</t>
  </si>
  <si>
    <t>是/否</t>
  </si>
  <si>
    <t>定性指标</t>
  </si>
  <si>
    <t>反映学校规范办学情况。</t>
  </si>
  <si>
    <t>退养教师满意度</t>
  </si>
  <si>
    <t>反映退养教师满意情况。</t>
  </si>
  <si>
    <t xml:space="preserve">为确保农村寄宿制学校住宿学生家校往返乘车安全，最大限度减少学生家校往返途中的交通风险，同步开展安全乘车宣传、规范营运引导和补助资金全流程监管。
</t>
  </si>
  <si>
    <t>交通补助经费学生人数</t>
  </si>
  <si>
    <t>700</t>
  </si>
  <si>
    <t>反映2026年交通补助学生人数</t>
  </si>
  <si>
    <t>交通补助经费补助周数</t>
  </si>
  <si>
    <t>20</t>
  </si>
  <si>
    <t>周</t>
  </si>
  <si>
    <t>反映经费交通补助核算周数</t>
  </si>
  <si>
    <t>补贴发放准确率=100%</t>
  </si>
  <si>
    <t>反映交通补助发放准确率情况。</t>
  </si>
  <si>
    <t>可持续影响</t>
  </si>
  <si>
    <t>家长及学生政策知晓率</t>
  </si>
  <si>
    <t>显著</t>
  </si>
  <si>
    <t>反映交通补助政策知晓率。</t>
  </si>
  <si>
    <t>寄宿制学生、家长满意度</t>
  </si>
  <si>
    <t>严格按照预算及政策要求，足额及时落实中心学校办公经费，确保经费拨付及时、足额，推动经费高效赋能教学，师生办公教学需求保障到位。</t>
  </si>
  <si>
    <t>100000</t>
  </si>
  <si>
    <t>元</t>
  </si>
  <si>
    <t>反映中心学校办公经费核拨情况。</t>
  </si>
  <si>
    <t>经费公开覆盖率</t>
  </si>
  <si>
    <t>反映经费使用情况</t>
  </si>
  <si>
    <t>项目完成时间</t>
  </si>
  <si>
    <t>&lt;=</t>
  </si>
  <si>
    <t>本年度</t>
  </si>
  <si>
    <t>年</t>
  </si>
  <si>
    <t>反映经费使用完成情况。</t>
  </si>
  <si>
    <t>逐年提高办学水平、提供更加丰富的优质教育</t>
  </si>
  <si>
    <t>逐年提高</t>
  </si>
  <si>
    <t>是</t>
  </si>
  <si>
    <t>反映经费使用后的效果情况。</t>
  </si>
  <si>
    <t>社会满意，学生满意，家长满意</t>
  </si>
  <si>
    <t>反映服务对象项目实施情况的满意度程度情况。</t>
  </si>
  <si>
    <t>校园人防队伍的充实对提升校园安全防范工作水平，规范校园内部安全防范管理起到了重要的作用。</t>
  </si>
  <si>
    <t>安保人员经费使用质量达标率</t>
  </si>
  <si>
    <t>98</t>
  </si>
  <si>
    <t>反映安保人员经费使用达标情况。</t>
  </si>
  <si>
    <t>满足学校日常办公需求</t>
  </si>
  <si>
    <t>专职保安年龄达标率≥95%</t>
  </si>
  <si>
    <t>反映安保人员配置情况。</t>
  </si>
  <si>
    <t>新学期开学前保安人员到岗完成时限≤开学前 1 周</t>
  </si>
  <si>
    <t>1月至12月</t>
  </si>
  <si>
    <t>反映安保人员经费使用完成情况。</t>
  </si>
  <si>
    <t>提升校园安全防范工作水平</t>
  </si>
  <si>
    <t>校园安全事件发生率≤10%</t>
  </si>
  <si>
    <t>反映专项经费使用后，提升校园安全防范工作水平的情况</t>
  </si>
  <si>
    <t>保障校园师生人身安全</t>
  </si>
  <si>
    <t>校园突发应急事件快速处置率≥95%</t>
  </si>
  <si>
    <t>反映项目实施有利于保障校园师生人身安全情况。</t>
  </si>
  <si>
    <t>反映师生及家长满意度情况。</t>
  </si>
  <si>
    <t>满足幼儿园日常运转开销</t>
  </si>
  <si>
    <t>开展教研活动</t>
  </si>
  <si>
    <t>次/年</t>
  </si>
  <si>
    <t>反映幼儿园教研活动情况</t>
  </si>
  <si>
    <t>参与专业能力提升培训教师比例</t>
  </si>
  <si>
    <t xml:space="preserve">反映幼儿园教师培训情况 </t>
  </si>
  <si>
    <t>教师持证上岗率 = 100%</t>
  </si>
  <si>
    <t xml:space="preserve">反映幼儿园教师持证情况 </t>
  </si>
  <si>
    <t>12月中旬之前</t>
  </si>
  <si>
    <t>日</t>
  </si>
  <si>
    <t>1.保障盘龙区教育事业工作的顺利开展，一年的工作圆满完成。2.加大教育发展布点布局规划和建设力度。3.2026年12月前完成所有工作</t>
  </si>
  <si>
    <t>家长投诉率同比下降 ≤20%</t>
  </si>
  <si>
    <t xml:space="preserve">反映幼儿园规范办园满意度情况 </t>
  </si>
  <si>
    <t>教师年度继续教育完成率 = 100%</t>
  </si>
  <si>
    <t xml:space="preserve">反映幼儿园教师继续教育完成率情况 </t>
  </si>
  <si>
    <t>家长满意度≥90%</t>
  </si>
  <si>
    <t>反映幼儿园办园满意度情况。</t>
  </si>
  <si>
    <t>确保年度食堂临时人员薪酬足额及时发放、人员正常在岗，食堂正常运转，有效保障学生营养供给，提升学生及家长满意度。</t>
  </si>
  <si>
    <t>工资发放</t>
  </si>
  <si>
    <t>反映人员工资发放情况。</t>
  </si>
  <si>
    <t xml:space="preserve">保证教育教学的正常运行
</t>
  </si>
  <si>
    <t xml:space="preserve">效果显著
</t>
  </si>
  <si>
    <t>反映学校综合办学水平情况。</t>
  </si>
  <si>
    <t xml:space="preserve">提高办学水平
</t>
  </si>
  <si>
    <t xml:space="preserve">作用明显
</t>
  </si>
  <si>
    <t xml:space="preserve">反映学校综合办学水平情况。
</t>
  </si>
  <si>
    <t xml:space="preserve">学校师生及家长满意度
</t>
  </si>
  <si>
    <t xml:space="preserve">反映项目实施情况的满意度情况。
</t>
  </si>
  <si>
    <t>进一步提升校园食品安全和膳食经费管理规范化、精细化、科学化水平，确保校园食品安全。</t>
  </si>
  <si>
    <t>反映经费支出达标情况</t>
  </si>
  <si>
    <t>反映资金支付完成情况。</t>
  </si>
  <si>
    <t>专项资金拨付</t>
  </si>
  <si>
    <t>反映专项资金拨付情况。</t>
  </si>
  <si>
    <t>通过安排专项资金和科学合理的管理方式，按区级编外人员薪酬标准足额保障合同制宿管员工资及基本管理支出。</t>
  </si>
  <si>
    <t>宿管员工资发放准确率</t>
  </si>
  <si>
    <t xml:space="preserve">反映宿管员工资发放情况。
</t>
  </si>
  <si>
    <t>2026年12月31日</t>
  </si>
  <si>
    <t>反映本年度专项经费使用情况。</t>
  </si>
  <si>
    <t xml:space="preserve">学校对宿管服务满意度 </t>
  </si>
  <si>
    <t>反映宿管教师服务满意情况。</t>
  </si>
  <si>
    <t>受益对象家长满意度</t>
  </si>
  <si>
    <t xml:space="preserve">反映学生、家长满意度情况。
</t>
  </si>
  <si>
    <t>预算06表</t>
  </si>
  <si>
    <t>政府性基金预算支出预算表</t>
  </si>
  <si>
    <t>单位名称：昆明市发展和改革委员会</t>
  </si>
  <si>
    <t>政府性基金预算支出</t>
  </si>
  <si>
    <t>备注：昆明市盘龙区滇源中心学校2026年无政府性基金预算支出预算，故此表为空。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</si>
  <si>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</si>
  <si>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</si>
  <si>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</si>
  <si>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</si>
  <si>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</si>
  <si>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</si>
  <si>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</si>
  <si>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</si>
  <si>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</si>
  <si>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</si>
  <si>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</si>
  <si>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A3彩色打印机</t>
  </si>
  <si>
    <t>台</t>
  </si>
  <si>
    <t>学生书包柜</t>
  </si>
  <si>
    <t>书柜</t>
  </si>
  <si>
    <t>个</t>
  </si>
  <si>
    <t>安保服务</t>
  </si>
  <si>
    <t>物业管理服务</t>
  </si>
  <si>
    <t>项</t>
  </si>
  <si>
    <t>预算08表</t>
  </si>
  <si>
    <t>政府购买服务项目</t>
  </si>
  <si>
    <t>政府购买服务目录</t>
  </si>
  <si>
    <t>备注：昆明市盘龙区滇源中心学校2026年无政府购买服务预算，故此表为空。</t>
  </si>
  <si>
    <t>预算09-1表</t>
  </si>
  <si>
    <t>单位名称（项目）</t>
  </si>
  <si>
    <t>地区</t>
  </si>
  <si>
    <t>磨憨经济合作区</t>
  </si>
  <si>
    <t>备注：昆明市盘龙区滇源中心学校2026年无对下转移支付预算，故此表为空。</t>
  </si>
  <si>
    <t>预算09-2表</t>
  </si>
  <si>
    <t>备注：昆明市盘龙区滇源中心学校2026年无对下转移支付绩效目标，故此表为空。</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</si>
  <si>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</si>
  <si>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</si>
  <si>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</si>
  <si>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</si>
  <si>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</si>
  <si>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</si>
  <si>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</si>
  <si>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</si>
  <si>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备注：昆明市盘龙区滇源中心学校2026年无新增资产配置预算，故此表为空。</t>
  </si>
  <si>
    <t>预算11表</t>
  </si>
  <si>
    <t>上级补助</t>
  </si>
  <si>
    <t>备注：昆明市盘龙区滇源中心学校2026年无上级转移支付补助项目支出预算，故此表为空。</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</si>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</sst>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2"/>
      <color rgb="FF000000"/>
      <name val="宋体"/>
      <charset val="134"/>
      <scheme val="major"/>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b/>
      <sz val="23.95"/>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4" borderId="18" applyNumberFormat="0" applyAlignment="0" applyProtection="0">
      <alignment vertical="center"/>
    </xf>
    <xf numFmtId="0" fontId="25" fillId="5" borderId="19" applyNumberFormat="0" applyAlignment="0" applyProtection="0">
      <alignment vertical="center"/>
    </xf>
    <xf numFmtId="0" fontId="26" fillId="5" borderId="18" applyNumberFormat="0" applyAlignment="0" applyProtection="0">
      <alignment vertical="center"/>
    </xf>
    <xf numFmtId="0" fontId="27" fillId="6"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0" borderId="0" xfId="0" applyFont="1" applyBorder="1" applyAlignment="1" applyProtection="1">
      <alignment horizontal="center"/>
      <protection locked="0"/>
    </xf>
    <xf numFmtId="0" fontId="7" fillId="0" borderId="0" xfId="0" applyFont="1" applyBorder="1" applyAlignment="1">
      <alignment horizontal="center"/>
    </xf>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right" vertical="center" wrapText="1"/>
      <protection locked="0"/>
    </xf>
    <xf numFmtId="0" fontId="6" fillId="0" borderId="0" xfId="0" applyFont="1" applyBorder="1"/>
    <xf numFmtId="0" fontId="6" fillId="0" borderId="0" xfId="0" applyFont="1" applyBorder="1" applyProtection="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1" fillId="0" borderId="7" xfId="0" applyFont="1" applyBorder="1" applyAlignment="1" applyProtection="1">
      <alignment horizontal="center"/>
      <protection locked="0"/>
    </xf>
    <xf numFmtId="0" fontId="1" fillId="0" borderId="7" xfId="0" applyFont="1" applyBorder="1" applyAlignment="1">
      <alignment horizontal="center"/>
    </xf>
    <xf numFmtId="0" fontId="1" fillId="2" borderId="7" xfId="0" applyFont="1" applyFill="1"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1" fillId="0" borderId="0" xfId="0" applyFont="1" applyBorder="1" applyAlignment="1">
      <alignment wrapText="1"/>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protection locked="0"/>
    </xf>
    <xf numFmtId="0" fontId="1" fillId="0" borderId="12" xfId="0" applyFont="1" applyBorder="1" applyAlignment="1" applyProtection="1">
      <alignment horizontal="center"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80"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1" fillId="0" borderId="12" xfId="0" applyFont="1" applyBorder="1" applyAlignment="1">
      <alignment horizontal="center" vertical="center"/>
    </xf>
    <xf numFmtId="0" fontId="1" fillId="2" borderId="11" xfId="0" applyFont="1" applyFill="1" applyBorder="1" applyAlignment="1">
      <alignment horizontal="center"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2" fillId="0" borderId="7" xfId="0" applyFont="1" applyFill="1" applyBorder="1" applyAlignment="1">
      <alignment horizontal="left" vertical="center" wrapText="1" indent="1"/>
    </xf>
    <xf numFmtId="49" fontId="5" fillId="0" borderId="7" xfId="50" applyNumberFormat="1" applyFont="1" applyFill="1" applyBorder="1">
      <alignment horizontal="left" vertical="center" wrapText="1"/>
    </xf>
    <xf numFmtId="0" fontId="2" fillId="0" borderId="7" xfId="0" applyFont="1" applyFill="1" applyBorder="1" applyAlignment="1">
      <alignment horizontal="left" vertical="center" wrapText="1" indent="2"/>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1" fillId="0" borderId="3"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0"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12"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B20" sqref="B20"/>
    </sheetView>
  </sheetViews>
  <sheetFormatPr defaultColWidth="8.575" defaultRowHeight="12.75" customHeight="1" outlineLevelCol="3"/>
  <cols>
    <col min="1" max="4" width="41" customWidth="1"/>
  </cols>
  <sheetData>
    <row r="1" ht="15" customHeight="1" spans="1:4">
      <c r="A1" s="40"/>
      <c r="B1" s="40"/>
      <c r="C1" s="40"/>
      <c r="D1" s="43" t="s">
        <v>0</v>
      </c>
    </row>
    <row r="2" ht="41.25" customHeight="1" spans="1:1">
      <c r="A2" s="158" t="str">
        <f>"2026"&amp;"年部门财务收支预算总表"</f>
        <v>2026年部门财务收支预算总表</v>
      </c>
    </row>
    <row r="3" ht="17.25" customHeight="1" spans="1:4">
      <c r="A3" s="159" t="str">
        <f>"单位名称："&amp;"昆明市盘龙区滇源中心学校"</f>
        <v>单位名称：昆明市盘龙区滇源中心学校</v>
      </c>
      <c r="B3" s="160"/>
      <c r="D3" s="135"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71">
        <v>43684952</v>
      </c>
      <c r="C6" s="163" t="s">
        <v>8</v>
      </c>
      <c r="D6" s="71"/>
    </row>
    <row r="7" ht="17.25" customHeight="1" spans="1:4">
      <c r="A7" s="163" t="s">
        <v>9</v>
      </c>
      <c r="B7" s="71"/>
      <c r="C7" s="163" t="s">
        <v>10</v>
      </c>
      <c r="D7" s="71"/>
    </row>
    <row r="8" ht="17.25" customHeight="1" spans="1:4">
      <c r="A8" s="163" t="s">
        <v>11</v>
      </c>
      <c r="B8" s="71"/>
      <c r="C8" s="196" t="s">
        <v>12</v>
      </c>
      <c r="D8" s="71"/>
    </row>
    <row r="9" ht="17.25" customHeight="1" spans="1:4">
      <c r="A9" s="163" t="s">
        <v>13</v>
      </c>
      <c r="B9" s="71"/>
      <c r="C9" s="196" t="s">
        <v>14</v>
      </c>
      <c r="D9" s="71"/>
    </row>
    <row r="10" ht="17.25" customHeight="1" spans="1:4">
      <c r="A10" s="163" t="s">
        <v>15</v>
      </c>
      <c r="B10" s="71">
        <v>2549183</v>
      </c>
      <c r="C10" s="196" t="s">
        <v>16</v>
      </c>
      <c r="D10" s="71">
        <v>35844002.25</v>
      </c>
    </row>
    <row r="11" ht="17.25" customHeight="1" spans="1:4">
      <c r="A11" s="163" t="s">
        <v>17</v>
      </c>
      <c r="B11" s="71"/>
      <c r="C11" s="196" t="s">
        <v>18</v>
      </c>
      <c r="D11" s="71"/>
    </row>
    <row r="12" ht="17.25" customHeight="1" spans="1:4">
      <c r="A12" s="163" t="s">
        <v>19</v>
      </c>
      <c r="B12" s="71"/>
      <c r="C12" s="29" t="s">
        <v>20</v>
      </c>
      <c r="D12" s="71"/>
    </row>
    <row r="13" ht="17.25" customHeight="1" spans="1:4">
      <c r="A13" s="163" t="s">
        <v>21</v>
      </c>
      <c r="B13" s="71"/>
      <c r="C13" s="29" t="s">
        <v>22</v>
      </c>
      <c r="D13" s="71">
        <v>6171790</v>
      </c>
    </row>
    <row r="14" ht="17.25" customHeight="1" spans="1:4">
      <c r="A14" s="163" t="s">
        <v>23</v>
      </c>
      <c r="B14" s="71"/>
      <c r="C14" s="29" t="s">
        <v>24</v>
      </c>
      <c r="D14" s="71">
        <v>2809124</v>
      </c>
    </row>
    <row r="15" ht="17.25" customHeight="1" spans="1:4">
      <c r="A15" s="163" t="s">
        <v>25</v>
      </c>
      <c r="B15" s="71">
        <v>2549183</v>
      </c>
      <c r="C15" s="29" t="s">
        <v>26</v>
      </c>
      <c r="D15" s="71"/>
    </row>
    <row r="16" ht="17.25" customHeight="1" spans="1:4">
      <c r="A16" s="141"/>
      <c r="B16" s="71"/>
      <c r="C16" s="29" t="s">
        <v>27</v>
      </c>
      <c r="D16" s="71"/>
    </row>
    <row r="17" ht="17.25" customHeight="1" spans="1:4">
      <c r="A17" s="164"/>
      <c r="B17" s="71"/>
      <c r="C17" s="29" t="s">
        <v>28</v>
      </c>
      <c r="D17" s="71"/>
    </row>
    <row r="18" ht="17.25" customHeight="1" spans="1:4">
      <c r="A18" s="164"/>
      <c r="B18" s="71"/>
      <c r="C18" s="29" t="s">
        <v>29</v>
      </c>
      <c r="D18" s="71"/>
    </row>
    <row r="19" ht="17.25" customHeight="1" spans="1:4">
      <c r="A19" s="164"/>
      <c r="B19" s="71"/>
      <c r="C19" s="29" t="s">
        <v>30</v>
      </c>
      <c r="D19" s="71"/>
    </row>
    <row r="20" ht="17.25" customHeight="1" spans="1:4">
      <c r="A20" s="164"/>
      <c r="B20" s="71"/>
      <c r="C20" s="29" t="s">
        <v>31</v>
      </c>
      <c r="D20" s="71"/>
    </row>
    <row r="21" ht="17.25" customHeight="1" spans="1:4">
      <c r="A21" s="164"/>
      <c r="B21" s="71"/>
      <c r="C21" s="29" t="s">
        <v>32</v>
      </c>
      <c r="D21" s="71"/>
    </row>
    <row r="22" ht="17.25" customHeight="1" spans="1:4">
      <c r="A22" s="164"/>
      <c r="B22" s="71"/>
      <c r="C22" s="29" t="s">
        <v>33</v>
      </c>
      <c r="D22" s="71"/>
    </row>
    <row r="23" ht="17.25" customHeight="1" spans="1:4">
      <c r="A23" s="164"/>
      <c r="B23" s="71"/>
      <c r="C23" s="29" t="s">
        <v>34</v>
      </c>
      <c r="D23" s="71"/>
    </row>
    <row r="24" ht="17.25" customHeight="1" spans="1:4">
      <c r="A24" s="164"/>
      <c r="B24" s="71"/>
      <c r="C24" s="29" t="s">
        <v>35</v>
      </c>
      <c r="D24" s="71">
        <v>2918940</v>
      </c>
    </row>
    <row r="25" ht="17.25" customHeight="1" spans="1:4">
      <c r="A25" s="164"/>
      <c r="B25" s="71"/>
      <c r="C25" s="29" t="s">
        <v>36</v>
      </c>
      <c r="D25" s="71"/>
    </row>
    <row r="26" ht="17.25" customHeight="1" spans="1:4">
      <c r="A26" s="164"/>
      <c r="B26" s="71"/>
      <c r="C26" s="141" t="s">
        <v>37</v>
      </c>
      <c r="D26" s="71"/>
    </row>
    <row r="27" ht="17.25" customHeight="1" spans="1:4">
      <c r="A27" s="164"/>
      <c r="B27" s="71"/>
      <c r="C27" s="29" t="s">
        <v>38</v>
      </c>
      <c r="D27" s="71"/>
    </row>
    <row r="28" ht="16.5" customHeight="1" spans="1:4">
      <c r="A28" s="164"/>
      <c r="B28" s="71"/>
      <c r="C28" s="29" t="s">
        <v>39</v>
      </c>
      <c r="D28" s="71"/>
    </row>
    <row r="29" ht="16.5" customHeight="1" spans="1:4">
      <c r="A29" s="164"/>
      <c r="B29" s="71"/>
      <c r="C29" s="141" t="s">
        <v>40</v>
      </c>
      <c r="D29" s="71"/>
    </row>
    <row r="30" ht="17.25" customHeight="1" spans="1:4">
      <c r="A30" s="164"/>
      <c r="B30" s="71"/>
      <c r="C30" s="141" t="s">
        <v>41</v>
      </c>
      <c r="D30" s="71"/>
    </row>
    <row r="31" ht="17.25" customHeight="1" spans="1:4">
      <c r="A31" s="164"/>
      <c r="B31" s="71"/>
      <c r="C31" s="29" t="s">
        <v>42</v>
      </c>
      <c r="D31" s="71"/>
    </row>
    <row r="32" ht="16.5" customHeight="1" spans="1:4">
      <c r="A32" s="164" t="s">
        <v>43</v>
      </c>
      <c r="B32" s="71">
        <v>46234135</v>
      </c>
      <c r="C32" s="164" t="s">
        <v>44</v>
      </c>
      <c r="D32" s="71">
        <v>47743856.25</v>
      </c>
    </row>
    <row r="33" ht="16.5" customHeight="1" spans="1:4">
      <c r="A33" s="141" t="s">
        <v>45</v>
      </c>
      <c r="B33" s="71">
        <v>1509721.25</v>
      </c>
      <c r="C33" s="141" t="s">
        <v>46</v>
      </c>
      <c r="D33" s="71"/>
    </row>
    <row r="34" ht="16.5" customHeight="1" spans="1:4">
      <c r="A34" s="29" t="s">
        <v>47</v>
      </c>
      <c r="B34" s="71">
        <v>1509721.25</v>
      </c>
      <c r="C34" s="29" t="s">
        <v>47</v>
      </c>
      <c r="D34" s="71"/>
    </row>
    <row r="35" ht="16.5" customHeight="1" spans="1:4">
      <c r="A35" s="29" t="s">
        <v>48</v>
      </c>
      <c r="B35" s="71"/>
      <c r="C35" s="29" t="s">
        <v>49</v>
      </c>
      <c r="D35" s="71"/>
    </row>
    <row r="36" ht="16.5" customHeight="1" spans="1:4">
      <c r="A36" s="165" t="s">
        <v>50</v>
      </c>
      <c r="B36" s="71">
        <v>47743856.25</v>
      </c>
      <c r="C36" s="165" t="s">
        <v>51</v>
      </c>
      <c r="D36" s="71">
        <v>47743856.25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2" sqref="B12"/>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06">
        <v>1</v>
      </c>
      <c r="B1" s="107">
        <v>0</v>
      </c>
      <c r="C1" s="106">
        <v>1</v>
      </c>
      <c r="D1" s="108"/>
      <c r="E1" s="108"/>
      <c r="F1" s="105" t="s">
        <v>479</v>
      </c>
    </row>
    <row r="2" ht="42" customHeight="1" spans="1:6">
      <c r="A2" s="109" t="str">
        <f>"2026"&amp;"年部门政府性基金预算支出预算表"</f>
        <v>2026年部门政府性基金预算支出预算表</v>
      </c>
      <c r="B2" s="109" t="s">
        <v>480</v>
      </c>
      <c r="C2" s="110"/>
      <c r="D2" s="111"/>
      <c r="E2" s="111"/>
      <c r="F2" s="111"/>
    </row>
    <row r="3" ht="13.5" customHeight="1" spans="1:6">
      <c r="A3" s="4" t="str">
        <f>"单位名称："&amp;"昆明市盘龙区滇源中心学校"</f>
        <v>单位名称：昆明市盘龙区滇源中心学校</v>
      </c>
      <c r="B3" s="4" t="s">
        <v>481</v>
      </c>
      <c r="C3" s="106"/>
      <c r="D3" s="108"/>
      <c r="E3" s="108"/>
      <c r="F3" s="105" t="s">
        <v>1</v>
      </c>
    </row>
    <row r="4" ht="19.5" customHeight="1" spans="1:6">
      <c r="A4" s="112" t="s">
        <v>191</v>
      </c>
      <c r="B4" s="113" t="s">
        <v>72</v>
      </c>
      <c r="C4" s="112" t="s">
        <v>73</v>
      </c>
      <c r="D4" s="10" t="s">
        <v>482</v>
      </c>
      <c r="E4" s="11"/>
      <c r="F4" s="12"/>
    </row>
    <row r="5" ht="18.75" customHeight="1" spans="1:6">
      <c r="A5" s="114"/>
      <c r="B5" s="115"/>
      <c r="C5" s="114"/>
      <c r="D5" s="15" t="s">
        <v>55</v>
      </c>
      <c r="E5" s="10" t="s">
        <v>75</v>
      </c>
      <c r="F5" s="15" t="s">
        <v>76</v>
      </c>
    </row>
    <row r="6" ht="18.75" customHeight="1" spans="1:6">
      <c r="A6" s="60">
        <v>1</v>
      </c>
      <c r="B6" s="116" t="s">
        <v>83</v>
      </c>
      <c r="C6" s="60">
        <v>3</v>
      </c>
      <c r="D6" s="117">
        <v>4</v>
      </c>
      <c r="E6" s="117">
        <v>5</v>
      </c>
      <c r="F6" s="117">
        <v>6</v>
      </c>
    </row>
    <row r="7" ht="21" customHeight="1" spans="1:6">
      <c r="A7" s="20"/>
      <c r="B7" s="20"/>
      <c r="C7" s="20"/>
      <c r="D7" s="71"/>
      <c r="E7" s="71"/>
      <c r="F7" s="71"/>
    </row>
    <row r="8" ht="21" customHeight="1" spans="1:6">
      <c r="A8" s="20"/>
      <c r="B8" s="20"/>
      <c r="C8" s="20"/>
      <c r="D8" s="71"/>
      <c r="E8" s="71"/>
      <c r="F8" s="71"/>
    </row>
    <row r="9" ht="18.75" customHeight="1" spans="1:6">
      <c r="A9" s="118" t="s">
        <v>180</v>
      </c>
      <c r="B9" s="118" t="s">
        <v>180</v>
      </c>
      <c r="C9" s="119" t="s">
        <v>180</v>
      </c>
      <c r="D9" s="71"/>
      <c r="E9" s="71"/>
      <c r="F9" s="71"/>
    </row>
    <row r="10" customHeight="1" spans="1:1">
      <c r="A10" t="s">
        <v>483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zoomScale="70" zoomScaleNormal="70" workbookViewId="0">
      <selection activeCell="C16" sqref="C16"/>
    </sheetView>
  </sheetViews>
  <sheetFormatPr defaultColWidth="9.14166666666667" defaultRowHeight="14.25" customHeight="1"/>
  <cols>
    <col min="1" max="1" width="41.1416666666667" customWidth="1"/>
    <col min="2" max="2" width="21.7166666666667" customWidth="1"/>
    <col min="3" max="3" width="35.275" customWidth="1"/>
    <col min="4" max="4" width="7.71666666666667" customWidth="1"/>
    <col min="5" max="5" width="11.1416666666667" customWidth="1"/>
    <col min="6" max="6" width="13.275" customWidth="1"/>
    <col min="7" max="16" width="20" customWidth="1"/>
    <col min="17" max="17" width="19.85" customWidth="1"/>
  </cols>
  <sheetData>
    <row r="1" ht="15.75" customHeight="1" spans="1:17">
      <c r="A1" s="72"/>
      <c r="P1" s="2"/>
      <c r="Q1" s="2" t="s">
        <v>484</v>
      </c>
    </row>
    <row r="2" ht="41.25" customHeight="1" spans="1:17">
      <c r="A2" s="58" t="str">
        <f>"2026"&amp;"年部门政府采购预算表"</f>
        <v>2026年部门政府采购预算表</v>
      </c>
      <c r="B2" s="3"/>
      <c r="C2" s="3"/>
      <c r="D2" s="3"/>
      <c r="E2" s="3"/>
      <c r="F2" s="3"/>
      <c r="G2" s="3"/>
      <c r="H2" s="3"/>
      <c r="I2" s="3"/>
      <c r="J2" s="3"/>
      <c r="K2" s="58"/>
      <c r="L2" s="3"/>
      <c r="M2" s="3"/>
      <c r="N2" s="58"/>
      <c r="O2" s="3"/>
      <c r="P2" s="58"/>
      <c r="Q2" s="58"/>
    </row>
    <row r="3" ht="18.75" customHeight="1" spans="1:17">
      <c r="A3" s="77" t="s">
        <v>190</v>
      </c>
      <c r="B3" s="6"/>
      <c r="C3" s="6"/>
      <c r="D3" s="6"/>
      <c r="E3" s="6"/>
      <c r="F3" s="6"/>
      <c r="G3" s="6"/>
      <c r="H3" s="6"/>
      <c r="I3" s="6"/>
      <c r="J3" s="6"/>
      <c r="P3" s="7"/>
      <c r="Q3" s="105" t="s">
        <v>1</v>
      </c>
    </row>
    <row r="4" ht="15.75" customHeight="1" spans="1:17">
      <c r="A4" s="78" t="s">
        <v>485</v>
      </c>
      <c r="B4" s="96" t="s">
        <v>486</v>
      </c>
      <c r="C4" s="96" t="s">
        <v>487</v>
      </c>
      <c r="D4" s="96" t="s">
        <v>488</v>
      </c>
      <c r="E4" s="96" t="s">
        <v>489</v>
      </c>
      <c r="F4" s="96" t="s">
        <v>490</v>
      </c>
      <c r="G4" s="79" t="s">
        <v>198</v>
      </c>
      <c r="H4" s="79"/>
      <c r="I4" s="79"/>
      <c r="J4" s="79"/>
      <c r="K4" s="80"/>
      <c r="L4" s="79"/>
      <c r="M4" s="79"/>
      <c r="N4" s="91"/>
      <c r="O4" s="79"/>
      <c r="P4" s="80"/>
      <c r="Q4" s="92"/>
    </row>
    <row r="5" ht="17.25" customHeight="1" spans="1:17">
      <c r="A5" s="81"/>
      <c r="B5" s="82"/>
      <c r="C5" s="82"/>
      <c r="D5" s="82"/>
      <c r="E5" s="82"/>
      <c r="F5" s="82"/>
      <c r="G5" s="82" t="s">
        <v>55</v>
      </c>
      <c r="H5" s="82" t="s">
        <v>58</v>
      </c>
      <c r="I5" s="82" t="s">
        <v>491</v>
      </c>
      <c r="J5" s="82" t="s">
        <v>492</v>
      </c>
      <c r="K5" s="83" t="s">
        <v>493</v>
      </c>
      <c r="L5" s="93" t="s">
        <v>494</v>
      </c>
      <c r="M5" s="93"/>
      <c r="N5" s="94"/>
      <c r="O5" s="93"/>
      <c r="P5" s="95"/>
      <c r="Q5" s="84"/>
    </row>
    <row r="6" ht="54" customHeight="1" spans="1:17">
      <c r="A6" s="84"/>
      <c r="B6" s="85"/>
      <c r="C6" s="85"/>
      <c r="D6" s="85"/>
      <c r="E6" s="85"/>
      <c r="F6" s="85"/>
      <c r="G6" s="85"/>
      <c r="H6" s="85" t="s">
        <v>57</v>
      </c>
      <c r="I6" s="85"/>
      <c r="J6" s="85"/>
      <c r="K6" s="86"/>
      <c r="L6" s="85" t="s">
        <v>57</v>
      </c>
      <c r="M6" s="85" t="s">
        <v>64</v>
      </c>
      <c r="N6" s="84" t="s">
        <v>65</v>
      </c>
      <c r="O6" s="85" t="s">
        <v>66</v>
      </c>
      <c r="P6" s="86" t="s">
        <v>67</v>
      </c>
      <c r="Q6" s="84" t="s">
        <v>68</v>
      </c>
    </row>
    <row r="7" ht="18" customHeight="1" spans="1:17">
      <c r="A7" s="97">
        <v>1</v>
      </c>
      <c r="B7" s="97">
        <v>2</v>
      </c>
      <c r="C7" s="97">
        <v>3</v>
      </c>
      <c r="D7" s="97">
        <v>4</v>
      </c>
      <c r="E7" s="97">
        <v>5</v>
      </c>
      <c r="F7" s="97">
        <v>6</v>
      </c>
      <c r="G7" s="97">
        <v>7</v>
      </c>
      <c r="H7" s="97">
        <v>8</v>
      </c>
      <c r="I7" s="97">
        <v>9</v>
      </c>
      <c r="J7" s="97">
        <v>10</v>
      </c>
      <c r="K7" s="97">
        <v>11</v>
      </c>
      <c r="L7" s="97">
        <v>12</v>
      </c>
      <c r="M7" s="97">
        <v>13</v>
      </c>
      <c r="N7" s="97">
        <v>14</v>
      </c>
      <c r="O7" s="97">
        <v>15</v>
      </c>
      <c r="P7" s="97">
        <v>16</v>
      </c>
      <c r="Q7" s="97">
        <v>17</v>
      </c>
    </row>
    <row r="8" ht="21" customHeight="1" spans="1:17">
      <c r="A8" s="87" t="s">
        <v>236</v>
      </c>
      <c r="B8" s="98" t="s">
        <v>495</v>
      </c>
      <c r="C8" s="98" t="s">
        <v>495</v>
      </c>
      <c r="D8" s="98" t="s">
        <v>496</v>
      </c>
      <c r="E8" s="99">
        <v>2</v>
      </c>
      <c r="F8" s="71">
        <v>15000</v>
      </c>
      <c r="G8" s="71">
        <v>15000</v>
      </c>
      <c r="H8" s="71">
        <v>15000</v>
      </c>
      <c r="I8" s="71"/>
      <c r="J8" s="71"/>
      <c r="K8" s="71"/>
      <c r="L8" s="71"/>
      <c r="M8" s="71"/>
      <c r="N8" s="71"/>
      <c r="O8" s="71"/>
      <c r="P8" s="71"/>
      <c r="Q8" s="71"/>
    </row>
    <row r="9" ht="21" customHeight="1" spans="1:17">
      <c r="A9" s="87" t="s">
        <v>236</v>
      </c>
      <c r="B9" s="98" t="s">
        <v>497</v>
      </c>
      <c r="C9" s="98" t="s">
        <v>498</v>
      </c>
      <c r="D9" s="98" t="s">
        <v>499</v>
      </c>
      <c r="E9" s="99">
        <v>72</v>
      </c>
      <c r="F9" s="71">
        <v>158400</v>
      </c>
      <c r="G9" s="71">
        <v>158400</v>
      </c>
      <c r="H9" s="71">
        <v>158400</v>
      </c>
      <c r="I9" s="71"/>
      <c r="J9" s="71"/>
      <c r="K9" s="71"/>
      <c r="L9" s="71"/>
      <c r="M9" s="71"/>
      <c r="N9" s="71"/>
      <c r="O9" s="71"/>
      <c r="P9" s="71"/>
      <c r="Q9" s="71"/>
    </row>
    <row r="10" ht="21" customHeight="1" spans="1:17">
      <c r="A10" s="87" t="s">
        <v>311</v>
      </c>
      <c r="B10" s="98" t="s">
        <v>500</v>
      </c>
      <c r="C10" s="98" t="s">
        <v>501</v>
      </c>
      <c r="D10" s="98" t="s">
        <v>502</v>
      </c>
      <c r="E10" s="99">
        <v>1</v>
      </c>
      <c r="F10" s="71">
        <v>903125</v>
      </c>
      <c r="G10" s="71">
        <v>903125</v>
      </c>
      <c r="H10" s="71">
        <v>903125</v>
      </c>
      <c r="I10" s="71"/>
      <c r="J10" s="71"/>
      <c r="K10" s="71"/>
      <c r="L10" s="71"/>
      <c r="M10" s="71"/>
      <c r="N10" s="71"/>
      <c r="O10" s="71"/>
      <c r="P10" s="71"/>
      <c r="Q10" s="71"/>
    </row>
    <row r="11" ht="21" customHeight="1" spans="1:17">
      <c r="A11" s="88" t="s">
        <v>180</v>
      </c>
      <c r="B11" s="100"/>
      <c r="C11" s="100"/>
      <c r="D11" s="100"/>
      <c r="E11" s="101"/>
      <c r="F11" s="71">
        <v>1076525</v>
      </c>
      <c r="G11" s="71">
        <v>1076525</v>
      </c>
      <c r="H11" s="71">
        <v>1076525</v>
      </c>
      <c r="I11" s="71"/>
      <c r="J11" s="71"/>
      <c r="K11" s="71"/>
      <c r="L11" s="71"/>
      <c r="M11" s="71"/>
      <c r="N11" s="71"/>
      <c r="O11" s="71"/>
      <c r="P11" s="71"/>
      <c r="Q11" s="71"/>
    </row>
    <row r="12" ht="21" customHeight="1" spans="1:17">
      <c r="A12" s="4"/>
      <c r="B12" s="102"/>
      <c r="C12" s="102"/>
      <c r="D12" s="102"/>
      <c r="E12" s="103"/>
      <c r="F12" s="104"/>
      <c r="G12" s="104"/>
      <c r="H12" s="104"/>
      <c r="I12" s="104"/>
      <c r="J12" s="104"/>
      <c r="K12" s="104"/>
      <c r="L12" s="104"/>
      <c r="M12" s="104"/>
      <c r="N12" s="104"/>
      <c r="O12" s="104"/>
      <c r="P12" s="104"/>
      <c r="Q12" s="104"/>
    </row>
  </sheetData>
  <mergeCells count="17">
    <mergeCell ref="A2:Q2"/>
    <mergeCell ref="A3:F3"/>
    <mergeCell ref="G4:Q4"/>
    <mergeCell ref="L5:Q5"/>
    <mergeCell ref="A11:E11"/>
    <mergeCell ref="A12:Q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zoomScale="85" zoomScaleNormal="85" workbookViewId="0">
      <selection activeCell="A9" sqref="A9:C9"/>
    </sheetView>
  </sheetViews>
  <sheetFormatPr defaultColWidth="9.14166666666667" defaultRowHeight="14.25" customHeight="1"/>
  <cols>
    <col min="1" max="3" width="39.1416666666667" customWidth="1"/>
    <col min="4" max="12" width="20.425" customWidth="1"/>
    <col min="13" max="14" width="20.275" customWidth="1"/>
  </cols>
  <sheetData>
    <row r="1" ht="16.5" customHeight="1" spans="1:14">
      <c r="A1" s="72"/>
      <c r="B1" s="72"/>
      <c r="C1" s="72"/>
      <c r="D1" s="73"/>
      <c r="E1" s="73"/>
      <c r="F1" s="73"/>
      <c r="G1" s="73"/>
      <c r="H1" s="74"/>
      <c r="I1" s="73"/>
      <c r="J1" s="73"/>
      <c r="K1" s="72"/>
      <c r="L1" s="73"/>
      <c r="M1" s="89"/>
      <c r="N1" s="89" t="s">
        <v>503</v>
      </c>
    </row>
    <row r="2" ht="41.25" customHeight="1" spans="1:14">
      <c r="A2" s="58" t="str">
        <f>"2026"&amp;"年部门政府购买服务预算表"</f>
        <v>2026年部门政府购买服务预算表</v>
      </c>
      <c r="B2" s="58"/>
      <c r="C2" s="58"/>
      <c r="D2" s="75"/>
      <c r="E2" s="75"/>
      <c r="F2" s="75"/>
      <c r="G2" s="75"/>
      <c r="H2" s="76"/>
      <c r="I2" s="75"/>
      <c r="J2" s="75"/>
      <c r="K2" s="58"/>
      <c r="L2" s="75"/>
      <c r="M2" s="76"/>
      <c r="N2" s="58"/>
    </row>
    <row r="3" ht="22.5" customHeight="1" spans="1:14">
      <c r="A3" s="77" t="s">
        <v>190</v>
      </c>
      <c r="B3" s="77"/>
      <c r="C3" s="77"/>
      <c r="D3" s="67"/>
      <c r="E3" s="67"/>
      <c r="F3" s="67"/>
      <c r="G3" s="67"/>
      <c r="H3" s="74"/>
      <c r="I3" s="73"/>
      <c r="J3" s="73"/>
      <c r="K3" s="72"/>
      <c r="L3" s="73"/>
      <c r="M3" s="90"/>
      <c r="N3" s="89" t="s">
        <v>1</v>
      </c>
    </row>
    <row r="4" ht="24" customHeight="1" spans="1:14">
      <c r="A4" s="78" t="s">
        <v>485</v>
      </c>
      <c r="B4" s="78" t="s">
        <v>504</v>
      </c>
      <c r="C4" s="78" t="s">
        <v>505</v>
      </c>
      <c r="D4" s="79" t="s">
        <v>198</v>
      </c>
      <c r="E4" s="79"/>
      <c r="F4" s="79"/>
      <c r="G4" s="79"/>
      <c r="H4" s="80"/>
      <c r="I4" s="79"/>
      <c r="J4" s="79"/>
      <c r="K4" s="91"/>
      <c r="L4" s="79"/>
      <c r="M4" s="80"/>
      <c r="N4" s="92"/>
    </row>
    <row r="5" ht="24" customHeight="1" spans="1:14">
      <c r="A5" s="81"/>
      <c r="B5" s="81"/>
      <c r="C5" s="81"/>
      <c r="D5" s="82" t="s">
        <v>55</v>
      </c>
      <c r="E5" s="82" t="s">
        <v>58</v>
      </c>
      <c r="F5" s="82" t="s">
        <v>491</v>
      </c>
      <c r="G5" s="82" t="s">
        <v>492</v>
      </c>
      <c r="H5" s="83" t="s">
        <v>493</v>
      </c>
      <c r="I5" s="93" t="s">
        <v>494</v>
      </c>
      <c r="J5" s="93"/>
      <c r="K5" s="94"/>
      <c r="L5" s="93"/>
      <c r="M5" s="95"/>
      <c r="N5" s="84"/>
    </row>
    <row r="6" ht="54" customHeight="1" spans="1:14">
      <c r="A6" s="84"/>
      <c r="B6" s="84"/>
      <c r="C6" s="84"/>
      <c r="D6" s="85"/>
      <c r="E6" s="85" t="s">
        <v>57</v>
      </c>
      <c r="F6" s="85"/>
      <c r="G6" s="85"/>
      <c r="H6" s="86"/>
      <c r="I6" s="85" t="s">
        <v>57</v>
      </c>
      <c r="J6" s="85" t="s">
        <v>64</v>
      </c>
      <c r="K6" s="84" t="s">
        <v>65</v>
      </c>
      <c r="L6" s="85" t="s">
        <v>66</v>
      </c>
      <c r="M6" s="86" t="s">
        <v>67</v>
      </c>
      <c r="N6" s="84" t="s">
        <v>68</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87"/>
      <c r="B8" s="87"/>
      <c r="C8" s="87"/>
      <c r="D8" s="71"/>
      <c r="E8" s="71"/>
      <c r="F8" s="71"/>
      <c r="G8" s="71"/>
      <c r="H8" s="71"/>
      <c r="I8" s="71"/>
      <c r="J8" s="71"/>
      <c r="K8" s="71"/>
      <c r="L8" s="71"/>
      <c r="M8" s="71"/>
      <c r="N8" s="71"/>
    </row>
    <row r="9" ht="21" customHeight="1" spans="1:14">
      <c r="A9" s="88" t="s">
        <v>180</v>
      </c>
      <c r="B9" s="88"/>
      <c r="C9" s="88"/>
      <c r="D9" s="71"/>
      <c r="E9" s="71"/>
      <c r="F9" s="71"/>
      <c r="G9" s="71"/>
      <c r="H9" s="71"/>
      <c r="I9" s="71"/>
      <c r="J9" s="71"/>
      <c r="K9" s="71"/>
      <c r="L9" s="71"/>
      <c r="M9" s="71"/>
      <c r="N9" s="71"/>
    </row>
    <row r="10" customHeight="1" spans="1:1">
      <c r="A10" t="s">
        <v>506</v>
      </c>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C11" sqref="C11"/>
    </sheetView>
  </sheetViews>
  <sheetFormatPr defaultColWidth="9.14166666666667" defaultRowHeight="14.25" customHeight="1" outlineLevelCol="4"/>
  <cols>
    <col min="1" max="1" width="37.7166666666667" customWidth="1"/>
    <col min="2" max="5" width="20" customWidth="1"/>
  </cols>
  <sheetData>
    <row r="1" ht="17.25" customHeight="1" spans="4:5">
      <c r="D1" s="64"/>
      <c r="E1" s="2" t="s">
        <v>507</v>
      </c>
    </row>
    <row r="2" ht="41.25" customHeight="1" spans="1:5">
      <c r="A2" s="65" t="str">
        <f>"2026"&amp;"年对下转移支付预算表"</f>
        <v>2026年对下转移支付预算表</v>
      </c>
      <c r="B2" s="3"/>
      <c r="C2" s="3"/>
      <c r="D2" s="3"/>
      <c r="E2" s="58"/>
    </row>
    <row r="3" ht="18" customHeight="1" spans="1:5">
      <c r="A3" s="66" t="str">
        <f>"单位名称："&amp;"昆明市盘龙区滇源中心学校"</f>
        <v>单位名称：昆明市盘龙区滇源中心学校</v>
      </c>
      <c r="B3" s="67"/>
      <c r="C3" s="67"/>
      <c r="D3" s="68"/>
      <c r="E3" s="7" t="s">
        <v>1</v>
      </c>
    </row>
    <row r="4" ht="19.5" customHeight="1" spans="1:5">
      <c r="A4" s="25" t="s">
        <v>508</v>
      </c>
      <c r="B4" s="10" t="s">
        <v>198</v>
      </c>
      <c r="C4" s="11"/>
      <c r="D4" s="11"/>
      <c r="E4" s="60" t="s">
        <v>509</v>
      </c>
    </row>
    <row r="5" ht="40.5" customHeight="1" spans="1:5">
      <c r="A5" s="18"/>
      <c r="B5" s="26" t="s">
        <v>55</v>
      </c>
      <c r="C5" s="9" t="s">
        <v>58</v>
      </c>
      <c r="D5" s="69" t="s">
        <v>491</v>
      </c>
      <c r="E5" s="33" t="s">
        <v>510</v>
      </c>
    </row>
    <row r="6" ht="19.5" customHeight="1" spans="1:5">
      <c r="A6" s="19">
        <v>1</v>
      </c>
      <c r="B6" s="19">
        <v>2</v>
      </c>
      <c r="C6" s="19">
        <v>3</v>
      </c>
      <c r="D6" s="70">
        <v>4</v>
      </c>
      <c r="E6" s="33">
        <v>5</v>
      </c>
    </row>
    <row r="7" ht="19.5" customHeight="1" spans="1:5">
      <c r="A7" s="27"/>
      <c r="B7" s="71"/>
      <c r="C7" s="71"/>
      <c r="D7" s="71"/>
      <c r="E7" s="71"/>
    </row>
    <row r="8" ht="19.5" customHeight="1" spans="1:5">
      <c r="A8" s="61"/>
      <c r="B8" s="71"/>
      <c r="C8" s="71"/>
      <c r="D8" s="71"/>
      <c r="E8" s="71"/>
    </row>
    <row r="9" customHeight="1" spans="1:1">
      <c r="A9" t="s">
        <v>511</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2" t="s">
        <v>512</v>
      </c>
    </row>
    <row r="2" ht="41.25" customHeight="1" spans="1:10">
      <c r="A2" s="57" t="str">
        <f>"2026"&amp;"年对下转移支付绩效目标表"</f>
        <v>2026年对下转移支付绩效目标表</v>
      </c>
      <c r="B2" s="3"/>
      <c r="C2" s="3"/>
      <c r="D2" s="3"/>
      <c r="E2" s="3"/>
      <c r="F2" s="58"/>
      <c r="G2" s="3"/>
      <c r="H2" s="58"/>
      <c r="I2" s="58"/>
      <c r="J2" s="3"/>
    </row>
    <row r="3" ht="17.25" customHeight="1" spans="1:1">
      <c r="A3" s="4" t="str">
        <f>"单位名称："&amp;"昆明市盘龙区滇源中心学校"</f>
        <v>单位名称：昆明市盘龙区滇源中心学校</v>
      </c>
    </row>
    <row r="4" ht="44.25" customHeight="1" spans="1:10">
      <c r="A4" s="59" t="s">
        <v>325</v>
      </c>
      <c r="B4" s="59" t="s">
        <v>326</v>
      </c>
      <c r="C4" s="59" t="s">
        <v>327</v>
      </c>
      <c r="D4" s="59" t="s">
        <v>328</v>
      </c>
      <c r="E4" s="59" t="s">
        <v>329</v>
      </c>
      <c r="F4" s="60" t="s">
        <v>330</v>
      </c>
      <c r="G4" s="59" t="s">
        <v>331</v>
      </c>
      <c r="H4" s="60" t="s">
        <v>332</v>
      </c>
      <c r="I4" s="60" t="s">
        <v>333</v>
      </c>
      <c r="J4" s="59" t="s">
        <v>334</v>
      </c>
    </row>
    <row r="5" ht="14.25" customHeight="1" spans="1:10">
      <c r="A5" s="59">
        <v>1</v>
      </c>
      <c r="B5" s="59">
        <v>2</v>
      </c>
      <c r="C5" s="59">
        <v>3</v>
      </c>
      <c r="D5" s="59">
        <v>4</v>
      </c>
      <c r="E5" s="59">
        <v>5</v>
      </c>
      <c r="F5" s="60">
        <v>6</v>
      </c>
      <c r="G5" s="59">
        <v>7</v>
      </c>
      <c r="H5" s="60">
        <v>8</v>
      </c>
      <c r="I5" s="60">
        <v>9</v>
      </c>
      <c r="J5" s="59">
        <v>10</v>
      </c>
    </row>
    <row r="6" ht="42" customHeight="1" spans="1:10">
      <c r="A6" s="27"/>
      <c r="B6" s="61"/>
      <c r="C6" s="61"/>
      <c r="D6" s="61"/>
      <c r="E6" s="62"/>
      <c r="F6" s="63"/>
      <c r="G6" s="62"/>
      <c r="H6" s="63"/>
      <c r="I6" s="63"/>
      <c r="J6" s="62"/>
    </row>
    <row r="7" ht="42" customHeight="1" spans="1:10">
      <c r="A7" s="27"/>
      <c r="B7" s="20"/>
      <c r="C7" s="20"/>
      <c r="D7" s="20"/>
      <c r="E7" s="27"/>
      <c r="F7" s="20"/>
      <c r="G7" s="27"/>
      <c r="H7" s="20"/>
      <c r="I7" s="20"/>
      <c r="J7" s="27"/>
    </row>
    <row r="8" customHeight="1" spans="1:1">
      <c r="A8" t="s">
        <v>513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C11" sqref="C11"/>
    </sheetView>
  </sheetViews>
  <sheetFormatPr defaultColWidth="10.425" defaultRowHeight="14.25" customHeight="1" outlineLevelCol="7"/>
  <cols>
    <col min="1" max="2" width="33.7166666666667" customWidth="1"/>
    <col min="3" max="3" width="45.575" customWidth="1"/>
    <col min="4" max="4" width="27.575" customWidth="1"/>
    <col min="5" max="5" width="21.7166666666667" customWidth="1"/>
    <col min="6" max="8" width="26.275" customWidth="1"/>
  </cols>
  <sheetData>
    <row r="1" customHeight="1" spans="1:8">
      <c r="A1" s="35"/>
      <c r="B1" s="35"/>
      <c r="C1" s="36"/>
      <c r="D1" s="36"/>
      <c r="E1" s="36"/>
      <c r="F1" s="35"/>
      <c r="G1" s="35"/>
      <c r="H1" s="36"/>
    </row>
    <row r="2" ht="41.25" customHeight="1" spans="1:8">
      <c r="A2" s="37" t="str">
        <f>"2026"&amp;"年新增资产配置预算表"</f>
        <v>2026年新增资产配置预算表</v>
      </c>
      <c r="B2" s="37"/>
      <c r="C2" s="38"/>
      <c r="D2" s="38"/>
      <c r="E2" s="38"/>
      <c r="F2" s="37"/>
      <c r="G2" s="37"/>
      <c r="H2" s="38"/>
    </row>
    <row r="3" customHeight="1" spans="1:8">
      <c r="A3" s="39" t="s">
        <v>190</v>
      </c>
      <c r="B3" s="39"/>
      <c r="C3" s="40"/>
      <c r="E3" s="41"/>
      <c r="F3" s="42"/>
      <c r="G3" s="42"/>
      <c r="H3" s="43" t="s">
        <v>1</v>
      </c>
    </row>
    <row r="4" ht="28.5" customHeight="1" spans="1:8">
      <c r="A4" s="44" t="s">
        <v>191</v>
      </c>
      <c r="B4" s="45" t="s">
        <v>514</v>
      </c>
      <c r="C4" s="46" t="s">
        <v>515</v>
      </c>
      <c r="D4" s="46" t="s">
        <v>516</v>
      </c>
      <c r="E4" s="46" t="s">
        <v>517</v>
      </c>
      <c r="F4" s="44" t="s">
        <v>518</v>
      </c>
      <c r="G4" s="33"/>
      <c r="H4" s="46"/>
    </row>
    <row r="5" ht="21" customHeight="1" spans="1:8">
      <c r="A5" s="47"/>
      <c r="B5" s="47"/>
      <c r="C5" s="48"/>
      <c r="D5" s="47"/>
      <c r="E5" s="47"/>
      <c r="F5" s="44" t="s">
        <v>489</v>
      </c>
      <c r="G5" s="44" t="s">
        <v>519</v>
      </c>
      <c r="H5" s="44" t="s">
        <v>520</v>
      </c>
    </row>
    <row r="6" ht="17.25" customHeight="1" spans="1:8">
      <c r="A6" s="49">
        <v>1</v>
      </c>
      <c r="B6" s="50">
        <v>2</v>
      </c>
      <c r="C6" s="49">
        <v>3</v>
      </c>
      <c r="D6" s="50">
        <v>4</v>
      </c>
      <c r="E6" s="49">
        <v>5</v>
      </c>
      <c r="F6" s="50">
        <v>6</v>
      </c>
      <c r="G6" s="49">
        <v>7</v>
      </c>
      <c r="H6" s="50">
        <v>8</v>
      </c>
    </row>
    <row r="7" ht="19.5" customHeight="1" spans="1:8">
      <c r="A7" s="29"/>
      <c r="B7" s="29"/>
      <c r="C7" s="27"/>
      <c r="D7" s="20"/>
      <c r="E7" s="51"/>
      <c r="F7" s="52"/>
      <c r="G7" s="53"/>
      <c r="H7" s="53"/>
    </row>
    <row r="8" ht="19.5" customHeight="1" spans="1:8">
      <c r="A8" s="54" t="s">
        <v>180</v>
      </c>
      <c r="B8" s="54"/>
      <c r="C8" s="55"/>
      <c r="D8" s="56"/>
      <c r="E8" s="56"/>
      <c r="F8" s="52"/>
      <c r="G8" s="53"/>
      <c r="H8" s="53"/>
    </row>
    <row r="9" customHeight="1" spans="1:1">
      <c r="A9" t="s">
        <v>521</v>
      </c>
    </row>
    <row r="10" customHeight="1" spans="1:1">
      <c r="A10" t="s">
        <v>522</v>
      </c>
    </row>
  </sheetData>
  <mergeCells count="10">
    <mergeCell ref="A1:H1"/>
    <mergeCell ref="A2:H2"/>
    <mergeCell ref="A3:B3"/>
    <mergeCell ref="F4:H4"/>
    <mergeCell ref="A8:E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0" sqref="A10:G10"/>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523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"单位名称："&amp;"昆明市盘龙区滇源中心学校"</f>
        <v>单位名称：昆明市盘龙区滇源中心学校</v>
      </c>
      <c r="B3" s="5"/>
      <c r="C3" s="5"/>
      <c r="D3" s="5"/>
      <c r="E3" s="5"/>
      <c r="F3" s="5"/>
      <c r="G3" s="5"/>
      <c r="H3" s="6"/>
      <c r="I3" s="6"/>
      <c r="J3" s="6"/>
      <c r="K3" s="7" t="s">
        <v>1</v>
      </c>
    </row>
    <row r="4" ht="21.75" customHeight="1" spans="1:11">
      <c r="A4" s="8" t="s">
        <v>253</v>
      </c>
      <c r="B4" s="8" t="s">
        <v>193</v>
      </c>
      <c r="C4" s="8" t="s">
        <v>254</v>
      </c>
      <c r="D4" s="9" t="s">
        <v>194</v>
      </c>
      <c r="E4" s="9" t="s">
        <v>195</v>
      </c>
      <c r="F4" s="9" t="s">
        <v>196</v>
      </c>
      <c r="G4" s="9" t="s">
        <v>197</v>
      </c>
      <c r="H4" s="25" t="s">
        <v>55</v>
      </c>
      <c r="I4" s="10" t="s">
        <v>524</v>
      </c>
      <c r="J4" s="11"/>
      <c r="K4" s="12"/>
    </row>
    <row r="5" ht="21.75" customHeight="1" spans="1:11">
      <c r="A5" s="13"/>
      <c r="B5" s="13"/>
      <c r="C5" s="13"/>
      <c r="D5" s="14"/>
      <c r="E5" s="14"/>
      <c r="F5" s="14"/>
      <c r="G5" s="14"/>
      <c r="H5" s="26"/>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3">
        <v>10</v>
      </c>
      <c r="K7" s="33">
        <v>11</v>
      </c>
    </row>
    <row r="8" ht="18.75" customHeight="1" spans="1:11">
      <c r="A8" s="27"/>
      <c r="B8" s="20"/>
      <c r="C8" s="27"/>
      <c r="D8" s="27"/>
      <c r="E8" s="27"/>
      <c r="F8" s="27"/>
      <c r="G8" s="27"/>
      <c r="H8" s="28"/>
      <c r="I8" s="34"/>
      <c r="J8" s="34"/>
      <c r="K8" s="28"/>
    </row>
    <row r="9" ht="18.75" customHeight="1" spans="1:11">
      <c r="A9" s="29"/>
      <c r="B9" s="20"/>
      <c r="C9" s="20"/>
      <c r="D9" s="20"/>
      <c r="E9" s="20"/>
      <c r="F9" s="20"/>
      <c r="G9" s="20"/>
      <c r="H9" s="21"/>
      <c r="I9" s="21"/>
      <c r="J9" s="21"/>
      <c r="K9" s="28"/>
    </row>
    <row r="10" ht="18.75" customHeight="1" spans="1:11">
      <c r="A10" s="30" t="s">
        <v>180</v>
      </c>
      <c r="B10" s="31"/>
      <c r="C10" s="31"/>
      <c r="D10" s="31"/>
      <c r="E10" s="31"/>
      <c r="F10" s="31"/>
      <c r="G10" s="32"/>
      <c r="H10" s="21"/>
      <c r="I10" s="21"/>
      <c r="J10" s="21"/>
      <c r="K10" s="28"/>
    </row>
    <row r="11" customHeight="1" spans="1:1">
      <c r="A11" t="s">
        <v>525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D18" sqref="D18"/>
    </sheetView>
  </sheetViews>
  <sheetFormatPr defaultColWidth="9.14166666666667" defaultRowHeight="14.25" customHeight="1" outlineLevelCol="6"/>
  <cols>
    <col min="1" max="1" width="35.275" customWidth="1"/>
    <col min="2" max="2" width="28" customWidth="1"/>
    <col min="3" max="3" width="29.775" customWidth="1"/>
    <col min="4" max="4" width="28" customWidth="1"/>
    <col min="5" max="7" width="23.85" customWidth="1"/>
  </cols>
  <sheetData>
    <row r="1" ht="13.5" customHeight="1" spans="4:7">
      <c r="D1" s="1"/>
      <c r="G1" s="2" t="s">
        <v>526</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"单位名称："&amp;"昆明市盘龙区滇源中心学校"</f>
        <v>单位名称：昆明市盘龙区滇源中心学校</v>
      </c>
      <c r="B3" s="5"/>
      <c r="C3" s="5"/>
      <c r="D3" s="5"/>
      <c r="E3" s="6"/>
      <c r="F3" s="6"/>
      <c r="G3" s="7" t="s">
        <v>1</v>
      </c>
    </row>
    <row r="4" ht="21.75" customHeight="1" spans="1:7">
      <c r="A4" s="8" t="s">
        <v>254</v>
      </c>
      <c r="B4" s="8" t="s">
        <v>253</v>
      </c>
      <c r="C4" s="8" t="s">
        <v>193</v>
      </c>
      <c r="D4" s="9" t="s">
        <v>527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8.75" customHeight="1" spans="1:7">
      <c r="A8" s="20" t="s">
        <v>70</v>
      </c>
      <c r="B8" s="20" t="s">
        <v>528</v>
      </c>
      <c r="C8" s="20" t="s">
        <v>259</v>
      </c>
      <c r="D8" s="20" t="s">
        <v>529</v>
      </c>
      <c r="E8" s="21">
        <v>1080000</v>
      </c>
      <c r="F8" s="21"/>
      <c r="G8" s="21"/>
    </row>
    <row r="9" ht="18.75" customHeight="1" spans="1:7">
      <c r="A9" s="20" t="s">
        <v>70</v>
      </c>
      <c r="B9" s="20" t="s">
        <v>530</v>
      </c>
      <c r="C9" s="20" t="s">
        <v>295</v>
      </c>
      <c r="D9" s="20" t="s">
        <v>529</v>
      </c>
      <c r="E9" s="21">
        <v>53376</v>
      </c>
      <c r="F9" s="21"/>
      <c r="G9" s="21"/>
    </row>
    <row r="10" ht="28" customHeight="1" spans="1:7">
      <c r="A10" s="20" t="s">
        <v>70</v>
      </c>
      <c r="B10" s="20" t="s">
        <v>530</v>
      </c>
      <c r="C10" s="20" t="s">
        <v>309</v>
      </c>
      <c r="D10" s="20" t="s">
        <v>529</v>
      </c>
      <c r="E10" s="21">
        <v>200000</v>
      </c>
      <c r="F10" s="21"/>
      <c r="G10" s="21"/>
    </row>
    <row r="11" ht="18.75" customHeight="1" spans="1:7">
      <c r="A11" s="20" t="s">
        <v>70</v>
      </c>
      <c r="B11" s="20" t="s">
        <v>530</v>
      </c>
      <c r="C11" s="20" t="s">
        <v>311</v>
      </c>
      <c r="D11" s="20" t="s">
        <v>529</v>
      </c>
      <c r="E11" s="21">
        <v>903125</v>
      </c>
      <c r="F11" s="21"/>
      <c r="G11" s="21"/>
    </row>
    <row r="12" ht="30" customHeight="1" spans="1:7">
      <c r="A12" s="20" t="s">
        <v>70</v>
      </c>
      <c r="B12" s="20" t="s">
        <v>530</v>
      </c>
      <c r="C12" s="20" t="s">
        <v>315</v>
      </c>
      <c r="D12" s="20" t="s">
        <v>529</v>
      </c>
      <c r="E12" s="21">
        <v>792000</v>
      </c>
      <c r="F12" s="21"/>
      <c r="G12" s="21"/>
    </row>
    <row r="13" ht="18.75" customHeight="1" spans="1:7">
      <c r="A13" s="20" t="s">
        <v>70</v>
      </c>
      <c r="B13" s="20" t="s">
        <v>530</v>
      </c>
      <c r="C13" s="20" t="s">
        <v>317</v>
      </c>
      <c r="D13" s="20" t="s">
        <v>529</v>
      </c>
      <c r="E13" s="21">
        <v>100000</v>
      </c>
      <c r="F13" s="21"/>
      <c r="G13" s="21"/>
    </row>
    <row r="14" ht="18.75" customHeight="1" spans="1:7">
      <c r="A14" s="20" t="s">
        <v>70</v>
      </c>
      <c r="B14" s="20" t="s">
        <v>530</v>
      </c>
      <c r="C14" s="20" t="s">
        <v>319</v>
      </c>
      <c r="D14" s="20" t="s">
        <v>529</v>
      </c>
      <c r="E14" s="21">
        <v>90000</v>
      </c>
      <c r="F14" s="21"/>
      <c r="G14" s="21"/>
    </row>
    <row r="15" ht="18.75" customHeight="1" spans="1:7">
      <c r="A15" s="22" t="s">
        <v>55</v>
      </c>
      <c r="B15" s="23" t="s">
        <v>531</v>
      </c>
      <c r="C15" s="23"/>
      <c r="D15" s="24"/>
      <c r="E15" s="21">
        <v>3218501</v>
      </c>
      <c r="F15" s="21"/>
      <c r="G15" s="21"/>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3" t="s">
        <v>52</v>
      </c>
    </row>
    <row r="2" ht="41.25" customHeight="1" spans="1:1">
      <c r="A2" s="158" t="str">
        <f>"2026"&amp;"年部门收入预算表"</f>
        <v>2026年部门收入预算表</v>
      </c>
    </row>
    <row r="3" ht="17.25" customHeight="1" spans="1:19">
      <c r="A3" s="159" t="str">
        <f>"单位名称："&amp;"昆明市盘龙区滇源中心学校"</f>
        <v>单位名称：昆明市盘龙区滇源中心学校</v>
      </c>
      <c r="S3" s="40" t="s">
        <v>1</v>
      </c>
    </row>
    <row r="4" ht="21.75" customHeight="1" spans="1:19">
      <c r="A4" s="182" t="s">
        <v>53</v>
      </c>
      <c r="B4" s="183" t="s">
        <v>54</v>
      </c>
      <c r="C4" s="183" t="s">
        <v>55</v>
      </c>
      <c r="D4" s="184" t="s">
        <v>56</v>
      </c>
      <c r="E4" s="184"/>
      <c r="F4" s="184"/>
      <c r="G4" s="184"/>
      <c r="H4" s="184"/>
      <c r="I4" s="118"/>
      <c r="J4" s="184"/>
      <c r="K4" s="184"/>
      <c r="L4" s="184"/>
      <c r="M4" s="184"/>
      <c r="N4" s="192"/>
      <c r="O4" s="184" t="s">
        <v>45</v>
      </c>
      <c r="P4" s="184"/>
      <c r="Q4" s="184"/>
      <c r="R4" s="184"/>
      <c r="S4" s="192"/>
    </row>
    <row r="5" ht="27" customHeight="1" spans="1:19">
      <c r="A5" s="185"/>
      <c r="B5" s="186"/>
      <c r="C5" s="186"/>
      <c r="D5" s="186" t="s">
        <v>57</v>
      </c>
      <c r="E5" s="186" t="s">
        <v>58</v>
      </c>
      <c r="F5" s="186" t="s">
        <v>59</v>
      </c>
      <c r="G5" s="186" t="s">
        <v>60</v>
      </c>
      <c r="H5" s="186" t="s">
        <v>61</v>
      </c>
      <c r="I5" s="88" t="s">
        <v>62</v>
      </c>
      <c r="J5" s="193"/>
      <c r="K5" s="193"/>
      <c r="L5" s="193"/>
      <c r="M5" s="193"/>
      <c r="N5" s="194"/>
      <c r="O5" s="186" t="s">
        <v>57</v>
      </c>
      <c r="P5" s="186" t="s">
        <v>58</v>
      </c>
      <c r="Q5" s="186" t="s">
        <v>59</v>
      </c>
      <c r="R5" s="186" t="s">
        <v>60</v>
      </c>
      <c r="S5" s="186" t="s">
        <v>63</v>
      </c>
    </row>
    <row r="6" ht="30" customHeight="1" spans="1:19">
      <c r="A6" s="187"/>
      <c r="B6" s="188"/>
      <c r="C6" s="189"/>
      <c r="D6" s="189"/>
      <c r="E6" s="189"/>
      <c r="F6" s="189"/>
      <c r="G6" s="189"/>
      <c r="H6" s="189"/>
      <c r="I6" s="63" t="s">
        <v>57</v>
      </c>
      <c r="J6" s="194" t="s">
        <v>64</v>
      </c>
      <c r="K6" s="194" t="s">
        <v>65</v>
      </c>
      <c r="L6" s="194" t="s">
        <v>66</v>
      </c>
      <c r="M6" s="194" t="s">
        <v>67</v>
      </c>
      <c r="N6" s="194" t="s">
        <v>68</v>
      </c>
      <c r="O6" s="195"/>
      <c r="P6" s="195"/>
      <c r="Q6" s="195"/>
      <c r="R6" s="195"/>
      <c r="S6" s="189"/>
    </row>
    <row r="7" ht="15" customHeight="1" spans="1:19">
      <c r="A7" s="190">
        <v>1</v>
      </c>
      <c r="B7" s="190">
        <v>2</v>
      </c>
      <c r="C7" s="190">
        <v>3</v>
      </c>
      <c r="D7" s="190">
        <v>4</v>
      </c>
      <c r="E7" s="190">
        <v>5</v>
      </c>
      <c r="F7" s="190">
        <v>6</v>
      </c>
      <c r="G7" s="190">
        <v>7</v>
      </c>
      <c r="H7" s="190">
        <v>8</v>
      </c>
      <c r="I7" s="63">
        <v>9</v>
      </c>
      <c r="J7" s="190">
        <v>10</v>
      </c>
      <c r="K7" s="190">
        <v>11</v>
      </c>
      <c r="L7" s="190">
        <v>12</v>
      </c>
      <c r="M7" s="190">
        <v>13</v>
      </c>
      <c r="N7" s="190">
        <v>14</v>
      </c>
      <c r="O7" s="190">
        <v>15</v>
      </c>
      <c r="P7" s="190">
        <v>16</v>
      </c>
      <c r="Q7" s="190">
        <v>17</v>
      </c>
      <c r="R7" s="190">
        <v>18</v>
      </c>
      <c r="S7" s="190">
        <v>19</v>
      </c>
    </row>
    <row r="8" ht="18" customHeight="1" spans="1:19">
      <c r="A8" s="20" t="s">
        <v>69</v>
      </c>
      <c r="B8" s="20" t="s">
        <v>70</v>
      </c>
      <c r="C8" s="71">
        <v>47743856.25</v>
      </c>
      <c r="D8" s="71">
        <f>43684952+2549183</f>
        <v>46234135</v>
      </c>
      <c r="E8" s="71">
        <v>43684952</v>
      </c>
      <c r="F8" s="71"/>
      <c r="G8" s="71"/>
      <c r="H8" s="71"/>
      <c r="I8" s="71">
        <v>2549183</v>
      </c>
      <c r="J8" s="71"/>
      <c r="K8" s="71"/>
      <c r="L8" s="71"/>
      <c r="M8" s="71"/>
      <c r="N8" s="71">
        <v>2549183</v>
      </c>
      <c r="O8" s="71">
        <v>1509721.25</v>
      </c>
      <c r="P8" s="71">
        <v>1509721.25</v>
      </c>
      <c r="Q8" s="71"/>
      <c r="R8" s="71"/>
      <c r="S8" s="71"/>
    </row>
    <row r="9" ht="18" customHeight="1" spans="1:19">
      <c r="A9" s="45" t="s">
        <v>55</v>
      </c>
      <c r="B9" s="191"/>
      <c r="C9" s="71">
        <v>47743856.25</v>
      </c>
      <c r="D9" s="71">
        <f>43684952+2549183</f>
        <v>46234135</v>
      </c>
      <c r="E9" s="71">
        <v>43684952</v>
      </c>
      <c r="F9" s="71"/>
      <c r="G9" s="71"/>
      <c r="H9" s="71"/>
      <c r="I9" s="71">
        <v>2549183</v>
      </c>
      <c r="J9" s="71"/>
      <c r="K9" s="71"/>
      <c r="L9" s="71"/>
      <c r="M9" s="71"/>
      <c r="N9" s="71">
        <v>2549183</v>
      </c>
      <c r="O9" s="71">
        <v>1509721.25</v>
      </c>
      <c r="P9" s="71">
        <v>1509721.25</v>
      </c>
      <c r="Q9" s="71"/>
      <c r="R9" s="71"/>
      <c r="S9" s="7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zoomScale="85" zoomScaleNormal="85" topLeftCell="A10"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
      <c r="A1" s="40" t="s">
        <v>71</v>
      </c>
    </row>
    <row r="2" ht="41.25" customHeight="1" spans="1:1">
      <c r="A2" s="158" t="str">
        <f>"2026"&amp;"年部门支出预算表"</f>
        <v>2026年部门支出预算表</v>
      </c>
    </row>
    <row r="3" ht="17.25" customHeight="1" spans="1:15">
      <c r="A3" s="159" t="str">
        <f>"单位名称："&amp;"昆明市盘龙区滇源中心学校"</f>
        <v>单位名称：昆明市盘龙区滇源中心学校</v>
      </c>
      <c r="O3" s="40" t="s">
        <v>1</v>
      </c>
    </row>
    <row r="4" ht="27" customHeight="1" spans="1:15">
      <c r="A4" s="167" t="s">
        <v>72</v>
      </c>
      <c r="B4" s="167" t="s">
        <v>73</v>
      </c>
      <c r="C4" s="167" t="s">
        <v>55</v>
      </c>
      <c r="D4" s="168" t="s">
        <v>58</v>
      </c>
      <c r="E4" s="169"/>
      <c r="F4" s="170"/>
      <c r="G4" s="171" t="s">
        <v>59</v>
      </c>
      <c r="H4" s="171" t="s">
        <v>60</v>
      </c>
      <c r="I4" s="171" t="s">
        <v>74</v>
      </c>
      <c r="J4" s="168" t="s">
        <v>62</v>
      </c>
      <c r="K4" s="169"/>
      <c r="L4" s="169"/>
      <c r="M4" s="169"/>
      <c r="N4" s="179"/>
      <c r="O4" s="180"/>
    </row>
    <row r="5" ht="42" customHeight="1" spans="1:15">
      <c r="A5" s="172"/>
      <c r="B5" s="172"/>
      <c r="C5" s="173"/>
      <c r="D5" s="174" t="s">
        <v>57</v>
      </c>
      <c r="E5" s="174" t="s">
        <v>75</v>
      </c>
      <c r="F5" s="174" t="s">
        <v>76</v>
      </c>
      <c r="G5" s="173"/>
      <c r="H5" s="173"/>
      <c r="I5" s="181"/>
      <c r="J5" s="174" t="s">
        <v>57</v>
      </c>
      <c r="K5" s="161" t="s">
        <v>77</v>
      </c>
      <c r="L5" s="161" t="s">
        <v>78</v>
      </c>
      <c r="M5" s="161" t="s">
        <v>79</v>
      </c>
      <c r="N5" s="161" t="s">
        <v>80</v>
      </c>
      <c r="O5" s="161" t="s">
        <v>81</v>
      </c>
    </row>
    <row r="6" ht="18" customHeight="1" spans="1:15">
      <c r="A6" s="50" t="s">
        <v>82</v>
      </c>
      <c r="B6" s="50" t="s">
        <v>83</v>
      </c>
      <c r="C6" s="50" t="s">
        <v>84</v>
      </c>
      <c r="D6" s="51" t="s">
        <v>85</v>
      </c>
      <c r="E6" s="51" t="s">
        <v>86</v>
      </c>
      <c r="F6" s="51" t="s">
        <v>87</v>
      </c>
      <c r="G6" s="51" t="s">
        <v>88</v>
      </c>
      <c r="H6" s="51" t="s">
        <v>89</v>
      </c>
      <c r="I6" s="51" t="s">
        <v>90</v>
      </c>
      <c r="J6" s="51" t="s">
        <v>91</v>
      </c>
      <c r="K6" s="51" t="s">
        <v>92</v>
      </c>
      <c r="L6" s="51" t="s">
        <v>93</v>
      </c>
      <c r="M6" s="51" t="s">
        <v>94</v>
      </c>
      <c r="N6" s="50" t="s">
        <v>95</v>
      </c>
      <c r="O6" s="51" t="s">
        <v>96</v>
      </c>
    </row>
    <row r="7" ht="21" customHeight="1" spans="1:15">
      <c r="A7" s="175" t="s">
        <v>97</v>
      </c>
      <c r="B7" s="175" t="s">
        <v>98</v>
      </c>
      <c r="C7" s="71">
        <v>35844002.25</v>
      </c>
      <c r="D7" s="71">
        <v>33294819.25</v>
      </c>
      <c r="E7" s="71">
        <v>28566597</v>
      </c>
      <c r="F7" s="71">
        <v>4728222.25</v>
      </c>
      <c r="G7" s="71"/>
      <c r="H7" s="71"/>
      <c r="I7" s="71"/>
      <c r="J7" s="71">
        <v>2549183</v>
      </c>
      <c r="K7" s="71"/>
      <c r="L7" s="71"/>
      <c r="M7" s="71"/>
      <c r="N7" s="71"/>
      <c r="O7" s="71">
        <v>2549183</v>
      </c>
    </row>
    <row r="8" ht="21" customHeight="1" spans="1:15">
      <c r="A8" s="176" t="s">
        <v>99</v>
      </c>
      <c r="B8" s="176" t="s">
        <v>100</v>
      </c>
      <c r="C8" s="71">
        <v>35795210.25</v>
      </c>
      <c r="D8" s="71">
        <v>33246027.25</v>
      </c>
      <c r="E8" s="71">
        <v>28566597</v>
      </c>
      <c r="F8" s="71">
        <v>4679430.25</v>
      </c>
      <c r="G8" s="71"/>
      <c r="H8" s="71"/>
      <c r="I8" s="71"/>
      <c r="J8" s="71">
        <v>2549183</v>
      </c>
      <c r="K8" s="71"/>
      <c r="L8" s="71"/>
      <c r="M8" s="71"/>
      <c r="N8" s="71"/>
      <c r="O8" s="71">
        <v>2549183</v>
      </c>
    </row>
    <row r="9" ht="21" customHeight="1" spans="1:15">
      <c r="A9" s="177" t="s">
        <v>101</v>
      </c>
      <c r="B9" s="177" t="s">
        <v>102</v>
      </c>
      <c r="C9" s="71">
        <v>254772</v>
      </c>
      <c r="D9" s="71">
        <v>254772</v>
      </c>
      <c r="E9" s="71">
        <v>40267</v>
      </c>
      <c r="F9" s="71">
        <v>214505</v>
      </c>
      <c r="G9" s="71"/>
      <c r="H9" s="71"/>
      <c r="I9" s="71"/>
      <c r="J9" s="71"/>
      <c r="K9" s="71"/>
      <c r="L9" s="71"/>
      <c r="M9" s="71"/>
      <c r="N9" s="71"/>
      <c r="O9" s="71"/>
    </row>
    <row r="10" ht="21" customHeight="1" spans="1:15">
      <c r="A10" s="177" t="s">
        <v>103</v>
      </c>
      <c r="B10" s="177" t="s">
        <v>104</v>
      </c>
      <c r="C10" s="71">
        <v>29762775.25</v>
      </c>
      <c r="D10" s="71">
        <v>29762775.25</v>
      </c>
      <c r="E10" s="71">
        <v>28526330</v>
      </c>
      <c r="F10" s="71">
        <v>1236445.25</v>
      </c>
      <c r="G10" s="71"/>
      <c r="H10" s="71"/>
      <c r="I10" s="71"/>
      <c r="J10" s="71"/>
      <c r="K10" s="71"/>
      <c r="L10" s="71"/>
      <c r="M10" s="71"/>
      <c r="N10" s="71"/>
      <c r="O10" s="71"/>
    </row>
    <row r="11" ht="21" customHeight="1" spans="1:15">
      <c r="A11" s="177" t="s">
        <v>105</v>
      </c>
      <c r="B11" s="177" t="s">
        <v>106</v>
      </c>
      <c r="C11" s="71">
        <v>99979</v>
      </c>
      <c r="D11" s="71">
        <v>99979</v>
      </c>
      <c r="E11" s="71"/>
      <c r="F11" s="71">
        <v>99979</v>
      </c>
      <c r="G11" s="71"/>
      <c r="H11" s="71"/>
      <c r="I11" s="71"/>
      <c r="J11" s="71"/>
      <c r="K11" s="71"/>
      <c r="L11" s="71"/>
      <c r="M11" s="71"/>
      <c r="N11" s="71"/>
      <c r="O11" s="71"/>
    </row>
    <row r="12" ht="21" customHeight="1" spans="1:15">
      <c r="A12" s="177" t="s">
        <v>107</v>
      </c>
      <c r="B12" s="177" t="s">
        <v>108</v>
      </c>
      <c r="C12" s="71">
        <v>5677684</v>
      </c>
      <c r="D12" s="71">
        <v>3128501</v>
      </c>
      <c r="E12" s="71"/>
      <c r="F12" s="71">
        <v>3128501</v>
      </c>
      <c r="G12" s="71"/>
      <c r="H12" s="71"/>
      <c r="I12" s="71"/>
      <c r="J12" s="71">
        <v>2549183</v>
      </c>
      <c r="K12" s="71"/>
      <c r="L12" s="71"/>
      <c r="M12" s="71"/>
      <c r="N12" s="71"/>
      <c r="O12" s="71">
        <v>2549183</v>
      </c>
    </row>
    <row r="13" ht="21" customHeight="1" spans="1:15">
      <c r="A13" s="176" t="s">
        <v>109</v>
      </c>
      <c r="B13" s="176" t="s">
        <v>110</v>
      </c>
      <c r="C13" s="71">
        <v>48792</v>
      </c>
      <c r="D13" s="71">
        <v>48792</v>
      </c>
      <c r="E13" s="71"/>
      <c r="F13" s="71">
        <v>48792</v>
      </c>
      <c r="G13" s="71"/>
      <c r="H13" s="71"/>
      <c r="I13" s="71"/>
      <c r="J13" s="71"/>
      <c r="K13" s="71"/>
      <c r="L13" s="71"/>
      <c r="M13" s="71"/>
      <c r="N13" s="71"/>
      <c r="O13" s="71"/>
    </row>
    <row r="14" ht="21" customHeight="1" spans="1:15">
      <c r="A14" s="177" t="s">
        <v>111</v>
      </c>
      <c r="B14" s="177" t="s">
        <v>112</v>
      </c>
      <c r="C14" s="71">
        <v>48792</v>
      </c>
      <c r="D14" s="71">
        <v>48792</v>
      </c>
      <c r="E14" s="71"/>
      <c r="F14" s="71">
        <v>48792</v>
      </c>
      <c r="G14" s="71"/>
      <c r="H14" s="71"/>
      <c r="I14" s="71"/>
      <c r="J14" s="71"/>
      <c r="K14" s="71"/>
      <c r="L14" s="71"/>
      <c r="M14" s="71"/>
      <c r="N14" s="71"/>
      <c r="O14" s="71"/>
    </row>
    <row r="15" ht="21" customHeight="1" spans="1:15">
      <c r="A15" s="175" t="s">
        <v>113</v>
      </c>
      <c r="B15" s="175" t="s">
        <v>114</v>
      </c>
      <c r="C15" s="71">
        <v>6171790</v>
      </c>
      <c r="D15" s="71">
        <v>6171790</v>
      </c>
      <c r="E15" s="71">
        <v>6171790</v>
      </c>
      <c r="F15" s="71"/>
      <c r="G15" s="71"/>
      <c r="H15" s="71"/>
      <c r="I15" s="71"/>
      <c r="J15" s="71"/>
      <c r="K15" s="71"/>
      <c r="L15" s="71"/>
      <c r="M15" s="71"/>
      <c r="N15" s="71"/>
      <c r="O15" s="71"/>
    </row>
    <row r="16" ht="21" customHeight="1" spans="1:15">
      <c r="A16" s="176" t="s">
        <v>115</v>
      </c>
      <c r="B16" s="176" t="s">
        <v>116</v>
      </c>
      <c r="C16" s="71">
        <v>5888590</v>
      </c>
      <c r="D16" s="71">
        <v>5888590</v>
      </c>
      <c r="E16" s="71">
        <v>5888590</v>
      </c>
      <c r="F16" s="71"/>
      <c r="G16" s="71"/>
      <c r="H16" s="71"/>
      <c r="I16" s="71"/>
      <c r="J16" s="71"/>
      <c r="K16" s="71"/>
      <c r="L16" s="71"/>
      <c r="M16" s="71"/>
      <c r="N16" s="71"/>
      <c r="O16" s="71"/>
    </row>
    <row r="17" ht="21" customHeight="1" spans="1:15">
      <c r="A17" s="177" t="s">
        <v>117</v>
      </c>
      <c r="B17" s="177" t="s">
        <v>118</v>
      </c>
      <c r="C17" s="71">
        <v>2407200</v>
      </c>
      <c r="D17" s="71">
        <v>2407200</v>
      </c>
      <c r="E17" s="71">
        <v>2407200</v>
      </c>
      <c r="F17" s="71"/>
      <c r="G17" s="71"/>
      <c r="H17" s="71"/>
      <c r="I17" s="71"/>
      <c r="J17" s="71"/>
      <c r="K17" s="71"/>
      <c r="L17" s="71"/>
      <c r="M17" s="71"/>
      <c r="N17" s="71"/>
      <c r="O17" s="71"/>
    </row>
    <row r="18" ht="21" customHeight="1" spans="1:15">
      <c r="A18" s="177" t="s">
        <v>119</v>
      </c>
      <c r="B18" s="177" t="s">
        <v>120</v>
      </c>
      <c r="C18" s="71">
        <v>2705990</v>
      </c>
      <c r="D18" s="71">
        <v>2705990</v>
      </c>
      <c r="E18" s="71">
        <v>2705990</v>
      </c>
      <c r="F18" s="71"/>
      <c r="G18" s="71"/>
      <c r="H18" s="71"/>
      <c r="I18" s="71"/>
      <c r="J18" s="71"/>
      <c r="K18" s="71"/>
      <c r="L18" s="71"/>
      <c r="M18" s="71"/>
      <c r="N18" s="71"/>
      <c r="O18" s="71"/>
    </row>
    <row r="19" ht="21" customHeight="1" spans="1:15">
      <c r="A19" s="177" t="s">
        <v>121</v>
      </c>
      <c r="B19" s="177" t="s">
        <v>122</v>
      </c>
      <c r="C19" s="71">
        <v>775400</v>
      </c>
      <c r="D19" s="71">
        <v>775400</v>
      </c>
      <c r="E19" s="71">
        <v>775400</v>
      </c>
      <c r="F19" s="71"/>
      <c r="G19" s="71"/>
      <c r="H19" s="71"/>
      <c r="I19" s="71"/>
      <c r="J19" s="71"/>
      <c r="K19" s="71"/>
      <c r="L19" s="71"/>
      <c r="M19" s="71"/>
      <c r="N19" s="71"/>
      <c r="O19" s="71"/>
    </row>
    <row r="20" ht="21" customHeight="1" spans="1:15">
      <c r="A20" s="176" t="s">
        <v>123</v>
      </c>
      <c r="B20" s="176" t="s">
        <v>124</v>
      </c>
      <c r="C20" s="71">
        <v>283200</v>
      </c>
      <c r="D20" s="71">
        <v>283200</v>
      </c>
      <c r="E20" s="71">
        <v>283200</v>
      </c>
      <c r="F20" s="71"/>
      <c r="G20" s="71"/>
      <c r="H20" s="71"/>
      <c r="I20" s="71"/>
      <c r="J20" s="71"/>
      <c r="K20" s="71"/>
      <c r="L20" s="71"/>
      <c r="M20" s="71"/>
      <c r="N20" s="71"/>
      <c r="O20" s="71"/>
    </row>
    <row r="21" ht="21" customHeight="1" spans="1:15">
      <c r="A21" s="177" t="s">
        <v>125</v>
      </c>
      <c r="B21" s="177" t="s">
        <v>124</v>
      </c>
      <c r="C21" s="71">
        <v>283200</v>
      </c>
      <c r="D21" s="71">
        <v>283200</v>
      </c>
      <c r="E21" s="71">
        <v>283200</v>
      </c>
      <c r="F21" s="71"/>
      <c r="G21" s="71"/>
      <c r="H21" s="71"/>
      <c r="I21" s="71"/>
      <c r="J21" s="71"/>
      <c r="K21" s="71"/>
      <c r="L21" s="71"/>
      <c r="M21" s="71"/>
      <c r="N21" s="71"/>
      <c r="O21" s="71"/>
    </row>
    <row r="22" ht="21" customHeight="1" spans="1:15">
      <c r="A22" s="175" t="s">
        <v>126</v>
      </c>
      <c r="B22" s="175" t="s">
        <v>127</v>
      </c>
      <c r="C22" s="71">
        <v>2809124</v>
      </c>
      <c r="D22" s="71">
        <v>2809124</v>
      </c>
      <c r="E22" s="71">
        <v>2809124</v>
      </c>
      <c r="F22" s="71"/>
      <c r="G22" s="71"/>
      <c r="H22" s="71"/>
      <c r="I22" s="71"/>
      <c r="J22" s="71"/>
      <c r="K22" s="71"/>
      <c r="L22" s="71"/>
      <c r="M22" s="71"/>
      <c r="N22" s="71"/>
      <c r="O22" s="71"/>
    </row>
    <row r="23" ht="21" customHeight="1" spans="1:15">
      <c r="A23" s="176" t="s">
        <v>128</v>
      </c>
      <c r="B23" s="176" t="s">
        <v>129</v>
      </c>
      <c r="C23" s="71">
        <v>2809124</v>
      </c>
      <c r="D23" s="71">
        <v>2809124</v>
      </c>
      <c r="E23" s="71">
        <v>2809124</v>
      </c>
      <c r="F23" s="71"/>
      <c r="G23" s="71"/>
      <c r="H23" s="71"/>
      <c r="I23" s="71"/>
      <c r="J23" s="71"/>
      <c r="K23" s="71"/>
      <c r="L23" s="71"/>
      <c r="M23" s="71"/>
      <c r="N23" s="71"/>
      <c r="O23" s="71"/>
    </row>
    <row r="24" ht="21" customHeight="1" spans="1:15">
      <c r="A24" s="177" t="s">
        <v>130</v>
      </c>
      <c r="B24" s="177" t="s">
        <v>131</v>
      </c>
      <c r="C24" s="71">
        <v>1411720</v>
      </c>
      <c r="D24" s="71">
        <v>1411720</v>
      </c>
      <c r="E24" s="71">
        <v>1411720</v>
      </c>
      <c r="F24" s="71"/>
      <c r="G24" s="71"/>
      <c r="H24" s="71"/>
      <c r="I24" s="71"/>
      <c r="J24" s="71"/>
      <c r="K24" s="71"/>
      <c r="L24" s="71"/>
      <c r="M24" s="71"/>
      <c r="N24" s="71"/>
      <c r="O24" s="71"/>
    </row>
    <row r="25" ht="21" customHeight="1" spans="1:15">
      <c r="A25" s="177" t="s">
        <v>132</v>
      </c>
      <c r="B25" s="177" t="s">
        <v>133</v>
      </c>
      <c r="C25" s="71">
        <v>1196395</v>
      </c>
      <c r="D25" s="71">
        <v>1196395</v>
      </c>
      <c r="E25" s="71">
        <v>1196395</v>
      </c>
      <c r="F25" s="71"/>
      <c r="G25" s="71"/>
      <c r="H25" s="71"/>
      <c r="I25" s="71"/>
      <c r="J25" s="71"/>
      <c r="K25" s="71"/>
      <c r="L25" s="71"/>
      <c r="M25" s="71"/>
      <c r="N25" s="71"/>
      <c r="O25" s="71"/>
    </row>
    <row r="26" ht="21" customHeight="1" spans="1:15">
      <c r="A26" s="177" t="s">
        <v>134</v>
      </c>
      <c r="B26" s="177" t="s">
        <v>135</v>
      </c>
      <c r="C26" s="71">
        <v>201009</v>
      </c>
      <c r="D26" s="71">
        <v>201009</v>
      </c>
      <c r="E26" s="71">
        <v>201009</v>
      </c>
      <c r="F26" s="71"/>
      <c r="G26" s="71"/>
      <c r="H26" s="71"/>
      <c r="I26" s="71"/>
      <c r="J26" s="71"/>
      <c r="K26" s="71"/>
      <c r="L26" s="71"/>
      <c r="M26" s="71"/>
      <c r="N26" s="71"/>
      <c r="O26" s="71"/>
    </row>
    <row r="27" ht="21" customHeight="1" spans="1:15">
      <c r="A27" s="175" t="s">
        <v>136</v>
      </c>
      <c r="B27" s="175" t="s">
        <v>137</v>
      </c>
      <c r="C27" s="71">
        <v>2918940</v>
      </c>
      <c r="D27" s="71">
        <v>2918940</v>
      </c>
      <c r="E27" s="71">
        <v>2918940</v>
      </c>
      <c r="F27" s="71"/>
      <c r="G27" s="71"/>
      <c r="H27" s="71"/>
      <c r="I27" s="71"/>
      <c r="J27" s="71"/>
      <c r="K27" s="71"/>
      <c r="L27" s="71"/>
      <c r="M27" s="71"/>
      <c r="N27" s="71"/>
      <c r="O27" s="71"/>
    </row>
    <row r="28" ht="21" customHeight="1" spans="1:15">
      <c r="A28" s="176" t="s">
        <v>138</v>
      </c>
      <c r="B28" s="176" t="s">
        <v>139</v>
      </c>
      <c r="C28" s="71">
        <v>2918940</v>
      </c>
      <c r="D28" s="71">
        <v>2918940</v>
      </c>
      <c r="E28" s="71">
        <v>2918940</v>
      </c>
      <c r="F28" s="71"/>
      <c r="G28" s="71"/>
      <c r="H28" s="71"/>
      <c r="I28" s="71"/>
      <c r="J28" s="71"/>
      <c r="K28" s="71"/>
      <c r="L28" s="71"/>
      <c r="M28" s="71"/>
      <c r="N28" s="71"/>
      <c r="O28" s="71"/>
    </row>
    <row r="29" ht="21" customHeight="1" spans="1:15">
      <c r="A29" s="177" t="s">
        <v>140</v>
      </c>
      <c r="B29" s="177" t="s">
        <v>141</v>
      </c>
      <c r="C29" s="71">
        <v>2918940</v>
      </c>
      <c r="D29" s="71">
        <v>2918940</v>
      </c>
      <c r="E29" s="71">
        <v>2918940</v>
      </c>
      <c r="F29" s="71"/>
      <c r="G29" s="71"/>
      <c r="H29" s="71"/>
      <c r="I29" s="71"/>
      <c r="J29" s="71"/>
      <c r="K29" s="71"/>
      <c r="L29" s="71"/>
      <c r="M29" s="71"/>
      <c r="N29" s="71"/>
      <c r="O29" s="71"/>
    </row>
    <row r="30" ht="21" customHeight="1" spans="1:15">
      <c r="A30" s="178" t="s">
        <v>55</v>
      </c>
      <c r="B30" s="32"/>
      <c r="C30" s="71">
        <v>47743856.25</v>
      </c>
      <c r="D30" s="71">
        <v>45194673.25</v>
      </c>
      <c r="E30" s="71">
        <v>40466451</v>
      </c>
      <c r="F30" s="71">
        <v>4728222.25</v>
      </c>
      <c r="G30" s="71"/>
      <c r="H30" s="71"/>
      <c r="I30" s="71"/>
      <c r="J30" s="71">
        <v>2549183</v>
      </c>
      <c r="K30" s="71"/>
      <c r="L30" s="71"/>
      <c r="M30" s="71"/>
      <c r="N30" s="71"/>
      <c r="O30" s="71">
        <v>2549183</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2" workbookViewId="0">
      <selection activeCell="A1" sqref="A1"/>
    </sheetView>
  </sheetViews>
  <sheetFormatPr defaultColWidth="8.575" defaultRowHeight="12.75" customHeight="1" outlineLevelCol="3"/>
  <cols>
    <col min="1" max="4" width="35.575" customWidth="1"/>
  </cols>
  <sheetData>
    <row r="1" ht="15" customHeight="1" spans="1:4">
      <c r="A1" s="42"/>
      <c r="B1" s="40"/>
      <c r="C1" s="40"/>
      <c r="D1" s="40" t="s">
        <v>142</v>
      </c>
    </row>
    <row r="2" ht="41.25" customHeight="1" spans="1:1">
      <c r="A2" s="158" t="str">
        <f>"2026"&amp;"年部门财政拨款收支预算总表"</f>
        <v>2026年部门财政拨款收支预算总表</v>
      </c>
    </row>
    <row r="3" ht="17.25" customHeight="1" spans="1:4">
      <c r="A3" s="159" t="str">
        <f>"单位名称："&amp;"昆明市盘龙区滇源中心学校"</f>
        <v>单位名称：昆明市盘龙区滇源中心学校</v>
      </c>
      <c r="B3" s="160"/>
      <c r="D3" s="40"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143</v>
      </c>
      <c r="B6" s="71">
        <v>43684952</v>
      </c>
      <c r="C6" s="163" t="s">
        <v>144</v>
      </c>
      <c r="D6" s="71">
        <v>45194673.25</v>
      </c>
    </row>
    <row r="7" ht="16.5" customHeight="1" spans="1:4">
      <c r="A7" s="163" t="s">
        <v>145</v>
      </c>
      <c r="B7" s="71">
        <v>43684952</v>
      </c>
      <c r="C7" s="163" t="s">
        <v>146</v>
      </c>
      <c r="D7" s="71"/>
    </row>
    <row r="8" ht="16.5" customHeight="1" spans="1:4">
      <c r="A8" s="163" t="s">
        <v>147</v>
      </c>
      <c r="B8" s="71"/>
      <c r="C8" s="163" t="s">
        <v>148</v>
      </c>
      <c r="D8" s="71"/>
    </row>
    <row r="9" ht="16.5" customHeight="1" spans="1:4">
      <c r="A9" s="163" t="s">
        <v>149</v>
      </c>
      <c r="B9" s="71"/>
      <c r="C9" s="163" t="s">
        <v>150</v>
      </c>
      <c r="D9" s="71"/>
    </row>
    <row r="10" ht="16.5" customHeight="1" spans="1:4">
      <c r="A10" s="163" t="s">
        <v>151</v>
      </c>
      <c r="B10" s="71">
        <v>1509721.25</v>
      </c>
      <c r="C10" s="163" t="s">
        <v>152</v>
      </c>
      <c r="D10" s="71"/>
    </row>
    <row r="11" ht="16.5" customHeight="1" spans="1:4">
      <c r="A11" s="163" t="s">
        <v>145</v>
      </c>
      <c r="B11" s="71">
        <v>1509721.25</v>
      </c>
      <c r="C11" s="163" t="s">
        <v>153</v>
      </c>
      <c r="D11" s="71">
        <v>33294819.25</v>
      </c>
    </row>
    <row r="12" ht="16.5" customHeight="1" spans="1:4">
      <c r="A12" s="141" t="s">
        <v>147</v>
      </c>
      <c r="B12" s="71"/>
      <c r="C12" s="61" t="s">
        <v>154</v>
      </c>
      <c r="D12" s="71"/>
    </row>
    <row r="13" ht="16.5" customHeight="1" spans="1:4">
      <c r="A13" s="141" t="s">
        <v>149</v>
      </c>
      <c r="B13" s="71"/>
      <c r="C13" s="61" t="s">
        <v>155</v>
      </c>
      <c r="D13" s="71"/>
    </row>
    <row r="14" ht="16.5" customHeight="1" spans="1:4">
      <c r="A14" s="164"/>
      <c r="B14" s="71"/>
      <c r="C14" s="61" t="s">
        <v>156</v>
      </c>
      <c r="D14" s="71">
        <v>6171790</v>
      </c>
    </row>
    <row r="15" ht="16.5" customHeight="1" spans="1:4">
      <c r="A15" s="164"/>
      <c r="B15" s="71"/>
      <c r="C15" s="61" t="s">
        <v>157</v>
      </c>
      <c r="D15" s="71">
        <v>2809124</v>
      </c>
    </row>
    <row r="16" ht="16.5" customHeight="1" spans="1:4">
      <c r="A16" s="164"/>
      <c r="B16" s="71"/>
      <c r="C16" s="61" t="s">
        <v>158</v>
      </c>
      <c r="D16" s="71"/>
    </row>
    <row r="17" ht="16.5" customHeight="1" spans="1:4">
      <c r="A17" s="164"/>
      <c r="B17" s="71"/>
      <c r="C17" s="61" t="s">
        <v>159</v>
      </c>
      <c r="D17" s="71"/>
    </row>
    <row r="18" ht="16.5" customHeight="1" spans="1:4">
      <c r="A18" s="164"/>
      <c r="B18" s="71"/>
      <c r="C18" s="61" t="s">
        <v>160</v>
      </c>
      <c r="D18" s="71"/>
    </row>
    <row r="19" ht="16.5" customHeight="1" spans="1:4">
      <c r="A19" s="164"/>
      <c r="B19" s="71"/>
      <c r="C19" s="61" t="s">
        <v>161</v>
      </c>
      <c r="D19" s="71"/>
    </row>
    <row r="20" ht="16.5" customHeight="1" spans="1:4">
      <c r="A20" s="164"/>
      <c r="B20" s="71"/>
      <c r="C20" s="61" t="s">
        <v>162</v>
      </c>
      <c r="D20" s="71"/>
    </row>
    <row r="21" ht="16.5" customHeight="1" spans="1:4">
      <c r="A21" s="164"/>
      <c r="B21" s="71"/>
      <c r="C21" s="61" t="s">
        <v>163</v>
      </c>
      <c r="D21" s="71"/>
    </row>
    <row r="22" ht="16.5" customHeight="1" spans="1:4">
      <c r="A22" s="164"/>
      <c r="B22" s="71"/>
      <c r="C22" s="61" t="s">
        <v>164</v>
      </c>
      <c r="D22" s="71"/>
    </row>
    <row r="23" ht="16.5" customHeight="1" spans="1:4">
      <c r="A23" s="164"/>
      <c r="B23" s="71"/>
      <c r="C23" s="61" t="s">
        <v>165</v>
      </c>
      <c r="D23" s="71"/>
    </row>
    <row r="24" ht="16.5" customHeight="1" spans="1:4">
      <c r="A24" s="164"/>
      <c r="B24" s="71"/>
      <c r="C24" s="61" t="s">
        <v>166</v>
      </c>
      <c r="D24" s="71"/>
    </row>
    <row r="25" ht="16.5" customHeight="1" spans="1:4">
      <c r="A25" s="164"/>
      <c r="B25" s="71"/>
      <c r="C25" s="61" t="s">
        <v>167</v>
      </c>
      <c r="D25" s="71">
        <v>2918940</v>
      </c>
    </row>
    <row r="26" ht="16.5" customHeight="1" spans="1:4">
      <c r="A26" s="164"/>
      <c r="B26" s="71"/>
      <c r="C26" s="61" t="s">
        <v>168</v>
      </c>
      <c r="D26" s="71"/>
    </row>
    <row r="27" ht="16.5" customHeight="1" spans="1:4">
      <c r="A27" s="164"/>
      <c r="B27" s="71"/>
      <c r="C27" s="61" t="s">
        <v>169</v>
      </c>
      <c r="D27" s="71"/>
    </row>
    <row r="28" ht="16.5" customHeight="1" spans="1:4">
      <c r="A28" s="164"/>
      <c r="B28" s="71"/>
      <c r="C28" s="61" t="s">
        <v>170</v>
      </c>
      <c r="D28" s="71"/>
    </row>
    <row r="29" ht="16.5" customHeight="1" spans="1:4">
      <c r="A29" s="164"/>
      <c r="B29" s="71"/>
      <c r="C29" s="61" t="s">
        <v>171</v>
      </c>
      <c r="D29" s="71"/>
    </row>
    <row r="30" ht="16.5" customHeight="1" spans="1:4">
      <c r="A30" s="164"/>
      <c r="B30" s="71"/>
      <c r="C30" s="61" t="s">
        <v>172</v>
      </c>
      <c r="D30" s="71"/>
    </row>
    <row r="31" ht="16.5" customHeight="1" spans="1:4">
      <c r="A31" s="164"/>
      <c r="B31" s="71"/>
      <c r="C31" s="141" t="s">
        <v>173</v>
      </c>
      <c r="D31" s="71"/>
    </row>
    <row r="32" ht="16.5" customHeight="1" spans="1:4">
      <c r="A32" s="164"/>
      <c r="B32" s="71"/>
      <c r="C32" s="141" t="s">
        <v>174</v>
      </c>
      <c r="D32" s="71"/>
    </row>
    <row r="33" ht="16.5" customHeight="1" spans="1:4">
      <c r="A33" s="164"/>
      <c r="B33" s="71"/>
      <c r="C33" s="27" t="s">
        <v>175</v>
      </c>
      <c r="D33" s="71"/>
    </row>
    <row r="34" ht="15" customHeight="1" spans="1:4">
      <c r="A34" s="165" t="s">
        <v>50</v>
      </c>
      <c r="B34" s="166">
        <v>45194673.25</v>
      </c>
      <c r="C34" s="165" t="s">
        <v>51</v>
      </c>
      <c r="D34" s="166">
        <v>45194673.25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topLeftCell="A9"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0"/>
      <c r="F1" s="64"/>
      <c r="G1" s="135" t="s">
        <v>176</v>
      </c>
    </row>
    <row r="2" ht="41.25" customHeight="1" spans="1:7">
      <c r="A2" s="111" t="str">
        <f>"2026"&amp;"年一般公共预算支出预算表（按功能科目分类）"</f>
        <v>2026年一般公共预算支出预算表（按功能科目分类）</v>
      </c>
      <c r="B2" s="111"/>
      <c r="C2" s="111"/>
      <c r="D2" s="111"/>
      <c r="E2" s="111"/>
      <c r="F2" s="111"/>
      <c r="G2" s="111"/>
    </row>
    <row r="3" ht="18" customHeight="1" spans="1:7">
      <c r="A3" s="4" t="str">
        <f>"单位名称："&amp;"昆明市盘龙区滇源中心学校"</f>
        <v>单位名称：昆明市盘龙区滇源中心学校</v>
      </c>
      <c r="F3" s="108"/>
      <c r="G3" s="135" t="s">
        <v>1</v>
      </c>
    </row>
    <row r="4" ht="20.25" customHeight="1" spans="1:7">
      <c r="A4" s="151" t="s">
        <v>177</v>
      </c>
      <c r="B4" s="152"/>
      <c r="C4" s="112" t="s">
        <v>55</v>
      </c>
      <c r="D4" s="139" t="s">
        <v>75</v>
      </c>
      <c r="E4" s="11"/>
      <c r="F4" s="12"/>
      <c r="G4" s="132" t="s">
        <v>76</v>
      </c>
    </row>
    <row r="5" ht="20.25" customHeight="1" spans="1:7">
      <c r="A5" s="153" t="s">
        <v>72</v>
      </c>
      <c r="B5" s="153" t="s">
        <v>73</v>
      </c>
      <c r="C5" s="18"/>
      <c r="D5" s="117" t="s">
        <v>57</v>
      </c>
      <c r="E5" s="117" t="s">
        <v>178</v>
      </c>
      <c r="F5" s="117" t="s">
        <v>179</v>
      </c>
      <c r="G5" s="134"/>
    </row>
    <row r="6" ht="15" customHeight="1" spans="1:7">
      <c r="A6" s="154" t="s">
        <v>82</v>
      </c>
      <c r="B6" s="154" t="s">
        <v>83</v>
      </c>
      <c r="C6" s="154" t="s">
        <v>84</v>
      </c>
      <c r="D6" s="154" t="s">
        <v>85</v>
      </c>
      <c r="E6" s="154" t="s">
        <v>86</v>
      </c>
      <c r="F6" s="154" t="s">
        <v>87</v>
      </c>
      <c r="G6" s="154" t="s">
        <v>88</v>
      </c>
    </row>
    <row r="7" ht="18" customHeight="1" spans="1:7">
      <c r="A7" s="27" t="s">
        <v>97</v>
      </c>
      <c r="B7" s="27" t="s">
        <v>98</v>
      </c>
      <c r="C7" s="71">
        <v>33294819.25</v>
      </c>
      <c r="D7" s="71">
        <v>28566597</v>
      </c>
      <c r="E7" s="71">
        <v>27158944</v>
      </c>
      <c r="F7" s="71">
        <v>1407653</v>
      </c>
      <c r="G7" s="71">
        <v>4728222.25</v>
      </c>
    </row>
    <row r="8" ht="18" customHeight="1" spans="1:7">
      <c r="A8" s="155" t="s">
        <v>99</v>
      </c>
      <c r="B8" s="155" t="s">
        <v>100</v>
      </c>
      <c r="C8" s="71">
        <v>33246027.25</v>
      </c>
      <c r="D8" s="71">
        <v>28566597</v>
      </c>
      <c r="E8" s="71">
        <v>27158944</v>
      </c>
      <c r="F8" s="71">
        <v>1407653</v>
      </c>
      <c r="G8" s="71">
        <v>4679430.25</v>
      </c>
    </row>
    <row r="9" ht="18" customHeight="1" spans="1:7">
      <c r="A9" s="156" t="s">
        <v>101</v>
      </c>
      <c r="B9" s="156" t="s">
        <v>102</v>
      </c>
      <c r="C9" s="71">
        <v>254772</v>
      </c>
      <c r="D9" s="71">
        <v>40267</v>
      </c>
      <c r="E9" s="71"/>
      <c r="F9" s="71">
        <v>40267</v>
      </c>
      <c r="G9" s="71">
        <v>214505</v>
      </c>
    </row>
    <row r="10" ht="18" customHeight="1" spans="1:7">
      <c r="A10" s="156" t="s">
        <v>103</v>
      </c>
      <c r="B10" s="156" t="s">
        <v>104</v>
      </c>
      <c r="C10" s="71">
        <v>29762775.25</v>
      </c>
      <c r="D10" s="71">
        <v>28526330</v>
      </c>
      <c r="E10" s="71">
        <v>27158944</v>
      </c>
      <c r="F10" s="71">
        <v>1367386</v>
      </c>
      <c r="G10" s="71">
        <v>1236445.25</v>
      </c>
    </row>
    <row r="11" ht="18" customHeight="1" spans="1:7">
      <c r="A11" s="156" t="s">
        <v>105</v>
      </c>
      <c r="B11" s="156" t="s">
        <v>106</v>
      </c>
      <c r="C11" s="71">
        <v>99979</v>
      </c>
      <c r="D11" s="71"/>
      <c r="E11" s="71"/>
      <c r="F11" s="71"/>
      <c r="G11" s="71">
        <v>99979</v>
      </c>
    </row>
    <row r="12" ht="18" customHeight="1" spans="1:7">
      <c r="A12" s="156" t="s">
        <v>107</v>
      </c>
      <c r="B12" s="156" t="s">
        <v>108</v>
      </c>
      <c r="C12" s="71">
        <v>3128501</v>
      </c>
      <c r="D12" s="71"/>
      <c r="E12" s="71"/>
      <c r="F12" s="71"/>
      <c r="G12" s="71">
        <v>3128501</v>
      </c>
    </row>
    <row r="13" ht="18" customHeight="1" spans="1:7">
      <c r="A13" s="155" t="s">
        <v>109</v>
      </c>
      <c r="B13" s="155" t="s">
        <v>110</v>
      </c>
      <c r="C13" s="71">
        <v>48792</v>
      </c>
      <c r="D13" s="71"/>
      <c r="E13" s="71"/>
      <c r="F13" s="71"/>
      <c r="G13" s="71">
        <v>48792</v>
      </c>
    </row>
    <row r="14" ht="18" customHeight="1" spans="1:7">
      <c r="A14" s="156" t="s">
        <v>111</v>
      </c>
      <c r="B14" s="156" t="s">
        <v>112</v>
      </c>
      <c r="C14" s="71">
        <v>48792</v>
      </c>
      <c r="D14" s="71"/>
      <c r="E14" s="71"/>
      <c r="F14" s="71"/>
      <c r="G14" s="71">
        <v>48792</v>
      </c>
    </row>
    <row r="15" ht="18" customHeight="1" spans="1:7">
      <c r="A15" s="27" t="s">
        <v>113</v>
      </c>
      <c r="B15" s="27" t="s">
        <v>114</v>
      </c>
      <c r="C15" s="71">
        <v>6171790</v>
      </c>
      <c r="D15" s="71">
        <v>6171790</v>
      </c>
      <c r="E15" s="71">
        <v>5888590</v>
      </c>
      <c r="F15" s="71">
        <v>283200</v>
      </c>
      <c r="G15" s="71"/>
    </row>
    <row r="16" ht="18" customHeight="1" spans="1:7">
      <c r="A16" s="155" t="s">
        <v>115</v>
      </c>
      <c r="B16" s="155" t="s">
        <v>116</v>
      </c>
      <c r="C16" s="71">
        <v>5888590</v>
      </c>
      <c r="D16" s="71">
        <v>5888590</v>
      </c>
      <c r="E16" s="71">
        <v>5888590</v>
      </c>
      <c r="F16" s="71"/>
      <c r="G16" s="71"/>
    </row>
    <row r="17" ht="18" customHeight="1" spans="1:7">
      <c r="A17" s="156" t="s">
        <v>117</v>
      </c>
      <c r="B17" s="156" t="s">
        <v>118</v>
      </c>
      <c r="C17" s="71">
        <v>2407200</v>
      </c>
      <c r="D17" s="71">
        <v>2407200</v>
      </c>
      <c r="E17" s="71">
        <v>2407200</v>
      </c>
      <c r="F17" s="71"/>
      <c r="G17" s="71"/>
    </row>
    <row r="18" ht="18" customHeight="1" spans="1:7">
      <c r="A18" s="156" t="s">
        <v>119</v>
      </c>
      <c r="B18" s="156" t="s">
        <v>120</v>
      </c>
      <c r="C18" s="71">
        <v>2705990</v>
      </c>
      <c r="D18" s="71">
        <v>2705990</v>
      </c>
      <c r="E18" s="71">
        <v>2705990</v>
      </c>
      <c r="F18" s="71"/>
      <c r="G18" s="71"/>
    </row>
    <row r="19" ht="18" customHeight="1" spans="1:7">
      <c r="A19" s="156" t="s">
        <v>121</v>
      </c>
      <c r="B19" s="156" t="s">
        <v>122</v>
      </c>
      <c r="C19" s="71">
        <v>775400</v>
      </c>
      <c r="D19" s="71">
        <v>775400</v>
      </c>
      <c r="E19" s="71">
        <v>775400</v>
      </c>
      <c r="F19" s="71"/>
      <c r="G19" s="71"/>
    </row>
    <row r="20" ht="18" customHeight="1" spans="1:7">
      <c r="A20" s="155" t="s">
        <v>123</v>
      </c>
      <c r="B20" s="155" t="s">
        <v>124</v>
      </c>
      <c r="C20" s="71">
        <v>283200</v>
      </c>
      <c r="D20" s="71">
        <v>283200</v>
      </c>
      <c r="E20" s="71"/>
      <c r="F20" s="71">
        <v>283200</v>
      </c>
      <c r="G20" s="71"/>
    </row>
    <row r="21" ht="18" customHeight="1" spans="1:7">
      <c r="A21" s="156" t="s">
        <v>125</v>
      </c>
      <c r="B21" s="156" t="s">
        <v>124</v>
      </c>
      <c r="C21" s="71">
        <v>283200</v>
      </c>
      <c r="D21" s="71">
        <v>283200</v>
      </c>
      <c r="E21" s="71"/>
      <c r="F21" s="71">
        <v>283200</v>
      </c>
      <c r="G21" s="71"/>
    </row>
    <row r="22" ht="18" customHeight="1" spans="1:7">
      <c r="A22" s="27" t="s">
        <v>126</v>
      </c>
      <c r="B22" s="27" t="s">
        <v>127</v>
      </c>
      <c r="C22" s="71">
        <v>2809124</v>
      </c>
      <c r="D22" s="71">
        <v>2809124</v>
      </c>
      <c r="E22" s="71">
        <v>2809124</v>
      </c>
      <c r="F22" s="71"/>
      <c r="G22" s="71"/>
    </row>
    <row r="23" ht="18" customHeight="1" spans="1:7">
      <c r="A23" s="155" t="s">
        <v>128</v>
      </c>
      <c r="B23" s="155" t="s">
        <v>129</v>
      </c>
      <c r="C23" s="71">
        <v>2809124</v>
      </c>
      <c r="D23" s="71">
        <v>2809124</v>
      </c>
      <c r="E23" s="71">
        <v>2809124</v>
      </c>
      <c r="F23" s="71"/>
      <c r="G23" s="71"/>
    </row>
    <row r="24" ht="18" customHeight="1" spans="1:7">
      <c r="A24" s="156" t="s">
        <v>130</v>
      </c>
      <c r="B24" s="156" t="s">
        <v>131</v>
      </c>
      <c r="C24" s="71">
        <v>1411720</v>
      </c>
      <c r="D24" s="71">
        <v>1411720</v>
      </c>
      <c r="E24" s="71">
        <v>1411720</v>
      </c>
      <c r="F24" s="71"/>
      <c r="G24" s="71"/>
    </row>
    <row r="25" ht="18" customHeight="1" spans="1:7">
      <c r="A25" s="156" t="s">
        <v>132</v>
      </c>
      <c r="B25" s="156" t="s">
        <v>133</v>
      </c>
      <c r="C25" s="71">
        <v>1196395</v>
      </c>
      <c r="D25" s="71">
        <v>1196395</v>
      </c>
      <c r="E25" s="71">
        <v>1196395</v>
      </c>
      <c r="F25" s="71"/>
      <c r="G25" s="71"/>
    </row>
    <row r="26" ht="18" customHeight="1" spans="1:7">
      <c r="A26" s="156" t="s">
        <v>134</v>
      </c>
      <c r="B26" s="156" t="s">
        <v>135</v>
      </c>
      <c r="C26" s="71">
        <v>201009</v>
      </c>
      <c r="D26" s="71">
        <v>201009</v>
      </c>
      <c r="E26" s="71">
        <v>201009</v>
      </c>
      <c r="F26" s="71"/>
      <c r="G26" s="71"/>
    </row>
    <row r="27" ht="18" customHeight="1" spans="1:7">
      <c r="A27" s="27" t="s">
        <v>136</v>
      </c>
      <c r="B27" s="27" t="s">
        <v>137</v>
      </c>
      <c r="C27" s="71">
        <v>2918940</v>
      </c>
      <c r="D27" s="71">
        <v>2918940</v>
      </c>
      <c r="E27" s="71">
        <v>2918940</v>
      </c>
      <c r="F27" s="71"/>
      <c r="G27" s="71"/>
    </row>
    <row r="28" ht="18" customHeight="1" spans="1:7">
      <c r="A28" s="155" t="s">
        <v>138</v>
      </c>
      <c r="B28" s="155" t="s">
        <v>139</v>
      </c>
      <c r="C28" s="71">
        <v>2918940</v>
      </c>
      <c r="D28" s="71">
        <v>2918940</v>
      </c>
      <c r="E28" s="71">
        <v>2918940</v>
      </c>
      <c r="F28" s="71"/>
      <c r="G28" s="71"/>
    </row>
    <row r="29" ht="18" customHeight="1" spans="1:7">
      <c r="A29" s="156" t="s">
        <v>140</v>
      </c>
      <c r="B29" s="156" t="s">
        <v>141</v>
      </c>
      <c r="C29" s="71">
        <v>2918940</v>
      </c>
      <c r="D29" s="71">
        <v>2918940</v>
      </c>
      <c r="E29" s="71">
        <v>2918940</v>
      </c>
      <c r="F29" s="71"/>
      <c r="G29" s="71"/>
    </row>
    <row r="30" ht="18" customHeight="1" spans="1:7">
      <c r="A30" s="70" t="s">
        <v>180</v>
      </c>
      <c r="B30" s="157" t="s">
        <v>180</v>
      </c>
      <c r="C30" s="71">
        <v>45194673.25</v>
      </c>
      <c r="D30" s="71">
        <v>40466451</v>
      </c>
      <c r="E30" s="71">
        <v>38775598</v>
      </c>
      <c r="F30" s="71">
        <v>1690853</v>
      </c>
      <c r="G30" s="71">
        <v>4728222.25</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3" sqref="B13"/>
    </sheetView>
  </sheetViews>
  <sheetFormatPr defaultColWidth="10.425" defaultRowHeight="14.25" customHeight="1" outlineLevelRow="7" outlineLevelCol="5"/>
  <cols>
    <col min="1" max="6" width="28.1416666666667" customWidth="1"/>
  </cols>
  <sheetData>
    <row r="1" customHeight="1" spans="1:6">
      <c r="A1" s="41"/>
      <c r="B1" s="41"/>
      <c r="C1" s="41"/>
      <c r="D1" s="41"/>
      <c r="E1" s="42"/>
      <c r="F1" s="147" t="s">
        <v>181</v>
      </c>
    </row>
    <row r="2" ht="41.25" customHeight="1" spans="1:6">
      <c r="A2" s="148" t="str">
        <f>"2026"&amp;"年一般公共预算“三公”经费支出预算表"</f>
        <v>2026年一般公共预算“三公”经费支出预算表</v>
      </c>
      <c r="B2" s="41"/>
      <c r="C2" s="41"/>
      <c r="D2" s="41"/>
      <c r="E2" s="42"/>
      <c r="F2" s="41"/>
    </row>
    <row r="3" customHeight="1" spans="1:6">
      <c r="A3" s="102" t="str">
        <f>"单位名称："&amp;"昆明市盘龙区滇源中心学校"</f>
        <v>单位名称：昆明市盘龙区滇源中心学校</v>
      </c>
      <c r="B3" s="149"/>
      <c r="D3" s="41"/>
      <c r="E3" s="42"/>
      <c r="F3" s="43" t="s">
        <v>1</v>
      </c>
    </row>
    <row r="4" ht="27" customHeight="1" spans="1:6">
      <c r="A4" s="46" t="s">
        <v>182</v>
      </c>
      <c r="B4" s="46" t="s">
        <v>183</v>
      </c>
      <c r="C4" s="45" t="s">
        <v>184</v>
      </c>
      <c r="D4" s="46"/>
      <c r="E4" s="44"/>
      <c r="F4" s="46" t="s">
        <v>185</v>
      </c>
    </row>
    <row r="5" ht="28.5" customHeight="1" spans="1:6">
      <c r="A5" s="150"/>
      <c r="B5" s="48"/>
      <c r="C5" s="44" t="s">
        <v>57</v>
      </c>
      <c r="D5" s="44" t="s">
        <v>186</v>
      </c>
      <c r="E5" s="44" t="s">
        <v>187</v>
      </c>
      <c r="F5" s="47"/>
    </row>
    <row r="6" ht="17.25" customHeight="1" spans="1:6">
      <c r="A6" s="51" t="s">
        <v>82</v>
      </c>
      <c r="B6" s="51" t="s">
        <v>83</v>
      </c>
      <c r="C6" s="51" t="s">
        <v>84</v>
      </c>
      <c r="D6" s="51" t="s">
        <v>85</v>
      </c>
      <c r="E6" s="51" t="s">
        <v>86</v>
      </c>
      <c r="F6" s="51" t="s">
        <v>87</v>
      </c>
    </row>
    <row r="7" ht="17.25" customHeight="1" spans="1:6">
      <c r="A7" s="71"/>
      <c r="B7" s="71"/>
      <c r="C7" s="71"/>
      <c r="D7" s="71"/>
      <c r="E7" s="71"/>
      <c r="F7" s="71"/>
    </row>
    <row r="8" customHeight="1" spans="1:1">
      <c r="A8" t="s">
        <v>188</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zoomScale="85" zoomScaleNormal="85" topLeftCell="A23" workbookViewId="0">
      <selection activeCell="E41" sqref="E41"/>
    </sheetView>
  </sheetViews>
  <sheetFormatPr defaultColWidth="9.14166666666667" defaultRowHeight="14.25" customHeight="1"/>
  <cols>
    <col min="1" max="1" width="32.85" customWidth="1"/>
    <col min="2" max="2" width="20.7166666666667" customWidth="1"/>
    <col min="3" max="3" width="31.275" customWidth="1"/>
    <col min="4" max="4" width="10.1416666666667" customWidth="1"/>
    <col min="5" max="5" width="33.45" customWidth="1"/>
    <col min="6" max="6" width="10.275" customWidth="1"/>
    <col min="7" max="7" width="31.6333333333333" customWidth="1"/>
    <col min="8" max="23" width="18.7166666666667" customWidth="1"/>
  </cols>
  <sheetData>
    <row r="1" ht="13.5" customHeight="1" spans="1:23">
      <c r="A1" s="130"/>
      <c r="B1" s="136"/>
      <c r="D1" s="137"/>
      <c r="E1" s="137"/>
      <c r="F1" s="137"/>
      <c r="G1" s="137"/>
      <c r="H1" s="72"/>
      <c r="I1" s="72"/>
      <c r="J1" s="72"/>
      <c r="K1" s="72"/>
      <c r="L1" s="72"/>
      <c r="M1" s="72"/>
      <c r="Q1" s="72"/>
      <c r="U1" s="136"/>
      <c r="W1" s="2" t="s">
        <v>189</v>
      </c>
    </row>
    <row r="2" ht="45.75" customHeight="1" spans="1:23">
      <c r="A2" s="3"/>
      <c r="B2" s="58"/>
      <c r="C2" s="58"/>
      <c r="D2" s="58"/>
      <c r="E2" s="58"/>
      <c r="F2" s="58"/>
      <c r="G2" s="58"/>
      <c r="H2" s="58"/>
      <c r="I2" s="58"/>
      <c r="J2" s="58"/>
      <c r="K2" s="58"/>
      <c r="L2" s="58"/>
      <c r="M2" s="58"/>
      <c r="N2" s="3"/>
      <c r="O2" s="3"/>
      <c r="P2" s="3"/>
      <c r="Q2" s="58"/>
      <c r="R2" s="58"/>
      <c r="S2" s="58"/>
      <c r="T2" s="58"/>
      <c r="U2" s="58"/>
      <c r="V2" s="58"/>
      <c r="W2" s="58"/>
    </row>
    <row r="3" ht="18.75" customHeight="1" spans="1:23">
      <c r="A3" s="5" t="s">
        <v>190</v>
      </c>
      <c r="B3" s="138"/>
      <c r="C3" s="138"/>
      <c r="D3" s="138"/>
      <c r="E3" s="138"/>
      <c r="F3" s="138"/>
      <c r="G3" s="138"/>
      <c r="H3" s="77"/>
      <c r="I3" s="77"/>
      <c r="J3" s="77"/>
      <c r="K3" s="77"/>
      <c r="L3" s="77"/>
      <c r="M3" s="77"/>
      <c r="N3" s="6"/>
      <c r="O3" s="6"/>
      <c r="P3" s="6"/>
      <c r="Q3" s="77"/>
      <c r="U3" s="136"/>
      <c r="W3" s="2" t="s">
        <v>1</v>
      </c>
    </row>
    <row r="4" ht="18" customHeight="1" spans="1:23">
      <c r="A4" s="8" t="s">
        <v>191</v>
      </c>
      <c r="B4" s="8" t="s">
        <v>192</v>
      </c>
      <c r="C4" s="8" t="s">
        <v>193</v>
      </c>
      <c r="D4" s="8" t="s">
        <v>194</v>
      </c>
      <c r="E4" s="8" t="s">
        <v>195</v>
      </c>
      <c r="F4" s="8" t="s">
        <v>196</v>
      </c>
      <c r="G4" s="8" t="s">
        <v>197</v>
      </c>
      <c r="H4" s="139" t="s">
        <v>198</v>
      </c>
      <c r="I4" s="91" t="s">
        <v>198</v>
      </c>
      <c r="J4" s="91"/>
      <c r="K4" s="91"/>
      <c r="L4" s="91"/>
      <c r="M4" s="91"/>
      <c r="N4" s="11"/>
      <c r="O4" s="11"/>
      <c r="P4" s="11"/>
      <c r="Q4" s="80" t="s">
        <v>61</v>
      </c>
      <c r="R4" s="91" t="s">
        <v>62</v>
      </c>
      <c r="S4" s="91"/>
      <c r="T4" s="91"/>
      <c r="U4" s="91"/>
      <c r="V4" s="91"/>
      <c r="W4" s="92"/>
    </row>
    <row r="5" ht="18" customHeight="1" spans="1:23">
      <c r="A5" s="26"/>
      <c r="B5" s="114"/>
      <c r="C5" s="13"/>
      <c r="D5" s="13"/>
      <c r="E5" s="13"/>
      <c r="F5" s="13"/>
      <c r="G5" s="13"/>
      <c r="H5" s="112" t="s">
        <v>199</v>
      </c>
      <c r="I5" s="139" t="s">
        <v>58</v>
      </c>
      <c r="J5" s="91"/>
      <c r="K5" s="91"/>
      <c r="L5" s="91"/>
      <c r="M5" s="92"/>
      <c r="N5" s="10" t="s">
        <v>200</v>
      </c>
      <c r="O5" s="11"/>
      <c r="P5" s="12"/>
      <c r="Q5" s="8" t="s">
        <v>61</v>
      </c>
      <c r="R5" s="139" t="s">
        <v>62</v>
      </c>
      <c r="S5" s="80" t="s">
        <v>64</v>
      </c>
      <c r="T5" s="91" t="s">
        <v>62</v>
      </c>
      <c r="U5" s="80" t="s">
        <v>66</v>
      </c>
      <c r="V5" s="80" t="s">
        <v>67</v>
      </c>
      <c r="W5" s="146" t="s">
        <v>68</v>
      </c>
    </row>
    <row r="6" ht="19.5" customHeight="1" spans="1:23">
      <c r="A6" s="26"/>
      <c r="B6" s="26"/>
      <c r="C6" s="26"/>
      <c r="D6" s="26"/>
      <c r="E6" s="26"/>
      <c r="F6" s="26"/>
      <c r="G6" s="26"/>
      <c r="H6" s="26"/>
      <c r="I6" s="143" t="s">
        <v>201</v>
      </c>
      <c r="J6" s="8" t="s">
        <v>202</v>
      </c>
      <c r="K6" s="8" t="s">
        <v>203</v>
      </c>
      <c r="L6" s="8" t="s">
        <v>204</v>
      </c>
      <c r="M6" s="8" t="s">
        <v>205</v>
      </c>
      <c r="N6" s="8" t="s">
        <v>58</v>
      </c>
      <c r="O6" s="8" t="s">
        <v>59</v>
      </c>
      <c r="P6" s="8" t="s">
        <v>60</v>
      </c>
      <c r="Q6" s="26"/>
      <c r="R6" s="8" t="s">
        <v>57</v>
      </c>
      <c r="S6" s="8" t="s">
        <v>64</v>
      </c>
      <c r="T6" s="8" t="s">
        <v>206</v>
      </c>
      <c r="U6" s="8" t="s">
        <v>66</v>
      </c>
      <c r="V6" s="8" t="s">
        <v>67</v>
      </c>
      <c r="W6" s="8" t="s">
        <v>68</v>
      </c>
    </row>
    <row r="7" ht="37.5" customHeight="1" spans="1:23">
      <c r="A7" s="18"/>
      <c r="B7" s="140"/>
      <c r="C7" s="140"/>
      <c r="D7" s="140"/>
      <c r="E7" s="140"/>
      <c r="F7" s="140"/>
      <c r="G7" s="140"/>
      <c r="H7" s="140"/>
      <c r="I7" s="144" t="s">
        <v>57</v>
      </c>
      <c r="J7" s="16" t="s">
        <v>207</v>
      </c>
      <c r="K7" s="16" t="s">
        <v>203</v>
      </c>
      <c r="L7" s="16" t="s">
        <v>204</v>
      </c>
      <c r="M7" s="16" t="s">
        <v>205</v>
      </c>
      <c r="N7" s="16" t="s">
        <v>203</v>
      </c>
      <c r="O7" s="16" t="s">
        <v>204</v>
      </c>
      <c r="P7" s="16" t="s">
        <v>205</v>
      </c>
      <c r="Q7" s="16" t="s">
        <v>61</v>
      </c>
      <c r="R7" s="16" t="s">
        <v>57</v>
      </c>
      <c r="S7" s="16" t="s">
        <v>64</v>
      </c>
      <c r="T7" s="16" t="s">
        <v>206</v>
      </c>
      <c r="U7" s="16" t="s">
        <v>66</v>
      </c>
      <c r="V7" s="16" t="s">
        <v>67</v>
      </c>
      <c r="W7" s="16" t="s">
        <v>68</v>
      </c>
    </row>
    <row r="8" customHeight="1" spans="1:23">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c r="R8" s="33">
        <v>18</v>
      </c>
      <c r="S8" s="33">
        <v>19</v>
      </c>
      <c r="T8" s="33">
        <v>20</v>
      </c>
      <c r="U8" s="33">
        <v>21</v>
      </c>
      <c r="V8" s="33">
        <v>22</v>
      </c>
      <c r="W8" s="33">
        <v>23</v>
      </c>
    </row>
    <row r="9" ht="20.25" customHeight="1" spans="1:23">
      <c r="A9" s="141" t="s">
        <v>70</v>
      </c>
      <c r="B9" s="141" t="s">
        <v>208</v>
      </c>
      <c r="C9" s="141" t="s">
        <v>209</v>
      </c>
      <c r="D9" s="141" t="s">
        <v>103</v>
      </c>
      <c r="E9" s="141" t="s">
        <v>104</v>
      </c>
      <c r="F9" s="141" t="s">
        <v>210</v>
      </c>
      <c r="G9" s="141" t="s">
        <v>211</v>
      </c>
      <c r="H9" s="71">
        <v>10325316</v>
      </c>
      <c r="I9" s="71">
        <v>10325316</v>
      </c>
      <c r="J9" s="71"/>
      <c r="K9" s="71"/>
      <c r="L9" s="71">
        <v>10325316</v>
      </c>
      <c r="M9" s="71"/>
      <c r="N9" s="71"/>
      <c r="O9" s="71"/>
      <c r="P9" s="71"/>
      <c r="Q9" s="71"/>
      <c r="R9" s="71"/>
      <c r="S9" s="71"/>
      <c r="T9" s="71"/>
      <c r="U9" s="71"/>
      <c r="V9" s="71"/>
      <c r="W9" s="71"/>
    </row>
    <row r="10" ht="20.25" customHeight="1" spans="1:23">
      <c r="A10" s="141" t="s">
        <v>70</v>
      </c>
      <c r="B10" s="141" t="s">
        <v>208</v>
      </c>
      <c r="C10" s="141" t="s">
        <v>209</v>
      </c>
      <c r="D10" s="141" t="s">
        <v>103</v>
      </c>
      <c r="E10" s="141" t="s">
        <v>104</v>
      </c>
      <c r="F10" s="141" t="s">
        <v>212</v>
      </c>
      <c r="G10" s="141" t="s">
        <v>213</v>
      </c>
      <c r="H10" s="71">
        <v>870000</v>
      </c>
      <c r="I10" s="71">
        <v>870000</v>
      </c>
      <c r="J10" s="145"/>
      <c r="K10" s="145"/>
      <c r="L10" s="71">
        <v>870000</v>
      </c>
      <c r="M10" s="145"/>
      <c r="N10" s="71"/>
      <c r="O10" s="71"/>
      <c r="P10" s="71"/>
      <c r="Q10" s="71"/>
      <c r="R10" s="71"/>
      <c r="S10" s="71"/>
      <c r="T10" s="71"/>
      <c r="U10" s="71"/>
      <c r="V10" s="71"/>
      <c r="W10" s="71"/>
    </row>
    <row r="11" ht="20.25" customHeight="1" spans="1:23">
      <c r="A11" s="141" t="s">
        <v>70</v>
      </c>
      <c r="B11" s="141" t="s">
        <v>208</v>
      </c>
      <c r="C11" s="141" t="s">
        <v>209</v>
      </c>
      <c r="D11" s="141" t="s">
        <v>103</v>
      </c>
      <c r="E11" s="141" t="s">
        <v>104</v>
      </c>
      <c r="F11" s="141" t="s">
        <v>212</v>
      </c>
      <c r="G11" s="141" t="s">
        <v>213</v>
      </c>
      <c r="H11" s="71">
        <v>786000</v>
      </c>
      <c r="I11" s="71">
        <v>786000</v>
      </c>
      <c r="J11" s="145"/>
      <c r="K11" s="145"/>
      <c r="L11" s="71">
        <v>786000</v>
      </c>
      <c r="M11" s="145"/>
      <c r="N11" s="71"/>
      <c r="O11" s="71"/>
      <c r="P11" s="71"/>
      <c r="Q11" s="71"/>
      <c r="R11" s="71"/>
      <c r="S11" s="71"/>
      <c r="T11" s="71"/>
      <c r="U11" s="71"/>
      <c r="V11" s="71"/>
      <c r="W11" s="71"/>
    </row>
    <row r="12" ht="20.25" customHeight="1" spans="1:23">
      <c r="A12" s="141" t="s">
        <v>70</v>
      </c>
      <c r="B12" s="141" t="s">
        <v>208</v>
      </c>
      <c r="C12" s="141" t="s">
        <v>209</v>
      </c>
      <c r="D12" s="141" t="s">
        <v>103</v>
      </c>
      <c r="E12" s="141" t="s">
        <v>104</v>
      </c>
      <c r="F12" s="141" t="s">
        <v>212</v>
      </c>
      <c r="G12" s="141" t="s">
        <v>213</v>
      </c>
      <c r="H12" s="71">
        <v>14820</v>
      </c>
      <c r="I12" s="71">
        <v>14820</v>
      </c>
      <c r="J12" s="145"/>
      <c r="K12" s="145"/>
      <c r="L12" s="71">
        <v>14820</v>
      </c>
      <c r="M12" s="145"/>
      <c r="N12" s="71"/>
      <c r="O12" s="71"/>
      <c r="P12" s="71"/>
      <c r="Q12" s="71"/>
      <c r="R12" s="71"/>
      <c r="S12" s="71"/>
      <c r="T12" s="71"/>
      <c r="U12" s="71"/>
      <c r="V12" s="71"/>
      <c r="W12" s="71"/>
    </row>
    <row r="13" ht="20.25" customHeight="1" spans="1:23">
      <c r="A13" s="141" t="s">
        <v>70</v>
      </c>
      <c r="B13" s="141" t="s">
        <v>208</v>
      </c>
      <c r="C13" s="141" t="s">
        <v>209</v>
      </c>
      <c r="D13" s="141" t="s">
        <v>103</v>
      </c>
      <c r="E13" s="141" t="s">
        <v>104</v>
      </c>
      <c r="F13" s="141" t="s">
        <v>214</v>
      </c>
      <c r="G13" s="141" t="s">
        <v>215</v>
      </c>
      <c r="H13" s="71">
        <v>860443</v>
      </c>
      <c r="I13" s="71">
        <v>860443</v>
      </c>
      <c r="J13" s="145"/>
      <c r="K13" s="145"/>
      <c r="L13" s="71">
        <v>860443</v>
      </c>
      <c r="M13" s="145"/>
      <c r="N13" s="71"/>
      <c r="O13" s="71"/>
      <c r="P13" s="71"/>
      <c r="Q13" s="71"/>
      <c r="R13" s="71"/>
      <c r="S13" s="71"/>
      <c r="T13" s="71"/>
      <c r="U13" s="71"/>
      <c r="V13" s="71"/>
      <c r="W13" s="71"/>
    </row>
    <row r="14" ht="20.25" customHeight="1" spans="1:23">
      <c r="A14" s="141" t="s">
        <v>70</v>
      </c>
      <c r="B14" s="141" t="s">
        <v>208</v>
      </c>
      <c r="C14" s="141" t="s">
        <v>209</v>
      </c>
      <c r="D14" s="141" t="s">
        <v>103</v>
      </c>
      <c r="E14" s="141" t="s">
        <v>104</v>
      </c>
      <c r="F14" s="141" t="s">
        <v>216</v>
      </c>
      <c r="G14" s="141" t="s">
        <v>217</v>
      </c>
      <c r="H14" s="71">
        <v>4781280</v>
      </c>
      <c r="I14" s="71">
        <v>4781280</v>
      </c>
      <c r="J14" s="145"/>
      <c r="K14" s="145"/>
      <c r="L14" s="71">
        <v>4781280</v>
      </c>
      <c r="M14" s="145"/>
      <c r="N14" s="71"/>
      <c r="O14" s="71"/>
      <c r="P14" s="71"/>
      <c r="Q14" s="71"/>
      <c r="R14" s="71"/>
      <c r="S14" s="71"/>
      <c r="T14" s="71"/>
      <c r="U14" s="71"/>
      <c r="V14" s="71"/>
      <c r="W14" s="71"/>
    </row>
    <row r="15" ht="20.25" customHeight="1" spans="1:23">
      <c r="A15" s="141" t="s">
        <v>70</v>
      </c>
      <c r="B15" s="141" t="s">
        <v>208</v>
      </c>
      <c r="C15" s="141" t="s">
        <v>209</v>
      </c>
      <c r="D15" s="141" t="s">
        <v>103</v>
      </c>
      <c r="E15" s="141" t="s">
        <v>104</v>
      </c>
      <c r="F15" s="141" t="s">
        <v>216</v>
      </c>
      <c r="G15" s="141" t="s">
        <v>217</v>
      </c>
      <c r="H15" s="71">
        <v>2934720</v>
      </c>
      <c r="I15" s="71">
        <v>2934720</v>
      </c>
      <c r="J15" s="145"/>
      <c r="K15" s="145"/>
      <c r="L15" s="71">
        <v>2934720</v>
      </c>
      <c r="M15" s="145"/>
      <c r="N15" s="71"/>
      <c r="O15" s="71"/>
      <c r="P15" s="71"/>
      <c r="Q15" s="71"/>
      <c r="R15" s="71"/>
      <c r="S15" s="71"/>
      <c r="T15" s="71"/>
      <c r="U15" s="71"/>
      <c r="V15" s="71"/>
      <c r="W15" s="71"/>
    </row>
    <row r="16" ht="20.25" customHeight="1" spans="1:23">
      <c r="A16" s="141" t="s">
        <v>70</v>
      </c>
      <c r="B16" s="141" t="s">
        <v>218</v>
      </c>
      <c r="C16" s="141" t="s">
        <v>219</v>
      </c>
      <c r="D16" s="141" t="s">
        <v>119</v>
      </c>
      <c r="E16" s="141" t="s">
        <v>120</v>
      </c>
      <c r="F16" s="141" t="s">
        <v>220</v>
      </c>
      <c r="G16" s="141" t="s">
        <v>221</v>
      </c>
      <c r="H16" s="71">
        <v>2705990</v>
      </c>
      <c r="I16" s="71">
        <v>2705990</v>
      </c>
      <c r="J16" s="145"/>
      <c r="K16" s="145"/>
      <c r="L16" s="71">
        <v>2705990</v>
      </c>
      <c r="M16" s="145"/>
      <c r="N16" s="71"/>
      <c r="O16" s="71"/>
      <c r="P16" s="71"/>
      <c r="Q16" s="71"/>
      <c r="R16" s="71"/>
      <c r="S16" s="71"/>
      <c r="T16" s="71"/>
      <c r="U16" s="71"/>
      <c r="V16" s="71"/>
      <c r="W16" s="71"/>
    </row>
    <row r="17" ht="20.25" customHeight="1" spans="1:23">
      <c r="A17" s="141" t="s">
        <v>70</v>
      </c>
      <c r="B17" s="141" t="s">
        <v>218</v>
      </c>
      <c r="C17" s="141" t="s">
        <v>219</v>
      </c>
      <c r="D17" s="141" t="s">
        <v>121</v>
      </c>
      <c r="E17" s="141" t="s">
        <v>122</v>
      </c>
      <c r="F17" s="141" t="s">
        <v>222</v>
      </c>
      <c r="G17" s="141" t="s">
        <v>223</v>
      </c>
      <c r="H17" s="71">
        <v>775400</v>
      </c>
      <c r="I17" s="71">
        <v>775400</v>
      </c>
      <c r="J17" s="145"/>
      <c r="K17" s="145"/>
      <c r="L17" s="71">
        <v>775400</v>
      </c>
      <c r="M17" s="145"/>
      <c r="N17" s="71"/>
      <c r="O17" s="71"/>
      <c r="P17" s="71"/>
      <c r="Q17" s="71"/>
      <c r="R17" s="71"/>
      <c r="S17" s="71"/>
      <c r="T17" s="71"/>
      <c r="U17" s="71"/>
      <c r="V17" s="71"/>
      <c r="W17" s="71"/>
    </row>
    <row r="18" ht="20.25" customHeight="1" spans="1:23">
      <c r="A18" s="141" t="s">
        <v>70</v>
      </c>
      <c r="B18" s="141" t="s">
        <v>218</v>
      </c>
      <c r="C18" s="141" t="s">
        <v>219</v>
      </c>
      <c r="D18" s="141" t="s">
        <v>130</v>
      </c>
      <c r="E18" s="141" t="s">
        <v>131</v>
      </c>
      <c r="F18" s="141" t="s">
        <v>224</v>
      </c>
      <c r="G18" s="141" t="s">
        <v>225</v>
      </c>
      <c r="H18" s="71">
        <v>1411720</v>
      </c>
      <c r="I18" s="71">
        <v>1411720</v>
      </c>
      <c r="J18" s="145"/>
      <c r="K18" s="145"/>
      <c r="L18" s="71">
        <v>1411720</v>
      </c>
      <c r="M18" s="145"/>
      <c r="N18" s="71"/>
      <c r="O18" s="71"/>
      <c r="P18" s="71"/>
      <c r="Q18" s="71"/>
      <c r="R18" s="71"/>
      <c r="S18" s="71"/>
      <c r="T18" s="71"/>
      <c r="U18" s="71"/>
      <c r="V18" s="71"/>
      <c r="W18" s="71"/>
    </row>
    <row r="19" ht="20.25" customHeight="1" spans="1:23">
      <c r="A19" s="141" t="s">
        <v>70</v>
      </c>
      <c r="B19" s="141" t="s">
        <v>218</v>
      </c>
      <c r="C19" s="141" t="s">
        <v>219</v>
      </c>
      <c r="D19" s="141" t="s">
        <v>132</v>
      </c>
      <c r="E19" s="141" t="s">
        <v>133</v>
      </c>
      <c r="F19" s="141" t="s">
        <v>226</v>
      </c>
      <c r="G19" s="141" t="s">
        <v>227</v>
      </c>
      <c r="H19" s="71">
        <v>785755</v>
      </c>
      <c r="I19" s="71">
        <v>785755</v>
      </c>
      <c r="J19" s="145"/>
      <c r="K19" s="145"/>
      <c r="L19" s="71">
        <v>785755</v>
      </c>
      <c r="M19" s="145"/>
      <c r="N19" s="71"/>
      <c r="O19" s="71"/>
      <c r="P19" s="71"/>
      <c r="Q19" s="71"/>
      <c r="R19" s="71"/>
      <c r="S19" s="71"/>
      <c r="T19" s="71"/>
      <c r="U19" s="71"/>
      <c r="V19" s="71"/>
      <c r="W19" s="71"/>
    </row>
    <row r="20" ht="20.25" customHeight="1" spans="1:23">
      <c r="A20" s="141" t="s">
        <v>70</v>
      </c>
      <c r="B20" s="141" t="s">
        <v>218</v>
      </c>
      <c r="C20" s="141" t="s">
        <v>219</v>
      </c>
      <c r="D20" s="141" t="s">
        <v>132</v>
      </c>
      <c r="E20" s="141" t="s">
        <v>133</v>
      </c>
      <c r="F20" s="141" t="s">
        <v>226</v>
      </c>
      <c r="G20" s="141" t="s">
        <v>227</v>
      </c>
      <c r="H20" s="71">
        <v>410640</v>
      </c>
      <c r="I20" s="71">
        <v>410640</v>
      </c>
      <c r="J20" s="145"/>
      <c r="K20" s="145"/>
      <c r="L20" s="71">
        <v>410640</v>
      </c>
      <c r="M20" s="145"/>
      <c r="N20" s="71"/>
      <c r="O20" s="71"/>
      <c r="P20" s="71"/>
      <c r="Q20" s="71"/>
      <c r="R20" s="71"/>
      <c r="S20" s="71"/>
      <c r="T20" s="71"/>
      <c r="U20" s="71"/>
      <c r="V20" s="71"/>
      <c r="W20" s="71"/>
    </row>
    <row r="21" ht="20.25" customHeight="1" spans="1:23">
      <c r="A21" s="141" t="s">
        <v>70</v>
      </c>
      <c r="B21" s="141" t="s">
        <v>218</v>
      </c>
      <c r="C21" s="141" t="s">
        <v>219</v>
      </c>
      <c r="D21" s="141" t="s">
        <v>103</v>
      </c>
      <c r="E21" s="141" t="s">
        <v>104</v>
      </c>
      <c r="F21" s="141" t="s">
        <v>228</v>
      </c>
      <c r="G21" s="141" t="s">
        <v>229</v>
      </c>
      <c r="H21" s="71">
        <v>110055</v>
      </c>
      <c r="I21" s="71">
        <v>110055</v>
      </c>
      <c r="J21" s="145"/>
      <c r="K21" s="145"/>
      <c r="L21" s="71">
        <v>110055</v>
      </c>
      <c r="M21" s="145"/>
      <c r="N21" s="71"/>
      <c r="O21" s="71"/>
      <c r="P21" s="71"/>
      <c r="Q21" s="71"/>
      <c r="R21" s="71"/>
      <c r="S21" s="71"/>
      <c r="T21" s="71"/>
      <c r="U21" s="71"/>
      <c r="V21" s="71"/>
      <c r="W21" s="71"/>
    </row>
    <row r="22" ht="20.25" customHeight="1" spans="1:23">
      <c r="A22" s="141" t="s">
        <v>70</v>
      </c>
      <c r="B22" s="141" t="s">
        <v>218</v>
      </c>
      <c r="C22" s="141" t="s">
        <v>219</v>
      </c>
      <c r="D22" s="141" t="s">
        <v>134</v>
      </c>
      <c r="E22" s="141" t="s">
        <v>135</v>
      </c>
      <c r="F22" s="141" t="s">
        <v>228</v>
      </c>
      <c r="G22" s="141" t="s">
        <v>229</v>
      </c>
      <c r="H22" s="71">
        <v>70035</v>
      </c>
      <c r="I22" s="71">
        <v>70035</v>
      </c>
      <c r="J22" s="145"/>
      <c r="K22" s="145"/>
      <c r="L22" s="71">
        <v>70035</v>
      </c>
      <c r="M22" s="145"/>
      <c r="N22" s="71"/>
      <c r="O22" s="71"/>
      <c r="P22" s="71"/>
      <c r="Q22" s="71"/>
      <c r="R22" s="71"/>
      <c r="S22" s="71"/>
      <c r="T22" s="71"/>
      <c r="U22" s="71"/>
      <c r="V22" s="71"/>
      <c r="W22" s="71"/>
    </row>
    <row r="23" ht="20.25" customHeight="1" spans="1:23">
      <c r="A23" s="141" t="s">
        <v>70</v>
      </c>
      <c r="B23" s="141" t="s">
        <v>218</v>
      </c>
      <c r="C23" s="141" t="s">
        <v>219</v>
      </c>
      <c r="D23" s="141" t="s">
        <v>134</v>
      </c>
      <c r="E23" s="141" t="s">
        <v>135</v>
      </c>
      <c r="F23" s="141" t="s">
        <v>228</v>
      </c>
      <c r="G23" s="141" t="s">
        <v>229</v>
      </c>
      <c r="H23" s="71">
        <v>72210</v>
      </c>
      <c r="I23" s="71">
        <v>72210</v>
      </c>
      <c r="J23" s="145"/>
      <c r="K23" s="145"/>
      <c r="L23" s="71">
        <v>72210</v>
      </c>
      <c r="M23" s="145"/>
      <c r="N23" s="71"/>
      <c r="O23" s="71"/>
      <c r="P23" s="71"/>
      <c r="Q23" s="71"/>
      <c r="R23" s="71"/>
      <c r="S23" s="71"/>
      <c r="T23" s="71"/>
      <c r="U23" s="71"/>
      <c r="V23" s="71"/>
      <c r="W23" s="71"/>
    </row>
    <row r="24" ht="20.25" customHeight="1" spans="1:23">
      <c r="A24" s="141" t="s">
        <v>70</v>
      </c>
      <c r="B24" s="141" t="s">
        <v>218</v>
      </c>
      <c r="C24" s="141" t="s">
        <v>219</v>
      </c>
      <c r="D24" s="141" t="s">
        <v>134</v>
      </c>
      <c r="E24" s="141" t="s">
        <v>135</v>
      </c>
      <c r="F24" s="141" t="s">
        <v>228</v>
      </c>
      <c r="G24" s="141" t="s">
        <v>229</v>
      </c>
      <c r="H24" s="71">
        <v>58764</v>
      </c>
      <c r="I24" s="71">
        <v>58764</v>
      </c>
      <c r="J24" s="145"/>
      <c r="K24" s="145"/>
      <c r="L24" s="71">
        <v>58764</v>
      </c>
      <c r="M24" s="145"/>
      <c r="N24" s="71"/>
      <c r="O24" s="71"/>
      <c r="P24" s="71"/>
      <c r="Q24" s="71"/>
      <c r="R24" s="71"/>
      <c r="S24" s="71"/>
      <c r="T24" s="71"/>
      <c r="U24" s="71"/>
      <c r="V24" s="71"/>
      <c r="W24" s="71"/>
    </row>
    <row r="25" ht="20.25" customHeight="1" spans="1:23">
      <c r="A25" s="141" t="s">
        <v>70</v>
      </c>
      <c r="B25" s="141" t="s">
        <v>230</v>
      </c>
      <c r="C25" s="141" t="s">
        <v>141</v>
      </c>
      <c r="D25" s="141" t="s">
        <v>140</v>
      </c>
      <c r="E25" s="141" t="s">
        <v>141</v>
      </c>
      <c r="F25" s="141" t="s">
        <v>231</v>
      </c>
      <c r="G25" s="141" t="s">
        <v>141</v>
      </c>
      <c r="H25" s="71">
        <v>2918940</v>
      </c>
      <c r="I25" s="71">
        <v>2918940</v>
      </c>
      <c r="J25" s="145"/>
      <c r="K25" s="145"/>
      <c r="L25" s="71">
        <v>2918940</v>
      </c>
      <c r="M25" s="145"/>
      <c r="N25" s="71"/>
      <c r="O25" s="71"/>
      <c r="P25" s="71"/>
      <c r="Q25" s="71"/>
      <c r="R25" s="71"/>
      <c r="S25" s="71"/>
      <c r="T25" s="71"/>
      <c r="U25" s="71"/>
      <c r="V25" s="71"/>
      <c r="W25" s="71"/>
    </row>
    <row r="26" ht="20.25" customHeight="1" spans="1:23">
      <c r="A26" s="141" t="s">
        <v>70</v>
      </c>
      <c r="B26" s="141" t="s">
        <v>232</v>
      </c>
      <c r="C26" s="141" t="s">
        <v>233</v>
      </c>
      <c r="D26" s="141" t="s">
        <v>103</v>
      </c>
      <c r="E26" s="141" t="s">
        <v>104</v>
      </c>
      <c r="F26" s="141" t="s">
        <v>234</v>
      </c>
      <c r="G26" s="141" t="s">
        <v>233</v>
      </c>
      <c r="H26" s="71">
        <v>137170</v>
      </c>
      <c r="I26" s="71">
        <v>137170</v>
      </c>
      <c r="J26" s="145"/>
      <c r="K26" s="145"/>
      <c r="L26" s="71">
        <v>137170</v>
      </c>
      <c r="M26" s="145"/>
      <c r="N26" s="71"/>
      <c r="O26" s="71"/>
      <c r="P26" s="71"/>
      <c r="Q26" s="71"/>
      <c r="R26" s="71"/>
      <c r="S26" s="71"/>
      <c r="T26" s="71"/>
      <c r="U26" s="71"/>
      <c r="V26" s="71"/>
      <c r="W26" s="71"/>
    </row>
    <row r="27" ht="20.25" customHeight="1" spans="1:23">
      <c r="A27" s="141" t="s">
        <v>70</v>
      </c>
      <c r="B27" s="141" t="s">
        <v>235</v>
      </c>
      <c r="C27" s="141" t="s">
        <v>236</v>
      </c>
      <c r="D27" s="141" t="s">
        <v>101</v>
      </c>
      <c r="E27" s="141" t="s">
        <v>102</v>
      </c>
      <c r="F27" s="141" t="s">
        <v>237</v>
      </c>
      <c r="G27" s="141" t="s">
        <v>238</v>
      </c>
      <c r="H27" s="71">
        <v>40267</v>
      </c>
      <c r="I27" s="71">
        <v>40267</v>
      </c>
      <c r="J27" s="145"/>
      <c r="K27" s="145"/>
      <c r="L27" s="71">
        <v>40267</v>
      </c>
      <c r="M27" s="145"/>
      <c r="N27" s="71"/>
      <c r="O27" s="71"/>
      <c r="P27" s="71"/>
      <c r="Q27" s="71"/>
      <c r="R27" s="71"/>
      <c r="S27" s="71"/>
      <c r="T27" s="71"/>
      <c r="U27" s="71"/>
      <c r="V27" s="71"/>
      <c r="W27" s="71"/>
    </row>
    <row r="28" ht="20.25" customHeight="1" spans="1:23">
      <c r="A28" s="141" t="s">
        <v>70</v>
      </c>
      <c r="B28" s="141" t="s">
        <v>235</v>
      </c>
      <c r="C28" s="141" t="s">
        <v>236</v>
      </c>
      <c r="D28" s="141" t="s">
        <v>103</v>
      </c>
      <c r="E28" s="141" t="s">
        <v>104</v>
      </c>
      <c r="F28" s="141" t="s">
        <v>237</v>
      </c>
      <c r="G28" s="141" t="s">
        <v>238</v>
      </c>
      <c r="H28" s="71">
        <v>724416</v>
      </c>
      <c r="I28" s="71">
        <v>724416</v>
      </c>
      <c r="J28" s="145"/>
      <c r="K28" s="145"/>
      <c r="L28" s="71">
        <v>724416</v>
      </c>
      <c r="M28" s="145"/>
      <c r="N28" s="71"/>
      <c r="O28" s="71"/>
      <c r="P28" s="71"/>
      <c r="Q28" s="71"/>
      <c r="R28" s="71"/>
      <c r="S28" s="71"/>
      <c r="T28" s="71"/>
      <c r="U28" s="71"/>
      <c r="V28" s="71"/>
      <c r="W28" s="71"/>
    </row>
    <row r="29" ht="20.25" customHeight="1" spans="1:23">
      <c r="A29" s="141" t="s">
        <v>70</v>
      </c>
      <c r="B29" s="141" t="s">
        <v>235</v>
      </c>
      <c r="C29" s="141" t="s">
        <v>236</v>
      </c>
      <c r="D29" s="141" t="s">
        <v>103</v>
      </c>
      <c r="E29" s="141" t="s">
        <v>104</v>
      </c>
      <c r="F29" s="141" t="s">
        <v>239</v>
      </c>
      <c r="G29" s="141" t="s">
        <v>240</v>
      </c>
      <c r="H29" s="71">
        <v>87000</v>
      </c>
      <c r="I29" s="71">
        <v>87000</v>
      </c>
      <c r="J29" s="145"/>
      <c r="K29" s="145"/>
      <c r="L29" s="71">
        <v>87000</v>
      </c>
      <c r="M29" s="145"/>
      <c r="N29" s="71"/>
      <c r="O29" s="71"/>
      <c r="P29" s="71"/>
      <c r="Q29" s="71"/>
      <c r="R29" s="71"/>
      <c r="S29" s="71"/>
      <c r="T29" s="71"/>
      <c r="U29" s="71"/>
      <c r="V29" s="71"/>
      <c r="W29" s="71"/>
    </row>
    <row r="30" ht="20.25" customHeight="1" spans="1:23">
      <c r="A30" s="141" t="s">
        <v>70</v>
      </c>
      <c r="B30" s="141" t="s">
        <v>235</v>
      </c>
      <c r="C30" s="141" t="s">
        <v>236</v>
      </c>
      <c r="D30" s="141" t="s">
        <v>103</v>
      </c>
      <c r="E30" s="141" t="s">
        <v>104</v>
      </c>
      <c r="F30" s="141" t="s">
        <v>239</v>
      </c>
      <c r="G30" s="141" t="s">
        <v>240</v>
      </c>
      <c r="H30" s="71">
        <v>348000</v>
      </c>
      <c r="I30" s="71">
        <v>348000</v>
      </c>
      <c r="J30" s="145"/>
      <c r="K30" s="145"/>
      <c r="L30" s="71">
        <v>348000</v>
      </c>
      <c r="M30" s="145"/>
      <c r="N30" s="71"/>
      <c r="O30" s="71"/>
      <c r="P30" s="71"/>
      <c r="Q30" s="71"/>
      <c r="R30" s="71"/>
      <c r="S30" s="71"/>
      <c r="T30" s="71"/>
      <c r="U30" s="71"/>
      <c r="V30" s="71"/>
      <c r="W30" s="71"/>
    </row>
    <row r="31" ht="20.25" customHeight="1" spans="1:23">
      <c r="A31" s="141" t="s">
        <v>70</v>
      </c>
      <c r="B31" s="141" t="s">
        <v>235</v>
      </c>
      <c r="C31" s="141" t="s">
        <v>236</v>
      </c>
      <c r="D31" s="141" t="s">
        <v>103</v>
      </c>
      <c r="E31" s="141" t="s">
        <v>104</v>
      </c>
      <c r="F31" s="141" t="s">
        <v>239</v>
      </c>
      <c r="G31" s="141" t="s">
        <v>240</v>
      </c>
      <c r="H31" s="71">
        <v>70800</v>
      </c>
      <c r="I31" s="71">
        <v>70800</v>
      </c>
      <c r="J31" s="145"/>
      <c r="K31" s="145"/>
      <c r="L31" s="71">
        <v>70800</v>
      </c>
      <c r="M31" s="145"/>
      <c r="N31" s="71"/>
      <c r="O31" s="71"/>
      <c r="P31" s="71"/>
      <c r="Q31" s="71"/>
      <c r="R31" s="71"/>
      <c r="S31" s="71"/>
      <c r="T31" s="71"/>
      <c r="U31" s="71"/>
      <c r="V31" s="71"/>
      <c r="W31" s="71"/>
    </row>
    <row r="32" ht="20.25" customHeight="1" spans="1:23">
      <c r="A32" s="141" t="s">
        <v>70</v>
      </c>
      <c r="B32" s="141" t="s">
        <v>241</v>
      </c>
      <c r="C32" s="141" t="s">
        <v>242</v>
      </c>
      <c r="D32" s="141" t="s">
        <v>117</v>
      </c>
      <c r="E32" s="141" t="s">
        <v>118</v>
      </c>
      <c r="F32" s="141" t="s">
        <v>243</v>
      </c>
      <c r="G32" s="141" t="s">
        <v>244</v>
      </c>
      <c r="H32" s="71">
        <v>2407200</v>
      </c>
      <c r="I32" s="71">
        <v>2407200</v>
      </c>
      <c r="J32" s="145"/>
      <c r="K32" s="145"/>
      <c r="L32" s="71">
        <v>2407200</v>
      </c>
      <c r="M32" s="145"/>
      <c r="N32" s="71"/>
      <c r="O32" s="71"/>
      <c r="P32" s="71"/>
      <c r="Q32" s="71"/>
      <c r="R32" s="71"/>
      <c r="S32" s="71"/>
      <c r="T32" s="71"/>
      <c r="U32" s="71"/>
      <c r="V32" s="71"/>
      <c r="W32" s="71"/>
    </row>
    <row r="33" ht="20.25" customHeight="1" spans="1:23">
      <c r="A33" s="141" t="s">
        <v>70</v>
      </c>
      <c r="B33" s="141" t="s">
        <v>245</v>
      </c>
      <c r="C33" s="141" t="s">
        <v>246</v>
      </c>
      <c r="D33" s="141" t="s">
        <v>103</v>
      </c>
      <c r="E33" s="141" t="s">
        <v>104</v>
      </c>
      <c r="F33" s="141" t="s">
        <v>214</v>
      </c>
      <c r="G33" s="141" t="s">
        <v>215</v>
      </c>
      <c r="H33" s="71">
        <v>1519110</v>
      </c>
      <c r="I33" s="71">
        <v>1519110</v>
      </c>
      <c r="J33" s="145"/>
      <c r="K33" s="145"/>
      <c r="L33" s="71">
        <v>1519110</v>
      </c>
      <c r="M33" s="145"/>
      <c r="N33" s="71"/>
      <c r="O33" s="71"/>
      <c r="P33" s="71"/>
      <c r="Q33" s="71"/>
      <c r="R33" s="71"/>
      <c r="S33" s="71"/>
      <c r="T33" s="71"/>
      <c r="U33" s="71"/>
      <c r="V33" s="71"/>
      <c r="W33" s="71"/>
    </row>
    <row r="34" ht="20.25" customHeight="1" spans="1:23">
      <c r="A34" s="141" t="s">
        <v>70</v>
      </c>
      <c r="B34" s="141" t="s">
        <v>245</v>
      </c>
      <c r="C34" s="141" t="s">
        <v>246</v>
      </c>
      <c r="D34" s="141" t="s">
        <v>103</v>
      </c>
      <c r="E34" s="141" t="s">
        <v>104</v>
      </c>
      <c r="F34" s="141" t="s">
        <v>214</v>
      </c>
      <c r="G34" s="141" t="s">
        <v>215</v>
      </c>
      <c r="H34" s="71">
        <v>2088000</v>
      </c>
      <c r="I34" s="71">
        <v>2088000</v>
      </c>
      <c r="J34" s="145"/>
      <c r="K34" s="145"/>
      <c r="L34" s="71">
        <v>2088000</v>
      </c>
      <c r="M34" s="145"/>
      <c r="N34" s="71"/>
      <c r="O34" s="71"/>
      <c r="P34" s="71"/>
      <c r="Q34" s="71"/>
      <c r="R34" s="71"/>
      <c r="S34" s="71"/>
      <c r="T34" s="71"/>
      <c r="U34" s="71"/>
      <c r="V34" s="71"/>
      <c r="W34" s="71"/>
    </row>
    <row r="35" ht="20.25" customHeight="1" spans="1:23">
      <c r="A35" s="141" t="s">
        <v>70</v>
      </c>
      <c r="B35" s="141" t="s">
        <v>245</v>
      </c>
      <c r="C35" s="141" t="s">
        <v>246</v>
      </c>
      <c r="D35" s="141" t="s">
        <v>103</v>
      </c>
      <c r="E35" s="141" t="s">
        <v>104</v>
      </c>
      <c r="F35" s="141" t="s">
        <v>216</v>
      </c>
      <c r="G35" s="141" t="s">
        <v>217</v>
      </c>
      <c r="H35" s="71">
        <v>2610000</v>
      </c>
      <c r="I35" s="71">
        <v>2610000</v>
      </c>
      <c r="J35" s="145"/>
      <c r="K35" s="145"/>
      <c r="L35" s="71">
        <v>2610000</v>
      </c>
      <c r="M35" s="145"/>
      <c r="N35" s="71"/>
      <c r="O35" s="71"/>
      <c r="P35" s="71"/>
      <c r="Q35" s="71"/>
      <c r="R35" s="71"/>
      <c r="S35" s="71"/>
      <c r="T35" s="71"/>
      <c r="U35" s="71"/>
      <c r="V35" s="71"/>
      <c r="W35" s="71"/>
    </row>
    <row r="36" ht="20.25" customHeight="1" spans="1:23">
      <c r="A36" s="141" t="s">
        <v>70</v>
      </c>
      <c r="B36" s="141" t="s">
        <v>247</v>
      </c>
      <c r="C36" s="141" t="s">
        <v>248</v>
      </c>
      <c r="D36" s="141" t="s">
        <v>125</v>
      </c>
      <c r="E36" s="141" t="s">
        <v>124</v>
      </c>
      <c r="F36" s="141" t="s">
        <v>239</v>
      </c>
      <c r="G36" s="141" t="s">
        <v>240</v>
      </c>
      <c r="H36" s="71">
        <v>283200</v>
      </c>
      <c r="I36" s="71">
        <v>283200</v>
      </c>
      <c r="J36" s="145"/>
      <c r="K36" s="145"/>
      <c r="L36" s="71">
        <v>283200</v>
      </c>
      <c r="M36" s="145"/>
      <c r="N36" s="71"/>
      <c r="O36" s="71"/>
      <c r="P36" s="71"/>
      <c r="Q36" s="71"/>
      <c r="R36" s="71"/>
      <c r="S36" s="71"/>
      <c r="T36" s="71"/>
      <c r="U36" s="71"/>
      <c r="V36" s="71"/>
      <c r="W36" s="71"/>
    </row>
    <row r="37" ht="20.25" customHeight="1" spans="1:23">
      <c r="A37" s="141" t="s">
        <v>70</v>
      </c>
      <c r="B37" s="141" t="s">
        <v>249</v>
      </c>
      <c r="C37" s="141" t="s">
        <v>250</v>
      </c>
      <c r="D37" s="141" t="s">
        <v>103</v>
      </c>
      <c r="E37" s="141" t="s">
        <v>104</v>
      </c>
      <c r="F37" s="141" t="s">
        <v>228</v>
      </c>
      <c r="G37" s="141" t="s">
        <v>229</v>
      </c>
      <c r="H37" s="71">
        <v>259200</v>
      </c>
      <c r="I37" s="71">
        <v>259200</v>
      </c>
      <c r="J37" s="145"/>
      <c r="K37" s="145"/>
      <c r="L37" s="71">
        <v>259200</v>
      </c>
      <c r="M37" s="145"/>
      <c r="N37" s="71"/>
      <c r="O37" s="71"/>
      <c r="P37" s="71"/>
      <c r="Q37" s="71"/>
      <c r="R37" s="71"/>
      <c r="S37" s="71"/>
      <c r="T37" s="71"/>
      <c r="U37" s="71"/>
      <c r="V37" s="71"/>
      <c r="W37" s="71"/>
    </row>
    <row r="38" ht="17.25" customHeight="1" spans="1:23">
      <c r="A38" s="142" t="s">
        <v>251</v>
      </c>
      <c r="B38" s="118"/>
      <c r="C38" s="118"/>
      <c r="D38" s="118"/>
      <c r="E38" s="118"/>
      <c r="F38" s="118"/>
      <c r="G38" s="119"/>
      <c r="H38" s="71">
        <v>40466451</v>
      </c>
      <c r="I38" s="71">
        <v>40466451</v>
      </c>
      <c r="J38" s="71"/>
      <c r="K38" s="71"/>
      <c r="L38" s="71">
        <v>40466451</v>
      </c>
      <c r="M38" s="71"/>
      <c r="N38" s="71"/>
      <c r="O38" s="71"/>
      <c r="P38" s="71"/>
      <c r="Q38" s="71"/>
      <c r="R38" s="71"/>
      <c r="S38" s="71"/>
      <c r="T38" s="71"/>
      <c r="U38" s="71"/>
      <c r="V38" s="71"/>
      <c r="W38" s="71"/>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zoomScale="85" zoomScaleNormal="85" topLeftCell="L23" workbookViewId="0">
      <selection activeCell="Y38" sqref="Y38"/>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30"/>
      <c r="E1" s="1"/>
      <c r="F1" s="1"/>
      <c r="G1" s="1"/>
      <c r="H1" s="1"/>
      <c r="U1" s="130"/>
      <c r="W1" s="135" t="s">
        <v>252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"单位名称："&amp;"昆明市盘龙区滇源中心学校"</f>
        <v>单位名称：昆明市盘龙区滇源中心学校</v>
      </c>
      <c r="B3" s="5"/>
      <c r="C3" s="5"/>
      <c r="D3" s="5"/>
      <c r="E3" s="5"/>
      <c r="F3" s="5"/>
      <c r="G3" s="5"/>
      <c r="H3" s="5"/>
      <c r="I3" s="6"/>
      <c r="J3" s="6"/>
      <c r="K3" s="6"/>
      <c r="L3" s="6"/>
      <c r="M3" s="6"/>
      <c r="N3" s="6"/>
      <c r="O3" s="6"/>
      <c r="P3" s="6"/>
      <c r="Q3" s="6"/>
      <c r="U3" s="130"/>
      <c r="W3" s="105" t="s">
        <v>1</v>
      </c>
    </row>
    <row r="4" ht="21.75" customHeight="1" spans="1:23">
      <c r="A4" s="8" t="s">
        <v>253</v>
      </c>
      <c r="B4" s="9" t="s">
        <v>192</v>
      </c>
      <c r="C4" s="8" t="s">
        <v>193</v>
      </c>
      <c r="D4" s="8" t="s">
        <v>254</v>
      </c>
      <c r="E4" s="9" t="s">
        <v>194</v>
      </c>
      <c r="F4" s="9" t="s">
        <v>195</v>
      </c>
      <c r="G4" s="9" t="s">
        <v>196</v>
      </c>
      <c r="H4" s="9" t="s">
        <v>197</v>
      </c>
      <c r="I4" s="25" t="s">
        <v>55</v>
      </c>
      <c r="J4" s="10" t="s">
        <v>255</v>
      </c>
      <c r="K4" s="11"/>
      <c r="L4" s="11"/>
      <c r="M4" s="12"/>
      <c r="N4" s="10" t="s">
        <v>200</v>
      </c>
      <c r="O4" s="11"/>
      <c r="P4" s="12"/>
      <c r="Q4" s="9" t="s">
        <v>61</v>
      </c>
      <c r="R4" s="10" t="s">
        <v>62</v>
      </c>
      <c r="S4" s="11"/>
      <c r="T4" s="11"/>
      <c r="U4" s="11"/>
      <c r="V4" s="11"/>
      <c r="W4" s="12"/>
    </row>
    <row r="5" ht="21.75" customHeight="1" spans="1:23">
      <c r="A5" s="13"/>
      <c r="B5" s="26"/>
      <c r="C5" s="13"/>
      <c r="D5" s="13"/>
      <c r="E5" s="14"/>
      <c r="F5" s="14"/>
      <c r="G5" s="14"/>
      <c r="H5" s="14"/>
      <c r="I5" s="26"/>
      <c r="J5" s="131" t="s">
        <v>58</v>
      </c>
      <c r="K5" s="132"/>
      <c r="L5" s="9" t="s">
        <v>59</v>
      </c>
      <c r="M5" s="9" t="s">
        <v>60</v>
      </c>
      <c r="N5" s="9" t="s">
        <v>58</v>
      </c>
      <c r="O5" s="9" t="s">
        <v>59</v>
      </c>
      <c r="P5" s="9" t="s">
        <v>60</v>
      </c>
      <c r="Q5" s="14"/>
      <c r="R5" s="9" t="s">
        <v>57</v>
      </c>
      <c r="S5" s="9" t="s">
        <v>64</v>
      </c>
      <c r="T5" s="9" t="s">
        <v>206</v>
      </c>
      <c r="U5" s="9" t="s">
        <v>66</v>
      </c>
      <c r="V5" s="9" t="s">
        <v>67</v>
      </c>
      <c r="W5" s="9" t="s">
        <v>68</v>
      </c>
    </row>
    <row r="6" ht="21" customHeight="1" spans="1:23">
      <c r="A6" s="26"/>
      <c r="B6" s="26"/>
      <c r="C6" s="26"/>
      <c r="D6" s="26"/>
      <c r="E6" s="26"/>
      <c r="F6" s="26"/>
      <c r="G6" s="26"/>
      <c r="H6" s="26"/>
      <c r="I6" s="26"/>
      <c r="J6" s="133" t="s">
        <v>57</v>
      </c>
      <c r="K6" s="134"/>
      <c r="L6" s="26"/>
      <c r="M6" s="26"/>
      <c r="N6" s="26"/>
      <c r="O6" s="26"/>
      <c r="P6" s="26"/>
      <c r="Q6" s="26"/>
      <c r="R6" s="26"/>
      <c r="S6" s="26"/>
      <c r="T6" s="26"/>
      <c r="U6" s="26"/>
      <c r="V6" s="26"/>
      <c r="W6" s="26"/>
    </row>
    <row r="7" ht="39.75" customHeight="1" spans="1:23">
      <c r="A7" s="16"/>
      <c r="B7" s="18"/>
      <c r="C7" s="16"/>
      <c r="D7" s="16"/>
      <c r="E7" s="17"/>
      <c r="F7" s="17"/>
      <c r="G7" s="17"/>
      <c r="H7" s="17"/>
      <c r="I7" s="18"/>
      <c r="J7" s="59" t="s">
        <v>57</v>
      </c>
      <c r="K7" s="59" t="s">
        <v>256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3">
        <v>12</v>
      </c>
      <c r="M8" s="33">
        <v>13</v>
      </c>
      <c r="N8" s="33">
        <v>14</v>
      </c>
      <c r="O8" s="33">
        <v>15</v>
      </c>
      <c r="P8" s="33">
        <v>16</v>
      </c>
      <c r="Q8" s="33">
        <v>17</v>
      </c>
      <c r="R8" s="33">
        <v>18</v>
      </c>
      <c r="S8" s="33">
        <v>19</v>
      </c>
      <c r="T8" s="33">
        <v>20</v>
      </c>
      <c r="U8" s="19">
        <v>21</v>
      </c>
      <c r="V8" s="33">
        <v>22</v>
      </c>
      <c r="W8" s="19">
        <v>23</v>
      </c>
    </row>
    <row r="9" ht="21.75" customHeight="1" spans="1:23">
      <c r="A9" s="61" t="s">
        <v>257</v>
      </c>
      <c r="B9" s="61" t="s">
        <v>258</v>
      </c>
      <c r="C9" s="61" t="s">
        <v>259</v>
      </c>
      <c r="D9" s="61" t="s">
        <v>70</v>
      </c>
      <c r="E9" s="61" t="s">
        <v>107</v>
      </c>
      <c r="F9" s="61" t="s">
        <v>108</v>
      </c>
      <c r="G9" s="61" t="s">
        <v>237</v>
      </c>
      <c r="H9" s="61" t="s">
        <v>238</v>
      </c>
      <c r="I9" s="71">
        <v>1080000</v>
      </c>
      <c r="J9" s="71">
        <v>1080000</v>
      </c>
      <c r="K9" s="71">
        <v>1080000</v>
      </c>
      <c r="L9" s="71"/>
      <c r="M9" s="71"/>
      <c r="N9" s="71"/>
      <c r="O9" s="71"/>
      <c r="P9" s="71"/>
      <c r="Q9" s="71"/>
      <c r="R9" s="71"/>
      <c r="S9" s="71"/>
      <c r="T9" s="71"/>
      <c r="U9" s="71"/>
      <c r="V9" s="71"/>
      <c r="W9" s="71"/>
    </row>
    <row r="10" ht="21.75" customHeight="1" spans="1:23">
      <c r="A10" s="61" t="s">
        <v>260</v>
      </c>
      <c r="B10" s="61" t="s">
        <v>261</v>
      </c>
      <c r="C10" s="61" t="s">
        <v>262</v>
      </c>
      <c r="D10" s="61" t="s">
        <v>70</v>
      </c>
      <c r="E10" s="61" t="s">
        <v>103</v>
      </c>
      <c r="F10" s="61" t="s">
        <v>104</v>
      </c>
      <c r="G10" s="61" t="s">
        <v>237</v>
      </c>
      <c r="H10" s="61" t="s">
        <v>238</v>
      </c>
      <c r="I10" s="71">
        <v>3592.4</v>
      </c>
      <c r="J10" s="71"/>
      <c r="K10" s="71"/>
      <c r="L10" s="71"/>
      <c r="M10" s="71"/>
      <c r="N10" s="71">
        <v>3592.4</v>
      </c>
      <c r="O10" s="71"/>
      <c r="P10" s="71"/>
      <c r="Q10" s="71"/>
      <c r="R10" s="71"/>
      <c r="S10" s="71"/>
      <c r="T10" s="71"/>
      <c r="U10" s="71"/>
      <c r="V10" s="71"/>
      <c r="W10" s="71"/>
    </row>
    <row r="11" ht="21.75" customHeight="1" spans="1:23">
      <c r="A11" s="61" t="s">
        <v>260</v>
      </c>
      <c r="B11" s="61" t="s">
        <v>263</v>
      </c>
      <c r="C11" s="61" t="s">
        <v>264</v>
      </c>
      <c r="D11" s="61" t="s">
        <v>70</v>
      </c>
      <c r="E11" s="61" t="s">
        <v>103</v>
      </c>
      <c r="F11" s="61" t="s">
        <v>104</v>
      </c>
      <c r="G11" s="61" t="s">
        <v>237</v>
      </c>
      <c r="H11" s="61" t="s">
        <v>238</v>
      </c>
      <c r="I11" s="71">
        <v>748.8</v>
      </c>
      <c r="J11" s="71"/>
      <c r="K11" s="71"/>
      <c r="L11" s="71"/>
      <c r="M11" s="71"/>
      <c r="N11" s="71">
        <v>748.8</v>
      </c>
      <c r="O11" s="71"/>
      <c r="P11" s="71"/>
      <c r="Q11" s="71"/>
      <c r="R11" s="71"/>
      <c r="S11" s="71"/>
      <c r="T11" s="71"/>
      <c r="U11" s="71"/>
      <c r="V11" s="71"/>
      <c r="W11" s="71"/>
    </row>
    <row r="12" ht="21.75" customHeight="1" spans="1:23">
      <c r="A12" s="61" t="s">
        <v>260</v>
      </c>
      <c r="B12" s="61" t="s">
        <v>265</v>
      </c>
      <c r="C12" s="61" t="s">
        <v>266</v>
      </c>
      <c r="D12" s="61" t="s">
        <v>70</v>
      </c>
      <c r="E12" s="61" t="s">
        <v>103</v>
      </c>
      <c r="F12" s="61" t="s">
        <v>104</v>
      </c>
      <c r="G12" s="61" t="s">
        <v>237</v>
      </c>
      <c r="H12" s="61" t="s">
        <v>238</v>
      </c>
      <c r="I12" s="71">
        <v>599.04</v>
      </c>
      <c r="J12" s="71"/>
      <c r="K12" s="71"/>
      <c r="L12" s="71"/>
      <c r="M12" s="71"/>
      <c r="N12" s="71">
        <v>599.04</v>
      </c>
      <c r="O12" s="71"/>
      <c r="P12" s="71"/>
      <c r="Q12" s="71"/>
      <c r="R12" s="71"/>
      <c r="S12" s="71"/>
      <c r="T12" s="71"/>
      <c r="U12" s="71"/>
      <c r="V12" s="71"/>
      <c r="W12" s="71"/>
    </row>
    <row r="13" ht="21.75" customHeight="1" spans="1:23">
      <c r="A13" s="61" t="s">
        <v>260</v>
      </c>
      <c r="B13" s="61" t="s">
        <v>267</v>
      </c>
      <c r="C13" s="61" t="s">
        <v>268</v>
      </c>
      <c r="D13" s="61" t="s">
        <v>70</v>
      </c>
      <c r="E13" s="61" t="s">
        <v>103</v>
      </c>
      <c r="F13" s="61" t="s">
        <v>104</v>
      </c>
      <c r="G13" s="61" t="s">
        <v>237</v>
      </c>
      <c r="H13" s="61" t="s">
        <v>238</v>
      </c>
      <c r="I13" s="71">
        <v>865526.37</v>
      </c>
      <c r="J13" s="71"/>
      <c r="K13" s="71"/>
      <c r="L13" s="71"/>
      <c r="M13" s="71"/>
      <c r="N13" s="71">
        <v>865526.37</v>
      </c>
      <c r="O13" s="71"/>
      <c r="P13" s="71"/>
      <c r="Q13" s="71"/>
      <c r="R13" s="71"/>
      <c r="S13" s="71"/>
      <c r="T13" s="71"/>
      <c r="U13" s="71"/>
      <c r="V13" s="71"/>
      <c r="W13" s="71"/>
    </row>
    <row r="14" ht="21.75" customHeight="1" spans="1:23">
      <c r="A14" s="61" t="s">
        <v>260</v>
      </c>
      <c r="B14" s="61" t="s">
        <v>269</v>
      </c>
      <c r="C14" s="61" t="s">
        <v>270</v>
      </c>
      <c r="D14" s="61" t="s">
        <v>70</v>
      </c>
      <c r="E14" s="61" t="s">
        <v>103</v>
      </c>
      <c r="F14" s="61" t="s">
        <v>104</v>
      </c>
      <c r="G14" s="61" t="s">
        <v>237</v>
      </c>
      <c r="H14" s="61" t="s">
        <v>238</v>
      </c>
      <c r="I14" s="71">
        <v>351.1</v>
      </c>
      <c r="J14" s="71"/>
      <c r="K14" s="71"/>
      <c r="L14" s="71"/>
      <c r="M14" s="71"/>
      <c r="N14" s="71">
        <v>351.1</v>
      </c>
      <c r="O14" s="71"/>
      <c r="P14" s="71"/>
      <c r="Q14" s="71"/>
      <c r="R14" s="71"/>
      <c r="S14" s="71"/>
      <c r="T14" s="71"/>
      <c r="U14" s="71"/>
      <c r="V14" s="71"/>
      <c r="W14" s="71"/>
    </row>
    <row r="15" ht="21.75" customHeight="1" spans="1:23">
      <c r="A15" s="61" t="s">
        <v>260</v>
      </c>
      <c r="B15" s="61" t="s">
        <v>271</v>
      </c>
      <c r="C15" s="61" t="s">
        <v>272</v>
      </c>
      <c r="D15" s="61" t="s">
        <v>70</v>
      </c>
      <c r="E15" s="61" t="s">
        <v>103</v>
      </c>
      <c r="F15" s="61" t="s">
        <v>104</v>
      </c>
      <c r="G15" s="61" t="s">
        <v>237</v>
      </c>
      <c r="H15" s="61" t="s">
        <v>238</v>
      </c>
      <c r="I15" s="71">
        <v>3250.82</v>
      </c>
      <c r="J15" s="71"/>
      <c r="K15" s="71"/>
      <c r="L15" s="71"/>
      <c r="M15" s="71"/>
      <c r="N15" s="71">
        <v>3250.82</v>
      </c>
      <c r="O15" s="71"/>
      <c r="P15" s="71"/>
      <c r="Q15" s="71"/>
      <c r="R15" s="71"/>
      <c r="S15" s="71"/>
      <c r="T15" s="71"/>
      <c r="U15" s="71"/>
      <c r="V15" s="71"/>
      <c r="W15" s="71"/>
    </row>
    <row r="16" ht="21.75" customHeight="1" spans="1:23">
      <c r="A16" s="61" t="s">
        <v>260</v>
      </c>
      <c r="B16" s="61" t="s">
        <v>273</v>
      </c>
      <c r="C16" s="61" t="s">
        <v>274</v>
      </c>
      <c r="D16" s="61" t="s">
        <v>70</v>
      </c>
      <c r="E16" s="61" t="s">
        <v>111</v>
      </c>
      <c r="F16" s="61" t="s">
        <v>112</v>
      </c>
      <c r="G16" s="61" t="s">
        <v>237</v>
      </c>
      <c r="H16" s="61" t="s">
        <v>238</v>
      </c>
      <c r="I16" s="71">
        <v>1536</v>
      </c>
      <c r="J16" s="71"/>
      <c r="K16" s="71"/>
      <c r="L16" s="71"/>
      <c r="M16" s="71"/>
      <c r="N16" s="71">
        <v>1536</v>
      </c>
      <c r="O16" s="71"/>
      <c r="P16" s="71"/>
      <c r="Q16" s="71"/>
      <c r="R16" s="71"/>
      <c r="S16" s="71"/>
      <c r="T16" s="71"/>
      <c r="U16" s="71"/>
      <c r="V16" s="71"/>
      <c r="W16" s="71"/>
    </row>
    <row r="17" ht="21.75" customHeight="1" spans="1:23">
      <c r="A17" s="61" t="s">
        <v>260</v>
      </c>
      <c r="B17" s="61" t="s">
        <v>275</v>
      </c>
      <c r="C17" s="61" t="s">
        <v>276</v>
      </c>
      <c r="D17" s="61" t="s">
        <v>70</v>
      </c>
      <c r="E17" s="61" t="s">
        <v>111</v>
      </c>
      <c r="F17" s="61" t="s">
        <v>112</v>
      </c>
      <c r="G17" s="61" t="s">
        <v>237</v>
      </c>
      <c r="H17" s="61" t="s">
        <v>238</v>
      </c>
      <c r="I17" s="71">
        <v>38360</v>
      </c>
      <c r="J17" s="71"/>
      <c r="K17" s="71"/>
      <c r="L17" s="71"/>
      <c r="M17" s="71"/>
      <c r="N17" s="71">
        <v>38360</v>
      </c>
      <c r="O17" s="71"/>
      <c r="P17" s="71"/>
      <c r="Q17" s="71"/>
      <c r="R17" s="71"/>
      <c r="S17" s="71"/>
      <c r="T17" s="71"/>
      <c r="U17" s="71"/>
      <c r="V17" s="71"/>
      <c r="W17" s="71"/>
    </row>
    <row r="18" ht="21.75" customHeight="1" spans="1:23">
      <c r="A18" s="61" t="s">
        <v>260</v>
      </c>
      <c r="B18" s="61" t="s">
        <v>277</v>
      </c>
      <c r="C18" s="61" t="s">
        <v>278</v>
      </c>
      <c r="D18" s="61" t="s">
        <v>70</v>
      </c>
      <c r="E18" s="61" t="s">
        <v>111</v>
      </c>
      <c r="F18" s="61" t="s">
        <v>112</v>
      </c>
      <c r="G18" s="61" t="s">
        <v>237</v>
      </c>
      <c r="H18" s="61" t="s">
        <v>238</v>
      </c>
      <c r="I18" s="71">
        <v>1920</v>
      </c>
      <c r="J18" s="71"/>
      <c r="K18" s="71"/>
      <c r="L18" s="71"/>
      <c r="M18" s="71"/>
      <c r="N18" s="71">
        <v>1920</v>
      </c>
      <c r="O18" s="71"/>
      <c r="P18" s="71"/>
      <c r="Q18" s="71"/>
      <c r="R18" s="71"/>
      <c r="S18" s="71"/>
      <c r="T18" s="71"/>
      <c r="U18" s="71"/>
      <c r="V18" s="71"/>
      <c r="W18" s="71"/>
    </row>
    <row r="19" ht="21.75" customHeight="1" spans="1:23">
      <c r="A19" s="61" t="s">
        <v>260</v>
      </c>
      <c r="B19" s="61" t="s">
        <v>279</v>
      </c>
      <c r="C19" s="61" t="s">
        <v>280</v>
      </c>
      <c r="D19" s="61" t="s">
        <v>70</v>
      </c>
      <c r="E19" s="61" t="s">
        <v>103</v>
      </c>
      <c r="F19" s="61" t="s">
        <v>104</v>
      </c>
      <c r="G19" s="61" t="s">
        <v>281</v>
      </c>
      <c r="H19" s="61" t="s">
        <v>282</v>
      </c>
      <c r="I19" s="71">
        <v>179588.12</v>
      </c>
      <c r="J19" s="71"/>
      <c r="K19" s="71"/>
      <c r="L19" s="71"/>
      <c r="M19" s="71"/>
      <c r="N19" s="71">
        <v>179588.12</v>
      </c>
      <c r="O19" s="71"/>
      <c r="P19" s="71"/>
      <c r="Q19" s="71"/>
      <c r="R19" s="71"/>
      <c r="S19" s="71"/>
      <c r="T19" s="71"/>
      <c r="U19" s="71"/>
      <c r="V19" s="71"/>
      <c r="W19" s="71"/>
    </row>
    <row r="20" ht="21.75" customHeight="1" spans="1:23">
      <c r="A20" s="61" t="s">
        <v>260</v>
      </c>
      <c r="B20" s="61" t="s">
        <v>283</v>
      </c>
      <c r="C20" s="61" t="s">
        <v>284</v>
      </c>
      <c r="D20" s="61" t="s">
        <v>70</v>
      </c>
      <c r="E20" s="61" t="s">
        <v>103</v>
      </c>
      <c r="F20" s="61" t="s">
        <v>104</v>
      </c>
      <c r="G20" s="61" t="s">
        <v>243</v>
      </c>
      <c r="H20" s="61" t="s">
        <v>244</v>
      </c>
      <c r="I20" s="71">
        <v>78528</v>
      </c>
      <c r="J20" s="71"/>
      <c r="K20" s="71"/>
      <c r="L20" s="71"/>
      <c r="M20" s="71"/>
      <c r="N20" s="71">
        <v>78528</v>
      </c>
      <c r="O20" s="71"/>
      <c r="P20" s="71"/>
      <c r="Q20" s="71"/>
      <c r="R20" s="71"/>
      <c r="S20" s="71"/>
      <c r="T20" s="71"/>
      <c r="U20" s="71"/>
      <c r="V20" s="71"/>
      <c r="W20" s="71"/>
    </row>
    <row r="21" ht="21.75" customHeight="1" spans="1:23">
      <c r="A21" s="61" t="s">
        <v>260</v>
      </c>
      <c r="B21" s="61" t="s">
        <v>285</v>
      </c>
      <c r="C21" s="61" t="s">
        <v>286</v>
      </c>
      <c r="D21" s="61" t="s">
        <v>70</v>
      </c>
      <c r="E21" s="61" t="s">
        <v>103</v>
      </c>
      <c r="F21" s="61" t="s">
        <v>104</v>
      </c>
      <c r="G21" s="61" t="s">
        <v>243</v>
      </c>
      <c r="H21" s="61" t="s">
        <v>244</v>
      </c>
      <c r="I21" s="71">
        <v>104260.6</v>
      </c>
      <c r="J21" s="71"/>
      <c r="K21" s="71"/>
      <c r="L21" s="71"/>
      <c r="M21" s="71"/>
      <c r="N21" s="71">
        <v>104260.6</v>
      </c>
      <c r="O21" s="71"/>
      <c r="P21" s="71"/>
      <c r="Q21" s="71"/>
      <c r="R21" s="71"/>
      <c r="S21" s="71"/>
      <c r="T21" s="71"/>
      <c r="U21" s="71"/>
      <c r="V21" s="71"/>
      <c r="W21" s="71"/>
    </row>
    <row r="22" ht="21.75" customHeight="1" spans="1:23">
      <c r="A22" s="61" t="s">
        <v>260</v>
      </c>
      <c r="B22" s="61" t="s">
        <v>287</v>
      </c>
      <c r="C22" s="61" t="s">
        <v>288</v>
      </c>
      <c r="D22" s="61" t="s">
        <v>70</v>
      </c>
      <c r="E22" s="61" t="s">
        <v>111</v>
      </c>
      <c r="F22" s="61" t="s">
        <v>112</v>
      </c>
      <c r="G22" s="61" t="s">
        <v>237</v>
      </c>
      <c r="H22" s="61" t="s">
        <v>238</v>
      </c>
      <c r="I22" s="71">
        <v>6400</v>
      </c>
      <c r="J22" s="71"/>
      <c r="K22" s="71"/>
      <c r="L22" s="71"/>
      <c r="M22" s="71"/>
      <c r="N22" s="71">
        <v>6400</v>
      </c>
      <c r="O22" s="71"/>
      <c r="P22" s="71"/>
      <c r="Q22" s="71"/>
      <c r="R22" s="71"/>
      <c r="S22" s="71"/>
      <c r="T22" s="71"/>
      <c r="U22" s="71"/>
      <c r="V22" s="71"/>
      <c r="W22" s="71"/>
    </row>
    <row r="23" ht="21.75" customHeight="1" spans="1:23">
      <c r="A23" s="61" t="s">
        <v>260</v>
      </c>
      <c r="B23" s="61" t="s">
        <v>289</v>
      </c>
      <c r="C23" s="61" t="s">
        <v>290</v>
      </c>
      <c r="D23" s="61" t="s">
        <v>70</v>
      </c>
      <c r="E23" s="61" t="s">
        <v>111</v>
      </c>
      <c r="F23" s="61" t="s">
        <v>112</v>
      </c>
      <c r="G23" s="61" t="s">
        <v>237</v>
      </c>
      <c r="H23" s="61" t="s">
        <v>238</v>
      </c>
      <c r="I23" s="71">
        <v>320</v>
      </c>
      <c r="J23" s="71"/>
      <c r="K23" s="71"/>
      <c r="L23" s="71"/>
      <c r="M23" s="71"/>
      <c r="N23" s="71">
        <v>320</v>
      </c>
      <c r="O23" s="71"/>
      <c r="P23" s="71"/>
      <c r="Q23" s="71"/>
      <c r="R23" s="71"/>
      <c r="S23" s="71"/>
      <c r="T23" s="71"/>
      <c r="U23" s="71"/>
      <c r="V23" s="71"/>
      <c r="W23" s="71"/>
    </row>
    <row r="24" ht="21.75" customHeight="1" spans="1:23">
      <c r="A24" s="61" t="s">
        <v>260</v>
      </c>
      <c r="B24" s="61" t="s">
        <v>291</v>
      </c>
      <c r="C24" s="61" t="s">
        <v>292</v>
      </c>
      <c r="D24" s="61" t="s">
        <v>70</v>
      </c>
      <c r="E24" s="61" t="s">
        <v>111</v>
      </c>
      <c r="F24" s="61" t="s">
        <v>112</v>
      </c>
      <c r="G24" s="61" t="s">
        <v>237</v>
      </c>
      <c r="H24" s="61" t="s">
        <v>238</v>
      </c>
      <c r="I24" s="71">
        <v>256</v>
      </c>
      <c r="J24" s="71"/>
      <c r="K24" s="71"/>
      <c r="L24" s="71"/>
      <c r="M24" s="71"/>
      <c r="N24" s="71">
        <v>256</v>
      </c>
      <c r="O24" s="71"/>
      <c r="P24" s="71"/>
      <c r="Q24" s="71"/>
      <c r="R24" s="71"/>
      <c r="S24" s="71"/>
      <c r="T24" s="71"/>
      <c r="U24" s="71"/>
      <c r="V24" s="71"/>
      <c r="W24" s="71"/>
    </row>
    <row r="25" ht="21.75" customHeight="1" spans="1:23">
      <c r="A25" s="61" t="s">
        <v>293</v>
      </c>
      <c r="B25" s="61" t="s">
        <v>294</v>
      </c>
      <c r="C25" s="61" t="s">
        <v>295</v>
      </c>
      <c r="D25" s="61" t="s">
        <v>70</v>
      </c>
      <c r="E25" s="61" t="s">
        <v>107</v>
      </c>
      <c r="F25" s="61" t="s">
        <v>108</v>
      </c>
      <c r="G25" s="61" t="s">
        <v>243</v>
      </c>
      <c r="H25" s="61" t="s">
        <v>244</v>
      </c>
      <c r="I25" s="71">
        <v>53376</v>
      </c>
      <c r="J25" s="71">
        <v>53376</v>
      </c>
      <c r="K25" s="71">
        <v>53376</v>
      </c>
      <c r="L25" s="71"/>
      <c r="M25" s="71"/>
      <c r="N25" s="71"/>
      <c r="O25" s="71"/>
      <c r="P25" s="71"/>
      <c r="Q25" s="71"/>
      <c r="R25" s="71"/>
      <c r="S25" s="71"/>
      <c r="T25" s="71"/>
      <c r="U25" s="71"/>
      <c r="V25" s="71"/>
      <c r="W25" s="71"/>
    </row>
    <row r="26" ht="21.75" customHeight="1" spans="1:23">
      <c r="A26" s="61" t="s">
        <v>293</v>
      </c>
      <c r="B26" s="61" t="s">
        <v>296</v>
      </c>
      <c r="C26" s="61" t="s">
        <v>297</v>
      </c>
      <c r="D26" s="61" t="s">
        <v>70</v>
      </c>
      <c r="E26" s="61" t="s">
        <v>101</v>
      </c>
      <c r="F26" s="61" t="s">
        <v>102</v>
      </c>
      <c r="G26" s="61" t="s">
        <v>281</v>
      </c>
      <c r="H26" s="61" t="s">
        <v>282</v>
      </c>
      <c r="I26" s="71">
        <v>100000</v>
      </c>
      <c r="J26" s="71"/>
      <c r="K26" s="71"/>
      <c r="L26" s="71"/>
      <c r="M26" s="71"/>
      <c r="N26" s="71">
        <v>100000</v>
      </c>
      <c r="O26" s="71"/>
      <c r="P26" s="71"/>
      <c r="Q26" s="71"/>
      <c r="R26" s="71"/>
      <c r="S26" s="71"/>
      <c r="T26" s="71"/>
      <c r="U26" s="71"/>
      <c r="V26" s="71"/>
      <c r="W26" s="71"/>
    </row>
    <row r="27" ht="21.75" customHeight="1" spans="1:23">
      <c r="A27" s="61" t="s">
        <v>293</v>
      </c>
      <c r="B27" s="61" t="s">
        <v>298</v>
      </c>
      <c r="C27" s="61" t="s">
        <v>299</v>
      </c>
      <c r="D27" s="61" t="s">
        <v>70</v>
      </c>
      <c r="E27" s="61" t="s">
        <v>101</v>
      </c>
      <c r="F27" s="61" t="s">
        <v>102</v>
      </c>
      <c r="G27" s="61" t="s">
        <v>237</v>
      </c>
      <c r="H27" s="61" t="s">
        <v>238</v>
      </c>
      <c r="I27" s="71">
        <v>14352</v>
      </c>
      <c r="J27" s="71"/>
      <c r="K27" s="71"/>
      <c r="L27" s="71"/>
      <c r="M27" s="71"/>
      <c r="N27" s="71">
        <v>14352</v>
      </c>
      <c r="O27" s="71"/>
      <c r="P27" s="71"/>
      <c r="Q27" s="71"/>
      <c r="R27" s="71"/>
      <c r="S27" s="71"/>
      <c r="T27" s="71"/>
      <c r="U27" s="71"/>
      <c r="V27" s="71"/>
      <c r="W27" s="71"/>
    </row>
    <row r="28" ht="21.75" customHeight="1" spans="1:23">
      <c r="A28" s="61" t="s">
        <v>293</v>
      </c>
      <c r="B28" s="61" t="s">
        <v>300</v>
      </c>
      <c r="C28" s="61" t="s">
        <v>301</v>
      </c>
      <c r="D28" s="61" t="s">
        <v>70</v>
      </c>
      <c r="E28" s="61" t="s">
        <v>105</v>
      </c>
      <c r="F28" s="61" t="s">
        <v>106</v>
      </c>
      <c r="G28" s="61" t="s">
        <v>237</v>
      </c>
      <c r="H28" s="61" t="s">
        <v>238</v>
      </c>
      <c r="I28" s="71">
        <v>99979</v>
      </c>
      <c r="J28" s="71"/>
      <c r="K28" s="71"/>
      <c r="L28" s="71"/>
      <c r="M28" s="71"/>
      <c r="N28" s="71">
        <v>99979</v>
      </c>
      <c r="O28" s="71"/>
      <c r="P28" s="71"/>
      <c r="Q28" s="71"/>
      <c r="R28" s="71"/>
      <c r="S28" s="71"/>
      <c r="T28" s="71"/>
      <c r="U28" s="71"/>
      <c r="V28" s="71"/>
      <c r="W28" s="71"/>
    </row>
    <row r="29" ht="21.75" customHeight="1" spans="1:23">
      <c r="A29" s="61" t="s">
        <v>293</v>
      </c>
      <c r="B29" s="61" t="s">
        <v>302</v>
      </c>
      <c r="C29" s="61" t="s">
        <v>303</v>
      </c>
      <c r="D29" s="61" t="s">
        <v>70</v>
      </c>
      <c r="E29" s="61" t="s">
        <v>101</v>
      </c>
      <c r="F29" s="61" t="s">
        <v>102</v>
      </c>
      <c r="G29" s="61" t="s">
        <v>237</v>
      </c>
      <c r="H29" s="61" t="s">
        <v>238</v>
      </c>
      <c r="I29" s="71">
        <v>593</v>
      </c>
      <c r="J29" s="71"/>
      <c r="K29" s="71"/>
      <c r="L29" s="71"/>
      <c r="M29" s="71"/>
      <c r="N29" s="71">
        <v>593</v>
      </c>
      <c r="O29" s="71"/>
      <c r="P29" s="71"/>
      <c r="Q29" s="71"/>
      <c r="R29" s="71"/>
      <c r="S29" s="71"/>
      <c r="T29" s="71"/>
      <c r="U29" s="71"/>
      <c r="V29" s="71"/>
      <c r="W29" s="71"/>
    </row>
    <row r="30" ht="21.75" customHeight="1" spans="1:23">
      <c r="A30" s="61" t="s">
        <v>293</v>
      </c>
      <c r="B30" s="61" t="s">
        <v>304</v>
      </c>
      <c r="C30" s="61" t="s">
        <v>305</v>
      </c>
      <c r="D30" s="61" t="s">
        <v>70</v>
      </c>
      <c r="E30" s="61" t="s">
        <v>101</v>
      </c>
      <c r="F30" s="61" t="s">
        <v>102</v>
      </c>
      <c r="G30" s="61" t="s">
        <v>237</v>
      </c>
      <c r="H30" s="61" t="s">
        <v>238</v>
      </c>
      <c r="I30" s="71">
        <v>4740</v>
      </c>
      <c r="J30" s="71"/>
      <c r="K30" s="71"/>
      <c r="L30" s="71"/>
      <c r="M30" s="71"/>
      <c r="N30" s="71">
        <v>4740</v>
      </c>
      <c r="O30" s="71"/>
      <c r="P30" s="71"/>
      <c r="Q30" s="71"/>
      <c r="R30" s="71"/>
      <c r="S30" s="71"/>
      <c r="T30" s="71"/>
      <c r="U30" s="71"/>
      <c r="V30" s="71"/>
      <c r="W30" s="71"/>
    </row>
    <row r="31" ht="21.75" customHeight="1" spans="1:23">
      <c r="A31" s="61" t="s">
        <v>293</v>
      </c>
      <c r="B31" s="61" t="s">
        <v>306</v>
      </c>
      <c r="C31" s="61" t="s">
        <v>307</v>
      </c>
      <c r="D31" s="61" t="s">
        <v>70</v>
      </c>
      <c r="E31" s="61" t="s">
        <v>101</v>
      </c>
      <c r="F31" s="61" t="s">
        <v>102</v>
      </c>
      <c r="G31" s="61" t="s">
        <v>237</v>
      </c>
      <c r="H31" s="61" t="s">
        <v>238</v>
      </c>
      <c r="I31" s="71">
        <v>4820</v>
      </c>
      <c r="J31" s="71"/>
      <c r="K31" s="71"/>
      <c r="L31" s="71"/>
      <c r="M31" s="71"/>
      <c r="N31" s="71">
        <v>4820</v>
      </c>
      <c r="O31" s="71"/>
      <c r="P31" s="71"/>
      <c r="Q31" s="71"/>
      <c r="R31" s="71"/>
      <c r="S31" s="71"/>
      <c r="T31" s="71"/>
      <c r="U31" s="71"/>
      <c r="V31" s="71"/>
      <c r="W31" s="71"/>
    </row>
    <row r="32" ht="21.75" customHeight="1" spans="1:23">
      <c r="A32" s="61" t="s">
        <v>293</v>
      </c>
      <c r="B32" s="61" t="s">
        <v>308</v>
      </c>
      <c r="C32" s="61" t="s">
        <v>309</v>
      </c>
      <c r="D32" s="61" t="s">
        <v>70</v>
      </c>
      <c r="E32" s="61" t="s">
        <v>107</v>
      </c>
      <c r="F32" s="61" t="s">
        <v>108</v>
      </c>
      <c r="G32" s="61" t="s">
        <v>237</v>
      </c>
      <c r="H32" s="61" t="s">
        <v>238</v>
      </c>
      <c r="I32" s="71">
        <v>200000</v>
      </c>
      <c r="J32" s="71">
        <v>200000</v>
      </c>
      <c r="K32" s="71">
        <v>200000</v>
      </c>
      <c r="L32" s="71"/>
      <c r="M32" s="71"/>
      <c r="N32" s="71"/>
      <c r="O32" s="71"/>
      <c r="P32" s="71"/>
      <c r="Q32" s="71"/>
      <c r="R32" s="71"/>
      <c r="S32" s="71"/>
      <c r="T32" s="71"/>
      <c r="U32" s="71"/>
      <c r="V32" s="71"/>
      <c r="W32" s="71"/>
    </row>
    <row r="33" ht="21.75" customHeight="1" spans="1:23">
      <c r="A33" s="61" t="s">
        <v>293</v>
      </c>
      <c r="B33" s="61" t="s">
        <v>310</v>
      </c>
      <c r="C33" s="61" t="s">
        <v>311</v>
      </c>
      <c r="D33" s="61" t="s">
        <v>70</v>
      </c>
      <c r="E33" s="61" t="s">
        <v>107</v>
      </c>
      <c r="F33" s="61" t="s">
        <v>108</v>
      </c>
      <c r="G33" s="61" t="s">
        <v>312</v>
      </c>
      <c r="H33" s="61" t="s">
        <v>313</v>
      </c>
      <c r="I33" s="71">
        <v>903125</v>
      </c>
      <c r="J33" s="71">
        <v>903125</v>
      </c>
      <c r="K33" s="71">
        <v>903125</v>
      </c>
      <c r="L33" s="71"/>
      <c r="M33" s="71"/>
      <c r="N33" s="71"/>
      <c r="O33" s="71"/>
      <c r="P33" s="71"/>
      <c r="Q33" s="71"/>
      <c r="R33" s="71"/>
      <c r="S33" s="71"/>
      <c r="T33" s="71"/>
      <c r="U33" s="71"/>
      <c r="V33" s="71"/>
      <c r="W33" s="71"/>
    </row>
    <row r="34" ht="21.75" customHeight="1" spans="1:23">
      <c r="A34" s="61" t="s">
        <v>293</v>
      </c>
      <c r="B34" s="61" t="s">
        <v>314</v>
      </c>
      <c r="C34" s="61" t="s">
        <v>315</v>
      </c>
      <c r="D34" s="61" t="s">
        <v>70</v>
      </c>
      <c r="E34" s="61" t="s">
        <v>107</v>
      </c>
      <c r="F34" s="61" t="s">
        <v>108</v>
      </c>
      <c r="G34" s="61" t="s">
        <v>237</v>
      </c>
      <c r="H34" s="61" t="s">
        <v>238</v>
      </c>
      <c r="I34" s="71">
        <v>792000</v>
      </c>
      <c r="J34" s="71">
        <v>792000</v>
      </c>
      <c r="K34" s="71">
        <v>792000</v>
      </c>
      <c r="L34" s="71"/>
      <c r="M34" s="71"/>
      <c r="N34" s="71"/>
      <c r="O34" s="71"/>
      <c r="P34" s="71"/>
      <c r="Q34" s="71"/>
      <c r="R34" s="71"/>
      <c r="S34" s="71"/>
      <c r="T34" s="71"/>
      <c r="U34" s="71"/>
      <c r="V34" s="71"/>
      <c r="W34" s="71"/>
    </row>
    <row r="35" ht="21.75" customHeight="1" spans="1:23">
      <c r="A35" s="61" t="s">
        <v>293</v>
      </c>
      <c r="B35" s="61" t="s">
        <v>316</v>
      </c>
      <c r="C35" s="61" t="s">
        <v>317</v>
      </c>
      <c r="D35" s="61" t="s">
        <v>70</v>
      </c>
      <c r="E35" s="61" t="s">
        <v>107</v>
      </c>
      <c r="F35" s="61" t="s">
        <v>108</v>
      </c>
      <c r="G35" s="61" t="s">
        <v>237</v>
      </c>
      <c r="H35" s="61" t="s">
        <v>238</v>
      </c>
      <c r="I35" s="71">
        <v>100000</v>
      </c>
      <c r="J35" s="71">
        <v>100000</v>
      </c>
      <c r="K35" s="71">
        <v>100000</v>
      </c>
      <c r="L35" s="71"/>
      <c r="M35" s="71"/>
      <c r="N35" s="71"/>
      <c r="O35" s="71"/>
      <c r="P35" s="71"/>
      <c r="Q35" s="71"/>
      <c r="R35" s="71"/>
      <c r="S35" s="71"/>
      <c r="T35" s="71"/>
      <c r="U35" s="71"/>
      <c r="V35" s="71"/>
      <c r="W35" s="71"/>
    </row>
    <row r="36" ht="21.75" customHeight="1" spans="1:23">
      <c r="A36" s="61" t="s">
        <v>293</v>
      </c>
      <c r="B36" s="61" t="s">
        <v>318</v>
      </c>
      <c r="C36" s="61" t="s">
        <v>319</v>
      </c>
      <c r="D36" s="61" t="s">
        <v>70</v>
      </c>
      <c r="E36" s="61" t="s">
        <v>101</v>
      </c>
      <c r="F36" s="61" t="s">
        <v>102</v>
      </c>
      <c r="G36" s="61" t="s">
        <v>237</v>
      </c>
      <c r="H36" s="61" t="s">
        <v>238</v>
      </c>
      <c r="I36" s="71">
        <v>90000</v>
      </c>
      <c r="J36" s="71">
        <v>90000</v>
      </c>
      <c r="K36" s="71">
        <v>90000</v>
      </c>
      <c r="L36" s="71"/>
      <c r="M36" s="71"/>
      <c r="N36" s="71"/>
      <c r="O36" s="71"/>
      <c r="P36" s="71"/>
      <c r="Q36" s="71"/>
      <c r="R36" s="71"/>
      <c r="S36" s="71"/>
      <c r="T36" s="71"/>
      <c r="U36" s="71"/>
      <c r="V36" s="71"/>
      <c r="W36" s="71"/>
    </row>
    <row r="37" ht="21.75" customHeight="1" spans="1:23">
      <c r="A37" s="61" t="s">
        <v>293</v>
      </c>
      <c r="B37" s="61" t="s">
        <v>320</v>
      </c>
      <c r="C37" s="61" t="s">
        <v>321</v>
      </c>
      <c r="D37" s="61" t="s">
        <v>70</v>
      </c>
      <c r="E37" s="61" t="s">
        <v>107</v>
      </c>
      <c r="F37" s="61" t="s">
        <v>108</v>
      </c>
      <c r="G37" s="61" t="s">
        <v>237</v>
      </c>
      <c r="H37" s="61" t="s">
        <v>238</v>
      </c>
      <c r="I37" s="71">
        <v>2520000</v>
      </c>
      <c r="J37" s="71"/>
      <c r="K37" s="71"/>
      <c r="L37" s="71"/>
      <c r="M37" s="71"/>
      <c r="N37" s="71"/>
      <c r="O37" s="71"/>
      <c r="P37" s="71"/>
      <c r="Q37" s="71"/>
      <c r="R37" s="71">
        <v>2520000</v>
      </c>
      <c r="S37" s="71"/>
      <c r="T37" s="71"/>
      <c r="U37" s="71"/>
      <c r="V37" s="71"/>
      <c r="W37" s="71">
        <v>2520000</v>
      </c>
    </row>
    <row r="38" ht="21.75" customHeight="1" spans="1:23">
      <c r="A38" s="61" t="s">
        <v>293</v>
      </c>
      <c r="B38" s="61" t="s">
        <v>322</v>
      </c>
      <c r="C38" s="61" t="s">
        <v>323</v>
      </c>
      <c r="D38" s="61" t="s">
        <v>70</v>
      </c>
      <c r="E38" s="61" t="s">
        <v>107</v>
      </c>
      <c r="F38" s="61" t="s">
        <v>108</v>
      </c>
      <c r="G38" s="61" t="s">
        <v>237</v>
      </c>
      <c r="H38" s="61" t="s">
        <v>238</v>
      </c>
      <c r="I38" s="71">
        <v>29183</v>
      </c>
      <c r="J38" s="71"/>
      <c r="K38" s="71"/>
      <c r="L38" s="71"/>
      <c r="M38" s="71"/>
      <c r="N38" s="71"/>
      <c r="O38" s="71"/>
      <c r="P38" s="71"/>
      <c r="Q38" s="71"/>
      <c r="R38" s="71">
        <v>29183</v>
      </c>
      <c r="S38" s="71"/>
      <c r="T38" s="71"/>
      <c r="U38" s="71"/>
      <c r="V38" s="71"/>
      <c r="W38" s="71">
        <v>29183</v>
      </c>
    </row>
    <row r="39" ht="18.75" customHeight="1" spans="1:23">
      <c r="A39" s="30" t="s">
        <v>180</v>
      </c>
      <c r="B39" s="31"/>
      <c r="C39" s="31"/>
      <c r="D39" s="31"/>
      <c r="E39" s="31"/>
      <c r="F39" s="31"/>
      <c r="G39" s="31"/>
      <c r="H39" s="32"/>
      <c r="I39" s="71">
        <v>7277405.25</v>
      </c>
      <c r="J39" s="71">
        <v>3218501</v>
      </c>
      <c r="K39" s="71">
        <v>3218501</v>
      </c>
      <c r="L39" s="71"/>
      <c r="M39" s="71"/>
      <c r="N39" s="71">
        <v>1509721.25</v>
      </c>
      <c r="O39" s="71"/>
      <c r="P39" s="71"/>
      <c r="Q39" s="71"/>
      <c r="R39" s="71">
        <v>2549183</v>
      </c>
      <c r="S39" s="71"/>
      <c r="T39" s="71"/>
      <c r="U39" s="71"/>
      <c r="V39" s="71"/>
      <c r="W39" s="71">
        <v>2549183</v>
      </c>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tabSelected="1" zoomScale="85" zoomScaleNormal="85" topLeftCell="A44" workbookViewId="0">
      <selection activeCell="K7" sqref="K7"/>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0:10">
      <c r="J1" s="2" t="s">
        <v>324</v>
      </c>
    </row>
    <row r="2" ht="39.75" customHeight="1" spans="1:10">
      <c r="A2" s="57" t="str">
        <f>"2026"&amp;"年部门项目支出绩效目标表"</f>
        <v>2026年部门项目支出绩效目标表</v>
      </c>
      <c r="B2" s="3"/>
      <c r="C2" s="3"/>
      <c r="D2" s="3"/>
      <c r="E2" s="3"/>
      <c r="F2" s="58"/>
      <c r="G2" s="3"/>
      <c r="H2" s="58"/>
      <c r="I2" s="58"/>
      <c r="J2" s="3"/>
    </row>
    <row r="3" ht="17.25" customHeight="1" spans="1:1">
      <c r="A3" s="4" t="str">
        <f>"单位名称："&amp;"昆明市盘龙区滇源中心学校"</f>
        <v>单位名称：昆明市盘龙区滇源中心学校</v>
      </c>
    </row>
    <row r="4" ht="44.25" customHeight="1" spans="1:10">
      <c r="A4" s="59" t="s">
        <v>325</v>
      </c>
      <c r="B4" s="59" t="s">
        <v>326</v>
      </c>
      <c r="C4" s="59" t="s">
        <v>327</v>
      </c>
      <c r="D4" s="59" t="s">
        <v>328</v>
      </c>
      <c r="E4" s="59" t="s">
        <v>329</v>
      </c>
      <c r="F4" s="60" t="s">
        <v>330</v>
      </c>
      <c r="G4" s="59" t="s">
        <v>331</v>
      </c>
      <c r="H4" s="60" t="s">
        <v>332</v>
      </c>
      <c r="I4" s="60" t="s">
        <v>333</v>
      </c>
      <c r="J4" s="59" t="s">
        <v>334</v>
      </c>
    </row>
    <row r="5" ht="18.75" customHeight="1" spans="1:10">
      <c r="A5" s="121">
        <v>1</v>
      </c>
      <c r="B5" s="121">
        <v>2</v>
      </c>
      <c r="C5" s="121">
        <v>3</v>
      </c>
      <c r="D5" s="121">
        <v>4</v>
      </c>
      <c r="E5" s="121">
        <v>5</v>
      </c>
      <c r="F5" s="122">
        <v>6</v>
      </c>
      <c r="G5" s="121">
        <v>7</v>
      </c>
      <c r="H5" s="122">
        <v>8</v>
      </c>
      <c r="I5" s="122">
        <v>9</v>
      </c>
      <c r="J5" s="121">
        <v>10</v>
      </c>
    </row>
    <row r="6" s="120" customFormat="1" ht="42" customHeight="1" spans="1:10">
      <c r="A6" s="123" t="s">
        <v>70</v>
      </c>
      <c r="B6" s="124"/>
      <c r="C6" s="124"/>
      <c r="D6" s="124"/>
      <c r="E6" s="124"/>
      <c r="F6" s="124"/>
      <c r="G6" s="124"/>
      <c r="H6" s="124"/>
      <c r="I6" s="124"/>
      <c r="J6" s="124"/>
    </row>
    <row r="7" s="120" customFormat="1" ht="42" customHeight="1" spans="1:10">
      <c r="A7" s="125" t="s">
        <v>323</v>
      </c>
      <c r="B7" s="126" t="s">
        <v>335</v>
      </c>
      <c r="C7" s="126" t="s">
        <v>336</v>
      </c>
      <c r="D7" s="126" t="s">
        <v>337</v>
      </c>
      <c r="E7" s="127" t="s">
        <v>338</v>
      </c>
      <c r="F7" s="126" t="s">
        <v>339</v>
      </c>
      <c r="G7" s="127" t="s">
        <v>340</v>
      </c>
      <c r="H7" s="126" t="s">
        <v>341</v>
      </c>
      <c r="I7" s="126" t="s">
        <v>342</v>
      </c>
      <c r="J7" s="127" t="s">
        <v>343</v>
      </c>
    </row>
    <row r="8" s="120" customFormat="1" ht="42" customHeight="1" spans="1:10">
      <c r="A8" s="125"/>
      <c r="B8" s="126"/>
      <c r="C8" s="126" t="s">
        <v>336</v>
      </c>
      <c r="D8" s="126" t="s">
        <v>344</v>
      </c>
      <c r="E8" s="127" t="s">
        <v>345</v>
      </c>
      <c r="F8" s="126" t="s">
        <v>339</v>
      </c>
      <c r="G8" s="127" t="s">
        <v>346</v>
      </c>
      <c r="H8" s="126" t="s">
        <v>347</v>
      </c>
      <c r="I8" s="126" t="s">
        <v>342</v>
      </c>
      <c r="J8" s="127" t="s">
        <v>348</v>
      </c>
    </row>
    <row r="9" s="120" customFormat="1" ht="42" customHeight="1" spans="1:10">
      <c r="A9" s="125"/>
      <c r="B9" s="126"/>
      <c r="C9" s="126" t="s">
        <v>336</v>
      </c>
      <c r="D9" s="126" t="s">
        <v>344</v>
      </c>
      <c r="E9" s="127" t="s">
        <v>349</v>
      </c>
      <c r="F9" s="126" t="s">
        <v>339</v>
      </c>
      <c r="G9" s="127" t="s">
        <v>346</v>
      </c>
      <c r="H9" s="126" t="s">
        <v>347</v>
      </c>
      <c r="I9" s="126" t="s">
        <v>342</v>
      </c>
      <c r="J9" s="127" t="s">
        <v>350</v>
      </c>
    </row>
    <row r="10" s="120" customFormat="1" ht="42" customHeight="1" spans="1:10">
      <c r="A10" s="125"/>
      <c r="B10" s="126"/>
      <c r="C10" s="126" t="s">
        <v>336</v>
      </c>
      <c r="D10" s="126" t="s">
        <v>344</v>
      </c>
      <c r="E10" s="127" t="s">
        <v>351</v>
      </c>
      <c r="F10" s="126" t="s">
        <v>339</v>
      </c>
      <c r="G10" s="127" t="s">
        <v>346</v>
      </c>
      <c r="H10" s="126" t="s">
        <v>347</v>
      </c>
      <c r="I10" s="126" t="s">
        <v>342</v>
      </c>
      <c r="J10" s="127" t="s">
        <v>352</v>
      </c>
    </row>
    <row r="11" s="120" customFormat="1" ht="42" customHeight="1" spans="1:10">
      <c r="A11" s="125"/>
      <c r="B11" s="126"/>
      <c r="C11" s="126" t="s">
        <v>336</v>
      </c>
      <c r="D11" s="126" t="s">
        <v>353</v>
      </c>
      <c r="E11" s="127" t="s">
        <v>354</v>
      </c>
      <c r="F11" s="126" t="s">
        <v>355</v>
      </c>
      <c r="G11" s="127" t="s">
        <v>356</v>
      </c>
      <c r="H11" s="126" t="s">
        <v>357</v>
      </c>
      <c r="I11" s="126" t="s">
        <v>342</v>
      </c>
      <c r="J11" s="127" t="s">
        <v>358</v>
      </c>
    </row>
    <row r="12" s="120" customFormat="1" ht="42" customHeight="1" spans="1:10">
      <c r="A12" s="125"/>
      <c r="B12" s="126"/>
      <c r="C12" s="126" t="s">
        <v>336</v>
      </c>
      <c r="D12" s="126" t="s">
        <v>353</v>
      </c>
      <c r="E12" s="127" t="s">
        <v>359</v>
      </c>
      <c r="F12" s="126" t="s">
        <v>360</v>
      </c>
      <c r="G12" s="127" t="s">
        <v>361</v>
      </c>
      <c r="H12" s="126" t="s">
        <v>347</v>
      </c>
      <c r="I12" s="126" t="s">
        <v>342</v>
      </c>
      <c r="J12" s="127" t="s">
        <v>362</v>
      </c>
    </row>
    <row r="13" s="120" customFormat="1" ht="42" customHeight="1" spans="1:10">
      <c r="A13" s="125"/>
      <c r="B13" s="126"/>
      <c r="C13" s="126" t="s">
        <v>336</v>
      </c>
      <c r="D13" s="126" t="s">
        <v>353</v>
      </c>
      <c r="E13" s="127" t="s">
        <v>363</v>
      </c>
      <c r="F13" s="126" t="s">
        <v>360</v>
      </c>
      <c r="G13" s="127" t="s">
        <v>361</v>
      </c>
      <c r="H13" s="126" t="s">
        <v>347</v>
      </c>
      <c r="I13" s="126" t="s">
        <v>342</v>
      </c>
      <c r="J13" s="127" t="s">
        <v>364</v>
      </c>
    </row>
    <row r="14" s="120" customFormat="1" ht="42" customHeight="1" spans="1:10">
      <c r="A14" s="125"/>
      <c r="B14" s="126"/>
      <c r="C14" s="126" t="s">
        <v>365</v>
      </c>
      <c r="D14" s="126" t="s">
        <v>366</v>
      </c>
      <c r="E14" s="127" t="s">
        <v>367</v>
      </c>
      <c r="F14" s="126" t="s">
        <v>360</v>
      </c>
      <c r="G14" s="127" t="s">
        <v>368</v>
      </c>
      <c r="H14" s="126" t="s">
        <v>347</v>
      </c>
      <c r="I14" s="126" t="s">
        <v>342</v>
      </c>
      <c r="J14" s="127" t="s">
        <v>369</v>
      </c>
    </row>
    <row r="15" s="120" customFormat="1" ht="42" customHeight="1" spans="1:10">
      <c r="A15" s="125"/>
      <c r="B15" s="126"/>
      <c r="C15" s="126" t="s">
        <v>370</v>
      </c>
      <c r="D15" s="126" t="s">
        <v>371</v>
      </c>
      <c r="E15" s="127" t="s">
        <v>372</v>
      </c>
      <c r="F15" s="126" t="s">
        <v>360</v>
      </c>
      <c r="G15" s="127" t="s">
        <v>368</v>
      </c>
      <c r="H15" s="126" t="s">
        <v>347</v>
      </c>
      <c r="I15" s="126" t="s">
        <v>342</v>
      </c>
      <c r="J15" s="127" t="s">
        <v>373</v>
      </c>
    </row>
    <row r="16" s="120" customFormat="1" ht="42" customHeight="1" spans="1:10">
      <c r="A16" s="125" t="s">
        <v>295</v>
      </c>
      <c r="B16" s="126" t="s">
        <v>374</v>
      </c>
      <c r="C16" s="126" t="s">
        <v>336</v>
      </c>
      <c r="D16" s="126" t="s">
        <v>337</v>
      </c>
      <c r="E16" s="127" t="s">
        <v>375</v>
      </c>
      <c r="F16" s="126" t="s">
        <v>339</v>
      </c>
      <c r="G16" s="127" t="s">
        <v>82</v>
      </c>
      <c r="H16" s="126" t="s">
        <v>341</v>
      </c>
      <c r="I16" s="126" t="s">
        <v>342</v>
      </c>
      <c r="J16" s="127" t="s">
        <v>376</v>
      </c>
    </row>
    <row r="17" s="120" customFormat="1" ht="42" customHeight="1" spans="1:10">
      <c r="A17" s="125"/>
      <c r="B17" s="126"/>
      <c r="C17" s="126" t="s">
        <v>336</v>
      </c>
      <c r="D17" s="126" t="s">
        <v>344</v>
      </c>
      <c r="E17" s="127" t="s">
        <v>377</v>
      </c>
      <c r="F17" s="126" t="s">
        <v>360</v>
      </c>
      <c r="G17" s="127" t="s">
        <v>368</v>
      </c>
      <c r="H17" s="126" t="s">
        <v>347</v>
      </c>
      <c r="I17" s="126" t="s">
        <v>342</v>
      </c>
      <c r="J17" s="127" t="s">
        <v>378</v>
      </c>
    </row>
    <row r="18" s="120" customFormat="1" ht="42" customHeight="1" spans="1:10">
      <c r="A18" s="125"/>
      <c r="B18" s="126"/>
      <c r="C18" s="126" t="s">
        <v>336</v>
      </c>
      <c r="D18" s="126" t="s">
        <v>353</v>
      </c>
      <c r="E18" s="127" t="s">
        <v>379</v>
      </c>
      <c r="F18" s="126" t="s">
        <v>339</v>
      </c>
      <c r="G18" s="127" t="s">
        <v>346</v>
      </c>
      <c r="H18" s="126" t="s">
        <v>347</v>
      </c>
      <c r="I18" s="126" t="s">
        <v>342</v>
      </c>
      <c r="J18" s="127" t="s">
        <v>380</v>
      </c>
    </row>
    <row r="19" s="120" customFormat="1" ht="42" customHeight="1" spans="1:10">
      <c r="A19" s="125"/>
      <c r="B19" s="126"/>
      <c r="C19" s="126" t="s">
        <v>365</v>
      </c>
      <c r="D19" s="126" t="s">
        <v>366</v>
      </c>
      <c r="E19" s="127" t="s">
        <v>381</v>
      </c>
      <c r="F19" s="126" t="s">
        <v>339</v>
      </c>
      <c r="G19" s="127" t="s">
        <v>382</v>
      </c>
      <c r="H19" s="126" t="s">
        <v>383</v>
      </c>
      <c r="I19" s="126" t="s">
        <v>384</v>
      </c>
      <c r="J19" s="127" t="s">
        <v>385</v>
      </c>
    </row>
    <row r="20" s="120" customFormat="1" ht="42" customHeight="1" spans="1:10">
      <c r="A20" s="125"/>
      <c r="B20" s="126"/>
      <c r="C20" s="126" t="s">
        <v>370</v>
      </c>
      <c r="D20" s="126" t="s">
        <v>371</v>
      </c>
      <c r="E20" s="127" t="s">
        <v>386</v>
      </c>
      <c r="F20" s="126" t="s">
        <v>360</v>
      </c>
      <c r="G20" s="127" t="s">
        <v>368</v>
      </c>
      <c r="H20" s="126" t="s">
        <v>347</v>
      </c>
      <c r="I20" s="126" t="s">
        <v>342</v>
      </c>
      <c r="J20" s="127" t="s">
        <v>387</v>
      </c>
    </row>
    <row r="21" s="120" customFormat="1" ht="42" customHeight="1" spans="1:10">
      <c r="A21" s="125" t="s">
        <v>309</v>
      </c>
      <c r="B21" s="126" t="s">
        <v>388</v>
      </c>
      <c r="C21" s="126" t="s">
        <v>336</v>
      </c>
      <c r="D21" s="126" t="s">
        <v>337</v>
      </c>
      <c r="E21" s="127" t="s">
        <v>389</v>
      </c>
      <c r="F21" s="126" t="s">
        <v>339</v>
      </c>
      <c r="G21" s="127" t="s">
        <v>390</v>
      </c>
      <c r="H21" s="126" t="s">
        <v>341</v>
      </c>
      <c r="I21" s="126" t="s">
        <v>342</v>
      </c>
      <c r="J21" s="127" t="s">
        <v>391</v>
      </c>
    </row>
    <row r="22" s="120" customFormat="1" ht="42" customHeight="1" spans="1:10">
      <c r="A22" s="125"/>
      <c r="B22" s="126"/>
      <c r="C22" s="126" t="s">
        <v>336</v>
      </c>
      <c r="D22" s="126" t="s">
        <v>337</v>
      </c>
      <c r="E22" s="127" t="s">
        <v>392</v>
      </c>
      <c r="F22" s="126" t="s">
        <v>339</v>
      </c>
      <c r="G22" s="127" t="s">
        <v>393</v>
      </c>
      <c r="H22" s="126" t="s">
        <v>394</v>
      </c>
      <c r="I22" s="126" t="s">
        <v>342</v>
      </c>
      <c r="J22" s="127" t="s">
        <v>395</v>
      </c>
    </row>
    <row r="23" s="120" customFormat="1" ht="42" customHeight="1" spans="1:10">
      <c r="A23" s="125"/>
      <c r="B23" s="126"/>
      <c r="C23" s="126" t="s">
        <v>336</v>
      </c>
      <c r="D23" s="126" t="s">
        <v>344</v>
      </c>
      <c r="E23" s="127" t="s">
        <v>396</v>
      </c>
      <c r="F23" s="126" t="s">
        <v>339</v>
      </c>
      <c r="G23" s="127" t="s">
        <v>346</v>
      </c>
      <c r="H23" s="126" t="s">
        <v>347</v>
      </c>
      <c r="I23" s="126" t="s">
        <v>342</v>
      </c>
      <c r="J23" s="127" t="s">
        <v>397</v>
      </c>
    </row>
    <row r="24" s="120" customFormat="1" ht="42" customHeight="1" spans="1:10">
      <c r="A24" s="125"/>
      <c r="B24" s="126"/>
      <c r="C24" s="126" t="s">
        <v>365</v>
      </c>
      <c r="D24" s="126" t="s">
        <v>398</v>
      </c>
      <c r="E24" s="127" t="s">
        <v>399</v>
      </c>
      <c r="F24" s="126" t="s">
        <v>339</v>
      </c>
      <c r="G24" s="127" t="s">
        <v>382</v>
      </c>
      <c r="H24" s="126" t="s">
        <v>400</v>
      </c>
      <c r="I24" s="126" t="s">
        <v>384</v>
      </c>
      <c r="J24" s="127" t="s">
        <v>401</v>
      </c>
    </row>
    <row r="25" s="120" customFormat="1" ht="42" customHeight="1" spans="1:10">
      <c r="A25" s="125"/>
      <c r="B25" s="126"/>
      <c r="C25" s="126" t="s">
        <v>370</v>
      </c>
      <c r="D25" s="126" t="s">
        <v>371</v>
      </c>
      <c r="E25" s="127" t="s">
        <v>402</v>
      </c>
      <c r="F25" s="126" t="s">
        <v>360</v>
      </c>
      <c r="G25" s="127" t="s">
        <v>361</v>
      </c>
      <c r="H25" s="126" t="s">
        <v>347</v>
      </c>
      <c r="I25" s="126" t="s">
        <v>342</v>
      </c>
      <c r="J25" s="127" t="s">
        <v>402</v>
      </c>
    </row>
    <row r="26" s="120" customFormat="1" ht="42" customHeight="1" spans="1:10">
      <c r="A26" s="125" t="s">
        <v>317</v>
      </c>
      <c r="B26" s="126" t="s">
        <v>403</v>
      </c>
      <c r="C26" s="126" t="s">
        <v>336</v>
      </c>
      <c r="D26" s="126" t="s">
        <v>337</v>
      </c>
      <c r="E26" s="127" t="s">
        <v>317</v>
      </c>
      <c r="F26" s="126" t="s">
        <v>339</v>
      </c>
      <c r="G26" s="127" t="s">
        <v>404</v>
      </c>
      <c r="H26" s="126" t="s">
        <v>405</v>
      </c>
      <c r="I26" s="126" t="s">
        <v>342</v>
      </c>
      <c r="J26" s="127" t="s">
        <v>406</v>
      </c>
    </row>
    <row r="27" s="120" customFormat="1" ht="42" customHeight="1" spans="1:10">
      <c r="A27" s="125"/>
      <c r="B27" s="126"/>
      <c r="C27" s="126" t="s">
        <v>336</v>
      </c>
      <c r="D27" s="126" t="s">
        <v>344</v>
      </c>
      <c r="E27" s="127" t="s">
        <v>407</v>
      </c>
      <c r="F27" s="126" t="s">
        <v>339</v>
      </c>
      <c r="G27" s="127" t="s">
        <v>346</v>
      </c>
      <c r="H27" s="126" t="s">
        <v>347</v>
      </c>
      <c r="I27" s="126" t="s">
        <v>342</v>
      </c>
      <c r="J27" s="127" t="s">
        <v>408</v>
      </c>
    </row>
    <row r="28" s="120" customFormat="1" ht="42" customHeight="1" spans="1:10">
      <c r="A28" s="125"/>
      <c r="B28" s="126"/>
      <c r="C28" s="126" t="s">
        <v>336</v>
      </c>
      <c r="D28" s="126" t="s">
        <v>353</v>
      </c>
      <c r="E28" s="127" t="s">
        <v>409</v>
      </c>
      <c r="F28" s="126" t="s">
        <v>410</v>
      </c>
      <c r="G28" s="127" t="s">
        <v>411</v>
      </c>
      <c r="H28" s="126" t="s">
        <v>412</v>
      </c>
      <c r="I28" s="126" t="s">
        <v>342</v>
      </c>
      <c r="J28" s="127" t="s">
        <v>413</v>
      </c>
    </row>
    <row r="29" s="120" customFormat="1" ht="42" customHeight="1" spans="1:10">
      <c r="A29" s="125"/>
      <c r="B29" s="126"/>
      <c r="C29" s="126" t="s">
        <v>365</v>
      </c>
      <c r="D29" s="126" t="s">
        <v>366</v>
      </c>
      <c r="E29" s="127" t="s">
        <v>414</v>
      </c>
      <c r="F29" s="126" t="s">
        <v>360</v>
      </c>
      <c r="G29" s="127" t="s">
        <v>415</v>
      </c>
      <c r="H29" s="126" t="s">
        <v>416</v>
      </c>
      <c r="I29" s="126" t="s">
        <v>384</v>
      </c>
      <c r="J29" s="127" t="s">
        <v>417</v>
      </c>
    </row>
    <row r="30" s="120" customFormat="1" ht="42" customHeight="1" spans="1:10">
      <c r="A30" s="125"/>
      <c r="B30" s="126"/>
      <c r="C30" s="126" t="s">
        <v>370</v>
      </c>
      <c r="D30" s="126" t="s">
        <v>371</v>
      </c>
      <c r="E30" s="127" t="s">
        <v>418</v>
      </c>
      <c r="F30" s="126" t="s">
        <v>360</v>
      </c>
      <c r="G30" s="127" t="s">
        <v>368</v>
      </c>
      <c r="H30" s="126" t="s">
        <v>347</v>
      </c>
      <c r="I30" s="126" t="s">
        <v>342</v>
      </c>
      <c r="J30" s="127" t="s">
        <v>419</v>
      </c>
    </row>
    <row r="31" s="120" customFormat="1" ht="42" customHeight="1" spans="1:10">
      <c r="A31" s="125" t="s">
        <v>311</v>
      </c>
      <c r="B31" s="128" t="s">
        <v>420</v>
      </c>
      <c r="C31" s="126" t="s">
        <v>336</v>
      </c>
      <c r="D31" s="126" t="s">
        <v>344</v>
      </c>
      <c r="E31" s="127" t="s">
        <v>421</v>
      </c>
      <c r="F31" s="126" t="s">
        <v>360</v>
      </c>
      <c r="G31" s="127" t="s">
        <v>422</v>
      </c>
      <c r="H31" s="126" t="s">
        <v>347</v>
      </c>
      <c r="I31" s="126" t="s">
        <v>384</v>
      </c>
      <c r="J31" s="127" t="s">
        <v>423</v>
      </c>
    </row>
    <row r="32" s="120" customFormat="1" ht="42" customHeight="1" spans="1:10">
      <c r="A32" s="125"/>
      <c r="B32" s="128"/>
      <c r="C32" s="126" t="s">
        <v>336</v>
      </c>
      <c r="D32" s="126" t="s">
        <v>344</v>
      </c>
      <c r="E32" s="127" t="s">
        <v>424</v>
      </c>
      <c r="F32" s="126" t="s">
        <v>339</v>
      </c>
      <c r="G32" s="127" t="s">
        <v>425</v>
      </c>
      <c r="H32" s="126" t="s">
        <v>383</v>
      </c>
      <c r="I32" s="126" t="s">
        <v>384</v>
      </c>
      <c r="J32" s="127" t="s">
        <v>426</v>
      </c>
    </row>
    <row r="33" s="120" customFormat="1" ht="42" customHeight="1" spans="1:10">
      <c r="A33" s="125"/>
      <c r="B33" s="128"/>
      <c r="C33" s="126" t="s">
        <v>336</v>
      </c>
      <c r="D33" s="126" t="s">
        <v>353</v>
      </c>
      <c r="E33" s="127" t="s">
        <v>427</v>
      </c>
      <c r="F33" s="126" t="s">
        <v>410</v>
      </c>
      <c r="G33" s="127" t="s">
        <v>428</v>
      </c>
      <c r="H33" s="126" t="s">
        <v>357</v>
      </c>
      <c r="I33" s="126" t="s">
        <v>342</v>
      </c>
      <c r="J33" s="127" t="s">
        <v>429</v>
      </c>
    </row>
    <row r="34" s="120" customFormat="1" ht="42" customHeight="1" spans="1:10">
      <c r="A34" s="125"/>
      <c r="B34" s="128"/>
      <c r="C34" s="126" t="s">
        <v>365</v>
      </c>
      <c r="D34" s="126" t="s">
        <v>366</v>
      </c>
      <c r="E34" s="127" t="s">
        <v>430</v>
      </c>
      <c r="F34" s="126" t="s">
        <v>410</v>
      </c>
      <c r="G34" s="127" t="s">
        <v>431</v>
      </c>
      <c r="H34" s="126" t="s">
        <v>400</v>
      </c>
      <c r="I34" s="126" t="s">
        <v>384</v>
      </c>
      <c r="J34" s="127" t="s">
        <v>432</v>
      </c>
    </row>
    <row r="35" s="120" customFormat="1" ht="42" customHeight="1" spans="1:10">
      <c r="A35" s="125"/>
      <c r="B35" s="128"/>
      <c r="C35" s="126" t="s">
        <v>365</v>
      </c>
      <c r="D35" s="126" t="s">
        <v>366</v>
      </c>
      <c r="E35" s="127" t="s">
        <v>433</v>
      </c>
      <c r="F35" s="126" t="s">
        <v>339</v>
      </c>
      <c r="G35" s="127" t="s">
        <v>434</v>
      </c>
      <c r="H35" s="126" t="s">
        <v>400</v>
      </c>
      <c r="I35" s="126" t="s">
        <v>384</v>
      </c>
      <c r="J35" s="127" t="s">
        <v>435</v>
      </c>
    </row>
    <row r="36" s="120" customFormat="1" ht="42" customHeight="1" spans="1:10">
      <c r="A36" s="125"/>
      <c r="B36" s="129"/>
      <c r="C36" s="126" t="s">
        <v>370</v>
      </c>
      <c r="D36" s="126" t="s">
        <v>371</v>
      </c>
      <c r="E36" s="127" t="s">
        <v>372</v>
      </c>
      <c r="F36" s="126" t="s">
        <v>360</v>
      </c>
      <c r="G36" s="127" t="s">
        <v>422</v>
      </c>
      <c r="H36" s="126" t="s">
        <v>347</v>
      </c>
      <c r="I36" s="126" t="s">
        <v>342</v>
      </c>
      <c r="J36" s="127" t="s">
        <v>436</v>
      </c>
    </row>
    <row r="37" s="120" customFormat="1" ht="42" customHeight="1" spans="1:10">
      <c r="A37" s="125" t="s">
        <v>319</v>
      </c>
      <c r="B37" s="126" t="s">
        <v>437</v>
      </c>
      <c r="C37" s="126" t="s">
        <v>336</v>
      </c>
      <c r="D37" s="126" t="s">
        <v>337</v>
      </c>
      <c r="E37" s="127" t="s">
        <v>438</v>
      </c>
      <c r="F37" s="126" t="s">
        <v>360</v>
      </c>
      <c r="G37" s="127" t="s">
        <v>93</v>
      </c>
      <c r="H37" s="126" t="s">
        <v>439</v>
      </c>
      <c r="I37" s="126" t="s">
        <v>342</v>
      </c>
      <c r="J37" s="127" t="s">
        <v>440</v>
      </c>
    </row>
    <row r="38" s="120" customFormat="1" ht="42" customHeight="1" spans="1:10">
      <c r="A38" s="125"/>
      <c r="B38" s="126"/>
      <c r="C38" s="126" t="s">
        <v>336</v>
      </c>
      <c r="D38" s="126" t="s">
        <v>337</v>
      </c>
      <c r="E38" s="127" t="s">
        <v>441</v>
      </c>
      <c r="F38" s="126" t="s">
        <v>360</v>
      </c>
      <c r="G38" s="127" t="s">
        <v>361</v>
      </c>
      <c r="H38" s="126" t="s">
        <v>347</v>
      </c>
      <c r="I38" s="126" t="s">
        <v>342</v>
      </c>
      <c r="J38" s="127" t="s">
        <v>442</v>
      </c>
    </row>
    <row r="39" s="120" customFormat="1" ht="42" customHeight="1" spans="1:10">
      <c r="A39" s="125"/>
      <c r="B39" s="126"/>
      <c r="C39" s="126" t="s">
        <v>336</v>
      </c>
      <c r="D39" s="126" t="s">
        <v>344</v>
      </c>
      <c r="E39" s="127" t="s">
        <v>443</v>
      </c>
      <c r="F39" s="126" t="s">
        <v>339</v>
      </c>
      <c r="G39" s="127" t="s">
        <v>346</v>
      </c>
      <c r="H39" s="126" t="s">
        <v>347</v>
      </c>
      <c r="I39" s="126" t="s">
        <v>342</v>
      </c>
      <c r="J39" s="127" t="s">
        <v>444</v>
      </c>
    </row>
    <row r="40" s="120" customFormat="1" ht="42" customHeight="1" spans="1:10">
      <c r="A40" s="125"/>
      <c r="B40" s="126"/>
      <c r="C40" s="126" t="s">
        <v>336</v>
      </c>
      <c r="D40" s="126" t="s">
        <v>353</v>
      </c>
      <c r="E40" s="127" t="s">
        <v>409</v>
      </c>
      <c r="F40" s="126" t="s">
        <v>410</v>
      </c>
      <c r="G40" s="127" t="s">
        <v>445</v>
      </c>
      <c r="H40" s="126" t="s">
        <v>446</v>
      </c>
      <c r="I40" s="126" t="s">
        <v>342</v>
      </c>
      <c r="J40" s="127" t="s">
        <v>447</v>
      </c>
    </row>
    <row r="41" s="120" customFormat="1" ht="42" customHeight="1" spans="1:10">
      <c r="A41" s="125"/>
      <c r="B41" s="126"/>
      <c r="C41" s="126" t="s">
        <v>365</v>
      </c>
      <c r="D41" s="126" t="s">
        <v>366</v>
      </c>
      <c r="E41" s="127" t="s">
        <v>448</v>
      </c>
      <c r="F41" s="126" t="s">
        <v>339</v>
      </c>
      <c r="G41" s="127" t="s">
        <v>382</v>
      </c>
      <c r="H41" s="126" t="s">
        <v>383</v>
      </c>
      <c r="I41" s="126" t="s">
        <v>384</v>
      </c>
      <c r="J41" s="127" t="s">
        <v>449</v>
      </c>
    </row>
    <row r="42" s="120" customFormat="1" ht="42" customHeight="1" spans="1:10">
      <c r="A42" s="125"/>
      <c r="B42" s="126"/>
      <c r="C42" s="126" t="s">
        <v>365</v>
      </c>
      <c r="D42" s="126" t="s">
        <v>398</v>
      </c>
      <c r="E42" s="127" t="s">
        <v>450</v>
      </c>
      <c r="F42" s="126" t="s">
        <v>339</v>
      </c>
      <c r="G42" s="127" t="s">
        <v>382</v>
      </c>
      <c r="H42" s="126" t="s">
        <v>383</v>
      </c>
      <c r="I42" s="126" t="s">
        <v>384</v>
      </c>
      <c r="J42" s="127" t="s">
        <v>451</v>
      </c>
    </row>
    <row r="43" s="120" customFormat="1" ht="42" customHeight="1" spans="1:10">
      <c r="A43" s="125"/>
      <c r="B43" s="126"/>
      <c r="C43" s="126" t="s">
        <v>370</v>
      </c>
      <c r="D43" s="126" t="s">
        <v>371</v>
      </c>
      <c r="E43" s="127" t="s">
        <v>452</v>
      </c>
      <c r="F43" s="126" t="s">
        <v>360</v>
      </c>
      <c r="G43" s="127" t="s">
        <v>368</v>
      </c>
      <c r="H43" s="126" t="s">
        <v>347</v>
      </c>
      <c r="I43" s="126" t="s">
        <v>342</v>
      </c>
      <c r="J43" s="127" t="s">
        <v>453</v>
      </c>
    </row>
    <row r="44" s="120" customFormat="1" ht="42" customHeight="1" spans="1:10">
      <c r="A44" s="125" t="s">
        <v>315</v>
      </c>
      <c r="B44" s="126" t="s">
        <v>454</v>
      </c>
      <c r="C44" s="126" t="s">
        <v>336</v>
      </c>
      <c r="D44" s="126" t="s">
        <v>353</v>
      </c>
      <c r="E44" s="127" t="s">
        <v>455</v>
      </c>
      <c r="F44" s="126" t="s">
        <v>339</v>
      </c>
      <c r="G44" s="127" t="s">
        <v>346</v>
      </c>
      <c r="H44" s="126" t="s">
        <v>347</v>
      </c>
      <c r="I44" s="126" t="s">
        <v>342</v>
      </c>
      <c r="J44" s="127" t="s">
        <v>456</v>
      </c>
    </row>
    <row r="45" s="120" customFormat="1" ht="42" customHeight="1" spans="1:10">
      <c r="A45" s="125"/>
      <c r="B45" s="126"/>
      <c r="C45" s="126" t="s">
        <v>365</v>
      </c>
      <c r="D45" s="126" t="s">
        <v>366</v>
      </c>
      <c r="E45" s="127" t="s">
        <v>457</v>
      </c>
      <c r="F45" s="126" t="s">
        <v>339</v>
      </c>
      <c r="G45" s="127" t="s">
        <v>458</v>
      </c>
      <c r="H45" s="126" t="s">
        <v>383</v>
      </c>
      <c r="I45" s="126" t="s">
        <v>384</v>
      </c>
      <c r="J45" s="127" t="s">
        <v>459</v>
      </c>
    </row>
    <row r="46" s="120" customFormat="1" ht="42" customHeight="1" spans="1:10">
      <c r="A46" s="125"/>
      <c r="B46" s="126"/>
      <c r="C46" s="126" t="s">
        <v>365</v>
      </c>
      <c r="D46" s="126" t="s">
        <v>398</v>
      </c>
      <c r="E46" s="127" t="s">
        <v>460</v>
      </c>
      <c r="F46" s="126" t="s">
        <v>339</v>
      </c>
      <c r="G46" s="127" t="s">
        <v>461</v>
      </c>
      <c r="H46" s="126" t="s">
        <v>383</v>
      </c>
      <c r="I46" s="126" t="s">
        <v>384</v>
      </c>
      <c r="J46" s="127" t="s">
        <v>462</v>
      </c>
    </row>
    <row r="47" s="120" customFormat="1" ht="42" customHeight="1" spans="1:10">
      <c r="A47" s="125"/>
      <c r="B47" s="126"/>
      <c r="C47" s="126" t="s">
        <v>370</v>
      </c>
      <c r="D47" s="126" t="s">
        <v>371</v>
      </c>
      <c r="E47" s="127" t="s">
        <v>463</v>
      </c>
      <c r="F47" s="126" t="s">
        <v>360</v>
      </c>
      <c r="G47" s="127" t="s">
        <v>368</v>
      </c>
      <c r="H47" s="126" t="s">
        <v>347</v>
      </c>
      <c r="I47" s="126" t="s">
        <v>342</v>
      </c>
      <c r="J47" s="127" t="s">
        <v>464</v>
      </c>
    </row>
    <row r="48" s="120" customFormat="1" ht="42" customHeight="1" spans="1:10">
      <c r="A48" s="125" t="s">
        <v>321</v>
      </c>
      <c r="B48" s="126" t="s">
        <v>465</v>
      </c>
      <c r="C48" s="126" t="s">
        <v>336</v>
      </c>
      <c r="D48" s="126" t="s">
        <v>344</v>
      </c>
      <c r="E48" s="127" t="s">
        <v>345</v>
      </c>
      <c r="F48" s="126" t="s">
        <v>410</v>
      </c>
      <c r="G48" s="127" t="s">
        <v>346</v>
      </c>
      <c r="H48" s="126" t="s">
        <v>347</v>
      </c>
      <c r="I48" s="126" t="s">
        <v>342</v>
      </c>
      <c r="J48" s="127" t="s">
        <v>466</v>
      </c>
    </row>
    <row r="49" s="120" customFormat="1" ht="42" customHeight="1" spans="1:10">
      <c r="A49" s="125"/>
      <c r="B49" s="126"/>
      <c r="C49" s="126" t="s">
        <v>336</v>
      </c>
      <c r="D49" s="126" t="s">
        <v>353</v>
      </c>
      <c r="E49" s="127" t="s">
        <v>354</v>
      </c>
      <c r="F49" s="126" t="s">
        <v>355</v>
      </c>
      <c r="G49" s="127" t="s">
        <v>356</v>
      </c>
      <c r="H49" s="126" t="s">
        <v>357</v>
      </c>
      <c r="I49" s="126" t="s">
        <v>342</v>
      </c>
      <c r="J49" s="127" t="s">
        <v>467</v>
      </c>
    </row>
    <row r="50" s="120" customFormat="1" ht="42" customHeight="1" spans="1:10">
      <c r="A50" s="125"/>
      <c r="B50" s="126"/>
      <c r="C50" s="126" t="s">
        <v>336</v>
      </c>
      <c r="D50" s="126" t="s">
        <v>353</v>
      </c>
      <c r="E50" s="127" t="s">
        <v>468</v>
      </c>
      <c r="F50" s="126" t="s">
        <v>360</v>
      </c>
      <c r="G50" s="127" t="s">
        <v>361</v>
      </c>
      <c r="H50" s="126" t="s">
        <v>347</v>
      </c>
      <c r="I50" s="126" t="s">
        <v>342</v>
      </c>
      <c r="J50" s="127" t="s">
        <v>469</v>
      </c>
    </row>
    <row r="51" s="120" customFormat="1" ht="42" customHeight="1" spans="1:10">
      <c r="A51" s="125"/>
      <c r="B51" s="126"/>
      <c r="C51" s="126" t="s">
        <v>370</v>
      </c>
      <c r="D51" s="126" t="s">
        <v>371</v>
      </c>
      <c r="E51" s="127" t="s">
        <v>372</v>
      </c>
      <c r="F51" s="126" t="s">
        <v>360</v>
      </c>
      <c r="G51" s="127" t="s">
        <v>368</v>
      </c>
      <c r="H51" s="126" t="s">
        <v>347</v>
      </c>
      <c r="I51" s="126" t="s">
        <v>342</v>
      </c>
      <c r="J51" s="127" t="s">
        <v>373</v>
      </c>
    </row>
    <row r="52" s="120" customFormat="1" ht="42" customHeight="1" spans="1:10">
      <c r="A52" s="125" t="s">
        <v>259</v>
      </c>
      <c r="B52" s="126" t="s">
        <v>470</v>
      </c>
      <c r="C52" s="126" t="s">
        <v>336</v>
      </c>
      <c r="D52" s="126" t="s">
        <v>344</v>
      </c>
      <c r="E52" s="127" t="s">
        <v>471</v>
      </c>
      <c r="F52" s="126" t="s">
        <v>339</v>
      </c>
      <c r="G52" s="127" t="s">
        <v>346</v>
      </c>
      <c r="H52" s="126" t="s">
        <v>347</v>
      </c>
      <c r="I52" s="126" t="s">
        <v>342</v>
      </c>
      <c r="J52" s="127" t="s">
        <v>472</v>
      </c>
    </row>
    <row r="53" s="120" customFormat="1" ht="42" customHeight="1" spans="1:10">
      <c r="A53" s="125"/>
      <c r="B53" s="126"/>
      <c r="C53" s="126" t="s">
        <v>336</v>
      </c>
      <c r="D53" s="126" t="s">
        <v>353</v>
      </c>
      <c r="E53" s="127" t="s">
        <v>409</v>
      </c>
      <c r="F53" s="126" t="s">
        <v>410</v>
      </c>
      <c r="G53" s="127" t="s">
        <v>473</v>
      </c>
      <c r="H53" s="126" t="s">
        <v>446</v>
      </c>
      <c r="I53" s="126" t="s">
        <v>342</v>
      </c>
      <c r="J53" s="127" t="s">
        <v>474</v>
      </c>
    </row>
    <row r="54" s="120" customFormat="1" ht="42" customHeight="1" spans="1:10">
      <c r="A54" s="125"/>
      <c r="B54" s="126"/>
      <c r="C54" s="126" t="s">
        <v>365</v>
      </c>
      <c r="D54" s="126" t="s">
        <v>366</v>
      </c>
      <c r="E54" s="127" t="s">
        <v>475</v>
      </c>
      <c r="F54" s="126" t="s">
        <v>360</v>
      </c>
      <c r="G54" s="127" t="s">
        <v>368</v>
      </c>
      <c r="H54" s="126" t="s">
        <v>347</v>
      </c>
      <c r="I54" s="126" t="s">
        <v>342</v>
      </c>
      <c r="J54" s="127" t="s">
        <v>476</v>
      </c>
    </row>
    <row r="55" s="120" customFormat="1" ht="42" customHeight="1" spans="1:10">
      <c r="A55" s="125"/>
      <c r="B55" s="126"/>
      <c r="C55" s="126" t="s">
        <v>370</v>
      </c>
      <c r="D55" s="126" t="s">
        <v>371</v>
      </c>
      <c r="E55" s="127" t="s">
        <v>477</v>
      </c>
      <c r="F55" s="126" t="s">
        <v>360</v>
      </c>
      <c r="G55" s="127" t="s">
        <v>361</v>
      </c>
      <c r="H55" s="126" t="s">
        <v>347</v>
      </c>
      <c r="I55" s="126" t="s">
        <v>342</v>
      </c>
      <c r="J55" s="127" t="s">
        <v>478</v>
      </c>
    </row>
  </sheetData>
  <mergeCells count="20">
    <mergeCell ref="A2:J2"/>
    <mergeCell ref="A3:H3"/>
    <mergeCell ref="A7:A15"/>
    <mergeCell ref="A16:A20"/>
    <mergeCell ref="A21:A25"/>
    <mergeCell ref="A26:A30"/>
    <mergeCell ref="A31:A36"/>
    <mergeCell ref="A37:A43"/>
    <mergeCell ref="A44:A47"/>
    <mergeCell ref="A48:A51"/>
    <mergeCell ref="A52:A55"/>
    <mergeCell ref="B7:B15"/>
    <mergeCell ref="B16:B20"/>
    <mergeCell ref="B21:B25"/>
    <mergeCell ref="B26:B30"/>
    <mergeCell ref="B31:B36"/>
    <mergeCell ref="B37:B43"/>
    <mergeCell ref="B44:B47"/>
    <mergeCell ref="B48:B51"/>
    <mergeCell ref="B52:B5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2026-03-13T02:25:00Z</dcterms:created>
  <dcterms:modified xsi:type="dcterms:W3CDTF">2026-03-24T03:47:56Z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A6EAA4F3E3B441C7B952F4A8DD99DD49_13</vt:lpwstr>
  </property>
  <property fmtid="{D5CDD505-2E9C-101B-9397-08002B2CF9AE}" pid="3" name="KSOProductBuildVer">
    <vt:lpwstr>2052-12.8.2.18205</vt:lpwstr>
  </property>
  <property fmtid="{D5CDD505-2E9C-101B-9397-08002B2CF9AE}" pid="4" name="CalculationRule">
    <vt:i4>0</vt:i4>
  </property>
</Properties>
</file>