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<sst xmlns="http://schemas.openxmlformats.org/spreadsheetml/2006/main" count="1105" uniqueCount="412">
  <si>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</si>
  <si>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</si>
  <si>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</si>
  <si>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</si>
  <si>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</si>
  <si>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</si>
  <si>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</si>
  <si>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</si>
  <si>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</si>
  <si>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</si>
  <si>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</si>
  <si>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</si>
  <si>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</si>
  <si>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</si>
  <si>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</si>
  <si>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</si>
  <si>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</si>
  <si>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</si>
  <si>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</si>
  <si>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</si>
  <si>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</si>
  <si>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</si>
  <si>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</si>
  <si>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</si>
  <si>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</si>
  <si>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</si>
  <si>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</si>
  <si>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</si>
  <si>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</si>
  <si>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</si>
  <si>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</si>
  <si>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</si>
  <si>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</si>
  <si>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</si>
  <si>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</si>
  <si>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</si>
  <si>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</si>
  <si>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</si>
  <si>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</si>
  <si>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</si>
  <si>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</si>
  <si>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</si>
  <si>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</si>
  <si>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</si>
  <si>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</si>
  <si>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</si>
  <si>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</si>
  <si>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</si>
  <si>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</si>
  <si>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</si>
  <si>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</si>
  <si>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</si>
  <si>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</si>
  <si>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</si>
  <si>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</si>
  <si>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</si>
  <si>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</si>
  <si>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</si>
  <si>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</si>
  <si>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</si>
  <si>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</si>
  <si>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</si>
  <si>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</si>
  <si>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</si>
  <si>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</si>
  <si>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</si>
  <si>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</si>
  <si>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</si>
  <si>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</si>
  <si>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105045</t>
  </si>
  <si>
    <t>昆明市盘龙区培智学校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</si>
  <si>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</si>
  <si>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</si>
  <si>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</si>
  <si>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</si>
  <si>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</si>
  <si>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</si>
  <si>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</si>
  <si>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</si>
  <si>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</si>
  <si>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</si>
  <si>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</si>
  <si>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</si>
  <si>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</si>
  <si>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</si>
  <si>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</si>
  <si>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</si>
  <si>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</si>
  <si>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</si>
  <si>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</si>
  <si>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</si>
  <si>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</si>
  <si>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</si>
  <si>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</si>
  <si>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</si>
  <si>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</si>
  <si>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</si>
  <si>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</si>
  <si>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</si>
  <si>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</si>
  <si>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</si>
  <si>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</si>
  <si>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</si>
  <si>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</si>
  <si>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</si>
  <si>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</si>
  <si>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</si>
  <si>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</si>
  <si>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</si>
  <si>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</si>
  <si>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</si>
  <si>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</si>
  <si>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</si>
  <si>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</si>
  <si>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</si>
  <si>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</si>
  <si>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</si>
  <si>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</si>
  <si>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</si>
  <si>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</si>
  <si>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</si>
  <si>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</si>
  <si>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</si>
  <si>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</si>
  <si>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</si>
  <si>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</si>
  <si>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</si>
  <si>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</si>
  <si>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</si>
  <si>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</si>
  <si>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</si>
  <si>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</si>
  <si>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</si>
  <si>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</si>
  <si>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2296006</t>
  </si>
  <si>
    <t>用于残疾人事业的彩票公益金支出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</si>
  <si>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</si>
  <si>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</si>
  <si>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</si>
  <si>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</si>
  <si>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</si>
  <si>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</si>
  <si>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</si>
  <si>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</si>
  <si>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</si>
  <si>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</si>
  <si>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</si>
  <si>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</si>
  <si>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</si>
  <si>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</si>
  <si>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</si>
  <si>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</si>
  <si>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</si>
  <si>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</si>
  <si>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</si>
  <si>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</si>
  <si>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</si>
  <si>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</si>
  <si>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</si>
  <si>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</si>
  <si>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</si>
  <si>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</si>
  <si>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</si>
  <si>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</si>
  <si>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</si>
  <si>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</si>
  <si>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</si>
  <si>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</si>
  <si>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</si>
  <si>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</si>
  <si>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</si>
  <si>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</si>
  <si>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</si>
  <si>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</si>
  <si>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</si>
  <si>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</si>
  <si>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</si>
  <si>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</si>
  <si>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</si>
  <si>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</si>
  <si>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</si>
  <si>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</si>
  <si>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我单位无此预算，此表无数据。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</si>
  <si>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</si>
  <si>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</si>
  <si>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</si>
  <si>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</si>
  <si>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</si>
  <si>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</si>
  <si>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</si>
  <si>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</si>
  <si>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</si>
  <si>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</si>
  <si>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</si>
  <si>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</si>
  <si>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</si>
  <si>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</si>
  <si>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</si>
  <si>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</si>
  <si>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</si>
  <si>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</si>
  <si>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530103210000000003903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</si>
  <si>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</si>
  <si>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</si>
  <si>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</si>
  <si>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</si>
  <si>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</si>
  <si>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</si>
  <si>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</si>
  <si>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</si>
  <si>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</si>
  <si>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530103210000000003904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</si>
  <si>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</si>
  <si>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</si>
  <si>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</si>
  <si>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</si>
  <si>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</si>
  <si>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</si>
  <si>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</si>
  <si>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</si>
  <si>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</si>
  <si>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530103210000000003905</t>
  </si>
  <si>
    <t>30113</t>
  </si>
  <si>
    <t>530103210000000003909</t>
  </si>
  <si>
    <t>工会经费</t>
  </si>
  <si>
    <t>30228</t>
  </si>
  <si>
    <t>530103210000000003910</t>
  </si>
  <si>
    <t>一般公用经费</t>
  </si>
  <si>
    <t>30201</t>
  </si>
  <si>
    <t>办公费</t>
  </si>
  <si>
    <t>30299</t>
  </si>
  <si>
    <t>其他商品和服务支出</t>
  </si>
  <si>
    <t>530103231100001297895</t>
  </si>
  <si>
    <t>离退休人员支出</t>
  </si>
  <si>
    <t>30305</t>
  </si>
  <si>
    <t>生活补助</t>
  </si>
  <si>
    <t>530103231100001392002</t>
  </si>
  <si>
    <t>残疾人保障金</t>
  </si>
  <si>
    <t>530103231100001392017</t>
  </si>
  <si>
    <t>事业人员绩效奖励</t>
  </si>
  <si>
    <t>530103231100001392023</t>
  </si>
  <si>
    <t>离退休工会活动经费</t>
  </si>
  <si>
    <t>530103241100002306801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</si>
  <si>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</si>
  <si>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</si>
  <si>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</si>
  <si>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</si>
  <si>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</si>
  <si>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</si>
  <si>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</si>
  <si>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</si>
  <si>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</si>
  <si>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</si>
  <si>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</si>
  <si>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530103251100004352950</t>
  </si>
  <si>
    <t>残疾人宣传文化体育活动市级补助经费</t>
  </si>
  <si>
    <t>30227</t>
  </si>
  <si>
    <t>委托业务费</t>
  </si>
  <si>
    <t>530103251100004617901</t>
  </si>
  <si>
    <t>2025年特殊教育省级补助资金</t>
  </si>
  <si>
    <t>民生类</t>
  </si>
  <si>
    <t>530103251100004253790</t>
  </si>
  <si>
    <t>2025年特殊教育补助公用经费中央专项资金</t>
  </si>
  <si>
    <t>530103251100004253791</t>
  </si>
  <si>
    <t>2025年特殊教育补助公用经费省级专项资金</t>
  </si>
  <si>
    <t>530103251100004253832</t>
  </si>
  <si>
    <t>2025年特殊教育补助公用经费市级专项资金</t>
  </si>
  <si>
    <t>530103251100004401173</t>
  </si>
  <si>
    <t>2025年春季中职国家免学费第二批补助市级资金</t>
  </si>
  <si>
    <t>530103251100004401197</t>
  </si>
  <si>
    <t>2025年春季中职国家免学费第二批补助中央资金</t>
  </si>
  <si>
    <t>530103251100004401198</t>
  </si>
  <si>
    <t>2025年春季中职国家免学费第二批补助省级资金</t>
  </si>
  <si>
    <t>530103251100004690040</t>
  </si>
  <si>
    <t>2025年秋季学期中等职业学校国家免学费补助第三批市级资金</t>
  </si>
  <si>
    <t>30308</t>
  </si>
  <si>
    <t>助学金</t>
  </si>
  <si>
    <t>530103251100004690063</t>
  </si>
  <si>
    <t>2025年秋季学期中等职业学校国家免学费补助第三批中央资金</t>
  </si>
  <si>
    <t>530103251100004690064</t>
  </si>
  <si>
    <t>2025年秋季学期中等职业学校国家免学费补助第三批省级资金</t>
  </si>
  <si>
    <t>事业发展类</t>
  </si>
  <si>
    <t>530103251100003883650</t>
  </si>
  <si>
    <t>开展“送教上门”工作经费</t>
  </si>
  <si>
    <t>530103251100004630556</t>
  </si>
  <si>
    <t>2025年义务教育课后服务省级补助资金</t>
  </si>
  <si>
    <t>530103261100005160037</t>
  </si>
  <si>
    <t>安保人员经费</t>
  </si>
  <si>
    <t>30209</t>
  </si>
  <si>
    <t>物业管理费</t>
  </si>
  <si>
    <t>530103261100005160052</t>
  </si>
  <si>
    <t>编制外用工人员提标经费</t>
  </si>
  <si>
    <t>530103261100005160053</t>
  </si>
  <si>
    <t>非同级财政拨款（其他）专项资金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</si>
  <si>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</si>
  <si>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</si>
  <si>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</si>
  <si>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</si>
  <si>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</si>
  <si>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</si>
  <si>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</si>
  <si>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</si>
  <si>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</si>
  <si>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</si>
  <si>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</si>
  <si>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2026年度内为辖区内符合条件的重度残疾儿童少年提供“送教上门”服务，完成规定课时的教育教学、康复指导及学业评估等核心工作，保障残疾儿童少年平等接受教育的权利。</t>
  </si>
  <si>
    <t>产出指标</t>
  </si>
  <si>
    <t>质量指标</t>
  </si>
  <si>
    <t>年度送教课时达标率</t>
  </si>
  <si>
    <t>=</t>
  </si>
  <si>
    <t>98</t>
  </si>
  <si>
    <t>%</t>
  </si>
  <si>
    <t>定量指标</t>
  </si>
  <si>
    <t>反映我校开展送教上门工作课时达标情况。</t>
  </si>
  <si>
    <t>2026年度内为辖区内符合条件的重度残疾儿童少年提供“送教上门”服务，完成规定课时的教育教学、康复指导及学业评估等核心工作，保障残疾儿童少年平等接受教育的权利。遵循“精准识别、按需施教、规范高效”原则，先排查核定服务对象名单，组建专业送教团队（含教师、康复师等），定制个性化送教方案，按规定频次开展上门教学与康复服务；严格经费使用管理，规范列支师资补助、教具采购、康复器材使用等费用，建立服务台账与绩效监控机制，定期开展送教质量核查。确保辖区内符合条件的残疾儿童少年送教覆盖率达100%，年度送教课时达标率≥98%；帮助残疾儿童少年掌握基础文化知识、提升生活自理与康复能力，切实保障其受教育权益，提升服务对象及家长的满意度≥95%。</t>
  </si>
  <si>
    <t>时效指标</t>
  </si>
  <si>
    <t>项目实施时限</t>
  </si>
  <si>
    <t>&lt;=</t>
  </si>
  <si>
    <t>月</t>
  </si>
  <si>
    <t>反映我校开展送教上门工作项目时限。</t>
  </si>
  <si>
    <t>项目资金支付时限</t>
  </si>
  <si>
    <t>定性指标</t>
  </si>
  <si>
    <t>反映我校开展送教上门工作资金支付时限。</t>
  </si>
  <si>
    <t>效益指标</t>
  </si>
  <si>
    <t>社会效益</t>
  </si>
  <si>
    <t>九年义务教育作保障覆盖率</t>
  </si>
  <si>
    <t>效果显著</t>
  </si>
  <si>
    <t>是/否</t>
  </si>
  <si>
    <t>反映送教上门工作覆盖应入学残疾学生情况。</t>
  </si>
  <si>
    <t>满意度指标</t>
  </si>
  <si>
    <t>服务对象满意度</t>
  </si>
  <si>
    <t>学生、家长满意度</t>
  </si>
  <si>
    <t>&gt;=</t>
  </si>
  <si>
    <t>95</t>
  </si>
  <si>
    <t>提高教育教学质量，让学生和家长满意。</t>
  </si>
  <si>
    <t>建立经费使用管理及跨部门协同机制，明确支出标准与流程，确保资金合规高效使用</t>
  </si>
  <si>
    <t>数量指标</t>
  </si>
  <si>
    <t>享受专项资金支持的中小学数量及覆盖率</t>
  </si>
  <si>
    <t>反映专项资金支持覆盖情况。</t>
  </si>
  <si>
    <t>各项经费使用质量达标率</t>
  </si>
  <si>
    <t>经费支出合规情况</t>
  </si>
  <si>
    <t>资金使用台账及公示完整性</t>
  </si>
  <si>
    <t>反映资金使用台账及公示完整性的情况。</t>
  </si>
  <si>
    <t>资金支付完成时间</t>
  </si>
  <si>
    <t>&lt;</t>
  </si>
  <si>
    <t>反映资金支付完成时间的情况</t>
  </si>
  <si>
    <t>学生学习环境优化认可度</t>
  </si>
  <si>
    <t>反映提升教育教学活动环境的情况</t>
  </si>
  <si>
    <t>师生及家长满意度</t>
  </si>
  <si>
    <t>满意度问卷调查</t>
  </si>
  <si>
    <t>校园人防队伍的充实对提升校园安全防范工作水平，规范校园内部安全防范管理起到了重要的作用。</t>
  </si>
  <si>
    <t>安保人员经费使用质量达标率</t>
  </si>
  <si>
    <t>反映我校安保人员经费使用的情况</t>
  </si>
  <si>
    <t>新学期开学前保安人员到岗完成时限</t>
  </si>
  <si>
    <t>开学前1周</t>
  </si>
  <si>
    <t>反映保安人员到岗完成的情况。</t>
  </si>
  <si>
    <t>校园安全事件发生率</t>
  </si>
  <si>
    <t>反映经费提升校园安全防范工作水平的作用</t>
  </si>
  <si>
    <t>校园突发应急事件快速处置率</t>
  </si>
  <si>
    <t>反映项目实施有利于保障校园师生人身安全的情况</t>
  </si>
  <si>
    <t>反映师生及家长满意度的情况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</si>
  <si>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</si>
  <si>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</si>
  <si>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反映编制外用工人员提标经费使用合规情况。</t>
  </si>
  <si>
    <t>社会保险按期缴纳率</t>
  </si>
  <si>
    <t>反映社会保险按期缴纳的情况。</t>
  </si>
  <si>
    <t>编制外用工队伍流失率</t>
  </si>
  <si>
    <t>反映编制外用工人员提标经费保障教育教学稳定的情况。</t>
  </si>
  <si>
    <t>可持续影响</t>
  </si>
  <si>
    <t>用工人员技能培训持续开展月数</t>
  </si>
  <si>
    <t>成本指标</t>
  </si>
  <si>
    <t>经济成本指标</t>
  </si>
  <si>
    <t>提标经费结余率</t>
  </si>
  <si>
    <t>反映提标经费结余情况。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</si>
  <si>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</si>
  <si>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</si>
  <si>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</si>
  <si>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</si>
  <si>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</si>
  <si>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</si>
  <si>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</si>
  <si>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</si>
  <si>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</si>
  <si>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</si>
  <si>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</si>
  <si>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</si>
  <si>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</si>
  <si>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</si>
  <si>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</si>
  <si>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</si>
  <si>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</si>
  <si>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</si>
  <si>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</si>
  <si>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</si>
  <si>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</si>
  <si>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</si>
  <si>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磨憨经济合作区</t>
  </si>
  <si>
    <t>预算09-2表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</si>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</sst>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5" fillId="0" borderId="7" xfId="51" applyNumberFormat="1" applyFont="1" applyBorder="1">
      <alignment horizontal="right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12" sqref="C1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0"/>
      <c r="B1" s="40"/>
      <c r="C1" s="40"/>
      <c r="D1" s="43" t="s">
        <v>0</v>
      </c>
    </row>
    <row r="2" ht="41.25" customHeight="1" spans="1:1">
      <c r="A2" s="157" t="str">
        <f>"2026"&amp;"年部门财务收支预算总表"</f>
        <v>2026年部门财务收支预算总表</v>
      </c>
    </row>
    <row r="3" ht="17.25" customHeight="1" spans="1:4">
      <c r="A3" s="158" t="str">
        <f>"单位名称："&amp;"昆明市盘龙区培智学校"</f>
        <v>单位名称：昆明市盘龙区培智学校</v>
      </c>
      <c r="B3" s="159"/>
      <c r="D3" s="131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72">
        <v>13919690</v>
      </c>
      <c r="C6" s="162" t="s">
        <v>8</v>
      </c>
      <c r="D6" s="72"/>
    </row>
    <row r="7" ht="17.25" customHeight="1" spans="1:4">
      <c r="A7" s="162" t="s">
        <v>9</v>
      </c>
      <c r="B7" s="72"/>
      <c r="C7" s="162" t="s">
        <v>10</v>
      </c>
      <c r="D7" s="72"/>
    </row>
    <row r="8" ht="17.25" customHeight="1" spans="1:4">
      <c r="A8" s="162" t="s">
        <v>11</v>
      </c>
      <c r="B8" s="72"/>
      <c r="C8" s="195" t="s">
        <v>12</v>
      </c>
      <c r="D8" s="72"/>
    </row>
    <row r="9" ht="17.25" customHeight="1" spans="1:4">
      <c r="A9" s="162" t="s">
        <v>13</v>
      </c>
      <c r="B9" s="72"/>
      <c r="C9" s="195" t="s">
        <v>14</v>
      </c>
      <c r="D9" s="72"/>
    </row>
    <row r="10" ht="17.25" customHeight="1" spans="1:4">
      <c r="A10" s="162" t="s">
        <v>15</v>
      </c>
      <c r="B10" s="72">
        <v>510699</v>
      </c>
      <c r="C10" s="195" t="s">
        <v>16</v>
      </c>
      <c r="D10" s="72">
        <v>12035239.77</v>
      </c>
    </row>
    <row r="11" ht="17.25" customHeight="1" spans="1:4">
      <c r="A11" s="162" t="s">
        <v>17</v>
      </c>
      <c r="B11" s="72"/>
      <c r="C11" s="195" t="s">
        <v>18</v>
      </c>
      <c r="D11" s="72"/>
    </row>
    <row r="12" ht="17.25" customHeight="1" spans="1:4">
      <c r="A12" s="162" t="s">
        <v>19</v>
      </c>
      <c r="B12" s="72"/>
      <c r="C12" s="31" t="s">
        <v>20</v>
      </c>
      <c r="D12" s="72"/>
    </row>
    <row r="13" ht="17.25" customHeight="1" spans="1:4">
      <c r="A13" s="162" t="s">
        <v>21</v>
      </c>
      <c r="B13" s="72"/>
      <c r="C13" s="31" t="s">
        <v>22</v>
      </c>
      <c r="D13" s="72">
        <v>1296824</v>
      </c>
    </row>
    <row r="14" ht="17.25" customHeight="1" spans="1:4">
      <c r="A14" s="162" t="s">
        <v>23</v>
      </c>
      <c r="B14" s="72"/>
      <c r="C14" s="31" t="s">
        <v>24</v>
      </c>
      <c r="D14" s="72">
        <v>902720</v>
      </c>
    </row>
    <row r="15" ht="17.25" customHeight="1" spans="1:4">
      <c r="A15" s="162" t="s">
        <v>25</v>
      </c>
      <c r="B15" s="72">
        <v>510699</v>
      </c>
      <c r="C15" s="31" t="s">
        <v>26</v>
      </c>
      <c r="D15" s="72"/>
    </row>
    <row r="16" ht="17.25" customHeight="1" spans="1:4">
      <c r="A16" s="139"/>
      <c r="B16" s="72"/>
      <c r="C16" s="31" t="s">
        <v>27</v>
      </c>
      <c r="D16" s="72"/>
    </row>
    <row r="17" ht="17.25" customHeight="1" spans="1:4">
      <c r="A17" s="163"/>
      <c r="B17" s="72"/>
      <c r="C17" s="31" t="s">
        <v>28</v>
      </c>
      <c r="D17" s="72"/>
    </row>
    <row r="18" ht="17.25" customHeight="1" spans="1:4">
      <c r="A18" s="163"/>
      <c r="B18" s="72"/>
      <c r="C18" s="31" t="s">
        <v>29</v>
      </c>
      <c r="D18" s="72"/>
    </row>
    <row r="19" ht="17.25" customHeight="1" spans="1:4">
      <c r="A19" s="163"/>
      <c r="B19" s="72"/>
      <c r="C19" s="31" t="s">
        <v>30</v>
      </c>
      <c r="D19" s="72"/>
    </row>
    <row r="20" ht="17.25" customHeight="1" spans="1:4">
      <c r="A20" s="163"/>
      <c r="B20" s="72"/>
      <c r="C20" s="31" t="s">
        <v>31</v>
      </c>
      <c r="D20" s="72"/>
    </row>
    <row r="21" ht="17.25" customHeight="1" spans="1:4">
      <c r="A21" s="163"/>
      <c r="B21" s="72"/>
      <c r="C21" s="31" t="s">
        <v>32</v>
      </c>
      <c r="D21" s="72"/>
    </row>
    <row r="22" ht="17.25" customHeight="1" spans="1:4">
      <c r="A22" s="163"/>
      <c r="B22" s="72"/>
      <c r="C22" s="31" t="s">
        <v>33</v>
      </c>
      <c r="D22" s="72"/>
    </row>
    <row r="23" ht="17.25" customHeight="1" spans="1:4">
      <c r="A23" s="163"/>
      <c r="B23" s="72"/>
      <c r="C23" s="31" t="s">
        <v>34</v>
      </c>
      <c r="D23" s="72"/>
    </row>
    <row r="24" ht="17.25" customHeight="1" spans="1:4">
      <c r="A24" s="163"/>
      <c r="B24" s="72"/>
      <c r="C24" s="31" t="s">
        <v>35</v>
      </c>
      <c r="D24" s="72">
        <v>883992</v>
      </c>
    </row>
    <row r="25" ht="17.25" customHeight="1" spans="1:4">
      <c r="A25" s="163"/>
      <c r="B25" s="72"/>
      <c r="C25" s="31" t="s">
        <v>36</v>
      </c>
      <c r="D25" s="72"/>
    </row>
    <row r="26" ht="17.25" customHeight="1" spans="1:4">
      <c r="A26" s="163"/>
      <c r="B26" s="72"/>
      <c r="C26" s="139" t="s">
        <v>37</v>
      </c>
      <c r="D26" s="72"/>
    </row>
    <row r="27" ht="17.25" customHeight="1" spans="1:4">
      <c r="A27" s="163"/>
      <c r="B27" s="72"/>
      <c r="C27" s="31" t="s">
        <v>38</v>
      </c>
      <c r="D27" s="72"/>
    </row>
    <row r="28" ht="16.5" customHeight="1" spans="1:4">
      <c r="A28" s="163"/>
      <c r="B28" s="72"/>
      <c r="C28" s="31" t="s">
        <v>39</v>
      </c>
      <c r="D28" s="72"/>
    </row>
    <row r="29" ht="16.5" customHeight="1" spans="1:4">
      <c r="A29" s="163"/>
      <c r="B29" s="72"/>
      <c r="C29" s="139" t="s">
        <v>40</v>
      </c>
      <c r="D29" s="72">
        <v>188686</v>
      </c>
    </row>
    <row r="30" ht="17.25" customHeight="1" spans="1:4">
      <c r="A30" s="163"/>
      <c r="B30" s="72"/>
      <c r="C30" s="139" t="s">
        <v>41</v>
      </c>
      <c r="D30" s="72"/>
    </row>
    <row r="31" ht="17.25" customHeight="1" spans="1:4">
      <c r="A31" s="163"/>
      <c r="B31" s="72"/>
      <c r="C31" s="31" t="s">
        <v>42</v>
      </c>
      <c r="D31" s="72"/>
    </row>
    <row r="32" ht="16.5" customHeight="1" spans="1:4">
      <c r="A32" s="163" t="s">
        <v>43</v>
      </c>
      <c r="B32" s="72">
        <v>14430389</v>
      </c>
      <c r="C32" s="163" t="s">
        <v>44</v>
      </c>
      <c r="D32" s="72">
        <v>15307461.77</v>
      </c>
    </row>
    <row r="33" ht="16.5" customHeight="1" spans="1:4">
      <c r="A33" s="139" t="s">
        <v>45</v>
      </c>
      <c r="B33" s="72">
        <v>877072.77</v>
      </c>
      <c r="C33" s="139" t="s">
        <v>46</v>
      </c>
      <c r="D33" s="72"/>
    </row>
    <row r="34" ht="16.5" customHeight="1" spans="1:4">
      <c r="A34" s="31" t="s">
        <v>47</v>
      </c>
      <c r="B34" s="72">
        <v>877072.77</v>
      </c>
      <c r="C34" s="31" t="s">
        <v>47</v>
      </c>
      <c r="D34" s="72"/>
    </row>
    <row r="35" ht="16.5" customHeight="1" spans="1:4">
      <c r="A35" s="31" t="s">
        <v>48</v>
      </c>
      <c r="B35" s="72"/>
      <c r="C35" s="31" t="s">
        <v>49</v>
      </c>
      <c r="D35" s="72"/>
    </row>
    <row r="36" ht="16.5" customHeight="1" spans="1:4">
      <c r="A36" s="164" t="s">
        <v>50</v>
      </c>
      <c r="B36" s="72">
        <v>15307461.77</v>
      </c>
      <c r="C36" s="164" t="s">
        <v>51</v>
      </c>
      <c r="D36" s="72">
        <v>15307461.77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6" sqref="$A6:$XFD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07">
        <v>1</v>
      </c>
      <c r="B1" s="108">
        <v>0</v>
      </c>
      <c r="C1" s="107">
        <v>1</v>
      </c>
      <c r="D1" s="109"/>
      <c r="E1" s="109"/>
      <c r="F1" s="106" t="s">
        <v>374</v>
      </c>
    </row>
    <row r="2" ht="42" customHeight="1" spans="1:6">
      <c r="A2" s="110" t="str">
        <f>"2026"&amp;"年部门政府性基金预算支出预算表"</f>
        <v>2026年部门政府性基金预算支出预算表</v>
      </c>
      <c r="B2" s="110" t="s">
        <v>375</v>
      </c>
      <c r="C2" s="111"/>
      <c r="D2" s="112"/>
      <c r="E2" s="112"/>
      <c r="F2" s="112"/>
    </row>
    <row r="3" ht="13.5" customHeight="1" spans="1:6">
      <c r="A3" s="4" t="str">
        <f>"单位名称："&amp;"昆明市盘龙区培智学校"</f>
        <v>单位名称：昆明市盘龙区培智学校</v>
      </c>
      <c r="B3" s="4" t="s">
        <v>376</v>
      </c>
      <c r="C3" s="107"/>
      <c r="D3" s="109"/>
      <c r="E3" s="109"/>
      <c r="F3" s="106" t="s">
        <v>1</v>
      </c>
    </row>
    <row r="4" ht="19.5" customHeight="1" spans="1:6">
      <c r="A4" s="113" t="s">
        <v>184</v>
      </c>
      <c r="B4" s="114" t="s">
        <v>72</v>
      </c>
      <c r="C4" s="113" t="s">
        <v>73</v>
      </c>
      <c r="D4" s="10" t="s">
        <v>377</v>
      </c>
      <c r="E4" s="11"/>
      <c r="F4" s="12"/>
    </row>
    <row r="5" ht="18.75" customHeight="1" spans="1:6">
      <c r="A5" s="115"/>
      <c r="B5" s="116"/>
      <c r="C5" s="115"/>
      <c r="D5" s="15" t="s">
        <v>55</v>
      </c>
      <c r="E5" s="10" t="s">
        <v>75</v>
      </c>
      <c r="F5" s="15" t="s">
        <v>76</v>
      </c>
    </row>
    <row r="6" ht="18.75" customHeight="1" spans="1:6">
      <c r="A6" s="61">
        <v>1</v>
      </c>
      <c r="B6" s="117" t="s">
        <v>83</v>
      </c>
      <c r="C6" s="61">
        <v>3</v>
      </c>
      <c r="D6" s="61">
        <v>4</v>
      </c>
      <c r="E6" s="117" t="s">
        <v>86</v>
      </c>
      <c r="F6" s="61">
        <v>6</v>
      </c>
    </row>
    <row r="7" ht="21" customHeight="1" spans="1:6">
      <c r="A7" s="20" t="s">
        <v>70</v>
      </c>
      <c r="B7" s="20"/>
      <c r="C7" s="20"/>
      <c r="D7" s="72">
        <v>188686</v>
      </c>
      <c r="E7" s="72"/>
      <c r="F7" s="72">
        <v>188686</v>
      </c>
    </row>
    <row r="8" ht="21" customHeight="1" spans="1:6">
      <c r="A8" s="20"/>
      <c r="B8" s="20" t="s">
        <v>131</v>
      </c>
      <c r="C8" s="20" t="s">
        <v>81</v>
      </c>
      <c r="D8" s="72">
        <v>188686</v>
      </c>
      <c r="E8" s="72"/>
      <c r="F8" s="72">
        <v>188686</v>
      </c>
    </row>
    <row r="9" ht="21" customHeight="1" spans="1:6">
      <c r="A9" s="23"/>
      <c r="B9" s="118" t="s">
        <v>132</v>
      </c>
      <c r="C9" s="118" t="s">
        <v>133</v>
      </c>
      <c r="D9" s="72">
        <v>188686</v>
      </c>
      <c r="E9" s="72"/>
      <c r="F9" s="72">
        <v>188686</v>
      </c>
    </row>
    <row r="10" ht="21" customHeight="1" spans="1:6">
      <c r="A10" s="23"/>
      <c r="B10" s="119" t="s">
        <v>134</v>
      </c>
      <c r="C10" s="119" t="s">
        <v>135</v>
      </c>
      <c r="D10" s="72">
        <v>188686</v>
      </c>
      <c r="E10" s="72"/>
      <c r="F10" s="72">
        <v>188686</v>
      </c>
    </row>
    <row r="11" ht="18.75" customHeight="1" spans="1:6">
      <c r="A11" s="120" t="s">
        <v>174</v>
      </c>
      <c r="B11" s="120" t="s">
        <v>174</v>
      </c>
      <c r="C11" s="121" t="s">
        <v>174</v>
      </c>
      <c r="D11" s="72">
        <v>188686</v>
      </c>
      <c r="E11" s="72"/>
      <c r="F11" s="72">
        <v>188686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zoomScale="55" zoomScaleNormal="55" workbookViewId="0">
      <selection activeCell="A7" sqref="$A7:$XFD7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3"/>
      <c r="P1" s="2"/>
      <c r="Q1" s="2" t="s">
        <v>378</v>
      </c>
    </row>
    <row r="2" ht="41.25" customHeight="1" spans="1:17">
      <c r="A2" s="76" t="str">
        <f>"2026"&amp;"年部门政府采购预算表"</f>
        <v>2026年部门政府采购预算表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18.75" customHeight="1" spans="1:17">
      <c r="A3" s="97" t="str">
        <f>"单位名称："&amp;"昆明市盘龙区培智学校"</f>
        <v>单位名称：昆明市盘龙区培智学校</v>
      </c>
      <c r="B3" s="97"/>
      <c r="C3" s="97"/>
      <c r="D3" s="97"/>
      <c r="E3" s="97"/>
      <c r="F3" s="97"/>
      <c r="G3" s="6"/>
      <c r="H3" s="6"/>
      <c r="I3" s="6"/>
      <c r="J3" s="6"/>
      <c r="P3" s="7"/>
      <c r="Q3" s="106" t="s">
        <v>1</v>
      </c>
    </row>
    <row r="4" ht="15.75" customHeight="1" spans="1:17">
      <c r="A4" s="79" t="s">
        <v>379</v>
      </c>
      <c r="B4" s="98" t="s">
        <v>380</v>
      </c>
      <c r="C4" s="98" t="s">
        <v>381</v>
      </c>
      <c r="D4" s="98" t="s">
        <v>382</v>
      </c>
      <c r="E4" s="98" t="s">
        <v>383</v>
      </c>
      <c r="F4" s="98" t="s">
        <v>384</v>
      </c>
      <c r="G4" s="80" t="s">
        <v>191</v>
      </c>
      <c r="H4" s="80"/>
      <c r="I4" s="80"/>
      <c r="J4" s="80"/>
      <c r="K4" s="81"/>
      <c r="L4" s="80"/>
      <c r="M4" s="80"/>
      <c r="N4" s="92"/>
      <c r="O4" s="80"/>
      <c r="P4" s="81"/>
      <c r="Q4" s="93"/>
    </row>
    <row r="5" ht="17.25" customHeight="1" spans="1:17">
      <c r="A5" s="82"/>
      <c r="B5" s="83"/>
      <c r="C5" s="83"/>
      <c r="D5" s="83"/>
      <c r="E5" s="83"/>
      <c r="F5" s="83"/>
      <c r="G5" s="83" t="s">
        <v>55</v>
      </c>
      <c r="H5" s="83" t="s">
        <v>58</v>
      </c>
      <c r="I5" s="83" t="s">
        <v>385</v>
      </c>
      <c r="J5" s="83" t="s">
        <v>386</v>
      </c>
      <c r="K5" s="84" t="s">
        <v>387</v>
      </c>
      <c r="L5" s="94" t="s">
        <v>388</v>
      </c>
      <c r="M5" s="94"/>
      <c r="N5" s="95"/>
      <c r="O5" s="94"/>
      <c r="P5" s="96"/>
      <c r="Q5" s="85"/>
    </row>
    <row r="6" ht="54" customHeight="1" spans="1:17">
      <c r="A6" s="85"/>
      <c r="B6" s="86"/>
      <c r="C6" s="86"/>
      <c r="D6" s="86"/>
      <c r="E6" s="86"/>
      <c r="F6" s="86"/>
      <c r="G6" s="86"/>
      <c r="H6" s="86" t="s">
        <v>57</v>
      </c>
      <c r="I6" s="86"/>
      <c r="J6" s="86"/>
      <c r="K6" s="87"/>
      <c r="L6" s="86" t="s">
        <v>57</v>
      </c>
      <c r="M6" s="86" t="s">
        <v>64</v>
      </c>
      <c r="N6" s="85" t="s">
        <v>65</v>
      </c>
      <c r="O6" s="86" t="s">
        <v>66</v>
      </c>
      <c r="P6" s="87" t="s">
        <v>67</v>
      </c>
      <c r="Q6" s="85" t="s">
        <v>68</v>
      </c>
    </row>
    <row r="7" ht="18" customHeight="1" spans="1:1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88"/>
      <c r="B8" s="100"/>
      <c r="C8" s="100"/>
      <c r="D8" s="100"/>
      <c r="E8" s="10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ht="21" customHeight="1" spans="1:17">
      <c r="A9" s="89"/>
      <c r="B9" s="102"/>
      <c r="C9" s="102"/>
      <c r="D9" s="102"/>
      <c r="E9" s="10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ht="21" customHeight="1" spans="1:17">
      <c r="A10" s="97" t="s">
        <v>389</v>
      </c>
      <c r="B10" s="97"/>
      <c r="C10" s="97"/>
      <c r="D10" s="97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customHeight="1" spans="1:1">
      <c r="A11" t="s">
        <v>182</v>
      </c>
    </row>
  </sheetData>
  <mergeCells count="15">
    <mergeCell ref="A2:Q2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zoomScale="55" zoomScaleNormal="55" workbookViewId="0">
      <selection activeCell="A7" sqref="$A7:$XFD7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3"/>
      <c r="B1" s="73"/>
      <c r="C1" s="73"/>
      <c r="D1" s="74"/>
      <c r="E1" s="74"/>
      <c r="F1" s="74"/>
      <c r="G1" s="74"/>
      <c r="H1" s="75"/>
      <c r="I1" s="74"/>
      <c r="J1" s="74"/>
      <c r="K1" s="73"/>
      <c r="L1" s="74"/>
      <c r="M1" s="90"/>
      <c r="N1" s="90" t="s">
        <v>390</v>
      </c>
    </row>
    <row r="2" ht="41.25" customHeight="1" spans="1:14">
      <c r="A2" s="76" t="str">
        <f>"2026"&amp;"年部门政府购买服务预算表"</f>
        <v>2026年部门政府购买服务预算表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5" customHeight="1" spans="1:14">
      <c r="A3" s="77" t="str">
        <f>"单位名称："&amp;"昆明市盘龙区培智学校"</f>
        <v>单位名称：昆明市盘龙区培智学校</v>
      </c>
      <c r="B3" s="78"/>
      <c r="C3" s="78"/>
      <c r="D3" s="68"/>
      <c r="E3" s="68"/>
      <c r="F3" s="68"/>
      <c r="G3" s="68"/>
      <c r="H3" s="75"/>
      <c r="I3" s="74"/>
      <c r="J3" s="74"/>
      <c r="K3" s="73"/>
      <c r="L3" s="74"/>
      <c r="M3" s="91"/>
      <c r="N3" s="90" t="s">
        <v>1</v>
      </c>
    </row>
    <row r="4" ht="24" customHeight="1" spans="1:14">
      <c r="A4" s="79" t="s">
        <v>379</v>
      </c>
      <c r="B4" s="79" t="s">
        <v>391</v>
      </c>
      <c r="C4" s="79" t="s">
        <v>392</v>
      </c>
      <c r="D4" s="80" t="s">
        <v>191</v>
      </c>
      <c r="E4" s="80"/>
      <c r="F4" s="80"/>
      <c r="G4" s="80"/>
      <c r="H4" s="81"/>
      <c r="I4" s="80"/>
      <c r="J4" s="80"/>
      <c r="K4" s="92"/>
      <c r="L4" s="80"/>
      <c r="M4" s="81"/>
      <c r="N4" s="93"/>
    </row>
    <row r="5" ht="24" customHeight="1" spans="1:14">
      <c r="A5" s="82"/>
      <c r="B5" s="82"/>
      <c r="C5" s="82"/>
      <c r="D5" s="83" t="s">
        <v>55</v>
      </c>
      <c r="E5" s="83" t="s">
        <v>58</v>
      </c>
      <c r="F5" s="83" t="s">
        <v>385</v>
      </c>
      <c r="G5" s="83" t="s">
        <v>386</v>
      </c>
      <c r="H5" s="84" t="s">
        <v>387</v>
      </c>
      <c r="I5" s="94" t="s">
        <v>388</v>
      </c>
      <c r="J5" s="94"/>
      <c r="K5" s="95"/>
      <c r="L5" s="94"/>
      <c r="M5" s="96"/>
      <c r="N5" s="85"/>
    </row>
    <row r="6" ht="54" customHeight="1" spans="1:14">
      <c r="A6" s="85"/>
      <c r="B6" s="85"/>
      <c r="C6" s="85"/>
      <c r="D6" s="86"/>
      <c r="E6" s="86" t="s">
        <v>57</v>
      </c>
      <c r="F6" s="86"/>
      <c r="G6" s="86"/>
      <c r="H6" s="87"/>
      <c r="I6" s="86" t="s">
        <v>57</v>
      </c>
      <c r="J6" s="86" t="s">
        <v>64</v>
      </c>
      <c r="K6" s="85" t="s">
        <v>65</v>
      </c>
      <c r="L6" s="86" t="s">
        <v>66</v>
      </c>
      <c r="M6" s="87" t="s">
        <v>67</v>
      </c>
      <c r="N6" s="85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88"/>
      <c r="C8" s="88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ht="21" customHeight="1" spans="1:14">
      <c r="A9" s="89"/>
      <c r="B9" s="89"/>
      <c r="C9" s="89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customHeight="1" spans="1:1">
      <c r="A10" t="s">
        <v>182</v>
      </c>
    </row>
  </sheetData>
  <mergeCells count="12">
    <mergeCell ref="A2:N2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6" sqref="$A6:$XFD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65"/>
      <c r="E1" s="2" t="s">
        <v>393</v>
      </c>
    </row>
    <row r="2" ht="41.25" customHeight="1" spans="1:5">
      <c r="A2" s="66" t="str">
        <f>"2026"&amp;"年对下转移支付预算表"</f>
        <v>2026年对下转移支付预算表</v>
      </c>
      <c r="B2" s="3"/>
      <c r="C2" s="3"/>
      <c r="D2" s="3"/>
      <c r="E2" s="59"/>
    </row>
    <row r="3" ht="18" customHeight="1" spans="1:5">
      <c r="A3" s="67" t="str">
        <f>"单位名称："&amp;"昆明市盘龙区培智学校"</f>
        <v>单位名称：昆明市盘龙区培智学校</v>
      </c>
      <c r="B3" s="68"/>
      <c r="C3" s="68"/>
      <c r="D3" s="69"/>
      <c r="E3" s="7" t="s">
        <v>1</v>
      </c>
    </row>
    <row r="4" ht="19.5" customHeight="1" spans="1:5">
      <c r="A4" s="27" t="s">
        <v>394</v>
      </c>
      <c r="B4" s="10" t="s">
        <v>191</v>
      </c>
      <c r="C4" s="11"/>
      <c r="D4" s="11"/>
      <c r="E4" s="61" t="s">
        <v>395</v>
      </c>
    </row>
    <row r="5" ht="40.5" customHeight="1" spans="1:5">
      <c r="A5" s="18"/>
      <c r="B5" s="28" t="s">
        <v>55</v>
      </c>
      <c r="C5" s="9" t="s">
        <v>58</v>
      </c>
      <c r="D5" s="70" t="s">
        <v>385</v>
      </c>
      <c r="E5" s="47" t="s">
        <v>396</v>
      </c>
    </row>
    <row r="6" ht="19.5" customHeight="1" spans="1:5">
      <c r="A6" s="19">
        <v>1</v>
      </c>
      <c r="B6" s="19">
        <v>2</v>
      </c>
      <c r="C6" s="19">
        <v>3</v>
      </c>
      <c r="D6" s="71">
        <v>4</v>
      </c>
      <c r="E6" s="47">
        <v>5</v>
      </c>
    </row>
    <row r="7" ht="19.5" customHeight="1" spans="1:5">
      <c r="A7" s="29"/>
      <c r="B7" s="72"/>
      <c r="C7" s="72"/>
      <c r="D7" s="72"/>
      <c r="E7" s="72"/>
    </row>
    <row r="8" ht="19.5" customHeight="1" spans="1:5">
      <c r="A8" s="62"/>
      <c r="B8" s="72"/>
      <c r="C8" s="72"/>
      <c r="D8" s="72"/>
      <c r="E8" s="72"/>
    </row>
    <row r="9" customHeight="1" spans="1:1">
      <c r="A9" t="s">
        <v>182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5" sqref="$A5:$XFD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397</v>
      </c>
    </row>
    <row r="2" ht="41.25" customHeight="1" spans="1:10">
      <c r="A2" s="58" t="str">
        <f>"2026"&amp;"年对下转移支付绩效目标表"</f>
        <v>2026年对下转移支付绩效目标表</v>
      </c>
      <c r="B2" s="3"/>
      <c r="C2" s="3"/>
      <c r="D2" s="3"/>
      <c r="E2" s="3"/>
      <c r="F2" s="59"/>
      <c r="G2" s="3"/>
      <c r="H2" s="59"/>
      <c r="I2" s="59"/>
      <c r="J2" s="3"/>
    </row>
    <row r="3" ht="17.25" customHeight="1" spans="1:1">
      <c r="A3" s="4" t="str">
        <f>"单位名称："&amp;"昆明市盘龙区培智学校"</f>
        <v>单位名称：昆明市盘龙区培智学校</v>
      </c>
    </row>
    <row r="4" ht="44.25" customHeight="1" spans="1:10">
      <c r="A4" s="60" t="s">
        <v>295</v>
      </c>
      <c r="B4" s="60" t="s">
        <v>296</v>
      </c>
      <c r="C4" s="60" t="s">
        <v>297</v>
      </c>
      <c r="D4" s="60" t="s">
        <v>298</v>
      </c>
      <c r="E4" s="60" t="s">
        <v>299</v>
      </c>
      <c r="F4" s="61" t="s">
        <v>300</v>
      </c>
      <c r="G4" s="60" t="s">
        <v>301</v>
      </c>
      <c r="H4" s="61" t="s">
        <v>302</v>
      </c>
      <c r="I4" s="61" t="s">
        <v>303</v>
      </c>
      <c r="J4" s="60" t="s">
        <v>304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42" customHeight="1" spans="1:10">
      <c r="A6" s="29"/>
      <c r="B6" s="62"/>
      <c r="C6" s="62"/>
      <c r="D6" s="62"/>
      <c r="E6" s="63"/>
      <c r="F6" s="64"/>
      <c r="G6" s="63"/>
      <c r="H6" s="64"/>
      <c r="I6" s="64"/>
      <c r="J6" s="6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182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zoomScale="70" zoomScaleNormal="70" workbookViewId="0">
      <selection activeCell="A6" sqref="$A6:$XFD6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/>
      <c r="B1" s="36"/>
      <c r="C1" s="37"/>
      <c r="D1" s="37"/>
      <c r="E1" s="37"/>
      <c r="F1" s="36"/>
      <c r="G1" s="36"/>
      <c r="H1" s="37"/>
    </row>
    <row r="2" ht="41.25" customHeight="1" spans="1:8">
      <c r="A2" s="38" t="str">
        <f>"2026"&amp;"年新增资产配置预算表"</f>
        <v>2026年新增资产配置预算表</v>
      </c>
      <c r="B2" s="38"/>
      <c r="C2" s="38"/>
      <c r="D2" s="38"/>
      <c r="E2" s="38"/>
      <c r="F2" s="38"/>
      <c r="G2" s="38"/>
      <c r="H2" s="38"/>
    </row>
    <row r="3" customHeight="1" spans="1:8">
      <c r="A3" s="39" t="str">
        <f>"单位名称："&amp;"昆明市盘龙区培智学校"</f>
        <v>单位名称：昆明市盘龙区培智学校</v>
      </c>
      <c r="B3" s="39"/>
      <c r="C3" s="40"/>
      <c r="E3" s="41"/>
      <c r="F3" s="42"/>
      <c r="G3" s="42"/>
      <c r="H3" s="43" t="s">
        <v>1</v>
      </c>
    </row>
    <row r="4" ht="28.5" customHeight="1" spans="1:8">
      <c r="A4" s="44" t="s">
        <v>184</v>
      </c>
      <c r="B4" s="45" t="s">
        <v>398</v>
      </c>
      <c r="C4" s="46" t="s">
        <v>399</v>
      </c>
      <c r="D4" s="46" t="s">
        <v>400</v>
      </c>
      <c r="E4" s="46" t="s">
        <v>401</v>
      </c>
      <c r="F4" s="44" t="s">
        <v>402</v>
      </c>
      <c r="G4" s="47"/>
      <c r="H4" s="46"/>
    </row>
    <row r="5" ht="21" customHeight="1" spans="1:8">
      <c r="A5" s="48"/>
      <c r="B5" s="48"/>
      <c r="C5" s="49"/>
      <c r="D5" s="48"/>
      <c r="E5" s="48"/>
      <c r="F5" s="44" t="s">
        <v>383</v>
      </c>
      <c r="G5" s="44" t="s">
        <v>403</v>
      </c>
      <c r="H5" s="44" t="s">
        <v>404</v>
      </c>
    </row>
    <row r="6" ht="17.25" customHeight="1" spans="1:8">
      <c r="A6" s="50">
        <v>1</v>
      </c>
      <c r="B6" s="51">
        <v>2</v>
      </c>
      <c r="C6" s="50">
        <v>3</v>
      </c>
      <c r="D6" s="51">
        <v>4</v>
      </c>
      <c r="E6" s="50">
        <v>5</v>
      </c>
      <c r="F6" s="51">
        <v>6</v>
      </c>
      <c r="G6" s="50">
        <v>7</v>
      </c>
      <c r="H6" s="51">
        <v>8</v>
      </c>
    </row>
    <row r="7" ht="19.5" customHeight="1" spans="1:8">
      <c r="A7" s="31"/>
      <c r="B7" s="31"/>
      <c r="C7" s="29"/>
      <c r="D7" s="20"/>
      <c r="E7" s="52"/>
      <c r="F7" s="53"/>
      <c r="G7" s="54"/>
      <c r="H7" s="54"/>
    </row>
    <row r="8" ht="19.5" customHeight="1" spans="1:8">
      <c r="A8" s="55"/>
      <c r="B8" s="55"/>
      <c r="C8" s="56"/>
      <c r="D8" s="57"/>
      <c r="E8" s="57"/>
      <c r="F8" s="53"/>
      <c r="G8" s="54"/>
      <c r="H8" s="54"/>
    </row>
    <row r="9" customHeight="1" spans="1:1">
      <c r="A9" t="s">
        <v>182</v>
      </c>
    </row>
  </sheetData>
  <mergeCells count="9">
    <mergeCell ref="A1:H1"/>
    <mergeCell ref="A2:H2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7" sqref="$A7:$XFD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"单位名称："&amp;"昆明市盘龙区培智学校"</f>
        <v>单位名称：昆明市盘龙区培智学校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247</v>
      </c>
      <c r="B4" s="8" t="s">
        <v>186</v>
      </c>
      <c r="C4" s="8" t="s">
        <v>248</v>
      </c>
      <c r="D4" s="9" t="s">
        <v>187</v>
      </c>
      <c r="E4" s="9" t="s">
        <v>188</v>
      </c>
      <c r="F4" s="9" t="s">
        <v>249</v>
      </c>
      <c r="G4" s="9" t="s">
        <v>250</v>
      </c>
      <c r="H4" s="27" t="s">
        <v>55</v>
      </c>
      <c r="I4" s="10" t="s">
        <v>406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5"/>
      <c r="J8" s="35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A7" sqref="A7:G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"单位名称："&amp;"昆明市盘龙区培智学校"</f>
        <v>单位名称：昆明市盘龙区培智学校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248</v>
      </c>
      <c r="B4" s="8" t="s">
        <v>247</v>
      </c>
      <c r="C4" s="8" t="s">
        <v>186</v>
      </c>
      <c r="D4" s="9" t="s">
        <v>408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426646</v>
      </c>
      <c r="F8" s="22"/>
      <c r="G8" s="22"/>
    </row>
    <row r="9" ht="18.75" customHeight="1" spans="1:7">
      <c r="A9" s="20"/>
      <c r="B9" s="20" t="s">
        <v>409</v>
      </c>
      <c r="C9" s="20" t="s">
        <v>283</v>
      </c>
      <c r="D9" s="20" t="s">
        <v>410</v>
      </c>
      <c r="E9" s="22">
        <v>28000</v>
      </c>
      <c r="F9" s="22"/>
      <c r="G9" s="22"/>
    </row>
    <row r="10" ht="18.75" customHeight="1" spans="1:7">
      <c r="A10" s="23"/>
      <c r="B10" s="20" t="s">
        <v>409</v>
      </c>
      <c r="C10" s="20" t="s">
        <v>287</v>
      </c>
      <c r="D10" s="20" t="s">
        <v>410</v>
      </c>
      <c r="E10" s="22">
        <v>144500</v>
      </c>
      <c r="F10" s="22"/>
      <c r="G10" s="22"/>
    </row>
    <row r="11" ht="18.75" customHeight="1" spans="1:7">
      <c r="A11" s="23"/>
      <c r="B11" s="20" t="s">
        <v>409</v>
      </c>
      <c r="C11" s="20" t="s">
        <v>291</v>
      </c>
      <c r="D11" s="20" t="s">
        <v>410</v>
      </c>
      <c r="E11" s="22">
        <v>254146</v>
      </c>
      <c r="F11" s="22"/>
      <c r="G11" s="22"/>
    </row>
    <row r="12" ht="18.75" customHeight="1" spans="1:7">
      <c r="A12" s="24" t="s">
        <v>55</v>
      </c>
      <c r="B12" s="25" t="s">
        <v>411</v>
      </c>
      <c r="C12" s="25"/>
      <c r="D12" s="26"/>
      <c r="E12" s="22">
        <v>426646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F1" workbookViewId="0">
      <selection activeCell="A7" sqref="$A7:$XFD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52</v>
      </c>
    </row>
    <row r="2" ht="41.25" customHeight="1" spans="1:1">
      <c r="A2" s="157" t="str">
        <f>"2026"&amp;"年部门收入预算表"</f>
        <v>2026年部门收入预算表</v>
      </c>
    </row>
    <row r="3" ht="17.25" customHeight="1" spans="1:19">
      <c r="A3" s="158" t="str">
        <f>"单位名称："&amp;"昆明市盘龙区培智学校"</f>
        <v>单位名称：昆明市盘龙区培智学校</v>
      </c>
      <c r="S3" s="40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0"/>
      <c r="J4" s="183"/>
      <c r="K4" s="183"/>
      <c r="L4" s="183"/>
      <c r="M4" s="183"/>
      <c r="N4" s="190"/>
      <c r="O4" s="183" t="s">
        <v>45</v>
      </c>
      <c r="P4" s="183"/>
      <c r="Q4" s="183"/>
      <c r="R4" s="183"/>
      <c r="S4" s="190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1" t="s">
        <v>62</v>
      </c>
      <c r="J5" s="192"/>
      <c r="K5" s="192"/>
      <c r="L5" s="192"/>
      <c r="M5" s="192"/>
      <c r="N5" s="193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87"/>
      <c r="C6" s="103"/>
      <c r="D6" s="103"/>
      <c r="E6" s="103"/>
      <c r="F6" s="103"/>
      <c r="G6" s="103"/>
      <c r="H6" s="103"/>
      <c r="I6" s="64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0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4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72">
        <v>15307461.77</v>
      </c>
      <c r="D8" s="72">
        <f>13919690+510699</f>
        <v>14430389</v>
      </c>
      <c r="E8" s="72">
        <v>13919690</v>
      </c>
      <c r="F8" s="72"/>
      <c r="G8" s="72"/>
      <c r="H8" s="72"/>
      <c r="I8" s="72">
        <v>510699</v>
      </c>
      <c r="J8" s="72"/>
      <c r="K8" s="72"/>
      <c r="L8" s="72"/>
      <c r="M8" s="72"/>
      <c r="N8" s="72">
        <v>510699</v>
      </c>
      <c r="O8" s="72">
        <v>877072.77</v>
      </c>
      <c r="P8" s="72">
        <v>688386.77</v>
      </c>
      <c r="Q8" s="72">
        <v>188686</v>
      </c>
      <c r="R8" s="72"/>
      <c r="S8" s="72"/>
    </row>
    <row r="9" ht="18" customHeight="1" spans="1:19">
      <c r="A9" s="45" t="s">
        <v>55</v>
      </c>
      <c r="B9" s="189"/>
      <c r="C9" s="72">
        <v>15307461.77</v>
      </c>
      <c r="D9" s="72">
        <f>13919690+510699</f>
        <v>14430389</v>
      </c>
      <c r="E9" s="72">
        <v>13919690</v>
      </c>
      <c r="F9" s="72"/>
      <c r="G9" s="72"/>
      <c r="H9" s="72"/>
      <c r="I9" s="72">
        <v>510699</v>
      </c>
      <c r="J9" s="72"/>
      <c r="K9" s="72"/>
      <c r="L9" s="72"/>
      <c r="M9" s="72"/>
      <c r="N9" s="72">
        <v>510699</v>
      </c>
      <c r="O9" s="72">
        <v>877072.77</v>
      </c>
      <c r="P9" s="72">
        <v>688386.77</v>
      </c>
      <c r="Q9" s="72">
        <v>188686</v>
      </c>
      <c r="R9" s="72"/>
      <c r="S9" s="7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C2" workbookViewId="0">
      <selection activeCell="A6" sqref="$A6:$XFD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0" t="s">
        <v>71</v>
      </c>
    </row>
    <row r="2" ht="41.25" customHeight="1" spans="1:1">
      <c r="A2" s="157" t="str">
        <f>"2026"&amp;"年部门支出预算表"</f>
        <v>2026年部门支出预算表</v>
      </c>
    </row>
    <row r="3" ht="17.25" customHeight="1" spans="1:15">
      <c r="A3" s="158" t="str">
        <f>"单位名称："&amp;"昆明市盘龙区培智学校"</f>
        <v>单位名称：昆明市盘龙区培智学校</v>
      </c>
      <c r="O3" s="40" t="s">
        <v>1</v>
      </c>
    </row>
    <row r="4" ht="27" customHeight="1" spans="1:15">
      <c r="A4" s="166" t="s">
        <v>72</v>
      </c>
      <c r="B4" s="166" t="s">
        <v>73</v>
      </c>
      <c r="C4" s="166" t="s">
        <v>55</v>
      </c>
      <c r="D4" s="167" t="s">
        <v>58</v>
      </c>
      <c r="E4" s="168"/>
      <c r="F4" s="169"/>
      <c r="G4" s="170" t="s">
        <v>59</v>
      </c>
      <c r="H4" s="170" t="s">
        <v>60</v>
      </c>
      <c r="I4" s="170" t="s">
        <v>74</v>
      </c>
      <c r="J4" s="167" t="s">
        <v>62</v>
      </c>
      <c r="K4" s="168"/>
      <c r="L4" s="168"/>
      <c r="M4" s="168"/>
      <c r="N4" s="178"/>
      <c r="O4" s="179"/>
    </row>
    <row r="5" ht="42" customHeight="1" spans="1:15">
      <c r="A5" s="171"/>
      <c r="B5" s="171"/>
      <c r="C5" s="172"/>
      <c r="D5" s="173" t="s">
        <v>57</v>
      </c>
      <c r="E5" s="173" t="s">
        <v>75</v>
      </c>
      <c r="F5" s="173" t="s">
        <v>76</v>
      </c>
      <c r="G5" s="172"/>
      <c r="H5" s="172"/>
      <c r="I5" s="180"/>
      <c r="J5" s="173" t="s">
        <v>57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51" t="s">
        <v>95</v>
      </c>
      <c r="O6" s="52" t="s">
        <v>96</v>
      </c>
    </row>
    <row r="7" ht="21" customHeight="1" spans="1:15">
      <c r="A7" s="174" t="s">
        <v>97</v>
      </c>
      <c r="B7" s="174" t="s">
        <v>98</v>
      </c>
      <c r="C7" s="72">
        <v>12035239.77</v>
      </c>
      <c r="D7" s="72">
        <v>11524540.77</v>
      </c>
      <c r="E7" s="72">
        <v>10409508</v>
      </c>
      <c r="F7" s="72">
        <v>1115032.77</v>
      </c>
      <c r="G7" s="72"/>
      <c r="H7" s="72"/>
      <c r="I7" s="72"/>
      <c r="J7" s="72">
        <v>510699</v>
      </c>
      <c r="K7" s="72"/>
      <c r="L7" s="72"/>
      <c r="M7" s="72"/>
      <c r="N7" s="72"/>
      <c r="O7" s="72">
        <v>510699</v>
      </c>
    </row>
    <row r="8" ht="21" customHeight="1" spans="1:15">
      <c r="A8" s="175" t="s">
        <v>99</v>
      </c>
      <c r="B8" s="175" t="s">
        <v>100</v>
      </c>
      <c r="C8" s="72">
        <v>683199</v>
      </c>
      <c r="D8" s="72">
        <v>172500</v>
      </c>
      <c r="E8" s="72"/>
      <c r="F8" s="72">
        <v>172500</v>
      </c>
      <c r="G8" s="72"/>
      <c r="H8" s="72"/>
      <c r="I8" s="72"/>
      <c r="J8" s="72">
        <v>510699</v>
      </c>
      <c r="K8" s="72"/>
      <c r="L8" s="72"/>
      <c r="M8" s="72"/>
      <c r="N8" s="72"/>
      <c r="O8" s="72">
        <v>510699</v>
      </c>
    </row>
    <row r="9" ht="21" customHeight="1" spans="1:15">
      <c r="A9" s="176" t="s">
        <v>101</v>
      </c>
      <c r="B9" s="176" t="s">
        <v>102</v>
      </c>
      <c r="C9" s="72">
        <v>683199</v>
      </c>
      <c r="D9" s="72">
        <v>172500</v>
      </c>
      <c r="E9" s="72"/>
      <c r="F9" s="72">
        <v>172500</v>
      </c>
      <c r="G9" s="72"/>
      <c r="H9" s="72"/>
      <c r="I9" s="72"/>
      <c r="J9" s="72">
        <v>510699</v>
      </c>
      <c r="K9" s="72"/>
      <c r="L9" s="72"/>
      <c r="M9" s="72"/>
      <c r="N9" s="72"/>
      <c r="O9" s="72">
        <v>510699</v>
      </c>
    </row>
    <row r="10" ht="21" customHeight="1" spans="1:15">
      <c r="A10" s="175" t="s">
        <v>103</v>
      </c>
      <c r="B10" s="175" t="s">
        <v>104</v>
      </c>
      <c r="C10" s="72">
        <v>11352040.77</v>
      </c>
      <c r="D10" s="72">
        <v>11352040.77</v>
      </c>
      <c r="E10" s="72">
        <v>10409508</v>
      </c>
      <c r="F10" s="72">
        <v>942532.77</v>
      </c>
      <c r="G10" s="72"/>
      <c r="H10" s="72"/>
      <c r="I10" s="72"/>
      <c r="J10" s="72"/>
      <c r="K10" s="72"/>
      <c r="L10" s="72"/>
      <c r="M10" s="72"/>
      <c r="N10" s="72"/>
      <c r="O10" s="72"/>
    </row>
    <row r="11" ht="21" customHeight="1" spans="1:15">
      <c r="A11" s="176" t="s">
        <v>105</v>
      </c>
      <c r="B11" s="176" t="s">
        <v>106</v>
      </c>
      <c r="C11" s="72">
        <v>11352040.77</v>
      </c>
      <c r="D11" s="72">
        <v>11352040.77</v>
      </c>
      <c r="E11" s="72">
        <v>10409508</v>
      </c>
      <c r="F11" s="72">
        <v>942532.77</v>
      </c>
      <c r="G11" s="72"/>
      <c r="H11" s="72"/>
      <c r="I11" s="72"/>
      <c r="J11" s="72"/>
      <c r="K11" s="72"/>
      <c r="L11" s="72"/>
      <c r="M11" s="72"/>
      <c r="N11" s="72"/>
      <c r="O11" s="72"/>
    </row>
    <row r="12" ht="21" customHeight="1" spans="1:15">
      <c r="A12" s="174" t="s">
        <v>107</v>
      </c>
      <c r="B12" s="174" t="s">
        <v>108</v>
      </c>
      <c r="C12" s="72">
        <v>1296824</v>
      </c>
      <c r="D12" s="72">
        <v>1296824</v>
      </c>
      <c r="E12" s="72">
        <v>1296824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ht="21" customHeight="1" spans="1:15">
      <c r="A13" s="175" t="s">
        <v>109</v>
      </c>
      <c r="B13" s="175" t="s">
        <v>110</v>
      </c>
      <c r="C13" s="72">
        <v>1296824</v>
      </c>
      <c r="D13" s="72">
        <v>1296824</v>
      </c>
      <c r="E13" s="72">
        <v>1296824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ht="21" customHeight="1" spans="1:15">
      <c r="A14" s="176" t="s">
        <v>111</v>
      </c>
      <c r="B14" s="176" t="s">
        <v>112</v>
      </c>
      <c r="C14" s="72">
        <v>326400</v>
      </c>
      <c r="D14" s="72">
        <v>326400</v>
      </c>
      <c r="E14" s="72">
        <v>326400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ht="21" customHeight="1" spans="1:15">
      <c r="A15" s="176" t="s">
        <v>113</v>
      </c>
      <c r="B15" s="176" t="s">
        <v>114</v>
      </c>
      <c r="C15" s="72">
        <v>970424</v>
      </c>
      <c r="D15" s="72">
        <v>970424</v>
      </c>
      <c r="E15" s="72">
        <v>970424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ht="21" customHeight="1" spans="1:15">
      <c r="A16" s="174" t="s">
        <v>115</v>
      </c>
      <c r="B16" s="174" t="s">
        <v>116</v>
      </c>
      <c r="C16" s="72">
        <v>902720</v>
      </c>
      <c r="D16" s="72">
        <v>902720</v>
      </c>
      <c r="E16" s="72">
        <v>902720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ht="21" customHeight="1" spans="1:15">
      <c r="A17" s="175" t="s">
        <v>117</v>
      </c>
      <c r="B17" s="175" t="s">
        <v>118</v>
      </c>
      <c r="C17" s="72">
        <v>902720</v>
      </c>
      <c r="D17" s="72">
        <v>902720</v>
      </c>
      <c r="E17" s="72">
        <v>902720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21" customHeight="1" spans="1:15">
      <c r="A18" s="176" t="s">
        <v>119</v>
      </c>
      <c r="B18" s="176" t="s">
        <v>120</v>
      </c>
      <c r="C18" s="72">
        <v>506272</v>
      </c>
      <c r="D18" s="72">
        <v>506272</v>
      </c>
      <c r="E18" s="72">
        <v>506272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21" customHeight="1" spans="1:15">
      <c r="A19" s="176" t="s">
        <v>121</v>
      </c>
      <c r="B19" s="176" t="s">
        <v>122</v>
      </c>
      <c r="C19" s="72">
        <v>337468</v>
      </c>
      <c r="D19" s="72">
        <v>337468</v>
      </c>
      <c r="E19" s="72">
        <v>337468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ht="21" customHeight="1" spans="1:15">
      <c r="A20" s="176" t="s">
        <v>123</v>
      </c>
      <c r="B20" s="176" t="s">
        <v>124</v>
      </c>
      <c r="C20" s="72">
        <v>58980</v>
      </c>
      <c r="D20" s="72">
        <v>58980</v>
      </c>
      <c r="E20" s="72">
        <v>58980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ht="21" customHeight="1" spans="1:15">
      <c r="A21" s="174" t="s">
        <v>125</v>
      </c>
      <c r="B21" s="174" t="s">
        <v>126</v>
      </c>
      <c r="C21" s="72">
        <v>883992</v>
      </c>
      <c r="D21" s="72">
        <v>883992</v>
      </c>
      <c r="E21" s="72">
        <v>883992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ht="21" customHeight="1" spans="1:15">
      <c r="A22" s="175" t="s">
        <v>127</v>
      </c>
      <c r="B22" s="175" t="s">
        <v>128</v>
      </c>
      <c r="C22" s="72">
        <v>883992</v>
      </c>
      <c r="D22" s="72">
        <v>883992</v>
      </c>
      <c r="E22" s="72">
        <v>883992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ht="21" customHeight="1" spans="1:15">
      <c r="A23" s="176" t="s">
        <v>129</v>
      </c>
      <c r="B23" s="176" t="s">
        <v>130</v>
      </c>
      <c r="C23" s="72">
        <v>883992</v>
      </c>
      <c r="D23" s="72">
        <v>883992</v>
      </c>
      <c r="E23" s="72">
        <v>883992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ht="21" customHeight="1" spans="1:15">
      <c r="A24" s="174" t="s">
        <v>131</v>
      </c>
      <c r="B24" s="174" t="s">
        <v>81</v>
      </c>
      <c r="C24" s="72">
        <v>188686</v>
      </c>
      <c r="D24" s="72"/>
      <c r="E24" s="72"/>
      <c r="F24" s="72"/>
      <c r="G24" s="72">
        <v>188686</v>
      </c>
      <c r="H24" s="72"/>
      <c r="I24" s="72"/>
      <c r="J24" s="72"/>
      <c r="K24" s="72"/>
      <c r="L24" s="72"/>
      <c r="M24" s="72"/>
      <c r="N24" s="72"/>
      <c r="O24" s="72"/>
    </row>
    <row r="25" ht="21" customHeight="1" spans="1:15">
      <c r="A25" s="175" t="s">
        <v>132</v>
      </c>
      <c r="B25" s="175" t="s">
        <v>133</v>
      </c>
      <c r="C25" s="72">
        <v>188686</v>
      </c>
      <c r="D25" s="72"/>
      <c r="E25" s="72"/>
      <c r="F25" s="72"/>
      <c r="G25" s="72">
        <v>188686</v>
      </c>
      <c r="H25" s="72"/>
      <c r="I25" s="72"/>
      <c r="J25" s="72"/>
      <c r="K25" s="72"/>
      <c r="L25" s="72"/>
      <c r="M25" s="72"/>
      <c r="N25" s="72"/>
      <c r="O25" s="72"/>
    </row>
    <row r="26" ht="21" customHeight="1" spans="1:15">
      <c r="A26" s="176" t="s">
        <v>134</v>
      </c>
      <c r="B26" s="176" t="s">
        <v>135</v>
      </c>
      <c r="C26" s="72">
        <v>188686</v>
      </c>
      <c r="D26" s="72"/>
      <c r="E26" s="72"/>
      <c r="F26" s="72"/>
      <c r="G26" s="72">
        <v>188686</v>
      </c>
      <c r="H26" s="72"/>
      <c r="I26" s="72"/>
      <c r="J26" s="72"/>
      <c r="K26" s="72"/>
      <c r="L26" s="72"/>
      <c r="M26" s="72"/>
      <c r="N26" s="72"/>
      <c r="O26" s="72"/>
    </row>
    <row r="27" ht="21" customHeight="1" spans="1:15">
      <c r="A27" s="177" t="s">
        <v>55</v>
      </c>
      <c r="B27" s="34"/>
      <c r="C27" s="72">
        <v>15307461.77</v>
      </c>
      <c r="D27" s="72">
        <v>14608076.77</v>
      </c>
      <c r="E27" s="72">
        <v>13493044</v>
      </c>
      <c r="F27" s="72">
        <v>1115032.77</v>
      </c>
      <c r="G27" s="72">
        <v>188686</v>
      </c>
      <c r="H27" s="72"/>
      <c r="I27" s="72"/>
      <c r="J27" s="72">
        <v>510699</v>
      </c>
      <c r="K27" s="72"/>
      <c r="L27" s="72"/>
      <c r="M27" s="72"/>
      <c r="N27" s="72"/>
      <c r="O27" s="72">
        <v>510699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0"/>
      <c r="C1" s="40"/>
      <c r="D1" s="40" t="s">
        <v>136</v>
      </c>
    </row>
    <row r="2" ht="41.25" customHeight="1" spans="1:1">
      <c r="A2" s="157" t="str">
        <f>"2026"&amp;"年部门财政拨款收支预算总表"</f>
        <v>2026年部门财政拨款收支预算总表</v>
      </c>
    </row>
    <row r="3" ht="17.25" customHeight="1" spans="1:4">
      <c r="A3" s="158" t="str">
        <f>"单位名称："&amp;"昆明市盘龙区培智学校"</f>
        <v>单位名称：昆明市盘龙区培智学校</v>
      </c>
      <c r="B3" s="159"/>
      <c r="D3" s="40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137</v>
      </c>
      <c r="B6" s="72">
        <v>13919690</v>
      </c>
      <c r="C6" s="162" t="s">
        <v>138</v>
      </c>
      <c r="D6" s="72">
        <v>14796762.77</v>
      </c>
    </row>
    <row r="7" ht="16.5" customHeight="1" spans="1:4">
      <c r="A7" s="162" t="s">
        <v>139</v>
      </c>
      <c r="B7" s="72">
        <v>13919690</v>
      </c>
      <c r="C7" s="162" t="s">
        <v>140</v>
      </c>
      <c r="D7" s="72"/>
    </row>
    <row r="8" ht="16.5" customHeight="1" spans="1:4">
      <c r="A8" s="162" t="s">
        <v>141</v>
      </c>
      <c r="B8" s="72"/>
      <c r="C8" s="162" t="s">
        <v>142</v>
      </c>
      <c r="D8" s="72"/>
    </row>
    <row r="9" ht="16.5" customHeight="1" spans="1:4">
      <c r="A9" s="162" t="s">
        <v>143</v>
      </c>
      <c r="B9" s="72"/>
      <c r="C9" s="162" t="s">
        <v>144</v>
      </c>
      <c r="D9" s="72"/>
    </row>
    <row r="10" ht="16.5" customHeight="1" spans="1:4">
      <c r="A10" s="162" t="s">
        <v>145</v>
      </c>
      <c r="B10" s="72">
        <v>877072.77</v>
      </c>
      <c r="C10" s="162" t="s">
        <v>146</v>
      </c>
      <c r="D10" s="72"/>
    </row>
    <row r="11" ht="16.5" customHeight="1" spans="1:4">
      <c r="A11" s="162" t="s">
        <v>139</v>
      </c>
      <c r="B11" s="72">
        <v>688386.77</v>
      </c>
      <c r="C11" s="162" t="s">
        <v>147</v>
      </c>
      <c r="D11" s="72">
        <v>11524540.77</v>
      </c>
    </row>
    <row r="12" ht="16.5" customHeight="1" spans="1:4">
      <c r="A12" s="139" t="s">
        <v>141</v>
      </c>
      <c r="B12" s="72">
        <v>188686</v>
      </c>
      <c r="C12" s="62" t="s">
        <v>148</v>
      </c>
      <c r="D12" s="72"/>
    </row>
    <row r="13" ht="16.5" customHeight="1" spans="1:4">
      <c r="A13" s="139" t="s">
        <v>143</v>
      </c>
      <c r="B13" s="72"/>
      <c r="C13" s="62" t="s">
        <v>149</v>
      </c>
      <c r="D13" s="72"/>
    </row>
    <row r="14" ht="16.5" customHeight="1" spans="1:4">
      <c r="A14" s="163"/>
      <c r="B14" s="72"/>
      <c r="C14" s="62" t="s">
        <v>150</v>
      </c>
      <c r="D14" s="72">
        <v>1296824</v>
      </c>
    </row>
    <row r="15" ht="16.5" customHeight="1" spans="1:4">
      <c r="A15" s="163"/>
      <c r="B15" s="72"/>
      <c r="C15" s="62" t="s">
        <v>151</v>
      </c>
      <c r="D15" s="72">
        <v>902720</v>
      </c>
    </row>
    <row r="16" ht="16.5" customHeight="1" spans="1:4">
      <c r="A16" s="163"/>
      <c r="B16" s="72"/>
      <c r="C16" s="62" t="s">
        <v>152</v>
      </c>
      <c r="D16" s="72"/>
    </row>
    <row r="17" ht="16.5" customHeight="1" spans="1:4">
      <c r="A17" s="163"/>
      <c r="B17" s="72"/>
      <c r="C17" s="62" t="s">
        <v>153</v>
      </c>
      <c r="D17" s="72"/>
    </row>
    <row r="18" ht="16.5" customHeight="1" spans="1:4">
      <c r="A18" s="163"/>
      <c r="B18" s="72"/>
      <c r="C18" s="62" t="s">
        <v>154</v>
      </c>
      <c r="D18" s="72"/>
    </row>
    <row r="19" ht="16.5" customHeight="1" spans="1:4">
      <c r="A19" s="163"/>
      <c r="B19" s="72"/>
      <c r="C19" s="62" t="s">
        <v>155</v>
      </c>
      <c r="D19" s="72"/>
    </row>
    <row r="20" ht="16.5" customHeight="1" spans="1:4">
      <c r="A20" s="163"/>
      <c r="B20" s="72"/>
      <c r="C20" s="62" t="s">
        <v>156</v>
      </c>
      <c r="D20" s="72"/>
    </row>
    <row r="21" ht="16.5" customHeight="1" spans="1:4">
      <c r="A21" s="163"/>
      <c r="B21" s="72"/>
      <c r="C21" s="62" t="s">
        <v>157</v>
      </c>
      <c r="D21" s="72"/>
    </row>
    <row r="22" ht="16.5" customHeight="1" spans="1:4">
      <c r="A22" s="163"/>
      <c r="B22" s="72"/>
      <c r="C22" s="62" t="s">
        <v>158</v>
      </c>
      <c r="D22" s="72"/>
    </row>
    <row r="23" ht="16.5" customHeight="1" spans="1:4">
      <c r="A23" s="163"/>
      <c r="B23" s="72"/>
      <c r="C23" s="62" t="s">
        <v>159</v>
      </c>
      <c r="D23" s="72"/>
    </row>
    <row r="24" ht="16.5" customHeight="1" spans="1:4">
      <c r="A24" s="163"/>
      <c r="B24" s="72"/>
      <c r="C24" s="62" t="s">
        <v>160</v>
      </c>
      <c r="D24" s="72"/>
    </row>
    <row r="25" ht="16.5" customHeight="1" spans="1:4">
      <c r="A25" s="163"/>
      <c r="B25" s="72"/>
      <c r="C25" s="62" t="s">
        <v>161</v>
      </c>
      <c r="D25" s="72">
        <v>883992</v>
      </c>
    </row>
    <row r="26" ht="16.5" customHeight="1" spans="1:4">
      <c r="A26" s="163"/>
      <c r="B26" s="72"/>
      <c r="C26" s="62" t="s">
        <v>162</v>
      </c>
      <c r="D26" s="72"/>
    </row>
    <row r="27" ht="16.5" customHeight="1" spans="1:4">
      <c r="A27" s="163"/>
      <c r="B27" s="72"/>
      <c r="C27" s="62" t="s">
        <v>163</v>
      </c>
      <c r="D27" s="72"/>
    </row>
    <row r="28" ht="16.5" customHeight="1" spans="1:4">
      <c r="A28" s="163"/>
      <c r="B28" s="72"/>
      <c r="C28" s="62" t="s">
        <v>164</v>
      </c>
      <c r="D28" s="72"/>
    </row>
    <row r="29" ht="16.5" customHeight="1" spans="1:4">
      <c r="A29" s="163"/>
      <c r="B29" s="72"/>
      <c r="C29" s="62" t="s">
        <v>165</v>
      </c>
      <c r="D29" s="72"/>
    </row>
    <row r="30" ht="16.5" customHeight="1" spans="1:4">
      <c r="A30" s="163"/>
      <c r="B30" s="72"/>
      <c r="C30" s="62" t="s">
        <v>166</v>
      </c>
      <c r="D30" s="72">
        <v>188686</v>
      </c>
    </row>
    <row r="31" ht="16.5" customHeight="1" spans="1:4">
      <c r="A31" s="163"/>
      <c r="B31" s="72"/>
      <c r="C31" s="139" t="s">
        <v>167</v>
      </c>
      <c r="D31" s="72"/>
    </row>
    <row r="32" ht="16.5" customHeight="1" spans="1:4">
      <c r="A32" s="163"/>
      <c r="B32" s="72"/>
      <c r="C32" s="139" t="s">
        <v>168</v>
      </c>
      <c r="D32" s="72"/>
    </row>
    <row r="33" ht="16.5" customHeight="1" spans="1:4">
      <c r="A33" s="163"/>
      <c r="B33" s="72"/>
      <c r="C33" s="29" t="s">
        <v>169</v>
      </c>
      <c r="D33" s="72"/>
    </row>
    <row r="34" ht="15" customHeight="1" spans="1:4">
      <c r="A34" s="164" t="s">
        <v>50</v>
      </c>
      <c r="B34" s="165">
        <v>14796762.77</v>
      </c>
      <c r="C34" s="164" t="s">
        <v>51</v>
      </c>
      <c r="D34" s="165">
        <v>14796762.77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6" sqref="$A6:$XFD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26"/>
      <c r="F1" s="65"/>
      <c r="G1" s="131" t="s">
        <v>170</v>
      </c>
    </row>
    <row r="2" ht="41.25" customHeight="1" spans="1:7">
      <c r="A2" s="112" t="str">
        <f>"2026"&amp;"年一般公共预算支出预算表（按功能科目分类）"</f>
        <v>2026年一般公共预算支出预算表（按功能科目分类）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"单位名称："&amp;"昆明市盘龙区培智学校"</f>
        <v>单位名称：昆明市盘龙区培智学校</v>
      </c>
      <c r="F3" s="109"/>
      <c r="G3" s="131" t="s">
        <v>1</v>
      </c>
    </row>
    <row r="4" ht="20.25" customHeight="1" spans="1:7">
      <c r="A4" s="150" t="s">
        <v>171</v>
      </c>
      <c r="B4" s="151"/>
      <c r="C4" s="113" t="s">
        <v>55</v>
      </c>
      <c r="D4" s="137" t="s">
        <v>75</v>
      </c>
      <c r="E4" s="11"/>
      <c r="F4" s="12"/>
      <c r="G4" s="128" t="s">
        <v>76</v>
      </c>
    </row>
    <row r="5" ht="20.25" customHeight="1" spans="1:7">
      <c r="A5" s="152" t="s">
        <v>72</v>
      </c>
      <c r="B5" s="152" t="s">
        <v>73</v>
      </c>
      <c r="C5" s="18"/>
      <c r="D5" s="153" t="s">
        <v>57</v>
      </c>
      <c r="E5" s="153" t="s">
        <v>172</v>
      </c>
      <c r="F5" s="153" t="s">
        <v>173</v>
      </c>
      <c r="G5" s="130"/>
    </row>
    <row r="6" ht="15" customHeight="1" spans="1:7">
      <c r="A6" s="154" t="s">
        <v>82</v>
      </c>
      <c r="B6" s="154" t="s">
        <v>83</v>
      </c>
      <c r="C6" s="154" t="s">
        <v>84</v>
      </c>
      <c r="D6" s="154" t="s">
        <v>85</v>
      </c>
      <c r="E6" s="154" t="s">
        <v>86</v>
      </c>
      <c r="F6" s="154" t="s">
        <v>87</v>
      </c>
      <c r="G6" s="154" t="s">
        <v>88</v>
      </c>
    </row>
    <row r="7" ht="18" customHeight="1" spans="1:7">
      <c r="A7" s="29" t="s">
        <v>97</v>
      </c>
      <c r="B7" s="29" t="s">
        <v>98</v>
      </c>
      <c r="C7" s="72">
        <v>11524540.77</v>
      </c>
      <c r="D7" s="72">
        <v>10409508</v>
      </c>
      <c r="E7" s="72">
        <v>9931729</v>
      </c>
      <c r="F7" s="72">
        <v>477779</v>
      </c>
      <c r="G7" s="72">
        <v>1115032.77</v>
      </c>
    </row>
    <row r="8" ht="18" customHeight="1" spans="1:7">
      <c r="A8" s="123" t="s">
        <v>99</v>
      </c>
      <c r="B8" s="123" t="s">
        <v>100</v>
      </c>
      <c r="C8" s="72">
        <v>172500</v>
      </c>
      <c r="D8" s="72"/>
      <c r="E8" s="72"/>
      <c r="F8" s="72"/>
      <c r="G8" s="72">
        <v>172500</v>
      </c>
    </row>
    <row r="9" ht="18" customHeight="1" spans="1:7">
      <c r="A9" s="155" t="s">
        <v>101</v>
      </c>
      <c r="B9" s="155" t="s">
        <v>102</v>
      </c>
      <c r="C9" s="72">
        <v>172500</v>
      </c>
      <c r="D9" s="72"/>
      <c r="E9" s="72"/>
      <c r="F9" s="72"/>
      <c r="G9" s="72">
        <v>172500</v>
      </c>
    </row>
    <row r="10" ht="18" customHeight="1" spans="1:7">
      <c r="A10" s="123" t="s">
        <v>103</v>
      </c>
      <c r="B10" s="123" t="s">
        <v>104</v>
      </c>
      <c r="C10" s="72">
        <v>11352040.77</v>
      </c>
      <c r="D10" s="72">
        <v>10409508</v>
      </c>
      <c r="E10" s="72">
        <v>9931729</v>
      </c>
      <c r="F10" s="72">
        <v>477779</v>
      </c>
      <c r="G10" s="72">
        <v>942532.77</v>
      </c>
    </row>
    <row r="11" ht="18" customHeight="1" spans="1:7">
      <c r="A11" s="155" t="s">
        <v>105</v>
      </c>
      <c r="B11" s="155" t="s">
        <v>106</v>
      </c>
      <c r="C11" s="72">
        <v>11352040.77</v>
      </c>
      <c r="D11" s="72">
        <v>10409508</v>
      </c>
      <c r="E11" s="72">
        <v>9931729</v>
      </c>
      <c r="F11" s="72">
        <v>477779</v>
      </c>
      <c r="G11" s="72">
        <v>942532.77</v>
      </c>
    </row>
    <row r="12" ht="18" customHeight="1" spans="1:7">
      <c r="A12" s="29" t="s">
        <v>107</v>
      </c>
      <c r="B12" s="29" t="s">
        <v>108</v>
      </c>
      <c r="C12" s="72">
        <v>1296824</v>
      </c>
      <c r="D12" s="72">
        <v>1296824</v>
      </c>
      <c r="E12" s="72">
        <v>1296824</v>
      </c>
      <c r="F12" s="72"/>
      <c r="G12" s="72"/>
    </row>
    <row r="13" ht="18" customHeight="1" spans="1:7">
      <c r="A13" s="123" t="s">
        <v>109</v>
      </c>
      <c r="B13" s="123" t="s">
        <v>110</v>
      </c>
      <c r="C13" s="72">
        <v>1296824</v>
      </c>
      <c r="D13" s="72">
        <v>1296824</v>
      </c>
      <c r="E13" s="72">
        <v>1296824</v>
      </c>
      <c r="F13" s="72"/>
      <c r="G13" s="72"/>
    </row>
    <row r="14" ht="18" customHeight="1" spans="1:7">
      <c r="A14" s="155" t="s">
        <v>111</v>
      </c>
      <c r="B14" s="155" t="s">
        <v>112</v>
      </c>
      <c r="C14" s="72">
        <v>326400</v>
      </c>
      <c r="D14" s="72">
        <v>326400</v>
      </c>
      <c r="E14" s="72">
        <v>326400</v>
      </c>
      <c r="F14" s="72"/>
      <c r="G14" s="72"/>
    </row>
    <row r="15" ht="18" customHeight="1" spans="1:7">
      <c r="A15" s="155" t="s">
        <v>113</v>
      </c>
      <c r="B15" s="155" t="s">
        <v>114</v>
      </c>
      <c r="C15" s="72">
        <v>970424</v>
      </c>
      <c r="D15" s="72">
        <v>970424</v>
      </c>
      <c r="E15" s="72">
        <v>970424</v>
      </c>
      <c r="F15" s="72"/>
      <c r="G15" s="72"/>
    </row>
    <row r="16" ht="18" customHeight="1" spans="1:7">
      <c r="A16" s="29" t="s">
        <v>115</v>
      </c>
      <c r="B16" s="29" t="s">
        <v>116</v>
      </c>
      <c r="C16" s="72">
        <v>902720</v>
      </c>
      <c r="D16" s="72">
        <v>902720</v>
      </c>
      <c r="E16" s="72">
        <v>902720</v>
      </c>
      <c r="F16" s="72"/>
      <c r="G16" s="72"/>
    </row>
    <row r="17" ht="18" customHeight="1" spans="1:7">
      <c r="A17" s="123" t="s">
        <v>117</v>
      </c>
      <c r="B17" s="123" t="s">
        <v>118</v>
      </c>
      <c r="C17" s="72">
        <v>902720</v>
      </c>
      <c r="D17" s="72">
        <v>902720</v>
      </c>
      <c r="E17" s="72">
        <v>902720</v>
      </c>
      <c r="F17" s="72"/>
      <c r="G17" s="72"/>
    </row>
    <row r="18" ht="18" customHeight="1" spans="1:7">
      <c r="A18" s="155" t="s">
        <v>119</v>
      </c>
      <c r="B18" s="155" t="s">
        <v>120</v>
      </c>
      <c r="C18" s="72">
        <v>506272</v>
      </c>
      <c r="D18" s="72">
        <v>506272</v>
      </c>
      <c r="E18" s="72">
        <v>506272</v>
      </c>
      <c r="F18" s="72"/>
      <c r="G18" s="72"/>
    </row>
    <row r="19" ht="18" customHeight="1" spans="1:7">
      <c r="A19" s="155" t="s">
        <v>121</v>
      </c>
      <c r="B19" s="155" t="s">
        <v>122</v>
      </c>
      <c r="C19" s="72">
        <v>337468</v>
      </c>
      <c r="D19" s="72">
        <v>337468</v>
      </c>
      <c r="E19" s="72">
        <v>337468</v>
      </c>
      <c r="F19" s="72"/>
      <c r="G19" s="72"/>
    </row>
    <row r="20" ht="18" customHeight="1" spans="1:7">
      <c r="A20" s="155" t="s">
        <v>123</v>
      </c>
      <c r="B20" s="155" t="s">
        <v>124</v>
      </c>
      <c r="C20" s="72">
        <v>58980</v>
      </c>
      <c r="D20" s="72">
        <v>58980</v>
      </c>
      <c r="E20" s="72">
        <v>58980</v>
      </c>
      <c r="F20" s="72"/>
      <c r="G20" s="72"/>
    </row>
    <row r="21" ht="18" customHeight="1" spans="1:7">
      <c r="A21" s="29" t="s">
        <v>125</v>
      </c>
      <c r="B21" s="29" t="s">
        <v>126</v>
      </c>
      <c r="C21" s="72">
        <v>883992</v>
      </c>
      <c r="D21" s="72">
        <v>883992</v>
      </c>
      <c r="E21" s="72">
        <v>883992</v>
      </c>
      <c r="F21" s="72"/>
      <c r="G21" s="72"/>
    </row>
    <row r="22" ht="18" customHeight="1" spans="1:7">
      <c r="A22" s="123" t="s">
        <v>127</v>
      </c>
      <c r="B22" s="123" t="s">
        <v>128</v>
      </c>
      <c r="C22" s="72">
        <v>883992</v>
      </c>
      <c r="D22" s="72">
        <v>883992</v>
      </c>
      <c r="E22" s="72">
        <v>883992</v>
      </c>
      <c r="F22" s="72"/>
      <c r="G22" s="72"/>
    </row>
    <row r="23" ht="18" customHeight="1" spans="1:7">
      <c r="A23" s="155" t="s">
        <v>129</v>
      </c>
      <c r="B23" s="155" t="s">
        <v>130</v>
      </c>
      <c r="C23" s="72">
        <v>883992</v>
      </c>
      <c r="D23" s="72">
        <v>883992</v>
      </c>
      <c r="E23" s="72">
        <v>883992</v>
      </c>
      <c r="F23" s="72"/>
      <c r="G23" s="72"/>
    </row>
    <row r="24" ht="18" customHeight="1" spans="1:7">
      <c r="A24" s="29" t="s">
        <v>131</v>
      </c>
      <c r="B24" s="29" t="s">
        <v>81</v>
      </c>
      <c r="C24" s="72"/>
      <c r="D24" s="72"/>
      <c r="E24" s="72"/>
      <c r="F24" s="72"/>
      <c r="G24" s="72"/>
    </row>
    <row r="25" ht="18" customHeight="1" spans="1:7">
      <c r="A25" s="123" t="s">
        <v>132</v>
      </c>
      <c r="B25" s="123" t="s">
        <v>133</v>
      </c>
      <c r="C25" s="72"/>
      <c r="D25" s="72"/>
      <c r="E25" s="72"/>
      <c r="F25" s="72"/>
      <c r="G25" s="72"/>
    </row>
    <row r="26" ht="18" customHeight="1" spans="1:7">
      <c r="A26" s="155" t="s">
        <v>134</v>
      </c>
      <c r="B26" s="155" t="s">
        <v>135</v>
      </c>
      <c r="C26" s="72"/>
      <c r="D26" s="72"/>
      <c r="E26" s="72"/>
      <c r="F26" s="72"/>
      <c r="G26" s="72"/>
    </row>
    <row r="27" ht="18" customHeight="1" spans="1:7">
      <c r="A27" s="71" t="s">
        <v>174</v>
      </c>
      <c r="B27" s="156" t="s">
        <v>174</v>
      </c>
      <c r="C27" s="72">
        <v>14608076.77</v>
      </c>
      <c r="D27" s="72">
        <v>13493044</v>
      </c>
      <c r="E27" s="72">
        <v>13015265</v>
      </c>
      <c r="F27" s="72">
        <v>477779</v>
      </c>
      <c r="G27" s="72">
        <v>1115032.77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6" sqref="$A6:$XFD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2"/>
      <c r="F1" s="145" t="s">
        <v>175</v>
      </c>
    </row>
    <row r="2" ht="41.25" customHeight="1" spans="1:6">
      <c r="A2" s="146" t="str">
        <f>"2026"&amp;"年一般公共预算“三公”经费支出预算表"</f>
        <v>2026年一般公共预算“三公”经费支出预算表</v>
      </c>
      <c r="B2" s="41"/>
      <c r="C2" s="41"/>
      <c r="D2" s="41"/>
      <c r="E2" s="42"/>
      <c r="F2" s="41"/>
    </row>
    <row r="3" customHeight="1" spans="1:6">
      <c r="A3" s="147" t="str">
        <f>"单位名称："&amp;"昆明市盘龙区培智学校"</f>
        <v>单位名称：昆明市盘龙区培智学校</v>
      </c>
      <c r="B3" s="148"/>
      <c r="D3" s="41"/>
      <c r="E3" s="42"/>
      <c r="F3" s="43" t="s">
        <v>1</v>
      </c>
    </row>
    <row r="4" ht="27" customHeight="1" spans="1:6">
      <c r="A4" s="46" t="s">
        <v>176</v>
      </c>
      <c r="B4" s="46" t="s">
        <v>177</v>
      </c>
      <c r="C4" s="45" t="s">
        <v>178</v>
      </c>
      <c r="D4" s="46"/>
      <c r="E4" s="44"/>
      <c r="F4" s="46" t="s">
        <v>179</v>
      </c>
    </row>
    <row r="5" ht="28.5" customHeight="1" spans="1:6">
      <c r="A5" s="149"/>
      <c r="B5" s="49"/>
      <c r="C5" s="44" t="s">
        <v>57</v>
      </c>
      <c r="D5" s="44" t="s">
        <v>180</v>
      </c>
      <c r="E5" s="44" t="s">
        <v>181</v>
      </c>
      <c r="F5" s="48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2"/>
      <c r="B7" s="72"/>
      <c r="C7" s="72"/>
      <c r="D7" s="72"/>
      <c r="E7" s="72"/>
      <c r="F7" s="72"/>
    </row>
    <row r="8" customHeight="1" spans="1:1">
      <c r="A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zoomScale="70" zoomScaleNormal="70" workbookViewId="0">
      <selection activeCell="A8" sqref="$A8:$XFD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A1" s="126"/>
      <c r="B1" s="132"/>
      <c r="D1" s="133"/>
      <c r="E1" s="133"/>
      <c r="F1" s="133"/>
      <c r="G1" s="133"/>
      <c r="H1" s="73"/>
      <c r="I1" s="73"/>
      <c r="J1" s="73"/>
      <c r="K1" s="73"/>
      <c r="L1" s="73"/>
      <c r="M1" s="73"/>
      <c r="Q1" s="73"/>
      <c r="U1" s="132"/>
      <c r="W1" s="2" t="s">
        <v>183</v>
      </c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5" t="str">
        <f>"单位名称："&amp;"昆明市盘龙区培智学校"</f>
        <v>单位名称：昆明市盘龙区培智学校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6"/>
      <c r="O3" s="6"/>
      <c r="P3" s="6"/>
      <c r="Q3" s="136"/>
      <c r="U3" s="132"/>
      <c r="W3" s="2" t="s">
        <v>1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37" t="s">
        <v>191</v>
      </c>
      <c r="I4" s="92" t="s">
        <v>191</v>
      </c>
      <c r="J4" s="92"/>
      <c r="K4" s="92"/>
      <c r="L4" s="92"/>
      <c r="M4" s="92"/>
      <c r="N4" s="11"/>
      <c r="O4" s="11"/>
      <c r="P4" s="11"/>
      <c r="Q4" s="81" t="s">
        <v>61</v>
      </c>
      <c r="R4" s="92" t="s">
        <v>62</v>
      </c>
      <c r="S4" s="92"/>
      <c r="T4" s="92"/>
      <c r="U4" s="92"/>
      <c r="V4" s="92"/>
      <c r="W4" s="93"/>
    </row>
    <row r="5" ht="18" customHeight="1" spans="1:23">
      <c r="A5" s="28"/>
      <c r="B5" s="115"/>
      <c r="C5" s="13"/>
      <c r="D5" s="13"/>
      <c r="E5" s="13"/>
      <c r="F5" s="13"/>
      <c r="G5" s="13"/>
      <c r="H5" s="113" t="s">
        <v>192</v>
      </c>
      <c r="I5" s="137" t="s">
        <v>58</v>
      </c>
      <c r="J5" s="92"/>
      <c r="K5" s="92"/>
      <c r="L5" s="92"/>
      <c r="M5" s="93"/>
      <c r="N5" s="10" t="s">
        <v>193</v>
      </c>
      <c r="O5" s="11"/>
      <c r="P5" s="12"/>
      <c r="Q5" s="8" t="s">
        <v>61</v>
      </c>
      <c r="R5" s="137" t="s">
        <v>62</v>
      </c>
      <c r="S5" s="81" t="s">
        <v>64</v>
      </c>
      <c r="T5" s="92" t="s">
        <v>62</v>
      </c>
      <c r="U5" s="81" t="s">
        <v>66</v>
      </c>
      <c r="V5" s="81" t="s">
        <v>67</v>
      </c>
      <c r="W5" s="144" t="s">
        <v>68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2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58</v>
      </c>
      <c r="O6" s="8" t="s">
        <v>59</v>
      </c>
      <c r="P6" s="8" t="s">
        <v>60</v>
      </c>
      <c r="Q6" s="28"/>
      <c r="R6" s="8" t="s">
        <v>57</v>
      </c>
      <c r="S6" s="8" t="s">
        <v>64</v>
      </c>
      <c r="T6" s="8" t="s">
        <v>199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38"/>
      <c r="C7" s="138"/>
      <c r="D7" s="138"/>
      <c r="E7" s="138"/>
      <c r="F7" s="138"/>
      <c r="G7" s="138"/>
      <c r="H7" s="138"/>
      <c r="I7" s="143" t="s">
        <v>57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61</v>
      </c>
      <c r="R7" s="16" t="s">
        <v>57</v>
      </c>
      <c r="S7" s="16" t="s">
        <v>64</v>
      </c>
      <c r="T7" s="16" t="s">
        <v>199</v>
      </c>
      <c r="U7" s="16" t="s">
        <v>66</v>
      </c>
      <c r="V7" s="16" t="s">
        <v>67</v>
      </c>
      <c r="W7" s="16" t="s">
        <v>68</v>
      </c>
    </row>
    <row r="8" customHeight="1" spans="1:23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</row>
    <row r="9" ht="20.25" customHeight="1" spans="1:23">
      <c r="A9" s="139" t="s">
        <v>70</v>
      </c>
      <c r="B9" s="139" t="s">
        <v>201</v>
      </c>
      <c r="C9" s="139" t="s">
        <v>202</v>
      </c>
      <c r="D9" s="139" t="s">
        <v>105</v>
      </c>
      <c r="E9" s="139" t="s">
        <v>106</v>
      </c>
      <c r="F9" s="139" t="s">
        <v>203</v>
      </c>
      <c r="G9" s="139" t="s">
        <v>204</v>
      </c>
      <c r="H9" s="72">
        <v>2695056</v>
      </c>
      <c r="I9" s="72">
        <v>2695056</v>
      </c>
      <c r="J9" s="72"/>
      <c r="K9" s="72"/>
      <c r="L9" s="72">
        <v>2695056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</row>
    <row r="10" ht="20.25" customHeight="1" spans="1:23">
      <c r="A10" s="139" t="s">
        <v>70</v>
      </c>
      <c r="B10" s="139" t="s">
        <v>201</v>
      </c>
      <c r="C10" s="139" t="s">
        <v>202</v>
      </c>
      <c r="D10" s="139" t="s">
        <v>105</v>
      </c>
      <c r="E10" s="139" t="s">
        <v>106</v>
      </c>
      <c r="F10" s="139" t="s">
        <v>205</v>
      </c>
      <c r="G10" s="139" t="s">
        <v>206</v>
      </c>
      <c r="H10" s="72">
        <v>407592</v>
      </c>
      <c r="I10" s="72">
        <v>407592</v>
      </c>
      <c r="J10" s="23"/>
      <c r="K10" s="23"/>
      <c r="L10" s="72">
        <v>407592</v>
      </c>
      <c r="M10" s="23"/>
      <c r="N10" s="72"/>
      <c r="O10" s="72"/>
      <c r="P10" s="72"/>
      <c r="Q10" s="72"/>
      <c r="R10" s="72"/>
      <c r="S10" s="72"/>
      <c r="T10" s="72"/>
      <c r="U10" s="72"/>
      <c r="V10" s="72"/>
      <c r="W10" s="72"/>
    </row>
    <row r="11" ht="20.25" customHeight="1" spans="1:23">
      <c r="A11" s="139" t="s">
        <v>70</v>
      </c>
      <c r="B11" s="139" t="s">
        <v>201</v>
      </c>
      <c r="C11" s="139" t="s">
        <v>202</v>
      </c>
      <c r="D11" s="139" t="s">
        <v>105</v>
      </c>
      <c r="E11" s="139" t="s">
        <v>106</v>
      </c>
      <c r="F11" s="139" t="s">
        <v>207</v>
      </c>
      <c r="G11" s="139" t="s">
        <v>208</v>
      </c>
      <c r="H11" s="72">
        <v>224588</v>
      </c>
      <c r="I11" s="72">
        <v>224588</v>
      </c>
      <c r="J11" s="23"/>
      <c r="K11" s="23"/>
      <c r="L11" s="72">
        <v>224588</v>
      </c>
      <c r="M11" s="23"/>
      <c r="N11" s="72"/>
      <c r="O11" s="72"/>
      <c r="P11" s="72"/>
      <c r="Q11" s="72"/>
      <c r="R11" s="72"/>
      <c r="S11" s="72"/>
      <c r="T11" s="72"/>
      <c r="U11" s="72"/>
      <c r="V11" s="72"/>
      <c r="W11" s="72"/>
    </row>
    <row r="12" ht="20.25" customHeight="1" spans="1:23">
      <c r="A12" s="139" t="s">
        <v>70</v>
      </c>
      <c r="B12" s="139" t="s">
        <v>201</v>
      </c>
      <c r="C12" s="139" t="s">
        <v>202</v>
      </c>
      <c r="D12" s="139" t="s">
        <v>105</v>
      </c>
      <c r="E12" s="139" t="s">
        <v>106</v>
      </c>
      <c r="F12" s="139" t="s">
        <v>209</v>
      </c>
      <c r="G12" s="139" t="s">
        <v>210</v>
      </c>
      <c r="H12" s="72">
        <v>979380</v>
      </c>
      <c r="I12" s="72">
        <v>979380</v>
      </c>
      <c r="J12" s="23"/>
      <c r="K12" s="23"/>
      <c r="L12" s="72">
        <v>979380</v>
      </c>
      <c r="M12" s="23"/>
      <c r="N12" s="72"/>
      <c r="O12" s="72"/>
      <c r="P12" s="72"/>
      <c r="Q12" s="72"/>
      <c r="R12" s="72"/>
      <c r="S12" s="72"/>
      <c r="T12" s="72"/>
      <c r="U12" s="72"/>
      <c r="V12" s="72"/>
      <c r="W12" s="72"/>
    </row>
    <row r="13" ht="20.25" customHeight="1" spans="1:23">
      <c r="A13" s="139" t="s">
        <v>70</v>
      </c>
      <c r="B13" s="139" t="s">
        <v>201</v>
      </c>
      <c r="C13" s="139" t="s">
        <v>202</v>
      </c>
      <c r="D13" s="139" t="s">
        <v>105</v>
      </c>
      <c r="E13" s="139" t="s">
        <v>106</v>
      </c>
      <c r="F13" s="139" t="s">
        <v>209</v>
      </c>
      <c r="G13" s="139" t="s">
        <v>210</v>
      </c>
      <c r="H13" s="72">
        <v>1568136</v>
      </c>
      <c r="I13" s="72">
        <v>1568136</v>
      </c>
      <c r="J13" s="23"/>
      <c r="K13" s="23"/>
      <c r="L13" s="72">
        <v>1568136</v>
      </c>
      <c r="M13" s="23"/>
      <c r="N13" s="72"/>
      <c r="O13" s="72"/>
      <c r="P13" s="72"/>
      <c r="Q13" s="72"/>
      <c r="R13" s="72"/>
      <c r="S13" s="72"/>
      <c r="T13" s="72"/>
      <c r="U13" s="72"/>
      <c r="V13" s="72"/>
      <c r="W13" s="72"/>
    </row>
    <row r="14" ht="20.25" customHeight="1" spans="1:23">
      <c r="A14" s="139" t="s">
        <v>70</v>
      </c>
      <c r="B14" s="139" t="s">
        <v>211</v>
      </c>
      <c r="C14" s="139" t="s">
        <v>212</v>
      </c>
      <c r="D14" s="139" t="s">
        <v>113</v>
      </c>
      <c r="E14" s="139" t="s">
        <v>114</v>
      </c>
      <c r="F14" s="139" t="s">
        <v>213</v>
      </c>
      <c r="G14" s="139" t="s">
        <v>214</v>
      </c>
      <c r="H14" s="72">
        <v>970424</v>
      </c>
      <c r="I14" s="72">
        <v>970424</v>
      </c>
      <c r="J14" s="23"/>
      <c r="K14" s="23"/>
      <c r="L14" s="72">
        <v>970424</v>
      </c>
      <c r="M14" s="23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5" ht="20.25" customHeight="1" spans="1:23">
      <c r="A15" s="139" t="s">
        <v>70</v>
      </c>
      <c r="B15" s="139" t="s">
        <v>211</v>
      </c>
      <c r="C15" s="139" t="s">
        <v>212</v>
      </c>
      <c r="D15" s="139" t="s">
        <v>119</v>
      </c>
      <c r="E15" s="139" t="s">
        <v>120</v>
      </c>
      <c r="F15" s="139" t="s">
        <v>215</v>
      </c>
      <c r="G15" s="139" t="s">
        <v>216</v>
      </c>
      <c r="H15" s="72">
        <v>506272</v>
      </c>
      <c r="I15" s="72">
        <v>506272</v>
      </c>
      <c r="J15" s="23"/>
      <c r="K15" s="23"/>
      <c r="L15" s="72">
        <v>506272</v>
      </c>
      <c r="M15" s="23"/>
      <c r="N15" s="72"/>
      <c r="O15" s="72"/>
      <c r="P15" s="72"/>
      <c r="Q15" s="72"/>
      <c r="R15" s="72"/>
      <c r="S15" s="72"/>
      <c r="T15" s="72"/>
      <c r="U15" s="72"/>
      <c r="V15" s="72"/>
      <c r="W15" s="72"/>
    </row>
    <row r="16" ht="20.25" customHeight="1" spans="1:23">
      <c r="A16" s="139" t="s">
        <v>70</v>
      </c>
      <c r="B16" s="139" t="s">
        <v>211</v>
      </c>
      <c r="C16" s="139" t="s">
        <v>212</v>
      </c>
      <c r="D16" s="139" t="s">
        <v>121</v>
      </c>
      <c r="E16" s="139" t="s">
        <v>122</v>
      </c>
      <c r="F16" s="139" t="s">
        <v>217</v>
      </c>
      <c r="G16" s="139" t="s">
        <v>218</v>
      </c>
      <c r="H16" s="72">
        <v>55680</v>
      </c>
      <c r="I16" s="72">
        <v>55680</v>
      </c>
      <c r="J16" s="23"/>
      <c r="K16" s="23"/>
      <c r="L16" s="72">
        <v>55680</v>
      </c>
      <c r="M16" s="23"/>
      <c r="N16" s="72"/>
      <c r="O16" s="72"/>
      <c r="P16" s="72"/>
      <c r="Q16" s="72"/>
      <c r="R16" s="72"/>
      <c r="S16" s="72"/>
      <c r="T16" s="72"/>
      <c r="U16" s="72"/>
      <c r="V16" s="72"/>
      <c r="W16" s="72"/>
    </row>
    <row r="17" ht="20.25" customHeight="1" spans="1:23">
      <c r="A17" s="139" t="s">
        <v>70</v>
      </c>
      <c r="B17" s="139" t="s">
        <v>211</v>
      </c>
      <c r="C17" s="139" t="s">
        <v>212</v>
      </c>
      <c r="D17" s="139" t="s">
        <v>121</v>
      </c>
      <c r="E17" s="139" t="s">
        <v>122</v>
      </c>
      <c r="F17" s="139" t="s">
        <v>217</v>
      </c>
      <c r="G17" s="139" t="s">
        <v>218</v>
      </c>
      <c r="H17" s="72">
        <v>281788</v>
      </c>
      <c r="I17" s="72">
        <v>281788</v>
      </c>
      <c r="J17" s="23"/>
      <c r="K17" s="23"/>
      <c r="L17" s="72">
        <v>281788</v>
      </c>
      <c r="M17" s="23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ht="20.25" customHeight="1" spans="1:23">
      <c r="A18" s="139" t="s">
        <v>70</v>
      </c>
      <c r="B18" s="139" t="s">
        <v>211</v>
      </c>
      <c r="C18" s="139" t="s">
        <v>212</v>
      </c>
      <c r="D18" s="139" t="s">
        <v>105</v>
      </c>
      <c r="E18" s="139" t="s">
        <v>106</v>
      </c>
      <c r="F18" s="139" t="s">
        <v>219</v>
      </c>
      <c r="G18" s="139" t="s">
        <v>220</v>
      </c>
      <c r="H18" s="72">
        <v>39468</v>
      </c>
      <c r="I18" s="72">
        <v>39468</v>
      </c>
      <c r="J18" s="23"/>
      <c r="K18" s="23"/>
      <c r="L18" s="72">
        <v>39468</v>
      </c>
      <c r="M18" s="23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ht="20.25" customHeight="1" spans="1:23">
      <c r="A19" s="139" t="s">
        <v>70</v>
      </c>
      <c r="B19" s="139" t="s">
        <v>211</v>
      </c>
      <c r="C19" s="139" t="s">
        <v>212</v>
      </c>
      <c r="D19" s="139" t="s">
        <v>123</v>
      </c>
      <c r="E19" s="139" t="s">
        <v>124</v>
      </c>
      <c r="F19" s="139" t="s">
        <v>219</v>
      </c>
      <c r="G19" s="139" t="s">
        <v>220</v>
      </c>
      <c r="H19" s="72">
        <v>25116</v>
      </c>
      <c r="I19" s="72">
        <v>25116</v>
      </c>
      <c r="J19" s="23"/>
      <c r="K19" s="23"/>
      <c r="L19" s="72">
        <v>25116</v>
      </c>
      <c r="M19" s="23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ht="20.25" customHeight="1" spans="1:23">
      <c r="A20" s="139" t="s">
        <v>70</v>
      </c>
      <c r="B20" s="139" t="s">
        <v>211</v>
      </c>
      <c r="C20" s="139" t="s">
        <v>212</v>
      </c>
      <c r="D20" s="139" t="s">
        <v>123</v>
      </c>
      <c r="E20" s="139" t="s">
        <v>124</v>
      </c>
      <c r="F20" s="139" t="s">
        <v>219</v>
      </c>
      <c r="G20" s="139" t="s">
        <v>220</v>
      </c>
      <c r="H20" s="72">
        <v>25896</v>
      </c>
      <c r="I20" s="72">
        <v>25896</v>
      </c>
      <c r="J20" s="23"/>
      <c r="K20" s="23"/>
      <c r="L20" s="72">
        <v>25896</v>
      </c>
      <c r="M20" s="23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ht="20.25" customHeight="1" spans="1:23">
      <c r="A21" s="139" t="s">
        <v>70</v>
      </c>
      <c r="B21" s="139" t="s">
        <v>211</v>
      </c>
      <c r="C21" s="139" t="s">
        <v>212</v>
      </c>
      <c r="D21" s="139" t="s">
        <v>123</v>
      </c>
      <c r="E21" s="139" t="s">
        <v>124</v>
      </c>
      <c r="F21" s="139" t="s">
        <v>219</v>
      </c>
      <c r="G21" s="139" t="s">
        <v>220</v>
      </c>
      <c r="H21" s="72">
        <v>7968</v>
      </c>
      <c r="I21" s="72">
        <v>7968</v>
      </c>
      <c r="J21" s="23"/>
      <c r="K21" s="23"/>
      <c r="L21" s="72">
        <v>7968</v>
      </c>
      <c r="M21" s="23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ht="20.25" customHeight="1" spans="1:23">
      <c r="A22" s="139" t="s">
        <v>70</v>
      </c>
      <c r="B22" s="139" t="s">
        <v>221</v>
      </c>
      <c r="C22" s="139" t="s">
        <v>130</v>
      </c>
      <c r="D22" s="139" t="s">
        <v>129</v>
      </c>
      <c r="E22" s="139" t="s">
        <v>130</v>
      </c>
      <c r="F22" s="139" t="s">
        <v>222</v>
      </c>
      <c r="G22" s="139" t="s">
        <v>130</v>
      </c>
      <c r="H22" s="72">
        <v>883992</v>
      </c>
      <c r="I22" s="72">
        <v>883992</v>
      </c>
      <c r="J22" s="23"/>
      <c r="K22" s="23"/>
      <c r="L22" s="72">
        <v>883992</v>
      </c>
      <c r="M22" s="23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ht="20.25" customHeight="1" spans="1:23">
      <c r="A23" s="139" t="s">
        <v>70</v>
      </c>
      <c r="B23" s="139" t="s">
        <v>223</v>
      </c>
      <c r="C23" s="139" t="s">
        <v>224</v>
      </c>
      <c r="D23" s="139" t="s">
        <v>105</v>
      </c>
      <c r="E23" s="139" t="s">
        <v>106</v>
      </c>
      <c r="F23" s="139" t="s">
        <v>225</v>
      </c>
      <c r="G23" s="139" t="s">
        <v>224</v>
      </c>
      <c r="H23" s="72">
        <v>49192</v>
      </c>
      <c r="I23" s="72">
        <v>49192</v>
      </c>
      <c r="J23" s="23"/>
      <c r="K23" s="23"/>
      <c r="L23" s="72">
        <v>49192</v>
      </c>
      <c r="M23" s="23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ht="20.25" customHeight="1" spans="1:23">
      <c r="A24" s="139" t="s">
        <v>70</v>
      </c>
      <c r="B24" s="139" t="s">
        <v>226</v>
      </c>
      <c r="C24" s="139" t="s">
        <v>227</v>
      </c>
      <c r="D24" s="139" t="s">
        <v>105</v>
      </c>
      <c r="E24" s="139" t="s">
        <v>106</v>
      </c>
      <c r="F24" s="139" t="s">
        <v>228</v>
      </c>
      <c r="G24" s="139" t="s">
        <v>229</v>
      </c>
      <c r="H24" s="72">
        <v>224587</v>
      </c>
      <c r="I24" s="72">
        <v>224587</v>
      </c>
      <c r="J24" s="23"/>
      <c r="K24" s="23"/>
      <c r="L24" s="72">
        <v>224587</v>
      </c>
      <c r="M24" s="23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ht="20.25" customHeight="1" spans="1:23">
      <c r="A25" s="139" t="s">
        <v>70</v>
      </c>
      <c r="B25" s="139" t="s">
        <v>226</v>
      </c>
      <c r="C25" s="139" t="s">
        <v>227</v>
      </c>
      <c r="D25" s="139" t="s">
        <v>105</v>
      </c>
      <c r="E25" s="139" t="s">
        <v>106</v>
      </c>
      <c r="F25" s="139" t="s">
        <v>230</v>
      </c>
      <c r="G25" s="139" t="s">
        <v>231</v>
      </c>
      <c r="H25" s="72">
        <v>124800</v>
      </c>
      <c r="I25" s="72">
        <v>124800</v>
      </c>
      <c r="J25" s="23"/>
      <c r="K25" s="23"/>
      <c r="L25" s="72">
        <v>124800</v>
      </c>
      <c r="M25" s="23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ht="20.25" customHeight="1" spans="1:23">
      <c r="A26" s="139" t="s">
        <v>70</v>
      </c>
      <c r="B26" s="139" t="s">
        <v>226</v>
      </c>
      <c r="C26" s="139" t="s">
        <v>227</v>
      </c>
      <c r="D26" s="139" t="s">
        <v>105</v>
      </c>
      <c r="E26" s="139" t="s">
        <v>106</v>
      </c>
      <c r="F26" s="139" t="s">
        <v>230</v>
      </c>
      <c r="G26" s="139" t="s">
        <v>231</v>
      </c>
      <c r="H26" s="72">
        <v>9600</v>
      </c>
      <c r="I26" s="72">
        <v>9600</v>
      </c>
      <c r="J26" s="23"/>
      <c r="K26" s="23"/>
      <c r="L26" s="72">
        <v>9600</v>
      </c>
      <c r="M26" s="23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ht="20.25" customHeight="1" spans="1:23">
      <c r="A27" s="139" t="s">
        <v>70</v>
      </c>
      <c r="B27" s="139" t="s">
        <v>226</v>
      </c>
      <c r="C27" s="139" t="s">
        <v>227</v>
      </c>
      <c r="D27" s="139" t="s">
        <v>105</v>
      </c>
      <c r="E27" s="139" t="s">
        <v>106</v>
      </c>
      <c r="F27" s="139" t="s">
        <v>230</v>
      </c>
      <c r="G27" s="139" t="s">
        <v>231</v>
      </c>
      <c r="H27" s="72">
        <v>31200</v>
      </c>
      <c r="I27" s="72">
        <v>31200</v>
      </c>
      <c r="J27" s="23"/>
      <c r="K27" s="23"/>
      <c r="L27" s="72">
        <v>31200</v>
      </c>
      <c r="M27" s="23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ht="20.25" customHeight="1" spans="1:23">
      <c r="A28" s="139" t="s">
        <v>70</v>
      </c>
      <c r="B28" s="139" t="s">
        <v>232</v>
      </c>
      <c r="C28" s="139" t="s">
        <v>233</v>
      </c>
      <c r="D28" s="139" t="s">
        <v>111</v>
      </c>
      <c r="E28" s="139" t="s">
        <v>112</v>
      </c>
      <c r="F28" s="139" t="s">
        <v>234</v>
      </c>
      <c r="G28" s="139" t="s">
        <v>235</v>
      </c>
      <c r="H28" s="72">
        <v>326400</v>
      </c>
      <c r="I28" s="72">
        <v>326400</v>
      </c>
      <c r="J28" s="23"/>
      <c r="K28" s="23"/>
      <c r="L28" s="72">
        <v>326400</v>
      </c>
      <c r="M28" s="23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ht="20.25" customHeight="1" spans="1:23">
      <c r="A29" s="139" t="s">
        <v>70</v>
      </c>
      <c r="B29" s="139" t="s">
        <v>236</v>
      </c>
      <c r="C29" s="139" t="s">
        <v>237</v>
      </c>
      <c r="D29" s="139" t="s">
        <v>105</v>
      </c>
      <c r="E29" s="139" t="s">
        <v>106</v>
      </c>
      <c r="F29" s="139" t="s">
        <v>219</v>
      </c>
      <c r="G29" s="139" t="s">
        <v>220</v>
      </c>
      <c r="H29" s="72">
        <v>82856</v>
      </c>
      <c r="I29" s="72">
        <v>82856</v>
      </c>
      <c r="J29" s="23"/>
      <c r="K29" s="23"/>
      <c r="L29" s="72">
        <v>82856</v>
      </c>
      <c r="M29" s="23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ht="20.25" customHeight="1" spans="1:23">
      <c r="A30" s="139" t="s">
        <v>70</v>
      </c>
      <c r="B30" s="139" t="s">
        <v>238</v>
      </c>
      <c r="C30" s="139" t="s">
        <v>239</v>
      </c>
      <c r="D30" s="139" t="s">
        <v>105</v>
      </c>
      <c r="E30" s="139" t="s">
        <v>106</v>
      </c>
      <c r="F30" s="139" t="s">
        <v>207</v>
      </c>
      <c r="G30" s="139" t="s">
        <v>208</v>
      </c>
      <c r="H30" s="72">
        <v>699853</v>
      </c>
      <c r="I30" s="72">
        <v>699853</v>
      </c>
      <c r="J30" s="23"/>
      <c r="K30" s="23"/>
      <c r="L30" s="72">
        <v>699853</v>
      </c>
      <c r="M30" s="23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ht="20.25" customHeight="1" spans="1:23">
      <c r="A31" s="139" t="s">
        <v>70</v>
      </c>
      <c r="B31" s="139" t="s">
        <v>238</v>
      </c>
      <c r="C31" s="139" t="s">
        <v>239</v>
      </c>
      <c r="D31" s="139" t="s">
        <v>105</v>
      </c>
      <c r="E31" s="139" t="s">
        <v>106</v>
      </c>
      <c r="F31" s="139" t="s">
        <v>207</v>
      </c>
      <c r="G31" s="139" t="s">
        <v>208</v>
      </c>
      <c r="H31" s="72">
        <v>748800</v>
      </c>
      <c r="I31" s="72">
        <v>748800</v>
      </c>
      <c r="J31" s="23"/>
      <c r="K31" s="23"/>
      <c r="L31" s="72">
        <v>748800</v>
      </c>
      <c r="M31" s="23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ht="20.25" customHeight="1" spans="1:23">
      <c r="A32" s="139" t="s">
        <v>70</v>
      </c>
      <c r="B32" s="139" t="s">
        <v>238</v>
      </c>
      <c r="C32" s="139" t="s">
        <v>239</v>
      </c>
      <c r="D32" s="139" t="s">
        <v>105</v>
      </c>
      <c r="E32" s="139" t="s">
        <v>106</v>
      </c>
      <c r="F32" s="139" t="s">
        <v>209</v>
      </c>
      <c r="G32" s="139" t="s">
        <v>210</v>
      </c>
      <c r="H32" s="72">
        <v>936000</v>
      </c>
      <c r="I32" s="72">
        <v>936000</v>
      </c>
      <c r="J32" s="23"/>
      <c r="K32" s="23"/>
      <c r="L32" s="72">
        <v>936000</v>
      </c>
      <c r="M32" s="23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ht="20.25" customHeight="1" spans="1:23">
      <c r="A33" s="139" t="s">
        <v>70</v>
      </c>
      <c r="B33" s="139" t="s">
        <v>240</v>
      </c>
      <c r="C33" s="139" t="s">
        <v>241</v>
      </c>
      <c r="D33" s="139" t="s">
        <v>105</v>
      </c>
      <c r="E33" s="139" t="s">
        <v>106</v>
      </c>
      <c r="F33" s="139" t="s">
        <v>230</v>
      </c>
      <c r="G33" s="139" t="s">
        <v>231</v>
      </c>
      <c r="H33" s="72">
        <v>38400</v>
      </c>
      <c r="I33" s="72">
        <v>38400</v>
      </c>
      <c r="J33" s="23"/>
      <c r="K33" s="23"/>
      <c r="L33" s="72">
        <v>38400</v>
      </c>
      <c r="M33" s="23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ht="20.25" customHeight="1" spans="1:23">
      <c r="A34" s="139" t="s">
        <v>70</v>
      </c>
      <c r="B34" s="139" t="s">
        <v>242</v>
      </c>
      <c r="C34" s="139" t="s">
        <v>243</v>
      </c>
      <c r="D34" s="139" t="s">
        <v>105</v>
      </c>
      <c r="E34" s="139" t="s">
        <v>106</v>
      </c>
      <c r="F34" s="139" t="s">
        <v>244</v>
      </c>
      <c r="G34" s="139" t="s">
        <v>245</v>
      </c>
      <c r="H34" s="72">
        <v>1147000</v>
      </c>
      <c r="I34" s="72">
        <v>1147000</v>
      </c>
      <c r="J34" s="23"/>
      <c r="K34" s="23"/>
      <c r="L34" s="72">
        <v>1147000</v>
      </c>
      <c r="M34" s="23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ht="20.25" customHeight="1" spans="1:23">
      <c r="A35" s="139" t="s">
        <v>70</v>
      </c>
      <c r="B35" s="139" t="s">
        <v>242</v>
      </c>
      <c r="C35" s="139" t="s">
        <v>243</v>
      </c>
      <c r="D35" s="139" t="s">
        <v>105</v>
      </c>
      <c r="E35" s="139" t="s">
        <v>106</v>
      </c>
      <c r="F35" s="139" t="s">
        <v>244</v>
      </c>
      <c r="G35" s="139" t="s">
        <v>245</v>
      </c>
      <c r="H35" s="72">
        <v>403000</v>
      </c>
      <c r="I35" s="72">
        <v>403000</v>
      </c>
      <c r="J35" s="23"/>
      <c r="K35" s="23"/>
      <c r="L35" s="72">
        <v>403000</v>
      </c>
      <c r="M35" s="23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ht="17.25" customHeight="1" spans="1:23">
      <c r="A36" s="33"/>
      <c r="B36" s="140"/>
      <c r="C36" s="140"/>
      <c r="D36" s="140"/>
      <c r="E36" s="140"/>
      <c r="F36" s="140"/>
      <c r="G36" s="141"/>
      <c r="H36" s="72">
        <v>13493044</v>
      </c>
      <c r="I36" s="72">
        <v>13493044</v>
      </c>
      <c r="J36" s="72"/>
      <c r="K36" s="72"/>
      <c r="L36" s="72">
        <v>13493044</v>
      </c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</sheetData>
  <mergeCells count="29">
    <mergeCell ref="A2:W2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L1" workbookViewId="0">
      <selection activeCell="L8" sqref="$A8:$XFD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26"/>
      <c r="E1" s="1"/>
      <c r="F1" s="1"/>
      <c r="G1" s="1"/>
      <c r="H1" s="1"/>
      <c r="U1" s="126"/>
      <c r="W1" s="131" t="s">
        <v>246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"单位名称："&amp;"昆明市盘龙区培智学校"</f>
        <v>单位名称：昆明市盘龙区培智学校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6"/>
      <c r="W3" s="106" t="s">
        <v>1</v>
      </c>
    </row>
    <row r="4" ht="21.75" customHeight="1" spans="1:23">
      <c r="A4" s="8" t="s">
        <v>247</v>
      </c>
      <c r="B4" s="9" t="s">
        <v>185</v>
      </c>
      <c r="C4" s="8" t="s">
        <v>186</v>
      </c>
      <c r="D4" s="8" t="s">
        <v>248</v>
      </c>
      <c r="E4" s="9" t="s">
        <v>187</v>
      </c>
      <c r="F4" s="9" t="s">
        <v>188</v>
      </c>
      <c r="G4" s="9" t="s">
        <v>249</v>
      </c>
      <c r="H4" s="9" t="s">
        <v>250</v>
      </c>
      <c r="I4" s="27" t="s">
        <v>55</v>
      </c>
      <c r="J4" s="10" t="s">
        <v>251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27" t="s">
        <v>58</v>
      </c>
      <c r="K5" s="12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29" t="s">
        <v>57</v>
      </c>
      <c r="K6" s="13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0" t="s">
        <v>57</v>
      </c>
      <c r="K7" s="60" t="s">
        <v>252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</row>
    <row r="9" ht="21.75" customHeight="1" spans="1:23">
      <c r="A9" s="62" t="s">
        <v>253</v>
      </c>
      <c r="B9" s="62" t="s">
        <v>254</v>
      </c>
      <c r="C9" s="62" t="s">
        <v>255</v>
      </c>
      <c r="D9" s="62" t="s">
        <v>70</v>
      </c>
      <c r="E9" s="62" t="s">
        <v>134</v>
      </c>
      <c r="F9" s="62" t="s">
        <v>135</v>
      </c>
      <c r="G9" s="62" t="s">
        <v>256</v>
      </c>
      <c r="H9" s="62" t="s">
        <v>257</v>
      </c>
      <c r="I9" s="72">
        <v>188686</v>
      </c>
      <c r="J9" s="72"/>
      <c r="K9" s="72"/>
      <c r="L9" s="72"/>
      <c r="M9" s="72"/>
      <c r="N9" s="72"/>
      <c r="O9" s="72">
        <v>188686</v>
      </c>
      <c r="P9" s="72"/>
      <c r="Q9" s="72"/>
      <c r="R9" s="72"/>
      <c r="S9" s="72"/>
      <c r="T9" s="72"/>
      <c r="U9" s="72"/>
      <c r="V9" s="72"/>
      <c r="W9" s="72"/>
    </row>
    <row r="10" ht="21.75" customHeight="1" spans="1:23">
      <c r="A10" s="62" t="s">
        <v>253</v>
      </c>
      <c r="B10" s="62" t="s">
        <v>258</v>
      </c>
      <c r="C10" s="62" t="s">
        <v>259</v>
      </c>
      <c r="D10" s="62" t="s">
        <v>70</v>
      </c>
      <c r="E10" s="62" t="s">
        <v>105</v>
      </c>
      <c r="F10" s="62" t="s">
        <v>106</v>
      </c>
      <c r="G10" s="62" t="s">
        <v>228</v>
      </c>
      <c r="H10" s="62" t="s">
        <v>229</v>
      </c>
      <c r="I10" s="72">
        <v>300000</v>
      </c>
      <c r="J10" s="72"/>
      <c r="K10" s="72"/>
      <c r="L10" s="72"/>
      <c r="M10" s="72"/>
      <c r="N10" s="72">
        <v>300000</v>
      </c>
      <c r="O10" s="72"/>
      <c r="P10" s="72"/>
      <c r="Q10" s="72"/>
      <c r="R10" s="72"/>
      <c r="S10" s="72"/>
      <c r="T10" s="72"/>
      <c r="U10" s="72"/>
      <c r="V10" s="72"/>
      <c r="W10" s="72"/>
    </row>
    <row r="11" ht="21.75" customHeight="1" spans="1:23">
      <c r="A11" s="62" t="s">
        <v>260</v>
      </c>
      <c r="B11" s="62" t="s">
        <v>261</v>
      </c>
      <c r="C11" s="62" t="s">
        <v>262</v>
      </c>
      <c r="D11" s="62" t="s">
        <v>70</v>
      </c>
      <c r="E11" s="62" t="s">
        <v>105</v>
      </c>
      <c r="F11" s="62" t="s">
        <v>106</v>
      </c>
      <c r="G11" s="62" t="s">
        <v>228</v>
      </c>
      <c r="H11" s="62" t="s">
        <v>229</v>
      </c>
      <c r="I11" s="72">
        <v>80880</v>
      </c>
      <c r="J11" s="72"/>
      <c r="K11" s="72"/>
      <c r="L11" s="72"/>
      <c r="M11" s="72"/>
      <c r="N11" s="72">
        <v>80880</v>
      </c>
      <c r="O11" s="72"/>
      <c r="P11" s="72"/>
      <c r="Q11" s="72"/>
      <c r="R11" s="72"/>
      <c r="S11" s="72"/>
      <c r="T11" s="72"/>
      <c r="U11" s="72"/>
      <c r="V11" s="72"/>
      <c r="W11" s="72"/>
    </row>
    <row r="12" ht="21.75" customHeight="1" spans="1:23">
      <c r="A12" s="62" t="s">
        <v>260</v>
      </c>
      <c r="B12" s="62" t="s">
        <v>261</v>
      </c>
      <c r="C12" s="62" t="s">
        <v>262</v>
      </c>
      <c r="D12" s="62" t="s">
        <v>70</v>
      </c>
      <c r="E12" s="62" t="s">
        <v>105</v>
      </c>
      <c r="F12" s="62" t="s">
        <v>106</v>
      </c>
      <c r="G12" s="62" t="s">
        <v>228</v>
      </c>
      <c r="H12" s="62" t="s">
        <v>229</v>
      </c>
      <c r="I12" s="72">
        <v>41370</v>
      </c>
      <c r="J12" s="72"/>
      <c r="K12" s="72"/>
      <c r="L12" s="72"/>
      <c r="M12" s="72"/>
      <c r="N12" s="72">
        <v>41370</v>
      </c>
      <c r="O12" s="72"/>
      <c r="P12" s="72"/>
      <c r="Q12" s="72"/>
      <c r="R12" s="72"/>
      <c r="S12" s="72"/>
      <c r="T12" s="72"/>
      <c r="U12" s="72"/>
      <c r="V12" s="72"/>
      <c r="W12" s="72"/>
    </row>
    <row r="13" ht="21.75" customHeight="1" spans="1:23">
      <c r="A13" s="62" t="s">
        <v>260</v>
      </c>
      <c r="B13" s="62" t="s">
        <v>261</v>
      </c>
      <c r="C13" s="62" t="s">
        <v>262</v>
      </c>
      <c r="D13" s="62" t="s">
        <v>70</v>
      </c>
      <c r="E13" s="62" t="s">
        <v>105</v>
      </c>
      <c r="F13" s="62" t="s">
        <v>106</v>
      </c>
      <c r="G13" s="62" t="s">
        <v>228</v>
      </c>
      <c r="H13" s="62" t="s">
        <v>229</v>
      </c>
      <c r="I13" s="72">
        <v>99845.83</v>
      </c>
      <c r="J13" s="72"/>
      <c r="K13" s="72"/>
      <c r="L13" s="72"/>
      <c r="M13" s="72"/>
      <c r="N13" s="72">
        <v>99845.83</v>
      </c>
      <c r="O13" s="72"/>
      <c r="P13" s="72"/>
      <c r="Q13" s="72"/>
      <c r="R13" s="72"/>
      <c r="S13" s="72"/>
      <c r="T13" s="72"/>
      <c r="U13" s="72"/>
      <c r="V13" s="72"/>
      <c r="W13" s="72"/>
    </row>
    <row r="14" ht="21.75" customHeight="1" spans="1:23">
      <c r="A14" s="62" t="s">
        <v>260</v>
      </c>
      <c r="B14" s="62" t="s">
        <v>261</v>
      </c>
      <c r="C14" s="62" t="s">
        <v>262</v>
      </c>
      <c r="D14" s="62" t="s">
        <v>70</v>
      </c>
      <c r="E14" s="62" t="s">
        <v>105</v>
      </c>
      <c r="F14" s="62" t="s">
        <v>106</v>
      </c>
      <c r="G14" s="62" t="s">
        <v>228</v>
      </c>
      <c r="H14" s="62" t="s">
        <v>229</v>
      </c>
      <c r="I14" s="72">
        <v>47000</v>
      </c>
      <c r="J14" s="72"/>
      <c r="K14" s="72"/>
      <c r="L14" s="72"/>
      <c r="M14" s="72"/>
      <c r="N14" s="72">
        <v>47000</v>
      </c>
      <c r="O14" s="72"/>
      <c r="P14" s="72"/>
      <c r="Q14" s="72"/>
      <c r="R14" s="72"/>
      <c r="S14" s="72"/>
      <c r="T14" s="72"/>
      <c r="U14" s="72"/>
      <c r="V14" s="72"/>
      <c r="W14" s="72"/>
    </row>
    <row r="15" ht="21.75" customHeight="1" spans="1:23">
      <c r="A15" s="62" t="s">
        <v>260</v>
      </c>
      <c r="B15" s="62" t="s">
        <v>263</v>
      </c>
      <c r="C15" s="62" t="s">
        <v>264</v>
      </c>
      <c r="D15" s="62" t="s">
        <v>70</v>
      </c>
      <c r="E15" s="62" t="s">
        <v>105</v>
      </c>
      <c r="F15" s="62" t="s">
        <v>106</v>
      </c>
      <c r="G15" s="62" t="s">
        <v>228</v>
      </c>
      <c r="H15" s="62" t="s">
        <v>229</v>
      </c>
      <c r="I15" s="72">
        <v>3020</v>
      </c>
      <c r="J15" s="72"/>
      <c r="K15" s="72"/>
      <c r="L15" s="72"/>
      <c r="M15" s="72"/>
      <c r="N15" s="72">
        <v>3020</v>
      </c>
      <c r="O15" s="72"/>
      <c r="P15" s="72"/>
      <c r="Q15" s="72"/>
      <c r="R15" s="72"/>
      <c r="S15" s="72"/>
      <c r="T15" s="72"/>
      <c r="U15" s="72"/>
      <c r="V15" s="72"/>
      <c r="W15" s="72"/>
    </row>
    <row r="16" ht="21.75" customHeight="1" spans="1:23">
      <c r="A16" s="62" t="s">
        <v>260</v>
      </c>
      <c r="B16" s="62" t="s">
        <v>263</v>
      </c>
      <c r="C16" s="62" t="s">
        <v>264</v>
      </c>
      <c r="D16" s="62" t="s">
        <v>70</v>
      </c>
      <c r="E16" s="62" t="s">
        <v>105</v>
      </c>
      <c r="F16" s="62" t="s">
        <v>106</v>
      </c>
      <c r="G16" s="62" t="s">
        <v>228</v>
      </c>
      <c r="H16" s="62" t="s">
        <v>229</v>
      </c>
      <c r="I16" s="72">
        <v>2480</v>
      </c>
      <c r="J16" s="72"/>
      <c r="K16" s="72"/>
      <c r="L16" s="72"/>
      <c r="M16" s="72"/>
      <c r="N16" s="72">
        <v>2480</v>
      </c>
      <c r="O16" s="72"/>
      <c r="P16" s="72"/>
      <c r="Q16" s="72"/>
      <c r="R16" s="72"/>
      <c r="S16" s="72"/>
      <c r="T16" s="72"/>
      <c r="U16" s="72"/>
      <c r="V16" s="72"/>
      <c r="W16" s="72"/>
    </row>
    <row r="17" ht="21.75" customHeight="1" spans="1:23">
      <c r="A17" s="62" t="s">
        <v>260</v>
      </c>
      <c r="B17" s="62" t="s">
        <v>263</v>
      </c>
      <c r="C17" s="62" t="s">
        <v>264</v>
      </c>
      <c r="D17" s="62" t="s">
        <v>70</v>
      </c>
      <c r="E17" s="62" t="s">
        <v>105</v>
      </c>
      <c r="F17" s="62" t="s">
        <v>106</v>
      </c>
      <c r="G17" s="62" t="s">
        <v>228</v>
      </c>
      <c r="H17" s="62" t="s">
        <v>229</v>
      </c>
      <c r="I17" s="72">
        <v>9196</v>
      </c>
      <c r="J17" s="72"/>
      <c r="K17" s="72"/>
      <c r="L17" s="72"/>
      <c r="M17" s="72"/>
      <c r="N17" s="72">
        <v>9196</v>
      </c>
      <c r="O17" s="72"/>
      <c r="P17" s="72"/>
      <c r="Q17" s="72"/>
      <c r="R17" s="72"/>
      <c r="S17" s="72"/>
      <c r="T17" s="72"/>
      <c r="U17" s="72"/>
      <c r="V17" s="72"/>
      <c r="W17" s="72"/>
    </row>
    <row r="18" ht="21.75" customHeight="1" spans="1:23">
      <c r="A18" s="62" t="s">
        <v>260</v>
      </c>
      <c r="B18" s="62" t="s">
        <v>263</v>
      </c>
      <c r="C18" s="62" t="s">
        <v>264</v>
      </c>
      <c r="D18" s="62" t="s">
        <v>70</v>
      </c>
      <c r="E18" s="62" t="s">
        <v>105</v>
      </c>
      <c r="F18" s="62" t="s">
        <v>106</v>
      </c>
      <c r="G18" s="62" t="s">
        <v>228</v>
      </c>
      <c r="H18" s="62" t="s">
        <v>229</v>
      </c>
      <c r="I18" s="72">
        <v>8190.52</v>
      </c>
      <c r="J18" s="72"/>
      <c r="K18" s="72"/>
      <c r="L18" s="72"/>
      <c r="M18" s="72"/>
      <c r="N18" s="72">
        <v>8190.52</v>
      </c>
      <c r="O18" s="72"/>
      <c r="P18" s="72"/>
      <c r="Q18" s="72"/>
      <c r="R18" s="72"/>
      <c r="S18" s="72"/>
      <c r="T18" s="72"/>
      <c r="U18" s="72"/>
      <c r="V18" s="72"/>
      <c r="W18" s="72"/>
    </row>
    <row r="19" ht="21.75" customHeight="1" spans="1:23">
      <c r="A19" s="62" t="s">
        <v>260</v>
      </c>
      <c r="B19" s="62" t="s">
        <v>263</v>
      </c>
      <c r="C19" s="62" t="s">
        <v>264</v>
      </c>
      <c r="D19" s="62" t="s">
        <v>70</v>
      </c>
      <c r="E19" s="62" t="s">
        <v>105</v>
      </c>
      <c r="F19" s="62" t="s">
        <v>106</v>
      </c>
      <c r="G19" s="62" t="s">
        <v>228</v>
      </c>
      <c r="H19" s="62" t="s">
        <v>229</v>
      </c>
      <c r="I19" s="72">
        <v>240</v>
      </c>
      <c r="J19" s="72"/>
      <c r="K19" s="72"/>
      <c r="L19" s="72"/>
      <c r="M19" s="72"/>
      <c r="N19" s="72">
        <v>240</v>
      </c>
      <c r="O19" s="72"/>
      <c r="P19" s="72"/>
      <c r="Q19" s="72"/>
      <c r="R19" s="72"/>
      <c r="S19" s="72"/>
      <c r="T19" s="72"/>
      <c r="U19" s="72"/>
      <c r="V19" s="72"/>
      <c r="W19" s="72"/>
    </row>
    <row r="20" ht="21.75" customHeight="1" spans="1:23">
      <c r="A20" s="62" t="s">
        <v>260</v>
      </c>
      <c r="B20" s="62" t="s">
        <v>263</v>
      </c>
      <c r="C20" s="62" t="s">
        <v>264</v>
      </c>
      <c r="D20" s="62" t="s">
        <v>70</v>
      </c>
      <c r="E20" s="62" t="s">
        <v>105</v>
      </c>
      <c r="F20" s="62" t="s">
        <v>106</v>
      </c>
      <c r="G20" s="62" t="s">
        <v>228</v>
      </c>
      <c r="H20" s="62" t="s">
        <v>229</v>
      </c>
      <c r="I20" s="72">
        <v>3230.94</v>
      </c>
      <c r="J20" s="72"/>
      <c r="K20" s="72"/>
      <c r="L20" s="72"/>
      <c r="M20" s="72"/>
      <c r="N20" s="72">
        <v>3230.94</v>
      </c>
      <c r="O20" s="72"/>
      <c r="P20" s="72"/>
      <c r="Q20" s="72"/>
      <c r="R20" s="72"/>
      <c r="S20" s="72"/>
      <c r="T20" s="72"/>
      <c r="U20" s="72"/>
      <c r="V20" s="72"/>
      <c r="W20" s="72"/>
    </row>
    <row r="21" ht="21.75" customHeight="1" spans="1:23">
      <c r="A21" s="62" t="s">
        <v>260</v>
      </c>
      <c r="B21" s="62" t="s">
        <v>263</v>
      </c>
      <c r="C21" s="62" t="s">
        <v>264</v>
      </c>
      <c r="D21" s="62" t="s">
        <v>70</v>
      </c>
      <c r="E21" s="62" t="s">
        <v>105</v>
      </c>
      <c r="F21" s="62" t="s">
        <v>106</v>
      </c>
      <c r="G21" s="62" t="s">
        <v>228</v>
      </c>
      <c r="H21" s="62" t="s">
        <v>229</v>
      </c>
      <c r="I21" s="72">
        <v>4213.48</v>
      </c>
      <c r="J21" s="72"/>
      <c r="K21" s="72"/>
      <c r="L21" s="72"/>
      <c r="M21" s="72"/>
      <c r="N21" s="72">
        <v>4213.48</v>
      </c>
      <c r="O21" s="72"/>
      <c r="P21" s="72"/>
      <c r="Q21" s="72"/>
      <c r="R21" s="72"/>
      <c r="S21" s="72"/>
      <c r="T21" s="72"/>
      <c r="U21" s="72"/>
      <c r="V21" s="72"/>
      <c r="W21" s="72"/>
    </row>
    <row r="22" ht="21.75" customHeight="1" spans="1:23">
      <c r="A22" s="62" t="s">
        <v>260</v>
      </c>
      <c r="B22" s="62" t="s">
        <v>265</v>
      </c>
      <c r="C22" s="62" t="s">
        <v>266</v>
      </c>
      <c r="D22" s="62" t="s">
        <v>70</v>
      </c>
      <c r="E22" s="62" t="s">
        <v>105</v>
      </c>
      <c r="F22" s="62" t="s">
        <v>106</v>
      </c>
      <c r="G22" s="62" t="s">
        <v>228</v>
      </c>
      <c r="H22" s="62" t="s">
        <v>229</v>
      </c>
      <c r="I22" s="72">
        <v>32032</v>
      </c>
      <c r="J22" s="72"/>
      <c r="K22" s="72"/>
      <c r="L22" s="72"/>
      <c r="M22" s="72"/>
      <c r="N22" s="72">
        <v>32032</v>
      </c>
      <c r="O22" s="72"/>
      <c r="P22" s="72"/>
      <c r="Q22" s="72"/>
      <c r="R22" s="72"/>
      <c r="S22" s="72"/>
      <c r="T22" s="72"/>
      <c r="U22" s="72"/>
      <c r="V22" s="72"/>
      <c r="W22" s="72"/>
    </row>
    <row r="23" ht="21.75" customHeight="1" spans="1:23">
      <c r="A23" s="62" t="s">
        <v>260</v>
      </c>
      <c r="B23" s="62" t="s">
        <v>267</v>
      </c>
      <c r="C23" s="62" t="s">
        <v>268</v>
      </c>
      <c r="D23" s="62" t="s">
        <v>70</v>
      </c>
      <c r="E23" s="62" t="s">
        <v>105</v>
      </c>
      <c r="F23" s="62" t="s">
        <v>106</v>
      </c>
      <c r="G23" s="62" t="s">
        <v>228</v>
      </c>
      <c r="H23" s="62" t="s">
        <v>229</v>
      </c>
      <c r="I23" s="72">
        <v>960</v>
      </c>
      <c r="J23" s="72"/>
      <c r="K23" s="72"/>
      <c r="L23" s="72"/>
      <c r="M23" s="72"/>
      <c r="N23" s="72">
        <v>960</v>
      </c>
      <c r="O23" s="72"/>
      <c r="P23" s="72"/>
      <c r="Q23" s="72"/>
      <c r="R23" s="72"/>
      <c r="S23" s="72"/>
      <c r="T23" s="72"/>
      <c r="U23" s="72"/>
      <c r="V23" s="72"/>
      <c r="W23" s="72"/>
    </row>
    <row r="24" ht="21.75" customHeight="1" spans="1:23">
      <c r="A24" s="62" t="s">
        <v>260</v>
      </c>
      <c r="B24" s="62" t="s">
        <v>269</v>
      </c>
      <c r="C24" s="62" t="s">
        <v>270</v>
      </c>
      <c r="D24" s="62" t="s">
        <v>70</v>
      </c>
      <c r="E24" s="62" t="s">
        <v>105</v>
      </c>
      <c r="F24" s="62" t="s">
        <v>106</v>
      </c>
      <c r="G24" s="62" t="s">
        <v>228</v>
      </c>
      <c r="H24" s="62" t="s">
        <v>229</v>
      </c>
      <c r="I24" s="72">
        <v>24000</v>
      </c>
      <c r="J24" s="72"/>
      <c r="K24" s="72"/>
      <c r="L24" s="72"/>
      <c r="M24" s="72"/>
      <c r="N24" s="72">
        <v>24000</v>
      </c>
      <c r="O24" s="72"/>
      <c r="P24" s="72"/>
      <c r="Q24" s="72"/>
      <c r="R24" s="72"/>
      <c r="S24" s="72"/>
      <c r="T24" s="72"/>
      <c r="U24" s="72"/>
      <c r="V24" s="72"/>
      <c r="W24" s="72"/>
    </row>
    <row r="25" ht="21.75" customHeight="1" spans="1:23">
      <c r="A25" s="62" t="s">
        <v>260</v>
      </c>
      <c r="B25" s="62" t="s">
        <v>271</v>
      </c>
      <c r="C25" s="62" t="s">
        <v>272</v>
      </c>
      <c r="D25" s="62" t="s">
        <v>70</v>
      </c>
      <c r="E25" s="62" t="s">
        <v>105</v>
      </c>
      <c r="F25" s="62" t="s">
        <v>106</v>
      </c>
      <c r="G25" s="62" t="s">
        <v>228</v>
      </c>
      <c r="H25" s="62" t="s">
        <v>229</v>
      </c>
      <c r="I25" s="72">
        <v>1200</v>
      </c>
      <c r="J25" s="72"/>
      <c r="K25" s="72"/>
      <c r="L25" s="72"/>
      <c r="M25" s="72"/>
      <c r="N25" s="72">
        <v>1200</v>
      </c>
      <c r="O25" s="72"/>
      <c r="P25" s="72"/>
      <c r="Q25" s="72"/>
      <c r="R25" s="72"/>
      <c r="S25" s="72"/>
      <c r="T25" s="72"/>
      <c r="U25" s="72"/>
      <c r="V25" s="72"/>
      <c r="W25" s="72"/>
    </row>
    <row r="26" ht="21.75" customHeight="1" spans="1:23">
      <c r="A26" s="62" t="s">
        <v>260</v>
      </c>
      <c r="B26" s="62" t="s">
        <v>273</v>
      </c>
      <c r="C26" s="62" t="s">
        <v>274</v>
      </c>
      <c r="D26" s="62" t="s">
        <v>70</v>
      </c>
      <c r="E26" s="62" t="s">
        <v>105</v>
      </c>
      <c r="F26" s="62" t="s">
        <v>106</v>
      </c>
      <c r="G26" s="62" t="s">
        <v>275</v>
      </c>
      <c r="H26" s="62" t="s">
        <v>276</v>
      </c>
      <c r="I26" s="72">
        <v>32</v>
      </c>
      <c r="J26" s="72"/>
      <c r="K26" s="72"/>
      <c r="L26" s="72"/>
      <c r="M26" s="72"/>
      <c r="N26" s="72">
        <v>32</v>
      </c>
      <c r="O26" s="72"/>
      <c r="P26" s="72"/>
      <c r="Q26" s="72"/>
      <c r="R26" s="72"/>
      <c r="S26" s="72"/>
      <c r="T26" s="72"/>
      <c r="U26" s="72"/>
      <c r="V26" s="72"/>
      <c r="W26" s="72"/>
    </row>
    <row r="27" ht="21.75" customHeight="1" spans="1:23">
      <c r="A27" s="62" t="s">
        <v>260</v>
      </c>
      <c r="B27" s="62" t="s">
        <v>273</v>
      </c>
      <c r="C27" s="62" t="s">
        <v>274</v>
      </c>
      <c r="D27" s="62" t="s">
        <v>70</v>
      </c>
      <c r="E27" s="62" t="s">
        <v>105</v>
      </c>
      <c r="F27" s="62" t="s">
        <v>106</v>
      </c>
      <c r="G27" s="62" t="s">
        <v>275</v>
      </c>
      <c r="H27" s="62" t="s">
        <v>276</v>
      </c>
      <c r="I27" s="72">
        <v>928</v>
      </c>
      <c r="J27" s="72"/>
      <c r="K27" s="72"/>
      <c r="L27" s="72"/>
      <c r="M27" s="72"/>
      <c r="N27" s="72">
        <v>928</v>
      </c>
      <c r="O27" s="72"/>
      <c r="P27" s="72"/>
      <c r="Q27" s="72"/>
      <c r="R27" s="72"/>
      <c r="S27" s="72"/>
      <c r="T27" s="72"/>
      <c r="U27" s="72"/>
      <c r="V27" s="72"/>
      <c r="W27" s="72"/>
    </row>
    <row r="28" ht="21.75" customHeight="1" spans="1:23">
      <c r="A28" s="62" t="s">
        <v>260</v>
      </c>
      <c r="B28" s="62" t="s">
        <v>277</v>
      </c>
      <c r="C28" s="62" t="s">
        <v>278</v>
      </c>
      <c r="D28" s="62" t="s">
        <v>70</v>
      </c>
      <c r="E28" s="62" t="s">
        <v>105</v>
      </c>
      <c r="F28" s="62" t="s">
        <v>106</v>
      </c>
      <c r="G28" s="62" t="s">
        <v>275</v>
      </c>
      <c r="H28" s="62" t="s">
        <v>276</v>
      </c>
      <c r="I28" s="72">
        <v>23200</v>
      </c>
      <c r="J28" s="72"/>
      <c r="K28" s="72"/>
      <c r="L28" s="72"/>
      <c r="M28" s="72"/>
      <c r="N28" s="72">
        <v>23200</v>
      </c>
      <c r="O28" s="72"/>
      <c r="P28" s="72"/>
      <c r="Q28" s="72"/>
      <c r="R28" s="72"/>
      <c r="S28" s="72"/>
      <c r="T28" s="72"/>
      <c r="U28" s="72"/>
      <c r="V28" s="72"/>
      <c r="W28" s="72"/>
    </row>
    <row r="29" ht="21.75" customHeight="1" spans="1:23">
      <c r="A29" s="62" t="s">
        <v>260</v>
      </c>
      <c r="B29" s="62" t="s">
        <v>277</v>
      </c>
      <c r="C29" s="62" t="s">
        <v>278</v>
      </c>
      <c r="D29" s="62" t="s">
        <v>70</v>
      </c>
      <c r="E29" s="62" t="s">
        <v>105</v>
      </c>
      <c r="F29" s="62" t="s">
        <v>106</v>
      </c>
      <c r="G29" s="62" t="s">
        <v>275</v>
      </c>
      <c r="H29" s="62" t="s">
        <v>276</v>
      </c>
      <c r="I29" s="72">
        <v>800</v>
      </c>
      <c r="J29" s="72"/>
      <c r="K29" s="72"/>
      <c r="L29" s="72"/>
      <c r="M29" s="72"/>
      <c r="N29" s="72">
        <v>800</v>
      </c>
      <c r="O29" s="72"/>
      <c r="P29" s="72"/>
      <c r="Q29" s="72"/>
      <c r="R29" s="72"/>
      <c r="S29" s="72"/>
      <c r="T29" s="72"/>
      <c r="U29" s="72"/>
      <c r="V29" s="72"/>
      <c r="W29" s="72"/>
    </row>
    <row r="30" ht="21.75" customHeight="1" spans="1:23">
      <c r="A30" s="62" t="s">
        <v>260</v>
      </c>
      <c r="B30" s="62" t="s">
        <v>279</v>
      </c>
      <c r="C30" s="62" t="s">
        <v>280</v>
      </c>
      <c r="D30" s="62" t="s">
        <v>70</v>
      </c>
      <c r="E30" s="62" t="s">
        <v>105</v>
      </c>
      <c r="F30" s="62" t="s">
        <v>106</v>
      </c>
      <c r="G30" s="62" t="s">
        <v>228</v>
      </c>
      <c r="H30" s="62" t="s">
        <v>229</v>
      </c>
      <c r="I30" s="72">
        <v>1160</v>
      </c>
      <c r="J30" s="72"/>
      <c r="K30" s="72"/>
      <c r="L30" s="72"/>
      <c r="M30" s="72"/>
      <c r="N30" s="72">
        <v>1160</v>
      </c>
      <c r="O30" s="72"/>
      <c r="P30" s="72"/>
      <c r="Q30" s="72"/>
      <c r="R30" s="72"/>
      <c r="S30" s="72"/>
      <c r="T30" s="72"/>
      <c r="U30" s="72"/>
      <c r="V30" s="72"/>
      <c r="W30" s="72"/>
    </row>
    <row r="31" ht="21.75" customHeight="1" spans="1:23">
      <c r="A31" s="62" t="s">
        <v>260</v>
      </c>
      <c r="B31" s="62" t="s">
        <v>279</v>
      </c>
      <c r="C31" s="62" t="s">
        <v>280</v>
      </c>
      <c r="D31" s="62" t="s">
        <v>70</v>
      </c>
      <c r="E31" s="62" t="s">
        <v>105</v>
      </c>
      <c r="F31" s="62" t="s">
        <v>106</v>
      </c>
      <c r="G31" s="62" t="s">
        <v>228</v>
      </c>
      <c r="H31" s="62" t="s">
        <v>229</v>
      </c>
      <c r="I31" s="72">
        <v>40</v>
      </c>
      <c r="J31" s="72"/>
      <c r="K31" s="72"/>
      <c r="L31" s="72"/>
      <c r="M31" s="72"/>
      <c r="N31" s="72">
        <v>40</v>
      </c>
      <c r="O31" s="72"/>
      <c r="P31" s="72"/>
      <c r="Q31" s="72"/>
      <c r="R31" s="72"/>
      <c r="S31" s="72"/>
      <c r="T31" s="72"/>
      <c r="U31" s="72"/>
      <c r="V31" s="72"/>
      <c r="W31" s="72"/>
    </row>
    <row r="32" ht="21.75" customHeight="1" spans="1:23">
      <c r="A32" s="62" t="s">
        <v>281</v>
      </c>
      <c r="B32" s="62" t="s">
        <v>282</v>
      </c>
      <c r="C32" s="62" t="s">
        <v>283</v>
      </c>
      <c r="D32" s="62" t="s">
        <v>70</v>
      </c>
      <c r="E32" s="62" t="s">
        <v>101</v>
      </c>
      <c r="F32" s="62" t="s">
        <v>102</v>
      </c>
      <c r="G32" s="62" t="s">
        <v>228</v>
      </c>
      <c r="H32" s="62" t="s">
        <v>229</v>
      </c>
      <c r="I32" s="72">
        <v>28000</v>
      </c>
      <c r="J32" s="72">
        <v>28000</v>
      </c>
      <c r="K32" s="72">
        <v>28000</v>
      </c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ht="21.75" customHeight="1" spans="1:23">
      <c r="A33" s="62" t="s">
        <v>281</v>
      </c>
      <c r="B33" s="62" t="s">
        <v>284</v>
      </c>
      <c r="C33" s="62" t="s">
        <v>285</v>
      </c>
      <c r="D33" s="62" t="s">
        <v>70</v>
      </c>
      <c r="E33" s="62" t="s">
        <v>105</v>
      </c>
      <c r="F33" s="62" t="s">
        <v>106</v>
      </c>
      <c r="G33" s="62" t="s">
        <v>228</v>
      </c>
      <c r="H33" s="62" t="s">
        <v>229</v>
      </c>
      <c r="I33" s="72">
        <v>4368</v>
      </c>
      <c r="J33" s="72"/>
      <c r="K33" s="72"/>
      <c r="L33" s="72"/>
      <c r="M33" s="72"/>
      <c r="N33" s="72">
        <v>4368</v>
      </c>
      <c r="O33" s="72"/>
      <c r="P33" s="72"/>
      <c r="Q33" s="72"/>
      <c r="R33" s="72"/>
      <c r="S33" s="72"/>
      <c r="T33" s="72"/>
      <c r="U33" s="72"/>
      <c r="V33" s="72"/>
      <c r="W33" s="72"/>
    </row>
    <row r="34" ht="21.75" customHeight="1" spans="1:23">
      <c r="A34" s="62" t="s">
        <v>281</v>
      </c>
      <c r="B34" s="62" t="s">
        <v>286</v>
      </c>
      <c r="C34" s="62" t="s">
        <v>287</v>
      </c>
      <c r="D34" s="62" t="s">
        <v>70</v>
      </c>
      <c r="E34" s="62" t="s">
        <v>101</v>
      </c>
      <c r="F34" s="62" t="s">
        <v>102</v>
      </c>
      <c r="G34" s="62" t="s">
        <v>288</v>
      </c>
      <c r="H34" s="62" t="s">
        <v>289</v>
      </c>
      <c r="I34" s="72">
        <v>144500</v>
      </c>
      <c r="J34" s="72">
        <v>144500</v>
      </c>
      <c r="K34" s="72">
        <v>144500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ht="21.75" customHeight="1" spans="1:23">
      <c r="A35" s="62" t="s">
        <v>281</v>
      </c>
      <c r="B35" s="62" t="s">
        <v>290</v>
      </c>
      <c r="C35" s="62" t="s">
        <v>291</v>
      </c>
      <c r="D35" s="62" t="s">
        <v>70</v>
      </c>
      <c r="E35" s="62" t="s">
        <v>105</v>
      </c>
      <c r="F35" s="62" t="s">
        <v>106</v>
      </c>
      <c r="G35" s="62" t="s">
        <v>228</v>
      </c>
      <c r="H35" s="62" t="s">
        <v>229</v>
      </c>
      <c r="I35" s="72">
        <v>254146</v>
      </c>
      <c r="J35" s="72">
        <v>254146</v>
      </c>
      <c r="K35" s="72">
        <v>254146</v>
      </c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ht="21.75" customHeight="1" spans="1:23">
      <c r="A36" s="62" t="s">
        <v>281</v>
      </c>
      <c r="B36" s="62" t="s">
        <v>292</v>
      </c>
      <c r="C36" s="62" t="s">
        <v>293</v>
      </c>
      <c r="D36" s="62" t="s">
        <v>70</v>
      </c>
      <c r="E36" s="62" t="s">
        <v>101</v>
      </c>
      <c r="F36" s="62" t="s">
        <v>102</v>
      </c>
      <c r="G36" s="62" t="s">
        <v>228</v>
      </c>
      <c r="H36" s="62" t="s">
        <v>229</v>
      </c>
      <c r="I36" s="72">
        <v>510699</v>
      </c>
      <c r="J36" s="72"/>
      <c r="K36" s="72"/>
      <c r="L36" s="72"/>
      <c r="M36" s="72"/>
      <c r="N36" s="72"/>
      <c r="O36" s="72"/>
      <c r="P36" s="72"/>
      <c r="Q36" s="72"/>
      <c r="R36" s="72">
        <v>510699</v>
      </c>
      <c r="S36" s="72"/>
      <c r="T36" s="72"/>
      <c r="U36" s="72"/>
      <c r="V36" s="72"/>
      <c r="W36" s="72">
        <v>510699</v>
      </c>
    </row>
    <row r="37" ht="18.75" customHeight="1" spans="1:23">
      <c r="A37" s="32" t="s">
        <v>174</v>
      </c>
      <c r="B37" s="33"/>
      <c r="C37" s="33"/>
      <c r="D37" s="33"/>
      <c r="E37" s="33"/>
      <c r="F37" s="33"/>
      <c r="G37" s="33"/>
      <c r="H37" s="34"/>
      <c r="I37" s="72">
        <v>1814417.77</v>
      </c>
      <c r="J37" s="72">
        <v>426646</v>
      </c>
      <c r="K37" s="72">
        <v>426646</v>
      </c>
      <c r="L37" s="72"/>
      <c r="M37" s="72"/>
      <c r="N37" s="72">
        <v>688386.77</v>
      </c>
      <c r="O37" s="72">
        <v>188686</v>
      </c>
      <c r="P37" s="72"/>
      <c r="Q37" s="72"/>
      <c r="R37" s="72">
        <v>510699</v>
      </c>
      <c r="S37" s="72"/>
      <c r="T37" s="72"/>
      <c r="U37" s="72"/>
      <c r="V37" s="72"/>
      <c r="W37" s="72">
        <v>510699</v>
      </c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5" sqref="$A5:$XFD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294</v>
      </c>
    </row>
    <row r="2" ht="39.75" customHeight="1" spans="1:10">
      <c r="A2" s="58" t="str">
        <f>"2026"&amp;"年部门项目支出绩效目标表"</f>
        <v>2026年部门项目支出绩效目标表</v>
      </c>
      <c r="B2" s="3"/>
      <c r="C2" s="3"/>
      <c r="D2" s="3"/>
      <c r="E2" s="3"/>
      <c r="F2" s="59"/>
      <c r="G2" s="3"/>
      <c r="H2" s="59"/>
      <c r="I2" s="59"/>
      <c r="J2" s="3"/>
    </row>
    <row r="3" ht="17.25" customHeight="1" spans="1:1">
      <c r="A3" s="4" t="str">
        <f>"单位名称："&amp;"昆明市盘龙区培智学校"</f>
        <v>单位名称：昆明市盘龙区培智学校</v>
      </c>
    </row>
    <row r="4" ht="44.25" customHeight="1" spans="1:10">
      <c r="A4" s="60" t="s">
        <v>295</v>
      </c>
      <c r="B4" s="60" t="s">
        <v>296</v>
      </c>
      <c r="C4" s="60" t="s">
        <v>297</v>
      </c>
      <c r="D4" s="60" t="s">
        <v>298</v>
      </c>
      <c r="E4" s="60" t="s">
        <v>299</v>
      </c>
      <c r="F4" s="61" t="s">
        <v>300</v>
      </c>
      <c r="G4" s="60" t="s">
        <v>301</v>
      </c>
      <c r="H4" s="61" t="s">
        <v>302</v>
      </c>
      <c r="I4" s="61" t="s">
        <v>303</v>
      </c>
      <c r="J4" s="60" t="s">
        <v>304</v>
      </c>
    </row>
    <row r="5" ht="18.75" customHeight="1" spans="1:10">
      <c r="A5" s="122">
        <v>1</v>
      </c>
      <c r="B5" s="122">
        <v>2</v>
      </c>
      <c r="C5" s="122">
        <v>3</v>
      </c>
      <c r="D5" s="122">
        <v>4</v>
      </c>
      <c r="E5" s="122">
        <v>5</v>
      </c>
      <c r="F5" s="122">
        <v>6</v>
      </c>
      <c r="G5" s="122">
        <v>7</v>
      </c>
      <c r="H5" s="122">
        <v>8</v>
      </c>
      <c r="I5" s="122">
        <v>9</v>
      </c>
      <c r="J5" s="122">
        <v>10</v>
      </c>
    </row>
    <row r="6" ht="42" customHeight="1" spans="1:10">
      <c r="A6" s="29" t="s">
        <v>70</v>
      </c>
      <c r="B6" s="62"/>
      <c r="C6" s="62"/>
      <c r="D6" s="62"/>
      <c r="E6" s="63"/>
      <c r="F6" s="64"/>
      <c r="G6" s="63"/>
      <c r="H6" s="64"/>
      <c r="I6" s="64"/>
      <c r="J6" s="63"/>
    </row>
    <row r="7" ht="42" customHeight="1" spans="1:10">
      <c r="A7" s="123" t="s">
        <v>283</v>
      </c>
      <c r="B7" s="20" t="s">
        <v>305</v>
      </c>
      <c r="C7" s="20" t="s">
        <v>306</v>
      </c>
      <c r="D7" s="20" t="s">
        <v>307</v>
      </c>
      <c r="E7" s="29" t="s">
        <v>308</v>
      </c>
      <c r="F7" s="20" t="s">
        <v>309</v>
      </c>
      <c r="G7" s="29" t="s">
        <v>310</v>
      </c>
      <c r="H7" s="20" t="s">
        <v>311</v>
      </c>
      <c r="I7" s="20" t="s">
        <v>312</v>
      </c>
      <c r="J7" s="29" t="s">
        <v>313</v>
      </c>
    </row>
    <row r="8" ht="42" customHeight="1" spans="1:10">
      <c r="A8" s="123" t="s">
        <v>283</v>
      </c>
      <c r="B8" s="20" t="s">
        <v>314</v>
      </c>
      <c r="C8" s="20" t="s">
        <v>306</v>
      </c>
      <c r="D8" s="20" t="s">
        <v>315</v>
      </c>
      <c r="E8" s="29" t="s">
        <v>316</v>
      </c>
      <c r="F8" s="20" t="s">
        <v>317</v>
      </c>
      <c r="G8" s="29" t="s">
        <v>93</v>
      </c>
      <c r="H8" s="20" t="s">
        <v>318</v>
      </c>
      <c r="I8" s="20" t="s">
        <v>312</v>
      </c>
      <c r="J8" s="29" t="s">
        <v>319</v>
      </c>
    </row>
    <row r="9" ht="42" customHeight="1" spans="1:10">
      <c r="A9" s="123" t="s">
        <v>283</v>
      </c>
      <c r="B9" s="20" t="s">
        <v>314</v>
      </c>
      <c r="C9" s="20" t="s">
        <v>306</v>
      </c>
      <c r="D9" s="20" t="s">
        <v>315</v>
      </c>
      <c r="E9" s="29" t="s">
        <v>320</v>
      </c>
      <c r="F9" s="20" t="s">
        <v>317</v>
      </c>
      <c r="G9" s="29" t="s">
        <v>93</v>
      </c>
      <c r="H9" s="20" t="s">
        <v>318</v>
      </c>
      <c r="I9" s="20" t="s">
        <v>321</v>
      </c>
      <c r="J9" s="29" t="s">
        <v>322</v>
      </c>
    </row>
    <row r="10" ht="42" customHeight="1" spans="1:10">
      <c r="A10" s="123" t="s">
        <v>283</v>
      </c>
      <c r="B10" s="20" t="s">
        <v>314</v>
      </c>
      <c r="C10" s="20" t="s">
        <v>323</v>
      </c>
      <c r="D10" s="20" t="s">
        <v>324</v>
      </c>
      <c r="E10" s="29" t="s">
        <v>325</v>
      </c>
      <c r="F10" s="20" t="s">
        <v>309</v>
      </c>
      <c r="G10" s="29" t="s">
        <v>326</v>
      </c>
      <c r="H10" s="20" t="s">
        <v>327</v>
      </c>
      <c r="I10" s="20" t="s">
        <v>321</v>
      </c>
      <c r="J10" s="29" t="s">
        <v>328</v>
      </c>
    </row>
    <row r="11" ht="42" customHeight="1" spans="1:10">
      <c r="A11" s="123" t="s">
        <v>283</v>
      </c>
      <c r="B11" s="20" t="s">
        <v>314</v>
      </c>
      <c r="C11" s="20" t="s">
        <v>329</v>
      </c>
      <c r="D11" s="20" t="s">
        <v>330</v>
      </c>
      <c r="E11" s="29" t="s">
        <v>331</v>
      </c>
      <c r="F11" s="20" t="s">
        <v>332</v>
      </c>
      <c r="G11" s="29" t="s">
        <v>333</v>
      </c>
      <c r="H11" s="20" t="s">
        <v>311</v>
      </c>
      <c r="I11" s="20" t="s">
        <v>312</v>
      </c>
      <c r="J11" s="29" t="s">
        <v>334</v>
      </c>
    </row>
    <row r="12" ht="42" customHeight="1" spans="1:10">
      <c r="A12" s="123" t="s">
        <v>293</v>
      </c>
      <c r="B12" s="31" t="s">
        <v>335</v>
      </c>
      <c r="C12" s="26" t="s">
        <v>306</v>
      </c>
      <c r="D12" s="26" t="s">
        <v>336</v>
      </c>
      <c r="E12" s="124" t="s">
        <v>337</v>
      </c>
      <c r="F12" s="26" t="s">
        <v>332</v>
      </c>
      <c r="G12" s="124">
        <v>95</v>
      </c>
      <c r="H12" s="26" t="s">
        <v>311</v>
      </c>
      <c r="I12" s="26" t="s">
        <v>312</v>
      </c>
      <c r="J12" s="124" t="s">
        <v>338</v>
      </c>
    </row>
    <row r="13" ht="42" customHeight="1" spans="1:10">
      <c r="A13" s="123" t="s">
        <v>293</v>
      </c>
      <c r="B13" s="31"/>
      <c r="C13" s="125" t="s">
        <v>306</v>
      </c>
      <c r="D13" s="125" t="s">
        <v>307</v>
      </c>
      <c r="E13" s="100" t="s">
        <v>339</v>
      </c>
      <c r="F13" s="125" t="s">
        <v>309</v>
      </c>
      <c r="G13" s="100">
        <v>100</v>
      </c>
      <c r="H13" s="125" t="s">
        <v>311</v>
      </c>
      <c r="I13" s="125" t="s">
        <v>312</v>
      </c>
      <c r="J13" s="100" t="s">
        <v>340</v>
      </c>
    </row>
    <row r="14" ht="42" customHeight="1" spans="1:10">
      <c r="A14" s="123" t="s">
        <v>293</v>
      </c>
      <c r="B14" s="31"/>
      <c r="C14" s="125" t="s">
        <v>306</v>
      </c>
      <c r="D14" s="125" t="s">
        <v>307</v>
      </c>
      <c r="E14" s="100" t="s">
        <v>341</v>
      </c>
      <c r="F14" s="125" t="s">
        <v>309</v>
      </c>
      <c r="G14" s="100">
        <v>100</v>
      </c>
      <c r="H14" s="125" t="s">
        <v>311</v>
      </c>
      <c r="I14" s="125" t="s">
        <v>312</v>
      </c>
      <c r="J14" s="100" t="s">
        <v>342</v>
      </c>
    </row>
    <row r="15" ht="42" customHeight="1" spans="1:10">
      <c r="A15" s="123" t="s">
        <v>293</v>
      </c>
      <c r="B15" s="31"/>
      <c r="C15" s="125" t="s">
        <v>306</v>
      </c>
      <c r="D15" s="125" t="s">
        <v>315</v>
      </c>
      <c r="E15" s="100" t="s">
        <v>343</v>
      </c>
      <c r="F15" s="125" t="s">
        <v>344</v>
      </c>
      <c r="G15" s="100">
        <v>46387</v>
      </c>
      <c r="H15" s="125" t="s">
        <v>318</v>
      </c>
      <c r="I15" s="125" t="s">
        <v>312</v>
      </c>
      <c r="J15" s="100" t="s">
        <v>345</v>
      </c>
    </row>
    <row r="16" ht="42" customHeight="1" spans="1:10">
      <c r="A16" s="123" t="s">
        <v>293</v>
      </c>
      <c r="B16" s="31"/>
      <c r="C16" s="125" t="s">
        <v>323</v>
      </c>
      <c r="D16" s="125" t="s">
        <v>324</v>
      </c>
      <c r="E16" s="100" t="s">
        <v>346</v>
      </c>
      <c r="F16" s="125" t="s">
        <v>332</v>
      </c>
      <c r="G16" s="100">
        <v>90</v>
      </c>
      <c r="H16" s="125" t="s">
        <v>311</v>
      </c>
      <c r="I16" s="125" t="s">
        <v>312</v>
      </c>
      <c r="J16" s="100" t="s">
        <v>347</v>
      </c>
    </row>
    <row r="17" ht="42" customHeight="1" spans="1:10">
      <c r="A17" s="123" t="s">
        <v>293</v>
      </c>
      <c r="B17" s="31"/>
      <c r="C17" s="125" t="s">
        <v>329</v>
      </c>
      <c r="D17" s="125" t="s">
        <v>330</v>
      </c>
      <c r="E17" s="100" t="s">
        <v>348</v>
      </c>
      <c r="F17" s="125" t="s">
        <v>332</v>
      </c>
      <c r="G17" s="100">
        <v>90</v>
      </c>
      <c r="H17" s="125" t="s">
        <v>311</v>
      </c>
      <c r="I17" s="125" t="s">
        <v>312</v>
      </c>
      <c r="J17" s="100" t="s">
        <v>349</v>
      </c>
    </row>
    <row r="18" ht="42" customHeight="1" spans="1:10">
      <c r="A18" s="123" t="s">
        <v>287</v>
      </c>
      <c r="B18" s="31" t="s">
        <v>350</v>
      </c>
      <c r="C18" s="26" t="s">
        <v>306</v>
      </c>
      <c r="D18" s="26" t="s">
        <v>307</v>
      </c>
      <c r="E18" s="124" t="s">
        <v>351</v>
      </c>
      <c r="F18" s="26" t="s">
        <v>332</v>
      </c>
      <c r="G18" s="124">
        <v>98</v>
      </c>
      <c r="H18" s="26" t="s">
        <v>311</v>
      </c>
      <c r="I18" s="26" t="s">
        <v>321</v>
      </c>
      <c r="J18" s="124" t="s">
        <v>352</v>
      </c>
    </row>
    <row r="19" ht="42" customHeight="1" spans="1:10">
      <c r="A19" s="123" t="s">
        <v>287</v>
      </c>
      <c r="B19" s="31"/>
      <c r="C19" s="125" t="s">
        <v>306</v>
      </c>
      <c r="D19" s="125" t="s">
        <v>315</v>
      </c>
      <c r="E19" s="100" t="s">
        <v>353</v>
      </c>
      <c r="F19" s="125" t="s">
        <v>317</v>
      </c>
      <c r="G19" s="100" t="s">
        <v>354</v>
      </c>
      <c r="H19" s="125" t="s">
        <v>318</v>
      </c>
      <c r="I19" s="125" t="s">
        <v>312</v>
      </c>
      <c r="J19" s="100" t="s">
        <v>355</v>
      </c>
    </row>
    <row r="20" ht="42" customHeight="1" spans="1:10">
      <c r="A20" s="123" t="s">
        <v>287</v>
      </c>
      <c r="B20" s="31"/>
      <c r="C20" s="125" t="s">
        <v>323</v>
      </c>
      <c r="D20" s="125" t="s">
        <v>324</v>
      </c>
      <c r="E20" s="100" t="s">
        <v>356</v>
      </c>
      <c r="F20" s="125" t="s">
        <v>317</v>
      </c>
      <c r="G20" s="100">
        <v>10</v>
      </c>
      <c r="H20" s="125" t="s">
        <v>311</v>
      </c>
      <c r="I20" s="125" t="s">
        <v>321</v>
      </c>
      <c r="J20" s="100" t="s">
        <v>357</v>
      </c>
    </row>
    <row r="21" ht="42" customHeight="1" spans="1:10">
      <c r="A21" s="123" t="s">
        <v>287</v>
      </c>
      <c r="B21" s="31"/>
      <c r="C21" s="125" t="s">
        <v>323</v>
      </c>
      <c r="D21" s="125" t="s">
        <v>324</v>
      </c>
      <c r="E21" s="100" t="s">
        <v>358</v>
      </c>
      <c r="F21" s="125" t="s">
        <v>332</v>
      </c>
      <c r="G21" s="100">
        <v>95</v>
      </c>
      <c r="H21" s="125" t="s">
        <v>311</v>
      </c>
      <c r="I21" s="125" t="s">
        <v>321</v>
      </c>
      <c r="J21" s="100" t="s">
        <v>359</v>
      </c>
    </row>
    <row r="22" ht="42" customHeight="1" spans="1:10">
      <c r="A22" s="123" t="s">
        <v>287</v>
      </c>
      <c r="B22" s="31"/>
      <c r="C22" s="125" t="s">
        <v>329</v>
      </c>
      <c r="D22" s="125" t="s">
        <v>330</v>
      </c>
      <c r="E22" s="100" t="s">
        <v>348</v>
      </c>
      <c r="F22" s="125" t="s">
        <v>332</v>
      </c>
      <c r="G22" s="100">
        <v>98</v>
      </c>
      <c r="H22" s="125" t="s">
        <v>311</v>
      </c>
      <c r="I22" s="125" t="s">
        <v>312</v>
      </c>
      <c r="J22" s="100" t="s">
        <v>360</v>
      </c>
    </row>
    <row r="23" ht="42" customHeight="1" spans="1:10">
      <c r="A23" s="123" t="s">
        <v>291</v>
      </c>
      <c r="B23" s="31" t="s">
        <v>361</v>
      </c>
      <c r="C23" s="26" t="s">
        <v>306</v>
      </c>
      <c r="D23" s="26" t="s">
        <v>307</v>
      </c>
      <c r="E23" s="124" t="s">
        <v>362</v>
      </c>
      <c r="F23" s="26" t="s">
        <v>309</v>
      </c>
      <c r="G23" s="124">
        <v>100</v>
      </c>
      <c r="H23" s="26" t="s">
        <v>311</v>
      </c>
      <c r="I23" s="26" t="s">
        <v>312</v>
      </c>
      <c r="J23" s="124" t="s">
        <v>363</v>
      </c>
    </row>
    <row r="24" ht="42" customHeight="1" spans="1:10">
      <c r="A24" s="123" t="s">
        <v>291</v>
      </c>
      <c r="B24" s="31"/>
      <c r="C24" s="125" t="s">
        <v>306</v>
      </c>
      <c r="D24" s="125" t="s">
        <v>315</v>
      </c>
      <c r="E24" s="100" t="s">
        <v>364</v>
      </c>
      <c r="F24" s="125" t="s">
        <v>309</v>
      </c>
      <c r="G24" s="100">
        <v>100</v>
      </c>
      <c r="H24" s="125" t="s">
        <v>311</v>
      </c>
      <c r="I24" s="125" t="s">
        <v>312</v>
      </c>
      <c r="J24" s="100" t="s">
        <v>365</v>
      </c>
    </row>
    <row r="25" ht="42" customHeight="1" spans="1:10">
      <c r="A25" s="123" t="s">
        <v>291</v>
      </c>
      <c r="B25" s="31"/>
      <c r="C25" s="125" t="s">
        <v>323</v>
      </c>
      <c r="D25" s="125" t="s">
        <v>324</v>
      </c>
      <c r="E25" s="100" t="s">
        <v>366</v>
      </c>
      <c r="F25" s="125" t="s">
        <v>317</v>
      </c>
      <c r="G25" s="100">
        <v>5</v>
      </c>
      <c r="H25" s="125" t="s">
        <v>311</v>
      </c>
      <c r="I25" s="125" t="s">
        <v>312</v>
      </c>
      <c r="J25" s="100" t="s">
        <v>367</v>
      </c>
    </row>
    <row r="26" ht="42" customHeight="1" spans="1:10">
      <c r="A26" s="123" t="s">
        <v>291</v>
      </c>
      <c r="B26" s="31"/>
      <c r="C26" s="125" t="s">
        <v>323</v>
      </c>
      <c r="D26" s="125" t="s">
        <v>368</v>
      </c>
      <c r="E26" s="100" t="s">
        <v>369</v>
      </c>
      <c r="F26" s="125" t="s">
        <v>309</v>
      </c>
      <c r="G26" s="100">
        <v>12</v>
      </c>
      <c r="H26" s="125" t="s">
        <v>318</v>
      </c>
      <c r="I26" s="125" t="s">
        <v>321</v>
      </c>
      <c r="J26" s="100" t="s">
        <v>367</v>
      </c>
    </row>
    <row r="27" ht="42" customHeight="1" spans="1:10">
      <c r="A27" s="123" t="s">
        <v>291</v>
      </c>
      <c r="B27" s="31"/>
      <c r="C27" s="125" t="s">
        <v>370</v>
      </c>
      <c r="D27" s="125" t="s">
        <v>371</v>
      </c>
      <c r="E27" s="100" t="s">
        <v>372</v>
      </c>
      <c r="F27" s="125" t="s">
        <v>317</v>
      </c>
      <c r="G27" s="100">
        <v>3</v>
      </c>
      <c r="H27" s="125" t="s">
        <v>311</v>
      </c>
      <c r="I27" s="125" t="s">
        <v>312</v>
      </c>
      <c r="J27" s="100" t="s">
        <v>373</v>
      </c>
    </row>
  </sheetData>
  <mergeCells count="10">
    <mergeCell ref="A2:J2"/>
    <mergeCell ref="A3:H3"/>
    <mergeCell ref="A7:A11"/>
    <mergeCell ref="A12:A17"/>
    <mergeCell ref="A18:A22"/>
    <mergeCell ref="A23:A27"/>
    <mergeCell ref="B7:B11"/>
    <mergeCell ref="B12:B17"/>
    <mergeCell ref="B18:B22"/>
    <mergeCell ref="B23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2026-03-19T00:46:00Z</dcterms:created>
  <dcterms:modified xsi:type="dcterms:W3CDTF">2026-03-24T05:58:39Z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5BA461E74BEB40C3985E9079E0BD26A9_13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