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0" activeTab="1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部门基本支出预算表04!#REF!,部门基本支出预算表04!$1:$1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部门政府采购预算表07!#REF!,部门政府采购预算表07!$1:$1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<sst xmlns="http://schemas.openxmlformats.org/spreadsheetml/2006/main" count="1136" uniqueCount="433">
  <si>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</si>
  <si>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</si>
  <si>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</si>
  <si>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</si>
  <si>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</si>
  <si>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</si>
  <si>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</si>
  <si>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</si>
  <si>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</si>
  <si>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</si>
  <si>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</si>
  <si>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</si>
  <si>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</si>
  <si>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</si>
  <si>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</si>
  <si>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</si>
  <si>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</si>
  <si>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</si>
  <si>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</si>
  <si>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</si>
  <si>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</si>
  <si>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</si>
  <si>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</si>
  <si>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</si>
  <si>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</si>
  <si>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</si>
  <si>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</si>
  <si>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</si>
  <si>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</si>
  <si>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</si>
  <si>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</si>
  <si>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</si>
  <si>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</si>
  <si>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</si>
  <si>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</si>
  <si>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</si>
  <si>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</si>
  <si>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</si>
  <si>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</si>
  <si>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</si>
  <si>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</si>
  <si>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</si>
  <si>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</si>
  <si>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</si>
  <si>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</si>
  <si>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</si>
  <si>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</si>
  <si>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</si>
  <si>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</si>
  <si>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</si>
  <si>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</si>
  <si>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</si>
  <si>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</si>
  <si>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</si>
  <si>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</si>
  <si>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</si>
  <si>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</si>
  <si>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</si>
  <si>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</si>
  <si>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</si>
  <si>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</si>
  <si>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</si>
  <si>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</si>
  <si>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</si>
  <si>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</si>
  <si>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</si>
  <si>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</si>
  <si>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</si>
  <si>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</si>
  <si>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131009</t>
  </si>
  <si>
    <t>昆明市盘龙区松华街道卫生院</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</si>
  <si>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</si>
  <si>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</si>
  <si>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</si>
  <si>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</si>
  <si>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</si>
  <si>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</si>
  <si>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</si>
  <si>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</si>
  <si>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</si>
  <si>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</si>
  <si>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</si>
  <si>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</si>
  <si>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</si>
  <si>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</si>
  <si>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</si>
  <si>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</si>
  <si>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</si>
  <si>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</si>
  <si>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</si>
  <si>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</si>
  <si>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</si>
  <si>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</si>
  <si>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</si>
  <si>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</si>
  <si>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</si>
  <si>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</si>
  <si>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</si>
  <si>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</si>
  <si>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</si>
  <si>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</si>
  <si>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</si>
  <si>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</si>
  <si>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2080505</t>
  </si>
  <si>
    <t>机关事业单位基本养老保险缴费支出</t>
  </si>
  <si>
    <t>210</t>
  </si>
  <si>
    <t>卫生健康支出</t>
  </si>
  <si>
    <t>21003</t>
  </si>
  <si>
    <t>基层医疗卫生机构</t>
  </si>
  <si>
    <t>2100301</t>
  </si>
  <si>
    <t>城市社区卫生机构</t>
  </si>
  <si>
    <t>2100399</t>
  </si>
  <si>
    <t>其他基层医疗卫生机构支出</t>
  </si>
  <si>
    <t>21004</t>
  </si>
  <si>
    <t>公共卫生</t>
  </si>
  <si>
    <t>2100408</t>
  </si>
  <si>
    <t>基本公共卫生服务</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</si>
  <si>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</si>
  <si>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</si>
  <si>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</si>
  <si>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</si>
  <si>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</si>
  <si>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</si>
  <si>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</si>
  <si>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</si>
  <si>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</si>
  <si>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</si>
  <si>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</si>
  <si>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</si>
  <si>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</si>
  <si>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</si>
  <si>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</si>
  <si>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</si>
  <si>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</si>
  <si>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</si>
  <si>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</si>
  <si>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</si>
  <si>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</si>
  <si>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</si>
  <si>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</si>
  <si>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</si>
  <si>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</si>
  <si>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</si>
  <si>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</si>
  <si>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</si>
  <si>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</si>
  <si>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</si>
  <si>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</si>
  <si>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</si>
  <si>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</si>
  <si>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</si>
  <si>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</si>
  <si>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</si>
  <si>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</si>
  <si>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</si>
  <si>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</si>
  <si>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</si>
  <si>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</si>
  <si>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</si>
  <si>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</si>
  <si>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</si>
  <si>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</si>
  <si>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</si>
  <si>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</si>
  <si>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</si>
  <si>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</si>
  <si>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</si>
  <si>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</si>
  <si>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</si>
  <si>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</si>
  <si>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</si>
  <si>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</si>
  <si>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</si>
  <si>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</si>
  <si>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</si>
  <si>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</si>
  <si>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</si>
  <si>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</si>
  <si>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2026年部门基本支出预算表</t>
  </si>
  <si>
    <t>单位名称：昆明市盘龙区松华街道卫生院</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</si>
  <si>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</si>
  <si>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</si>
  <si>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</si>
  <si>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</si>
  <si>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</si>
  <si>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</si>
  <si>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</si>
  <si>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</si>
  <si>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</si>
  <si>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</si>
  <si>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</si>
  <si>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</si>
  <si>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</si>
  <si>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</si>
  <si>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</si>
  <si>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</si>
  <si>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</si>
  <si>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530103210000000003250</t>
  </si>
  <si>
    <t>事业人员支出工资</t>
  </si>
  <si>
    <t>30101</t>
  </si>
  <si>
    <t>基本工资</t>
  </si>
  <si>
    <t>30102</t>
  </si>
  <si>
    <t>津贴补贴</t>
  </si>
  <si>
    <t>30103</t>
  </si>
  <si>
    <t>奖金</t>
  </si>
  <si>
    <t>30107</t>
  </si>
  <si>
    <t>绩效工资</t>
  </si>
  <si>
    <t>530103210000000003251</t>
  </si>
  <si>
    <t>社会保障缴费</t>
  </si>
  <si>
    <t>30108</t>
  </si>
  <si>
    <t>机关事业单位基本养老保险缴费</t>
  </si>
  <si>
    <t>30110</t>
  </si>
  <si>
    <t>职工基本医疗保险缴费</t>
  </si>
  <si>
    <t>30111</t>
  </si>
  <si>
    <t>公务员医疗补助缴费</t>
  </si>
  <si>
    <t>30112</t>
  </si>
  <si>
    <t>其他社会保障缴费</t>
  </si>
  <si>
    <t>530103210000000003252</t>
  </si>
  <si>
    <t>30113</t>
  </si>
  <si>
    <t>530103210000000003254</t>
  </si>
  <si>
    <t>公车购置及运维费</t>
  </si>
  <si>
    <t>30231</t>
  </si>
  <si>
    <t>公务用车运行维护费</t>
  </si>
  <si>
    <t>530103210000000003258</t>
  </si>
  <si>
    <t>一般公用经费</t>
  </si>
  <si>
    <t>30201</t>
  </si>
  <si>
    <t>办公费</t>
  </si>
  <si>
    <t>30205</t>
  </si>
  <si>
    <t>水费</t>
  </si>
  <si>
    <t>30206</t>
  </si>
  <si>
    <t>电费</t>
  </si>
  <si>
    <t>30207</t>
  </si>
  <si>
    <t>邮电费</t>
  </si>
  <si>
    <t>30211</t>
  </si>
  <si>
    <t>差旅费</t>
  </si>
  <si>
    <t>30213</t>
  </si>
  <si>
    <t>维修（护）费</t>
  </si>
  <si>
    <t>30216</t>
  </si>
  <si>
    <t>培训费</t>
  </si>
  <si>
    <t>30299</t>
  </si>
  <si>
    <t>其他商品和服务支出</t>
  </si>
  <si>
    <t>530103231100001381204</t>
  </si>
  <si>
    <t>离退休工会活动经费</t>
  </si>
  <si>
    <t>530103231100001381226</t>
  </si>
  <si>
    <t>事业人员绩效奖励</t>
  </si>
  <si>
    <t>530103231100001381297</t>
  </si>
  <si>
    <t>残疾人保障金</t>
  </si>
  <si>
    <t>530103241100002294657</t>
  </si>
  <si>
    <t>离退休人员支出</t>
  </si>
  <si>
    <t>30305</t>
  </si>
  <si>
    <t>生活补助</t>
  </si>
  <si>
    <t>530103241100002294659</t>
  </si>
  <si>
    <t>工会经费</t>
  </si>
  <si>
    <t>30228</t>
  </si>
  <si>
    <t>预算05-1表</t>
  </si>
  <si>
    <t>项目分类</t>
  </si>
  <si>
    <t>项目单位</t>
  </si>
  <si>
    <t>经济科目编码</t>
  </si>
  <si>
    <t>经济科目名称</t>
  </si>
  <si>
    <t>本年拨款</t>
  </si>
  <si>
    <t>其中：本次下达</t>
  </si>
  <si>
    <t>其他公用支出</t>
  </si>
  <si>
    <t>530103251100003683407</t>
  </si>
  <si>
    <t>一般公用经费自有资金</t>
  </si>
  <si>
    <t>专项业务类</t>
  </si>
  <si>
    <t>530103241100002309645</t>
  </si>
  <si>
    <t>基层医疗机构实施基本药物制度和综合改革（上级）补助资金</t>
  </si>
  <si>
    <t>30218</t>
  </si>
  <si>
    <t>专用材料费</t>
  </si>
  <si>
    <t>530103251100003671182</t>
  </si>
  <si>
    <t>其他预算专项资金</t>
  </si>
  <si>
    <t>30202</t>
  </si>
  <si>
    <t>印刷费</t>
  </si>
  <si>
    <t>30226</t>
  </si>
  <si>
    <t>劳务费</t>
  </si>
  <si>
    <t>31002</t>
  </si>
  <si>
    <t>办公设备购置</t>
  </si>
  <si>
    <t>530103251100003677283</t>
  </si>
  <si>
    <t>国家基本公共卫生服务项目上级补助资金</t>
  </si>
  <si>
    <t>530103251100004514443</t>
  </si>
  <si>
    <t>2025年乡村医生生活补助市级资金</t>
  </si>
  <si>
    <t>530103251100004610948</t>
  </si>
  <si>
    <t>2025年脱贫人口重点人群和农村低收入人群家庭医生签约服务省级补助结算资金</t>
  </si>
  <si>
    <t>530103251100004610949</t>
  </si>
  <si>
    <t>2025年脱贫人口重点人群和农村低收入人群家庭医生签约服务个人缴费市级补助资金</t>
  </si>
  <si>
    <t>事业发展类</t>
  </si>
  <si>
    <t>530103251100003671243</t>
  </si>
  <si>
    <t>党建经费</t>
  </si>
  <si>
    <t>预算05-2表</t>
  </si>
  <si>
    <t>单位名称、项目名称</t>
  </si>
  <si>
    <t>项目年度绩效目标</t>
  </si>
  <si>
    <t>一级指标</t>
  </si>
  <si>
    <t>二级指标</t>
  </si>
  <si>
    <t>三级指标</t>
  </si>
  <si>
    <t>指标性质</t>
  </si>
  <si>
    <t>指标值</t>
  </si>
  <si>
    <t>度量单位</t>
  </si>
  <si>
    <t>指标属性</t>
  </si>
  <si>
    <t>指标内容</t>
  </si>
  <si>
    <t>根据《中共昆明市盘龙区委办公室印发〈关于加强全区公立医院党的建设工作的实施意见〉的通知》（盘办发〔2019〕4号）精神，请局属各单位按照不低于上年度业务收入的0.5%，将党建工作经费列入2024年度财政年度经费预算，进一步强化党建工作基础保障。</t>
  </si>
  <si>
    <t>产出指标</t>
  </si>
  <si>
    <t>数量指标</t>
  </si>
  <si>
    <t>组织开展各类会议会议达到3天以上</t>
  </si>
  <si>
    <t>&gt;=</t>
  </si>
  <si>
    <t>天</t>
  </si>
  <si>
    <t>定量指标</t>
  </si>
  <si>
    <t>反映预算部门（单位）组织开展各类会议的总天数。</t>
  </si>
  <si>
    <t>祛斑的公益演出活动被媒体宣传报道次数达到3次</t>
  </si>
  <si>
    <t>=</t>
  </si>
  <si>
    <t>次</t>
  </si>
  <si>
    <t xml:space="preserve">举办的公益演出活动被媒体宣传报道的次数，反映其引领示范作用的体现情况。
</t>
  </si>
  <si>
    <t>质量指标</t>
  </si>
  <si>
    <t>组织生活参与率</t>
  </si>
  <si>
    <t>90</t>
  </si>
  <si>
    <t>%</t>
  </si>
  <si>
    <t>反映组织生活参与率</t>
  </si>
  <si>
    <t>时效指标</t>
  </si>
  <si>
    <t>项目完成时限</t>
  </si>
  <si>
    <t>&lt;=</t>
  </si>
  <si>
    <t>年度内完成</t>
  </si>
  <si>
    <t>年</t>
  </si>
  <si>
    <t>用于反映项目完成时限情况</t>
  </si>
  <si>
    <t>效益指标</t>
  </si>
  <si>
    <t>社会效益</t>
  </si>
  <si>
    <t>提升党员凝聚力</t>
  </si>
  <si>
    <t>定性指标</t>
  </si>
  <si>
    <t>反映党组织工作效益情况。</t>
  </si>
  <si>
    <t>单位内部生态健康度</t>
  </si>
  <si>
    <t>党性修养增强度</t>
  </si>
  <si>
    <t>满意度指标</t>
  </si>
  <si>
    <t>服务对象满意度</t>
  </si>
  <si>
    <t>参会人员满意度</t>
  </si>
  <si>
    <t>反映受益对象的满意程度。</t>
  </si>
  <si>
    <t>2025年为辖区居民提供医疗和公共卫生服务，2025年度经济业务严格按照预算进行支出，达到收支平衡.
深入贯彻落实国家、省、市有关深化医药卫生体制改革的政策，完善我院医改配套政策和实施方案，提高服务品质，继续实施国家基本药物制度。
进一步贯彻落实《国务院关于发展城市社区卫生服务的指导意见》，按照《国家基本公共卫生服务规范（2011年版）》的要求，我院全面开展各项国家基本公共卫生服务项目。
居民健康档案管理：我院通过集中建档、门诊建档、入户建档等方式来提高建档率，截止2025年12月，我院建立居民健康档案10986份
健康教育：根据2023年健康教育工作计划，定期开展健康教育活动，2023年共开展健康教育12次，通过入户发放宣传资料、举办健康知识讲座、开展街头宣传咨询等形式对辖区居民进行健康宣传教育。健康宣传资料入户率、居民健康教育知识知晓率、健康行为形成率大幅度提高。
预防接种：不断加强预防接种门诊的规范化建设。提升内涵管理水平，各种免疫规划疫苗报告接种率均稳定保持在95%
儿童保健与孕产妇管理：本年度孕产妇建档数为112人，儿童建档数为392人，认真按照各项规范进行管理，提高了我院妇幼保健的管理率。
重点人群管理：积极开展重点人群筛查工作，对确诊的高血压进行管理，提高了我院妇幼保健的管理率。、糖尿病等重点慢性病人实施规范管理和随访；掌握辖区重性精神疾病患者的相关信息并建立管理档案。
加强医疗护理工作。今年我院的业务工作按照盘龙区卫生和计划生育局2023年医疗、护理目标责任书的要求开展工作，巩固等级医院成果。我院仍实行24小时值班制，首诊医生负责制，做到随到随看，方便了群众。</t>
  </si>
  <si>
    <t>开展医疗与预防保健服务及公共卫生知识宣传教育工作</t>
  </si>
  <si>
    <t xml:space="preserve">"反映补助政策的宣传效果情况。
政策知晓率=调查中补助政策知晓人数/调查总人数*100%"
</t>
  </si>
  <si>
    <t>传染病防治及健康教育工作</t>
  </si>
  <si>
    <t>本年度内开展4次</t>
  </si>
  <si>
    <t>60岁以上老年人免费健康体检工作</t>
  </si>
  <si>
    <t>本年度内开展2次</t>
  </si>
  <si>
    <t>资金使用情况</t>
  </si>
  <si>
    <t>209</t>
  </si>
  <si>
    <t>万元</t>
  </si>
  <si>
    <t>单位疫苗采购30万元，药品采购70万元，其他公用经费40万元，其他支出69万元。</t>
  </si>
  <si>
    <t>门诊处方合格率</t>
  </si>
  <si>
    <t>95</t>
  </si>
  <si>
    <t>门诊病历合格率</t>
  </si>
  <si>
    <t>开展就诊绿色通道，方便群众就医</t>
  </si>
  <si>
    <t>明显提高</t>
  </si>
  <si>
    <t xml:space="preserve">通过对受益对象开展问卷调查，根据受益对象调查问卷
</t>
  </si>
  <si>
    <t>可持续影响</t>
  </si>
  <si>
    <t>持续提高医疗技术服务水平</t>
  </si>
  <si>
    <t>是/否</t>
  </si>
  <si>
    <t>达到区级水平，更好的服务患者，促进社会可持续发展</t>
  </si>
  <si>
    <t>持续开展医疗新业务、新技术</t>
  </si>
  <si>
    <t>对于卫生院及社会的可持续发展有积极正面的影响</t>
  </si>
  <si>
    <t>加强医院硬件设施，提高卫生院社会影响力和竞争力</t>
  </si>
  <si>
    <t>就医群众满意度</t>
  </si>
  <si>
    <t>反映获补助受益对象的满意程度。</t>
  </si>
  <si>
    <t>做好本部门公用经费保障，支持部门正常履职</t>
  </si>
  <si>
    <t>公用经费保障人数</t>
  </si>
  <si>
    <t>24</t>
  </si>
  <si>
    <t>人</t>
  </si>
  <si>
    <t>反映公用经费保障部门人数情况</t>
  </si>
  <si>
    <t>部门运转</t>
  </si>
  <si>
    <t>正常运转</t>
  </si>
  <si>
    <t>反映部门运转情况</t>
  </si>
  <si>
    <t>社会公众满意度</t>
  </si>
  <si>
    <t>反映社会公众对部门履职情况的满意度</t>
  </si>
  <si>
    <t>预算06表</t>
  </si>
  <si>
    <t>政府性基金预算支出预算表</t>
  </si>
  <si>
    <t>单位名称：昆明市发展和改革委员会</t>
  </si>
  <si>
    <t>政府性基金预算支出</t>
  </si>
  <si>
    <t>备注：我单位2026年无政府性基金预算支出预算，故此表无数据。</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</si>
  <si>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</si>
  <si>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</si>
  <si>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</si>
  <si>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</si>
  <si>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</si>
  <si>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</si>
  <si>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</si>
  <si>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</si>
  <si>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</si>
  <si>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</si>
  <si>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</si>
  <si>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</si>
  <si>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车辆加油、添加燃料服务</t>
  </si>
  <si>
    <t>公务用车加油</t>
  </si>
  <si>
    <t>批</t>
  </si>
  <si>
    <t>车辆维修和保养服务</t>
  </si>
  <si>
    <t>公务用车维修和保养</t>
  </si>
  <si>
    <t>机动车保险服务</t>
  </si>
  <si>
    <t>公务用车保险</t>
  </si>
  <si>
    <t>复印纸</t>
  </si>
  <si>
    <t>复印纸采购</t>
  </si>
  <si>
    <t>箱</t>
  </si>
  <si>
    <t>其他印刷服务</t>
  </si>
  <si>
    <t>印刷服务采购</t>
  </si>
  <si>
    <t>元</t>
  </si>
  <si>
    <t>预算08表</t>
  </si>
  <si>
    <t>主管部门</t>
  </si>
  <si>
    <t>政府购买服务项目</t>
  </si>
  <si>
    <t>政府购买服务指导性目录代码</t>
  </si>
  <si>
    <t>基本支出/项目支出</t>
  </si>
  <si>
    <t>所属服务类别</t>
  </si>
  <si>
    <t>所属服务领域</t>
  </si>
  <si>
    <t>购买内容简述</t>
  </si>
  <si>
    <t>备注：我单位2026年无政府购买服务预算，故此表无数据。</t>
  </si>
  <si>
    <t>预算09-1表</t>
  </si>
  <si>
    <t>单位名称（项目）</t>
  </si>
  <si>
    <t>地区</t>
  </si>
  <si>
    <t>磨憨经济合作区</t>
  </si>
  <si>
    <t>备注：我单位2026年无对下转移支付预算，故此表无数据。</t>
  </si>
  <si>
    <t>预算09-2表</t>
  </si>
  <si>
    <t>备注：我单位2026年无对下转移支付预算也无对下转移支付绩效目标，故此表无数据。</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</si>
  <si>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</si>
  <si>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</si>
  <si>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</si>
  <si>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</si>
  <si>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</si>
  <si>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</si>
  <si>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</si>
  <si>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</si>
  <si>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</si>
  <si>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</si>
  <si>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备注：我单位2026年无新增资产配置，故此表无数据。</t>
  </si>
  <si>
    <t>预算11表</t>
  </si>
  <si>
    <t>上级补助</t>
  </si>
  <si>
    <t>备注：我单位2026年无上级补助项目支付预算，故此表无数据。</t>
  </si>
  <si>
    <t>预算12表</t>
  </si>
  <si>
    <t>项目级次</t>
  </si>
  <si>
    <t/>
  </si>
  <si>
    <t>备注：我单位2026年无项目支出预算，故此表无数据。</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</si>
</sst>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6">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1.25"/>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1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5" applyNumberFormat="0" applyFill="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3" fillId="0" borderId="0" applyNumberFormat="0" applyFill="0" applyBorder="0" applyAlignment="0" applyProtection="0">
      <alignment vertical="center"/>
    </xf>
    <xf numFmtId="0" fontId="24" fillId="4" borderId="17" applyNumberFormat="0" applyAlignment="0" applyProtection="0">
      <alignment vertical="center"/>
    </xf>
    <xf numFmtId="0" fontId="25" fillId="5" borderId="18" applyNumberFormat="0" applyAlignment="0" applyProtection="0">
      <alignment vertical="center"/>
    </xf>
    <xf numFmtId="0" fontId="26" fillId="5" borderId="17" applyNumberFormat="0" applyAlignment="0" applyProtection="0">
      <alignment vertical="center"/>
    </xf>
    <xf numFmtId="0" fontId="27" fillId="6" borderId="19" applyNumberFormat="0" applyAlignment="0" applyProtection="0">
      <alignment vertical="center"/>
    </xf>
    <xf numFmtId="0" fontId="28" fillId="0" borderId="20" applyNumberFormat="0" applyFill="0" applyAlignment="0" applyProtection="0">
      <alignment vertical="center"/>
    </xf>
    <xf numFmtId="0" fontId="29" fillId="0" borderId="21"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176" fontId="35" fillId="0" borderId="7">
      <alignment horizontal="right" vertical="center"/>
    </xf>
    <xf numFmtId="49" fontId="35" fillId="0" borderId="7">
      <alignment horizontal="left" vertical="center" wrapText="1"/>
    </xf>
    <xf numFmtId="176" fontId="35" fillId="0" borderId="7">
      <alignment horizontal="right" vertical="center"/>
    </xf>
    <xf numFmtId="177" fontId="35" fillId="0" borderId="7">
      <alignment horizontal="right" vertical="center"/>
    </xf>
    <xf numFmtId="178" fontId="35" fillId="0" borderId="7">
      <alignment horizontal="right" vertical="center"/>
    </xf>
    <xf numFmtId="179" fontId="35" fillId="0" borderId="7">
      <alignment horizontal="right" vertical="center"/>
    </xf>
    <xf numFmtId="10" fontId="35" fillId="0" borderId="7">
      <alignment horizontal="right" vertical="center"/>
    </xf>
    <xf numFmtId="180" fontId="35" fillId="0" borderId="7">
      <alignment horizontal="right" vertical="center"/>
    </xf>
  </cellStyleXfs>
  <cellXfs count="200">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0" fillId="0" borderId="0" xfId="0" applyFont="1" applyBorder="1" applyAlignment="1"/>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1"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1" xfId="0" applyFont="1" applyBorder="1" applyAlignment="1">
      <alignment horizontal="left" vertical="center"/>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left" vertical="center"/>
    </xf>
    <xf numFmtId="3" fontId="2" fillId="2" borderId="1" xfId="0" applyNumberFormat="1" applyFont="1" applyFill="1" applyBorder="1" applyAlignment="1" applyProtection="1">
      <alignment horizontal="left" vertical="center"/>
      <protection locked="0"/>
    </xf>
    <xf numFmtId="4" fontId="2" fillId="0" borderId="1" xfId="0" applyNumberFormat="1" applyFont="1" applyBorder="1" applyAlignment="1" applyProtection="1">
      <alignment horizontal="left" vertical="center"/>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5" fillId="0" borderId="7" xfId="0" applyNumberFormat="1" applyFont="1" applyBorder="1" applyAlignment="1">
      <alignment horizontal="right" vertical="center"/>
    </xf>
    <xf numFmtId="0" fontId="1" fillId="0" borderId="0" xfId="0" applyFont="1" applyBorder="1" applyAlignment="1">
      <alignment wrapText="1"/>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9" fillId="0" borderId="7" xfId="0" applyFont="1" applyFill="1" applyBorder="1" applyAlignment="1" applyProtection="1">
      <alignment horizontal="left" vertical="center"/>
      <protection locked="0"/>
    </xf>
    <xf numFmtId="0" fontId="9" fillId="0" borderId="7" xfId="0" applyFont="1" applyFill="1" applyBorder="1" applyAlignment="1">
      <alignment horizontal="left" vertical="center" wrapText="1"/>
    </xf>
    <xf numFmtId="3" fontId="9" fillId="0" borderId="7" xfId="0" applyNumberFormat="1" applyFont="1" applyFill="1" applyBorder="1" applyAlignment="1">
      <alignment horizontal="right" vertical="center"/>
    </xf>
    <xf numFmtId="4" fontId="9" fillId="0" borderId="7" xfId="0" applyNumberFormat="1" applyFont="1" applyFill="1" applyBorder="1" applyAlignment="1">
      <alignment horizontal="right" vertical="center"/>
    </xf>
    <xf numFmtId="0" fontId="2" fillId="2" borderId="12" xfId="0" applyFont="1" applyFill="1" applyBorder="1" applyAlignment="1">
      <alignment horizontal="right" vertical="center"/>
    </xf>
    <xf numFmtId="0" fontId="10" fillId="0" borderId="0" xfId="0" applyFont="1" applyBorder="1" applyAlignment="1" applyProtection="1">
      <alignment horizontal="right"/>
      <protection locked="0"/>
    </xf>
    <xf numFmtId="49" fontId="10" fillId="0" borderId="0" xfId="0" applyNumberFormat="1" applyFont="1" applyBorder="1" applyProtection="1">
      <protection locked="0"/>
    </xf>
    <xf numFmtId="0" fontId="1" fillId="0" borderId="0" xfId="0" applyFont="1" applyBorder="1" applyAlignment="1">
      <alignment horizontal="right"/>
    </xf>
    <xf numFmtId="0" fontId="11" fillId="0" borderId="0"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protection locked="0"/>
    </xf>
    <xf numFmtId="0" fontId="11"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49" fontId="5" fillId="0" borderId="7" xfId="50" applyNumberFormat="1" applyFont="1" applyBorder="1">
      <alignment horizontal="left" vertical="center" wrapText="1"/>
    </xf>
    <xf numFmtId="0" fontId="2" fillId="0" borderId="3" xfId="0" applyFont="1" applyBorder="1" applyAlignment="1">
      <alignment horizontal="center" vertical="center"/>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0" xfId="0" applyFont="1" applyBorder="1" applyAlignment="1">
      <alignment horizontal="right" vertical="center" wrapText="1"/>
    </xf>
    <xf numFmtId="0" fontId="12"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3" fillId="0" borderId="7" xfId="0" applyFont="1" applyBorder="1" applyAlignment="1" applyProtection="1">
      <alignment horizontal="center" vertical="center" wrapText="1"/>
      <protection locked="0"/>
    </xf>
    <xf numFmtId="0" fontId="13"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4" fillId="0" borderId="7" xfId="0" applyFont="1" applyBorder="1" applyAlignment="1">
      <alignment horizontal="center" vertical="center"/>
    </xf>
    <xf numFmtId="0" fontId="14" fillId="0" borderId="7" xfId="0" applyFont="1" applyBorder="1" applyAlignment="1" applyProtection="1">
      <alignment horizontal="center" vertical="center" wrapText="1"/>
      <protection locked="0"/>
    </xf>
    <xf numFmtId="176" fontId="15" fillId="0" borderId="7" xfId="0" applyNumberFormat="1" applyFont="1" applyBorder="1" applyAlignment="1">
      <alignment horizontal="right" vertical="center"/>
    </xf>
    <xf numFmtId="0" fontId="13" fillId="2" borderId="1" xfId="0" applyFont="1" applyFill="1" applyBorder="1" applyAlignment="1">
      <alignment horizontal="center" vertical="center"/>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2" borderId="6" xfId="0" applyFont="1" applyFill="1" applyBorder="1" applyAlignment="1" applyProtection="1">
      <alignment horizontal="center" vertical="center" wrapText="1"/>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B15" sqref="B15"/>
    </sheetView>
  </sheetViews>
  <sheetFormatPr defaultColWidth="8.575" defaultRowHeight="12.75" customHeight="1" outlineLevelCol="3"/>
  <cols>
    <col min="1" max="4" width="41" customWidth="1"/>
  </cols>
  <sheetData>
    <row r="1" ht="15" customHeight="1" spans="1:4">
      <c r="A1" s="44"/>
      <c r="B1" s="44"/>
      <c r="C1" s="44"/>
      <c r="D1" s="45" t="s">
        <v>0</v>
      </c>
    </row>
    <row r="2" ht="41.25" customHeight="1" spans="1:4">
      <c r="A2" s="40" t="str">
        <f>"2026"&amp;"年部门财务收支预算总表"</f>
        <v>2026年部门财务收支预算总表</v>
      </c>
    </row>
    <row r="3" ht="17.25" customHeight="1" spans="1:4">
      <c r="A3" s="43" t="str">
        <f>"单位名称："&amp;"昆明市盘龙区松华街道卫生院"</f>
        <v>单位名称：昆明市盘龙区松华街道卫生院</v>
      </c>
      <c r="B3" s="165"/>
      <c r="D3" s="138" t="s">
        <v>1</v>
      </c>
    </row>
    <row r="4" ht="23.25" customHeight="1" spans="1:4">
      <c r="A4" s="166" t="s">
        <v>2</v>
      </c>
      <c r="B4" s="167"/>
      <c r="C4" s="166" t="s">
        <v>3</v>
      </c>
      <c r="D4" s="167"/>
    </row>
    <row r="5" ht="24" customHeight="1" spans="1:4">
      <c r="A5" s="166" t="s">
        <v>4</v>
      </c>
      <c r="B5" s="166" t="s">
        <v>5</v>
      </c>
      <c r="C5" s="166" t="s">
        <v>6</v>
      </c>
      <c r="D5" s="166" t="s">
        <v>5</v>
      </c>
    </row>
    <row r="6" ht="17.25" customHeight="1" spans="1:4">
      <c r="A6" s="168" t="s">
        <v>7</v>
      </c>
      <c r="B6" s="81">
        <v>4710713</v>
      </c>
      <c r="C6" s="168" t="s">
        <v>8</v>
      </c>
      <c r="D6" s="81"/>
    </row>
    <row r="7" ht="17.25" customHeight="1" spans="1:4">
      <c r="A7" s="168" t="s">
        <v>9</v>
      </c>
      <c r="B7" s="81"/>
      <c r="C7" s="168" t="s">
        <v>10</v>
      </c>
      <c r="D7" s="81"/>
    </row>
    <row r="8" ht="17.25" customHeight="1" spans="1:4">
      <c r="A8" s="168" t="s">
        <v>11</v>
      </c>
      <c r="B8" s="81"/>
      <c r="C8" s="199" t="s">
        <v>12</v>
      </c>
      <c r="D8" s="81"/>
    </row>
    <row r="9" ht="17.25" customHeight="1" spans="1:4">
      <c r="A9" s="168" t="s">
        <v>13</v>
      </c>
      <c r="B9" s="81"/>
      <c r="C9" s="199" t="s">
        <v>14</v>
      </c>
      <c r="D9" s="81"/>
    </row>
    <row r="10" ht="17.25" customHeight="1" spans="1:4">
      <c r="A10" s="168" t="s">
        <v>15</v>
      </c>
      <c r="B10" s="81">
        <v>2715000</v>
      </c>
      <c r="C10" s="199" t="s">
        <v>16</v>
      </c>
      <c r="D10" s="81"/>
    </row>
    <row r="11" ht="17.25" customHeight="1" spans="1:4">
      <c r="A11" s="168" t="s">
        <v>17</v>
      </c>
      <c r="B11" s="81">
        <v>2625000</v>
      </c>
      <c r="C11" s="199" t="s">
        <v>18</v>
      </c>
      <c r="D11" s="81"/>
    </row>
    <row r="12" ht="17.25" customHeight="1" spans="1:4">
      <c r="A12" s="168" t="s">
        <v>19</v>
      </c>
      <c r="B12" s="81"/>
      <c r="C12" s="33" t="s">
        <v>20</v>
      </c>
      <c r="D12" s="81"/>
    </row>
    <row r="13" ht="17.25" customHeight="1" spans="1:4">
      <c r="A13" s="168" t="s">
        <v>21</v>
      </c>
      <c r="B13" s="81"/>
      <c r="C13" s="33" t="s">
        <v>22</v>
      </c>
      <c r="D13" s="81">
        <v>469140</v>
      </c>
    </row>
    <row r="14" ht="17.25" customHeight="1" spans="1:4">
      <c r="A14" s="168" t="s">
        <v>23</v>
      </c>
      <c r="B14" s="81"/>
      <c r="C14" s="33" t="s">
        <v>24</v>
      </c>
      <c r="D14" s="81">
        <v>6914939.21</v>
      </c>
    </row>
    <row r="15" ht="17.25" customHeight="1" spans="1:4">
      <c r="A15" s="168" t="s">
        <v>25</v>
      </c>
      <c r="B15" s="81">
        <v>90000</v>
      </c>
      <c r="C15" s="33" t="s">
        <v>26</v>
      </c>
      <c r="D15" s="81"/>
    </row>
    <row r="16" ht="17.25" customHeight="1" spans="1:4">
      <c r="A16" s="151"/>
      <c r="B16" s="81"/>
      <c r="C16" s="33" t="s">
        <v>27</v>
      </c>
      <c r="D16" s="81"/>
    </row>
    <row r="17" ht="17.25" customHeight="1" spans="1:4">
      <c r="A17" s="169"/>
      <c r="B17" s="81"/>
      <c r="C17" s="33" t="s">
        <v>28</v>
      </c>
      <c r="D17" s="81"/>
    </row>
    <row r="18" ht="17.25" customHeight="1" spans="1:4">
      <c r="A18" s="169"/>
      <c r="B18" s="81"/>
      <c r="C18" s="33" t="s">
        <v>29</v>
      </c>
      <c r="D18" s="81"/>
    </row>
    <row r="19" ht="17.25" customHeight="1" spans="1:4">
      <c r="A19" s="169"/>
      <c r="B19" s="81"/>
      <c r="C19" s="33" t="s">
        <v>30</v>
      </c>
      <c r="D19" s="81"/>
    </row>
    <row r="20" ht="17.25" customHeight="1" spans="1:4">
      <c r="A20" s="169"/>
      <c r="B20" s="81"/>
      <c r="C20" s="33" t="s">
        <v>31</v>
      </c>
      <c r="D20" s="81"/>
    </row>
    <row r="21" ht="17.25" customHeight="1" spans="1:4">
      <c r="A21" s="169"/>
      <c r="B21" s="81"/>
      <c r="C21" s="33" t="s">
        <v>32</v>
      </c>
      <c r="D21" s="81"/>
    </row>
    <row r="22" ht="17.25" customHeight="1" spans="1:4">
      <c r="A22" s="169"/>
      <c r="B22" s="81"/>
      <c r="C22" s="33" t="s">
        <v>33</v>
      </c>
      <c r="D22" s="81"/>
    </row>
    <row r="23" ht="17.25" customHeight="1" spans="1:4">
      <c r="A23" s="169"/>
      <c r="B23" s="81"/>
      <c r="C23" s="33" t="s">
        <v>34</v>
      </c>
      <c r="D23" s="81"/>
    </row>
    <row r="24" ht="17.25" customHeight="1" spans="1:4">
      <c r="A24" s="169"/>
      <c r="B24" s="81"/>
      <c r="C24" s="33" t="s">
        <v>35</v>
      </c>
      <c r="D24" s="81">
        <v>365388</v>
      </c>
    </row>
    <row r="25" ht="17.25" customHeight="1" spans="1:4">
      <c r="A25" s="169"/>
      <c r="B25" s="81"/>
      <c r="C25" s="33" t="s">
        <v>36</v>
      </c>
      <c r="D25" s="81"/>
    </row>
    <row r="26" ht="17.25" customHeight="1" spans="1:4">
      <c r="A26" s="169"/>
      <c r="B26" s="81"/>
      <c r="C26" s="151" t="s">
        <v>37</v>
      </c>
      <c r="D26" s="81"/>
    </row>
    <row r="27" ht="17.25" customHeight="1" spans="1:4">
      <c r="A27" s="169"/>
      <c r="B27" s="81"/>
      <c r="C27" s="33" t="s">
        <v>38</v>
      </c>
      <c r="D27" s="81"/>
    </row>
    <row r="28" ht="16.5" customHeight="1" spans="1:4">
      <c r="A28" s="169"/>
      <c r="B28" s="81"/>
      <c r="C28" s="33" t="s">
        <v>39</v>
      </c>
      <c r="D28" s="81"/>
    </row>
    <row r="29" ht="16.5" customHeight="1" spans="1:4">
      <c r="A29" s="169"/>
      <c r="B29" s="81"/>
      <c r="C29" s="151" t="s">
        <v>40</v>
      </c>
      <c r="D29" s="81"/>
    </row>
    <row r="30" ht="17.25" customHeight="1" spans="1:4">
      <c r="A30" s="169"/>
      <c r="B30" s="81"/>
      <c r="C30" s="151" t="s">
        <v>41</v>
      </c>
      <c r="D30" s="81"/>
    </row>
    <row r="31" ht="17.25" customHeight="1" spans="1:4">
      <c r="A31" s="169"/>
      <c r="B31" s="81"/>
      <c r="C31" s="33" t="s">
        <v>42</v>
      </c>
      <c r="D31" s="81"/>
    </row>
    <row r="32" ht="16.5" customHeight="1" spans="1:4">
      <c r="A32" s="169" t="s">
        <v>43</v>
      </c>
      <c r="B32" s="81">
        <v>7425713</v>
      </c>
      <c r="C32" s="169" t="s">
        <v>44</v>
      </c>
      <c r="D32" s="81">
        <v>7749467.21</v>
      </c>
    </row>
    <row r="33" ht="16.5" customHeight="1" spans="1:4">
      <c r="A33" s="151" t="s">
        <v>45</v>
      </c>
      <c r="B33" s="81">
        <v>323754.21</v>
      </c>
      <c r="C33" s="151" t="s">
        <v>46</v>
      </c>
      <c r="D33" s="81"/>
    </row>
    <row r="34" ht="16.5" customHeight="1" spans="1:4">
      <c r="A34" s="33" t="s">
        <v>47</v>
      </c>
      <c r="B34" s="81">
        <v>323754.21</v>
      </c>
      <c r="C34" s="33" t="s">
        <v>47</v>
      </c>
      <c r="D34" s="81"/>
    </row>
    <row r="35" ht="16.5" customHeight="1" spans="1:4">
      <c r="A35" s="33" t="s">
        <v>48</v>
      </c>
      <c r="B35" s="81"/>
      <c r="C35" s="33" t="s">
        <v>49</v>
      </c>
      <c r="D35" s="81"/>
    </row>
    <row r="36" ht="16.5" customHeight="1" spans="1:4">
      <c r="A36" s="170" t="s">
        <v>50</v>
      </c>
      <c r="B36" s="81">
        <v>7749467.21</v>
      </c>
      <c r="C36" s="170" t="s">
        <v>51</v>
      </c>
      <c r="D36" s="81">
        <v>7749467.21</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B21" sqref="B21"/>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21">
        <v>1</v>
      </c>
      <c r="B1" s="122">
        <v>0</v>
      </c>
      <c r="C1" s="121">
        <v>1</v>
      </c>
      <c r="D1" s="123"/>
      <c r="E1" s="123"/>
      <c r="F1" s="113" t="s">
        <v>369</v>
      </c>
    </row>
    <row r="2" ht="42" customHeight="1" spans="1:6">
      <c r="A2" s="124" t="str">
        <f>"2026"&amp;"年部门政府性基金预算支出预算表"</f>
        <v>2026年部门政府性基金预算支出预算表</v>
      </c>
      <c r="B2" s="124" t="s">
        <v>370</v>
      </c>
      <c r="C2" s="125"/>
      <c r="D2" s="126"/>
      <c r="E2" s="126"/>
      <c r="F2" s="126"/>
    </row>
    <row r="3" ht="13.5" customHeight="1" spans="1:6">
      <c r="A3" s="4" t="str">
        <f>"单位名称："&amp;"昆明市盘龙区松华街道卫生院"</f>
        <v>单位名称：昆明市盘龙区松华街道卫生院</v>
      </c>
      <c r="B3" s="4" t="s">
        <v>371</v>
      </c>
      <c r="C3" s="121"/>
      <c r="D3" s="123"/>
      <c r="E3" s="123"/>
      <c r="F3" s="113" t="s">
        <v>1</v>
      </c>
    </row>
    <row r="4" ht="19.5" customHeight="1" spans="1:6">
      <c r="A4" s="127" t="s">
        <v>180</v>
      </c>
      <c r="B4" s="128" t="s">
        <v>72</v>
      </c>
      <c r="C4" s="127" t="s">
        <v>73</v>
      </c>
      <c r="D4" s="10" t="s">
        <v>372</v>
      </c>
      <c r="E4" s="11"/>
      <c r="F4" s="12"/>
    </row>
    <row r="5" ht="18.75" customHeight="1" spans="1:6">
      <c r="A5" s="129"/>
      <c r="B5" s="130"/>
      <c r="C5" s="129"/>
      <c r="D5" s="15" t="s">
        <v>55</v>
      </c>
      <c r="E5" s="10" t="s">
        <v>75</v>
      </c>
      <c r="F5" s="15" t="s">
        <v>76</v>
      </c>
    </row>
    <row r="6" ht="18.75" customHeight="1" spans="1:6">
      <c r="A6" s="71">
        <v>1</v>
      </c>
      <c r="B6" s="131" t="s">
        <v>83</v>
      </c>
      <c r="C6" s="71">
        <v>3</v>
      </c>
      <c r="D6" s="132">
        <v>4</v>
      </c>
      <c r="E6" s="132">
        <v>5</v>
      </c>
      <c r="F6" s="132">
        <v>6</v>
      </c>
    </row>
    <row r="7" ht="21" customHeight="1" spans="1:6">
      <c r="A7" s="20"/>
      <c r="B7" s="20"/>
      <c r="C7" s="20"/>
      <c r="D7" s="81"/>
      <c r="E7" s="81"/>
      <c r="F7" s="81"/>
    </row>
    <row r="8" ht="21" customHeight="1" spans="1:6">
      <c r="A8" s="20"/>
      <c r="B8" s="20"/>
      <c r="C8" s="20"/>
      <c r="D8" s="81"/>
      <c r="E8" s="81"/>
      <c r="F8" s="81"/>
    </row>
    <row r="9" ht="18.75" customHeight="1" spans="1:6">
      <c r="A9" s="133" t="s">
        <v>169</v>
      </c>
      <c r="B9" s="133" t="s">
        <v>169</v>
      </c>
      <c r="C9" s="134" t="s">
        <v>169</v>
      </c>
      <c r="D9" s="81"/>
      <c r="E9" s="81"/>
      <c r="F9" s="81"/>
    </row>
    <row r="10" customHeight="1" spans="1:6">
      <c r="A10" s="26" t="s">
        <v>373</v>
      </c>
      <c r="B10" s="26"/>
      <c r="C10" s="26"/>
      <c r="D10" s="26"/>
      <c r="E10" s="26"/>
      <c r="F10" s="26"/>
    </row>
  </sheetData>
  <mergeCells count="8">
    <mergeCell ref="A2:F2"/>
    <mergeCell ref="A3:C3"/>
    <mergeCell ref="D4:F4"/>
    <mergeCell ref="A9:C9"/>
    <mergeCell ref="A10:F10"/>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3"/>
  <sheetViews>
    <sheetView showZeros="0" tabSelected="1" workbookViewId="0">
      <selection activeCell="A3" sqref="A3:F3"/>
    </sheetView>
  </sheetViews>
  <sheetFormatPr defaultColWidth="9.14166666666667" defaultRowHeight="14.25" customHeight="1"/>
  <cols>
    <col min="1" max="1" width="32.575" customWidth="1"/>
    <col min="2" max="2" width="21.7166666666667" customWidth="1"/>
    <col min="3" max="3" width="35.2833333333333" customWidth="1"/>
    <col min="4" max="4" width="7.71666666666667" customWidth="1"/>
    <col min="5" max="5" width="11.1416666666667" customWidth="1"/>
    <col min="6" max="6" width="13.2833333333333" customWidth="1"/>
    <col min="7" max="16" width="20" customWidth="1"/>
    <col min="17" max="17" width="19.85" customWidth="1"/>
  </cols>
  <sheetData>
    <row r="1" customFormat="1" ht="15.75" customHeight="1" spans="1:17">
      <c r="P1" s="2"/>
      <c r="Q1" s="2" t="s">
        <v>374</v>
      </c>
    </row>
    <row r="2" customFormat="1" ht="41.25" customHeight="1" spans="1:17">
      <c r="A2" s="75" t="s">
        <v>375</v>
      </c>
      <c r="B2" s="3"/>
      <c r="C2" s="3"/>
      <c r="D2" s="3"/>
      <c r="E2" s="3"/>
      <c r="F2" s="3"/>
      <c r="G2" s="3"/>
      <c r="H2" s="3"/>
      <c r="I2" s="3"/>
      <c r="J2" s="3"/>
      <c r="K2" s="69"/>
      <c r="L2" s="3"/>
      <c r="M2" s="3"/>
      <c r="N2" s="69"/>
      <c r="O2" s="3"/>
      <c r="P2" s="69"/>
      <c r="Q2" s="69"/>
    </row>
    <row r="3" customFormat="1" ht="18.75" customHeight="1" spans="1:17">
      <c r="A3" s="112" t="s">
        <v>179</v>
      </c>
      <c r="B3" s="6"/>
      <c r="C3" s="6"/>
      <c r="D3" s="6"/>
      <c r="E3" s="6"/>
      <c r="F3" s="6"/>
      <c r="G3" s="6"/>
      <c r="H3" s="6"/>
      <c r="I3" s="6"/>
      <c r="J3" s="6"/>
      <c r="P3" s="7"/>
      <c r="Q3" s="113" t="s">
        <v>1</v>
      </c>
    </row>
    <row r="4" customFormat="1" ht="15.75" customHeight="1" spans="1:17">
      <c r="A4" s="9" t="s">
        <v>376</v>
      </c>
      <c r="B4" s="91" t="s">
        <v>377</v>
      </c>
      <c r="C4" s="91" t="s">
        <v>378</v>
      </c>
      <c r="D4" s="91" t="s">
        <v>379</v>
      </c>
      <c r="E4" s="91" t="s">
        <v>380</v>
      </c>
      <c r="F4" s="91" t="s">
        <v>381</v>
      </c>
      <c r="G4" s="92" t="s">
        <v>187</v>
      </c>
      <c r="H4" s="92"/>
      <c r="I4" s="92"/>
      <c r="J4" s="92"/>
      <c r="K4" s="93"/>
      <c r="L4" s="92"/>
      <c r="M4" s="92"/>
      <c r="N4" s="94"/>
      <c r="O4" s="92"/>
      <c r="P4" s="93"/>
      <c r="Q4" s="95"/>
    </row>
    <row r="5" customFormat="1" ht="17.25" customHeight="1" spans="1:17">
      <c r="A5" s="14"/>
      <c r="B5" s="97"/>
      <c r="C5" s="97"/>
      <c r="D5" s="97"/>
      <c r="E5" s="97"/>
      <c r="F5" s="97"/>
      <c r="G5" s="97" t="s">
        <v>55</v>
      </c>
      <c r="H5" s="97" t="s">
        <v>58</v>
      </c>
      <c r="I5" s="97" t="s">
        <v>382</v>
      </c>
      <c r="J5" s="97" t="s">
        <v>383</v>
      </c>
      <c r="K5" s="98" t="s">
        <v>384</v>
      </c>
      <c r="L5" s="99" t="s">
        <v>385</v>
      </c>
      <c r="M5" s="99"/>
      <c r="N5" s="100"/>
      <c r="O5" s="99"/>
      <c r="P5" s="101"/>
      <c r="Q5" s="102"/>
    </row>
    <row r="6" customFormat="1" ht="54" customHeight="1" spans="1:17">
      <c r="A6" s="17"/>
      <c r="B6" s="103"/>
      <c r="C6" s="103"/>
      <c r="D6" s="103"/>
      <c r="E6" s="103"/>
      <c r="F6" s="103"/>
      <c r="G6" s="103"/>
      <c r="H6" s="103" t="s">
        <v>57</v>
      </c>
      <c r="I6" s="103"/>
      <c r="J6" s="103"/>
      <c r="K6" s="104"/>
      <c r="L6" s="103" t="s">
        <v>57</v>
      </c>
      <c r="M6" s="103" t="s">
        <v>64</v>
      </c>
      <c r="N6" s="102" t="s">
        <v>65</v>
      </c>
      <c r="O6" s="103" t="s">
        <v>66</v>
      </c>
      <c r="P6" s="104" t="s">
        <v>67</v>
      </c>
      <c r="Q6" s="102" t="s">
        <v>68</v>
      </c>
    </row>
    <row r="7" customFormat="1" ht="18" customHeight="1" spans="1:17">
      <c r="A7" s="114">
        <v>1</v>
      </c>
      <c r="B7" s="115">
        <v>2</v>
      </c>
      <c r="C7" s="114">
        <v>3</v>
      </c>
      <c r="D7" s="114">
        <v>4</v>
      </c>
      <c r="E7" s="115">
        <v>5</v>
      </c>
      <c r="F7" s="114">
        <v>6</v>
      </c>
      <c r="G7" s="114">
        <v>7</v>
      </c>
      <c r="H7" s="115">
        <v>8</v>
      </c>
      <c r="I7" s="114">
        <v>9</v>
      </c>
      <c r="J7" s="114">
        <v>10</v>
      </c>
      <c r="K7" s="115">
        <v>11</v>
      </c>
      <c r="L7" s="114">
        <v>12</v>
      </c>
      <c r="M7" s="114">
        <v>13</v>
      </c>
      <c r="N7" s="115">
        <v>14</v>
      </c>
      <c r="O7" s="114">
        <v>15</v>
      </c>
      <c r="P7" s="114">
        <v>16</v>
      </c>
      <c r="Q7" s="115">
        <v>17</v>
      </c>
    </row>
    <row r="8" customFormat="1" ht="21" customHeight="1" spans="1:17">
      <c r="A8" s="116" t="s">
        <v>220</v>
      </c>
      <c r="B8" s="117" t="s">
        <v>386</v>
      </c>
      <c r="C8" s="117" t="s">
        <v>387</v>
      </c>
      <c r="D8" s="117" t="s">
        <v>388</v>
      </c>
      <c r="E8" s="118">
        <v>1</v>
      </c>
      <c r="F8" s="119">
        <v>3000</v>
      </c>
      <c r="G8" s="81">
        <f>SUM(H8)</f>
        <v>3000</v>
      </c>
      <c r="H8" s="119">
        <v>3000</v>
      </c>
      <c r="I8" s="81"/>
      <c r="J8" s="81"/>
      <c r="K8" s="81"/>
      <c r="L8" s="81"/>
      <c r="M8" s="81"/>
      <c r="N8" s="81"/>
      <c r="O8" s="81"/>
      <c r="P8" s="81"/>
      <c r="Q8" s="81"/>
    </row>
    <row r="9" customFormat="1" ht="21" customHeight="1" spans="1:17">
      <c r="A9" s="116" t="s">
        <v>220</v>
      </c>
      <c r="B9" s="117" t="s">
        <v>389</v>
      </c>
      <c r="C9" s="117" t="s">
        <v>390</v>
      </c>
      <c r="D9" s="117" t="s">
        <v>388</v>
      </c>
      <c r="E9" s="118">
        <v>1</v>
      </c>
      <c r="F9" s="119">
        <v>8000</v>
      </c>
      <c r="G9" s="81">
        <f>SUM(H9)</f>
        <v>8000</v>
      </c>
      <c r="H9" s="119">
        <v>8000</v>
      </c>
      <c r="I9" s="81"/>
      <c r="J9" s="81"/>
      <c r="K9" s="81"/>
      <c r="L9" s="81"/>
      <c r="M9" s="81"/>
      <c r="N9" s="81"/>
      <c r="O9" s="81"/>
      <c r="P9" s="81"/>
      <c r="Q9" s="81"/>
    </row>
    <row r="10" customFormat="1" ht="21" customHeight="1" spans="1:17">
      <c r="A10" s="116" t="s">
        <v>220</v>
      </c>
      <c r="B10" s="117" t="s">
        <v>391</v>
      </c>
      <c r="C10" s="117" t="s">
        <v>392</v>
      </c>
      <c r="D10" s="117" t="s">
        <v>388</v>
      </c>
      <c r="E10" s="118">
        <v>1</v>
      </c>
      <c r="F10" s="119">
        <v>7000</v>
      </c>
      <c r="G10" s="81">
        <f>SUM(H10)</f>
        <v>7000</v>
      </c>
      <c r="H10" s="119">
        <v>7000</v>
      </c>
      <c r="I10" s="81"/>
      <c r="J10" s="81"/>
      <c r="K10" s="81"/>
      <c r="L10" s="81"/>
      <c r="M10" s="81"/>
      <c r="N10" s="81"/>
      <c r="O10" s="81"/>
      <c r="P10" s="81"/>
      <c r="Q10" s="81"/>
    </row>
    <row r="11" customFormat="1" ht="21" customHeight="1" spans="1:17">
      <c r="A11" s="116" t="s">
        <v>224</v>
      </c>
      <c r="B11" s="117" t="s">
        <v>393</v>
      </c>
      <c r="C11" s="117" t="s">
        <v>394</v>
      </c>
      <c r="D11" s="117" t="s">
        <v>395</v>
      </c>
      <c r="E11" s="118">
        <v>30</v>
      </c>
      <c r="F11" s="119">
        <v>6000</v>
      </c>
      <c r="G11" s="81">
        <f>SUM(H11)</f>
        <v>6000</v>
      </c>
      <c r="H11" s="119">
        <v>6000</v>
      </c>
      <c r="I11" s="81"/>
      <c r="J11" s="81"/>
      <c r="K11" s="81"/>
      <c r="L11" s="81"/>
      <c r="M11" s="81"/>
      <c r="N11" s="81"/>
      <c r="O11" s="81"/>
      <c r="P11" s="81"/>
      <c r="Q11" s="81"/>
    </row>
    <row r="12" customFormat="1" ht="21" customHeight="1" spans="1:17">
      <c r="A12" s="116" t="s">
        <v>270</v>
      </c>
      <c r="B12" s="117" t="s">
        <v>396</v>
      </c>
      <c r="C12" s="117" t="s">
        <v>397</v>
      </c>
      <c r="D12" s="117" t="s">
        <v>398</v>
      </c>
      <c r="E12" s="118">
        <v>1</v>
      </c>
      <c r="F12" s="119">
        <v>30000</v>
      </c>
      <c r="G12" s="81">
        <v>30000</v>
      </c>
      <c r="H12" s="81"/>
      <c r="I12" s="81"/>
      <c r="J12" s="81"/>
      <c r="K12" s="81"/>
      <c r="L12" s="119">
        <v>30000</v>
      </c>
      <c r="M12" s="119">
        <v>30000</v>
      </c>
      <c r="N12" s="81"/>
      <c r="O12" s="81"/>
      <c r="P12" s="81"/>
      <c r="Q12" s="81"/>
    </row>
    <row r="13" customFormat="1" ht="21" customHeight="1" spans="1:17">
      <c r="A13" s="108" t="s">
        <v>169</v>
      </c>
      <c r="B13" s="110"/>
      <c r="C13" s="110"/>
      <c r="D13" s="110"/>
      <c r="E13" s="120"/>
      <c r="F13" s="119">
        <f>SUM(F8:F12)</f>
        <v>54000</v>
      </c>
      <c r="G13" s="119">
        <f>SUM(G8:G12)</f>
        <v>54000</v>
      </c>
      <c r="H13" s="119">
        <f>SUM(H8:H12)</f>
        <v>24000</v>
      </c>
      <c r="I13" s="81"/>
      <c r="J13" s="81"/>
      <c r="K13" s="81"/>
      <c r="L13" s="119">
        <f>SUM(L12:L12)</f>
        <v>30000</v>
      </c>
      <c r="M13" s="119">
        <f>SUM(M12:M12)</f>
        <v>30000</v>
      </c>
      <c r="N13" s="81"/>
      <c r="O13" s="81"/>
      <c r="P13" s="81"/>
      <c r="Q13" s="81"/>
    </row>
  </sheetData>
  <mergeCells count="16">
    <mergeCell ref="A2:Q2"/>
    <mergeCell ref="A3:F3"/>
    <mergeCell ref="G4:Q4"/>
    <mergeCell ref="L5:Q5"/>
    <mergeCell ref="A13:E13"/>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topLeftCell="E1" workbookViewId="0">
      <selection activeCell="B14" sqref="B14"/>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82"/>
      <c r="B1" s="83"/>
      <c r="C1" s="83"/>
      <c r="D1" s="83"/>
      <c r="E1" s="83"/>
      <c r="F1" s="83"/>
      <c r="G1" s="83"/>
      <c r="H1" s="82"/>
      <c r="I1" s="82"/>
      <c r="J1" s="82"/>
      <c r="K1" s="82"/>
      <c r="L1" s="82"/>
      <c r="M1" s="82"/>
      <c r="N1" s="84"/>
      <c r="O1" s="82"/>
      <c r="P1" s="82"/>
      <c r="Q1" s="83"/>
      <c r="R1" s="82"/>
      <c r="S1" s="85"/>
      <c r="T1" s="85" t="s">
        <v>399</v>
      </c>
    </row>
    <row r="2" ht="41.25" customHeight="1" spans="1:20">
      <c r="A2" s="75" t="str">
        <f>"2026"&amp;"年部门政府购买服务预算表"</f>
        <v>2026年部门政府购买服务预算表</v>
      </c>
      <c r="B2" s="69"/>
      <c r="C2" s="69"/>
      <c r="D2" s="69"/>
      <c r="E2" s="69"/>
      <c r="F2" s="69"/>
      <c r="G2" s="69"/>
      <c r="H2" s="86"/>
      <c r="I2" s="86"/>
      <c r="J2" s="86"/>
      <c r="K2" s="86"/>
      <c r="L2" s="86"/>
      <c r="M2" s="86"/>
      <c r="N2" s="87"/>
      <c r="O2" s="86"/>
      <c r="P2" s="86"/>
      <c r="Q2" s="69"/>
      <c r="R2" s="86"/>
      <c r="S2" s="87"/>
      <c r="T2" s="69"/>
    </row>
    <row r="3" ht="22.5" customHeight="1" spans="1:20">
      <c r="A3" s="76" t="s">
        <v>179</v>
      </c>
      <c r="B3" s="88"/>
      <c r="C3" s="88"/>
      <c r="D3" s="88"/>
      <c r="E3" s="88"/>
      <c r="F3" s="88"/>
      <c r="G3" s="88"/>
      <c r="H3" s="77"/>
      <c r="I3" s="77"/>
      <c r="J3" s="77"/>
      <c r="K3" s="77"/>
      <c r="L3" s="77"/>
      <c r="M3" s="77"/>
      <c r="N3" s="84"/>
      <c r="O3" s="82"/>
      <c r="P3" s="82"/>
      <c r="Q3" s="83"/>
      <c r="R3" s="82"/>
      <c r="S3" s="89"/>
      <c r="T3" s="85" t="s">
        <v>1</v>
      </c>
    </row>
    <row r="4" ht="24" customHeight="1" spans="1:20">
      <c r="A4" s="9" t="s">
        <v>400</v>
      </c>
      <c r="B4" s="90" t="s">
        <v>180</v>
      </c>
      <c r="C4" s="90" t="s">
        <v>376</v>
      </c>
      <c r="D4" s="90" t="s">
        <v>401</v>
      </c>
      <c r="E4" s="90" t="s">
        <v>402</v>
      </c>
      <c r="F4" s="90" t="s">
        <v>403</v>
      </c>
      <c r="G4" s="90" t="s">
        <v>404</v>
      </c>
      <c r="H4" s="91" t="s">
        <v>405</v>
      </c>
      <c r="I4" s="91" t="s">
        <v>406</v>
      </c>
      <c r="J4" s="92" t="s">
        <v>187</v>
      </c>
      <c r="K4" s="92"/>
      <c r="L4" s="92"/>
      <c r="M4" s="92"/>
      <c r="N4" s="93"/>
      <c r="O4" s="92"/>
      <c r="P4" s="92"/>
      <c r="Q4" s="94"/>
      <c r="R4" s="92"/>
      <c r="S4" s="93"/>
      <c r="T4" s="95"/>
    </row>
    <row r="5" ht="24" customHeight="1" spans="1:20">
      <c r="A5" s="14"/>
      <c r="B5" s="96"/>
      <c r="C5" s="96"/>
      <c r="D5" s="96"/>
      <c r="E5" s="96"/>
      <c r="F5" s="96"/>
      <c r="G5" s="96"/>
      <c r="H5" s="97"/>
      <c r="I5" s="97"/>
      <c r="J5" s="97" t="s">
        <v>55</v>
      </c>
      <c r="K5" s="97" t="s">
        <v>58</v>
      </c>
      <c r="L5" s="97" t="s">
        <v>382</v>
      </c>
      <c r="M5" s="97" t="s">
        <v>383</v>
      </c>
      <c r="N5" s="98" t="s">
        <v>384</v>
      </c>
      <c r="O5" s="99" t="s">
        <v>385</v>
      </c>
      <c r="P5" s="99"/>
      <c r="Q5" s="100"/>
      <c r="R5" s="99"/>
      <c r="S5" s="101"/>
      <c r="T5" s="102"/>
    </row>
    <row r="6" ht="54" customHeight="1" spans="1:20">
      <c r="A6" s="17"/>
      <c r="B6" s="102"/>
      <c r="C6" s="102"/>
      <c r="D6" s="102"/>
      <c r="E6" s="102"/>
      <c r="F6" s="102"/>
      <c r="G6" s="102"/>
      <c r="H6" s="103"/>
      <c r="I6" s="103"/>
      <c r="J6" s="103"/>
      <c r="K6" s="103" t="s">
        <v>57</v>
      </c>
      <c r="L6" s="103"/>
      <c r="M6" s="103"/>
      <c r="N6" s="104"/>
      <c r="O6" s="103" t="s">
        <v>57</v>
      </c>
      <c r="P6" s="103" t="s">
        <v>64</v>
      </c>
      <c r="Q6" s="102" t="s">
        <v>65</v>
      </c>
      <c r="R6" s="103" t="s">
        <v>66</v>
      </c>
      <c r="S6" s="104" t="s">
        <v>67</v>
      </c>
      <c r="T6" s="102" t="s">
        <v>68</v>
      </c>
    </row>
    <row r="7" ht="17.25" customHeight="1" spans="1:20">
      <c r="A7" s="18">
        <v>1</v>
      </c>
      <c r="B7" s="102">
        <v>2</v>
      </c>
      <c r="C7" s="18">
        <v>3</v>
      </c>
      <c r="D7" s="18">
        <v>4</v>
      </c>
      <c r="E7" s="102">
        <v>5</v>
      </c>
      <c r="F7" s="18">
        <v>6</v>
      </c>
      <c r="G7" s="18">
        <v>7</v>
      </c>
      <c r="H7" s="102">
        <v>8</v>
      </c>
      <c r="I7" s="18">
        <v>9</v>
      </c>
      <c r="J7" s="18">
        <v>10</v>
      </c>
      <c r="K7" s="102">
        <v>11</v>
      </c>
      <c r="L7" s="18">
        <v>12</v>
      </c>
      <c r="M7" s="18">
        <v>13</v>
      </c>
      <c r="N7" s="102">
        <v>14</v>
      </c>
      <c r="O7" s="18">
        <v>15</v>
      </c>
      <c r="P7" s="18">
        <v>16</v>
      </c>
      <c r="Q7" s="102">
        <v>17</v>
      </c>
      <c r="R7" s="18">
        <v>18</v>
      </c>
      <c r="S7" s="18">
        <v>19</v>
      </c>
      <c r="T7" s="18">
        <v>20</v>
      </c>
    </row>
    <row r="8" ht="21" customHeight="1" spans="1:20">
      <c r="A8" s="105"/>
      <c r="B8" s="106"/>
      <c r="C8" s="106"/>
      <c r="D8" s="106"/>
      <c r="E8" s="106"/>
      <c r="F8" s="106"/>
      <c r="G8" s="106"/>
      <c r="H8" s="107"/>
      <c r="I8" s="107"/>
      <c r="J8" s="81"/>
      <c r="K8" s="81"/>
      <c r="L8" s="81"/>
      <c r="M8" s="81"/>
      <c r="N8" s="81"/>
      <c r="O8" s="81"/>
      <c r="P8" s="81"/>
      <c r="Q8" s="81"/>
      <c r="R8" s="81"/>
      <c r="S8" s="81"/>
      <c r="T8" s="81"/>
    </row>
    <row r="9" ht="21" customHeight="1" spans="1:20">
      <c r="A9" s="108" t="s">
        <v>169</v>
      </c>
      <c r="B9" s="109"/>
      <c r="C9" s="109"/>
      <c r="D9" s="109"/>
      <c r="E9" s="109"/>
      <c r="F9" s="109"/>
      <c r="G9" s="109"/>
      <c r="H9" s="110"/>
      <c r="I9" s="111"/>
      <c r="J9" s="81"/>
      <c r="K9" s="81"/>
      <c r="L9" s="81"/>
      <c r="M9" s="81"/>
      <c r="N9" s="81"/>
      <c r="O9" s="81"/>
      <c r="P9" s="81"/>
      <c r="Q9" s="81"/>
      <c r="R9" s="81"/>
      <c r="S9" s="81"/>
      <c r="T9" s="81"/>
    </row>
    <row r="10" customHeight="1" spans="1:20">
      <c r="A10" s="26" t="s">
        <v>407</v>
      </c>
      <c r="B10" s="26"/>
      <c r="C10" s="26"/>
      <c r="D10" s="26"/>
      <c r="E10" s="26"/>
      <c r="F10" s="26"/>
      <c r="G10" s="26"/>
      <c r="H10" s="26"/>
      <c r="I10" s="26"/>
      <c r="J10" s="26"/>
      <c r="K10" s="26"/>
      <c r="L10" s="26"/>
      <c r="M10" s="26"/>
      <c r="N10" s="26"/>
      <c r="O10" s="26"/>
      <c r="P10" s="26"/>
      <c r="Q10" s="26"/>
      <c r="R10" s="26"/>
      <c r="S10" s="26"/>
      <c r="T10" s="26"/>
    </row>
  </sheetData>
  <mergeCells count="20">
    <mergeCell ref="A2:T2"/>
    <mergeCell ref="A3:I3"/>
    <mergeCell ref="J4:T4"/>
    <mergeCell ref="O5:T5"/>
    <mergeCell ref="A9:I9"/>
    <mergeCell ref="A10:T10"/>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9"/>
  <sheetViews>
    <sheetView showZeros="0" workbookViewId="0">
      <selection activeCell="A9" sqref="A9:E9"/>
    </sheetView>
  </sheetViews>
  <sheetFormatPr defaultColWidth="9.14166666666667" defaultRowHeight="14.25" customHeight="1" outlineLevelCol="4"/>
  <cols>
    <col min="1" max="1" width="37.7083333333333" customWidth="1"/>
    <col min="2" max="5" width="20" customWidth="1"/>
  </cols>
  <sheetData>
    <row r="1" ht="17.25" customHeight="1" spans="1:5">
      <c r="D1" s="74"/>
      <c r="E1" s="2" t="s">
        <v>408</v>
      </c>
    </row>
    <row r="2" ht="41.25" customHeight="1" spans="1:5">
      <c r="A2" s="75" t="str">
        <f>"2026"&amp;"年对下转移支付预算表"</f>
        <v>2026年对下转移支付预算表</v>
      </c>
      <c r="B2" s="3"/>
      <c r="C2" s="3"/>
      <c r="D2" s="3"/>
      <c r="E2" s="69"/>
    </row>
    <row r="3" ht="18" customHeight="1" spans="1:5">
      <c r="A3" s="76" t="str">
        <f>"单位名称："&amp;"昆明市盘龙区松华街道卫生院"</f>
        <v>单位名称：昆明市盘龙区松华街道卫生院</v>
      </c>
      <c r="B3" s="77"/>
      <c r="C3" s="77"/>
      <c r="D3" s="78"/>
      <c r="E3" s="7" t="s">
        <v>1</v>
      </c>
    </row>
    <row r="4" ht="19.5" customHeight="1" spans="1:5">
      <c r="A4" s="27" t="s">
        <v>409</v>
      </c>
      <c r="B4" s="10" t="s">
        <v>187</v>
      </c>
      <c r="C4" s="11"/>
      <c r="D4" s="11"/>
      <c r="E4" s="71" t="s">
        <v>410</v>
      </c>
    </row>
    <row r="5" ht="40.5" customHeight="1" spans="1:5">
      <c r="A5" s="18"/>
      <c r="B5" s="28" t="s">
        <v>55</v>
      </c>
      <c r="C5" s="9" t="s">
        <v>58</v>
      </c>
      <c r="D5" s="79" t="s">
        <v>382</v>
      </c>
      <c r="E5" s="29" t="s">
        <v>411</v>
      </c>
    </row>
    <row r="6" ht="19.5" customHeight="1" spans="1:5">
      <c r="A6" s="19">
        <v>1</v>
      </c>
      <c r="B6" s="19">
        <v>2</v>
      </c>
      <c r="C6" s="19">
        <v>3</v>
      </c>
      <c r="D6" s="80">
        <v>4</v>
      </c>
      <c r="E6" s="29">
        <v>5</v>
      </c>
    </row>
    <row r="7" ht="19.5" customHeight="1" spans="1:5">
      <c r="A7" s="30"/>
      <c r="B7" s="81"/>
      <c r="C7" s="81"/>
      <c r="D7" s="81"/>
      <c r="E7" s="81"/>
    </row>
    <row r="8" ht="19.5" customHeight="1" spans="1:5">
      <c r="A8" s="72"/>
      <c r="B8" s="81"/>
      <c r="C8" s="81"/>
      <c r="D8" s="81"/>
      <c r="E8" s="81"/>
    </row>
    <row r="9" customHeight="1" spans="1:5">
      <c r="A9" s="26" t="s">
        <v>412</v>
      </c>
      <c r="B9" s="26"/>
      <c r="C9" s="26"/>
      <c r="D9" s="26"/>
      <c r="E9" s="26"/>
    </row>
  </sheetData>
  <mergeCells count="6">
    <mergeCell ref="A2:E2"/>
    <mergeCell ref="A3:D3"/>
    <mergeCell ref="B4:D4"/>
    <mergeCell ref="A9:E9"/>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J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2" t="s">
        <v>413</v>
      </c>
    </row>
    <row r="2" ht="41.25" customHeight="1" spans="1:10">
      <c r="A2" s="68" t="str">
        <f>"2026"&amp;"年对下转移支付绩效目标表"</f>
        <v>2026年对下转移支付绩效目标表</v>
      </c>
      <c r="B2" s="3"/>
      <c r="C2" s="3"/>
      <c r="D2" s="3"/>
      <c r="E2" s="3"/>
      <c r="F2" s="69"/>
      <c r="G2" s="3"/>
      <c r="H2" s="69"/>
      <c r="I2" s="69"/>
      <c r="J2" s="3"/>
    </row>
    <row r="3" ht="17.25" customHeight="1" spans="1:10">
      <c r="A3" s="4" t="str">
        <f>"单位名称："&amp;"昆明市盘龙区松华街道卫生院"</f>
        <v>单位名称：昆明市盘龙区松华街道卫生院</v>
      </c>
    </row>
    <row r="4" ht="44.25" customHeight="1" spans="1:10">
      <c r="A4" s="70" t="s">
        <v>409</v>
      </c>
      <c r="B4" s="70" t="s">
        <v>290</v>
      </c>
      <c r="C4" s="70" t="s">
        <v>291</v>
      </c>
      <c r="D4" s="70" t="s">
        <v>292</v>
      </c>
      <c r="E4" s="70" t="s">
        <v>293</v>
      </c>
      <c r="F4" s="71" t="s">
        <v>294</v>
      </c>
      <c r="G4" s="70" t="s">
        <v>295</v>
      </c>
      <c r="H4" s="71" t="s">
        <v>296</v>
      </c>
      <c r="I4" s="71" t="s">
        <v>297</v>
      </c>
      <c r="J4" s="70" t="s">
        <v>298</v>
      </c>
    </row>
    <row r="5" ht="14.25" customHeight="1" spans="1:10">
      <c r="A5" s="70">
        <v>1</v>
      </c>
      <c r="B5" s="70">
        <v>2</v>
      </c>
      <c r="C5" s="70">
        <v>3</v>
      </c>
      <c r="D5" s="70">
        <v>4</v>
      </c>
      <c r="E5" s="70">
        <v>5</v>
      </c>
      <c r="F5" s="71">
        <v>6</v>
      </c>
      <c r="G5" s="70">
        <v>7</v>
      </c>
      <c r="H5" s="71">
        <v>8</v>
      </c>
      <c r="I5" s="71">
        <v>9</v>
      </c>
      <c r="J5" s="70">
        <v>10</v>
      </c>
    </row>
    <row r="6" ht="42" customHeight="1" spans="1:10">
      <c r="A6" s="30"/>
      <c r="B6" s="72"/>
      <c r="C6" s="72"/>
      <c r="D6" s="72"/>
      <c r="E6" s="52"/>
      <c r="F6" s="73"/>
      <c r="G6" s="52"/>
      <c r="H6" s="73"/>
      <c r="I6" s="73"/>
      <c r="J6" s="52"/>
    </row>
    <row r="7" ht="42" customHeight="1" spans="1:10">
      <c r="A7" s="30"/>
      <c r="B7" s="20"/>
      <c r="C7" s="20"/>
      <c r="D7" s="20"/>
      <c r="E7" s="30"/>
      <c r="F7" s="20"/>
      <c r="G7" s="30"/>
      <c r="H7" s="20"/>
      <c r="I7" s="20"/>
      <c r="J7" s="30"/>
    </row>
    <row r="8" customHeight="1" spans="1:10">
      <c r="A8" s="26" t="s">
        <v>414</v>
      </c>
      <c r="B8" s="26"/>
      <c r="C8" s="26"/>
      <c r="D8" s="26"/>
      <c r="E8" s="26"/>
      <c r="F8" s="26"/>
      <c r="G8" s="26"/>
      <c r="H8" s="26"/>
      <c r="I8" s="26"/>
      <c r="J8" s="26"/>
    </row>
  </sheetData>
  <mergeCells count="3">
    <mergeCell ref="A2:J2"/>
    <mergeCell ref="A3:H3"/>
    <mergeCell ref="A8:J8"/>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workbookViewId="0">
      <selection activeCell="B17" sqref="B17"/>
    </sheetView>
  </sheetViews>
  <sheetFormatPr defaultColWidth="10.425" defaultRowHeight="14.25" customHeight="1" outlineLevelCol="7"/>
  <cols>
    <col min="1" max="2" width="33.7" customWidth="1"/>
    <col min="3" max="3" width="45.575" customWidth="1"/>
    <col min="4" max="4" width="27.575" customWidth="1"/>
    <col min="5" max="5" width="21.7166666666667" customWidth="1"/>
    <col min="6" max="8" width="26.2833333333333" customWidth="1"/>
  </cols>
  <sheetData>
    <row r="1" customFormat="1" customHeight="1" spans="1:8">
      <c r="A1" s="37" t="s">
        <v>415</v>
      </c>
      <c r="B1" s="38"/>
      <c r="C1" s="39"/>
      <c r="D1" s="39"/>
      <c r="E1" s="39"/>
      <c r="F1" s="38"/>
      <c r="G1" s="38"/>
      <c r="H1" s="39"/>
    </row>
    <row r="2" customFormat="1" ht="41.25" customHeight="1" spans="1:8">
      <c r="A2" s="40" t="s">
        <v>416</v>
      </c>
      <c r="B2" s="41"/>
      <c r="C2" s="42"/>
      <c r="D2" s="42"/>
      <c r="E2" s="42"/>
      <c r="F2" s="41"/>
      <c r="G2" s="41"/>
      <c r="H2" s="42"/>
    </row>
    <row r="3" customFormat="1" customHeight="1" spans="1:8">
      <c r="A3" s="43" t="s">
        <v>179</v>
      </c>
      <c r="C3" s="44"/>
      <c r="D3"/>
      <c r="E3" s="42"/>
      <c r="F3" s="41"/>
      <c r="G3" s="41"/>
      <c r="H3" s="45" t="s">
        <v>1</v>
      </c>
    </row>
    <row r="4" customFormat="1" ht="28.5" customHeight="1" spans="1:8">
      <c r="A4" s="46" t="s">
        <v>180</v>
      </c>
      <c r="B4" s="47" t="s">
        <v>417</v>
      </c>
      <c r="C4" s="46" t="s">
        <v>418</v>
      </c>
      <c r="D4" s="46" t="s">
        <v>419</v>
      </c>
      <c r="E4" s="46" t="s">
        <v>420</v>
      </c>
      <c r="F4" s="48" t="s">
        <v>421</v>
      </c>
      <c r="G4" s="29"/>
      <c r="H4" s="46"/>
    </row>
    <row r="5" customFormat="1" ht="21" customHeight="1" spans="1:8">
      <c r="A5" s="47"/>
      <c r="B5" s="49"/>
      <c r="C5" s="50"/>
      <c r="D5" s="49"/>
      <c r="E5" s="49"/>
      <c r="F5" s="48" t="s">
        <v>380</v>
      </c>
      <c r="G5" s="48" t="s">
        <v>422</v>
      </c>
      <c r="H5" s="48" t="s">
        <v>423</v>
      </c>
    </row>
    <row r="6" customFormat="1" ht="17.25" customHeight="1" spans="1:8">
      <c r="A6" s="51" t="s">
        <v>82</v>
      </c>
      <c r="B6" s="51">
        <v>2</v>
      </c>
      <c r="C6" s="52">
        <v>3</v>
      </c>
      <c r="D6" s="51">
        <v>4</v>
      </c>
      <c r="E6" s="53">
        <v>5</v>
      </c>
      <c r="F6" s="54">
        <v>6</v>
      </c>
      <c r="G6" s="52">
        <v>7</v>
      </c>
      <c r="H6" s="52">
        <v>8</v>
      </c>
    </row>
    <row r="7" customFormat="1" ht="19.5" customHeight="1" spans="1:8">
      <c r="A7" s="55"/>
      <c r="B7" s="33"/>
      <c r="C7" s="30"/>
      <c r="D7" s="20"/>
      <c r="E7" s="54"/>
      <c r="F7" s="56"/>
      <c r="G7" s="57"/>
      <c r="H7" s="57"/>
    </row>
    <row r="8" customFormat="1" ht="19.5" customHeight="1" spans="1:8">
      <c r="A8" s="55"/>
      <c r="B8" s="33"/>
      <c r="C8" s="30"/>
      <c r="D8" s="20"/>
      <c r="E8" s="54"/>
      <c r="F8" s="56"/>
      <c r="G8" s="57"/>
      <c r="H8" s="57"/>
    </row>
    <row r="9" customFormat="1" ht="19.5" customHeight="1" spans="1:8">
      <c r="A9" s="58" t="s">
        <v>55</v>
      </c>
      <c r="B9" s="59"/>
      <c r="C9" s="60"/>
      <c r="D9" s="61"/>
      <c r="E9" s="61"/>
      <c r="F9" s="56"/>
      <c r="G9" s="57"/>
      <c r="H9" s="57"/>
    </row>
    <row r="10" customFormat="1" ht="19.5" customHeight="1" spans="1:8">
      <c r="A10" s="62" t="s">
        <v>424</v>
      </c>
      <c r="B10" s="63"/>
      <c r="C10" s="64"/>
      <c r="D10" s="65"/>
      <c r="E10" s="65"/>
      <c r="F10" s="66"/>
      <c r="G10" s="67"/>
      <c r="H10" s="67"/>
    </row>
    <row r="11" customHeight="1" spans="1:8">
      <c r="A11" s="26" t="s">
        <v>425</v>
      </c>
      <c r="B11" s="26"/>
      <c r="C11" s="26"/>
      <c r="D11" s="26"/>
      <c r="E11" s="26"/>
      <c r="F11" s="26"/>
      <c r="G11" s="26"/>
      <c r="H11" s="26"/>
    </row>
  </sheetData>
  <mergeCells count="12">
    <mergeCell ref="A1:H1"/>
    <mergeCell ref="A2:H2"/>
    <mergeCell ref="A3:B3"/>
    <mergeCell ref="F4:H4"/>
    <mergeCell ref="A9:E9"/>
    <mergeCell ref="A10:H10"/>
    <mergeCell ref="A11:H11"/>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B19" sqref="B19"/>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1"/>
      <c r="E1" s="1"/>
      <c r="F1" s="1"/>
      <c r="G1" s="1"/>
      <c r="K1" s="2" t="s">
        <v>426</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"单位名称："&amp;"昆明市盘龙区松华街道卫生院"</f>
        <v>单位名称：昆明市盘龙区松华街道卫生院</v>
      </c>
      <c r="B3" s="5"/>
      <c r="C3" s="5"/>
      <c r="D3" s="5"/>
      <c r="E3" s="5"/>
      <c r="F3" s="5"/>
      <c r="G3" s="5"/>
      <c r="H3" s="6"/>
      <c r="I3" s="6"/>
      <c r="J3" s="6"/>
      <c r="K3" s="7" t="s">
        <v>1</v>
      </c>
    </row>
    <row r="4" ht="21.75" customHeight="1" spans="1:11">
      <c r="A4" s="8" t="s">
        <v>255</v>
      </c>
      <c r="B4" s="8" t="s">
        <v>182</v>
      </c>
      <c r="C4" s="8" t="s">
        <v>256</v>
      </c>
      <c r="D4" s="9" t="s">
        <v>183</v>
      </c>
      <c r="E4" s="9" t="s">
        <v>184</v>
      </c>
      <c r="F4" s="9" t="s">
        <v>257</v>
      </c>
      <c r="G4" s="9" t="s">
        <v>258</v>
      </c>
      <c r="H4" s="27" t="s">
        <v>55</v>
      </c>
      <c r="I4" s="10" t="s">
        <v>427</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c r="B8" s="20"/>
      <c r="C8" s="30"/>
      <c r="D8" s="30"/>
      <c r="E8" s="30"/>
      <c r="F8" s="30"/>
      <c r="G8" s="30"/>
      <c r="H8" s="31"/>
      <c r="I8" s="32"/>
      <c r="J8" s="32"/>
      <c r="K8" s="31"/>
    </row>
    <row r="9" ht="18.75" customHeight="1" spans="1:11">
      <c r="A9" s="33"/>
      <c r="B9" s="20"/>
      <c r="C9" s="20"/>
      <c r="D9" s="20"/>
      <c r="E9" s="20"/>
      <c r="F9" s="20"/>
      <c r="G9" s="20"/>
      <c r="H9" s="22"/>
      <c r="I9" s="22"/>
      <c r="J9" s="22"/>
      <c r="K9" s="31"/>
    </row>
    <row r="10" ht="18.75" customHeight="1" spans="1:11">
      <c r="A10" s="34" t="s">
        <v>169</v>
      </c>
      <c r="B10" s="35"/>
      <c r="C10" s="35"/>
      <c r="D10" s="35"/>
      <c r="E10" s="35"/>
      <c r="F10" s="35"/>
      <c r="G10" s="36"/>
      <c r="H10" s="22"/>
      <c r="I10" s="22"/>
      <c r="J10" s="22"/>
      <c r="K10" s="31"/>
    </row>
    <row r="11" customHeight="1" spans="1:11">
      <c r="A11" s="26" t="s">
        <v>428</v>
      </c>
      <c r="B11" s="26"/>
      <c r="C11" s="26"/>
      <c r="D11" s="26"/>
      <c r="E11" s="26"/>
      <c r="F11" s="26"/>
      <c r="G11" s="26"/>
      <c r="H11" s="26"/>
      <c r="I11" s="26"/>
      <c r="J11" s="26"/>
      <c r="K11" s="26"/>
    </row>
  </sheetData>
  <mergeCells count="16">
    <mergeCell ref="A2:K2"/>
    <mergeCell ref="A3:G3"/>
    <mergeCell ref="I4:K4"/>
    <mergeCell ref="A10:G10"/>
    <mergeCell ref="A11:K11"/>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B24" sqref="B24"/>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1"/>
      <c r="G1" s="2" t="s">
        <v>429</v>
      </c>
    </row>
    <row r="2" ht="41.25" customHeight="1" spans="1:7">
      <c r="A2" s="3" t="str">
        <f>"2026"&amp;"年部门项目中期规划预算表"</f>
        <v>2026年部门项目中期规划预算表</v>
      </c>
      <c r="B2" s="3"/>
      <c r="C2" s="3"/>
      <c r="D2" s="3"/>
      <c r="E2" s="3"/>
      <c r="F2" s="3"/>
      <c r="G2" s="3"/>
    </row>
    <row r="3" ht="13.5" customHeight="1" spans="1:7">
      <c r="A3" s="4" t="str">
        <f>"单位名称："&amp;"昆明市盘龙区松华街道卫生院"</f>
        <v>单位名称：昆明市盘龙区松华街道卫生院</v>
      </c>
      <c r="B3" s="5"/>
      <c r="C3" s="5"/>
      <c r="D3" s="5"/>
      <c r="E3" s="6"/>
      <c r="F3" s="6"/>
      <c r="G3" s="7" t="s">
        <v>1</v>
      </c>
    </row>
    <row r="4" ht="21.75" customHeight="1" spans="1:7">
      <c r="A4" s="8" t="s">
        <v>256</v>
      </c>
      <c r="B4" s="8" t="s">
        <v>255</v>
      </c>
      <c r="C4" s="8" t="s">
        <v>182</v>
      </c>
      <c r="D4" s="9" t="s">
        <v>430</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c r="B8" s="21"/>
      <c r="C8" s="21"/>
      <c r="D8" s="20"/>
      <c r="E8" s="22"/>
      <c r="F8" s="22"/>
      <c r="G8" s="22"/>
    </row>
    <row r="9" ht="18.75" customHeight="1" spans="1:7">
      <c r="A9" s="20"/>
      <c r="B9" s="20"/>
      <c r="C9" s="20"/>
      <c r="D9" s="20"/>
      <c r="E9" s="22"/>
      <c r="F9" s="22"/>
      <c r="G9" s="22"/>
    </row>
    <row r="10" ht="18.75" customHeight="1" spans="1:7">
      <c r="A10" s="23" t="s">
        <v>55</v>
      </c>
      <c r="B10" s="24" t="s">
        <v>431</v>
      </c>
      <c r="C10" s="24"/>
      <c r="D10" s="25"/>
      <c r="E10" s="22"/>
      <c r="F10" s="22"/>
      <c r="G10" s="22"/>
    </row>
    <row r="11" customHeight="1" spans="1:7">
      <c r="A11" s="26" t="s">
        <v>432</v>
      </c>
      <c r="B11" s="26"/>
      <c r="C11" s="26"/>
      <c r="D11" s="26"/>
      <c r="E11" s="26"/>
      <c r="F11" s="26"/>
      <c r="G11" s="26"/>
    </row>
  </sheetData>
  <mergeCells count="12">
    <mergeCell ref="A2:G2"/>
    <mergeCell ref="A3:D3"/>
    <mergeCell ref="E4:G4"/>
    <mergeCell ref="A10:D10"/>
    <mergeCell ref="A11:G11"/>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9">
      <c r="A1" s="45" t="s">
        <v>52</v>
      </c>
    </row>
    <row r="2" ht="41.25" customHeight="1" spans="1:19">
      <c r="A2" s="40" t="str">
        <f>"2026"&amp;"年部门收入预算表"</f>
        <v>2026年部门收入预算表</v>
      </c>
    </row>
    <row r="3" ht="17.25" customHeight="1" spans="1:19">
      <c r="A3" s="43" t="str">
        <f>"单位名称："&amp;"昆明市盘龙区松华街道卫生院"</f>
        <v>单位名称：昆明市盘龙区松华街道卫生院</v>
      </c>
      <c r="S3" s="44" t="s">
        <v>1</v>
      </c>
    </row>
    <row r="4" ht="21.75" customHeight="1" spans="1:19">
      <c r="A4" s="186" t="s">
        <v>53</v>
      </c>
      <c r="B4" s="187" t="s">
        <v>54</v>
      </c>
      <c r="C4" s="187" t="s">
        <v>55</v>
      </c>
      <c r="D4" s="188" t="s">
        <v>56</v>
      </c>
      <c r="E4" s="188"/>
      <c r="F4" s="188"/>
      <c r="G4" s="188"/>
      <c r="H4" s="188"/>
      <c r="I4" s="133"/>
      <c r="J4" s="188"/>
      <c r="K4" s="188"/>
      <c r="L4" s="188"/>
      <c r="M4" s="188"/>
      <c r="N4" s="189"/>
      <c r="O4" s="188" t="s">
        <v>45</v>
      </c>
      <c r="P4" s="188"/>
      <c r="Q4" s="188"/>
      <c r="R4" s="188"/>
      <c r="S4" s="189"/>
    </row>
    <row r="5" ht="27" customHeight="1" spans="1:19">
      <c r="A5" s="190"/>
      <c r="B5" s="191"/>
      <c r="C5" s="191"/>
      <c r="D5" s="191" t="s">
        <v>57</v>
      </c>
      <c r="E5" s="191" t="s">
        <v>58</v>
      </c>
      <c r="F5" s="191" t="s">
        <v>59</v>
      </c>
      <c r="G5" s="191" t="s">
        <v>60</v>
      </c>
      <c r="H5" s="191" t="s">
        <v>61</v>
      </c>
      <c r="I5" s="192" t="s">
        <v>62</v>
      </c>
      <c r="J5" s="193"/>
      <c r="K5" s="193"/>
      <c r="L5" s="193"/>
      <c r="M5" s="193"/>
      <c r="N5" s="194"/>
      <c r="O5" s="191" t="s">
        <v>57</v>
      </c>
      <c r="P5" s="191" t="s">
        <v>58</v>
      </c>
      <c r="Q5" s="191" t="s">
        <v>59</v>
      </c>
      <c r="R5" s="191" t="s">
        <v>60</v>
      </c>
      <c r="S5" s="191" t="s">
        <v>63</v>
      </c>
    </row>
    <row r="6" ht="30" customHeight="1" spans="1:19">
      <c r="A6" s="195"/>
      <c r="B6" s="111"/>
      <c r="C6" s="120"/>
      <c r="D6" s="120"/>
      <c r="E6" s="120"/>
      <c r="F6" s="120"/>
      <c r="G6" s="120"/>
      <c r="H6" s="120"/>
      <c r="I6" s="73" t="s">
        <v>57</v>
      </c>
      <c r="J6" s="194" t="s">
        <v>64</v>
      </c>
      <c r="K6" s="194" t="s">
        <v>65</v>
      </c>
      <c r="L6" s="194" t="s">
        <v>66</v>
      </c>
      <c r="M6" s="194" t="s">
        <v>67</v>
      </c>
      <c r="N6" s="194" t="s">
        <v>68</v>
      </c>
      <c r="O6" s="196"/>
      <c r="P6" s="196"/>
      <c r="Q6" s="196"/>
      <c r="R6" s="196"/>
      <c r="S6" s="120"/>
    </row>
    <row r="7" ht="15" customHeight="1" spans="1:19">
      <c r="A7" s="197">
        <v>1</v>
      </c>
      <c r="B7" s="197">
        <v>2</v>
      </c>
      <c r="C7" s="197">
        <v>3</v>
      </c>
      <c r="D7" s="197">
        <v>4</v>
      </c>
      <c r="E7" s="197">
        <v>5</v>
      </c>
      <c r="F7" s="197">
        <v>6</v>
      </c>
      <c r="G7" s="197">
        <v>7</v>
      </c>
      <c r="H7" s="197">
        <v>8</v>
      </c>
      <c r="I7" s="73">
        <v>9</v>
      </c>
      <c r="J7" s="197">
        <v>10</v>
      </c>
      <c r="K7" s="197">
        <v>11</v>
      </c>
      <c r="L7" s="197">
        <v>12</v>
      </c>
      <c r="M7" s="197">
        <v>13</v>
      </c>
      <c r="N7" s="197">
        <v>14</v>
      </c>
      <c r="O7" s="197">
        <v>15</v>
      </c>
      <c r="P7" s="197">
        <v>16</v>
      </c>
      <c r="Q7" s="197">
        <v>17</v>
      </c>
      <c r="R7" s="197">
        <v>18</v>
      </c>
      <c r="S7" s="197">
        <v>19</v>
      </c>
    </row>
    <row r="8" ht="18" customHeight="1" spans="1:19">
      <c r="A8" s="20" t="s">
        <v>69</v>
      </c>
      <c r="B8" s="20" t="s">
        <v>70</v>
      </c>
      <c r="C8" s="81">
        <v>7749467.21</v>
      </c>
      <c r="D8" s="81">
        <f>4710713+2715000</f>
        <v>7425713</v>
      </c>
      <c r="E8" s="81">
        <v>4710713</v>
      </c>
      <c r="F8" s="81"/>
      <c r="G8" s="81"/>
      <c r="H8" s="81"/>
      <c r="I8" s="81">
        <v>2715000</v>
      </c>
      <c r="J8" s="81">
        <v>2625000</v>
      </c>
      <c r="K8" s="81"/>
      <c r="L8" s="81"/>
      <c r="M8" s="81"/>
      <c r="N8" s="81">
        <v>90000</v>
      </c>
      <c r="O8" s="81">
        <v>323754.21</v>
      </c>
      <c r="P8" s="81">
        <v>323754.21</v>
      </c>
      <c r="Q8" s="81"/>
      <c r="R8" s="81"/>
      <c r="S8" s="81"/>
    </row>
    <row r="9" ht="18" customHeight="1" spans="1:19">
      <c r="A9" s="47" t="s">
        <v>55</v>
      </c>
      <c r="B9" s="198"/>
      <c r="C9" s="81">
        <v>7749467.21</v>
      </c>
      <c r="D9" s="81">
        <f>4710713+2715000</f>
        <v>7425713</v>
      </c>
      <c r="E9" s="81">
        <v>4710713</v>
      </c>
      <c r="F9" s="81"/>
      <c r="G9" s="81"/>
      <c r="H9" s="81"/>
      <c r="I9" s="81">
        <v>2715000</v>
      </c>
      <c r="J9" s="81">
        <v>2625000</v>
      </c>
      <c r="K9" s="81"/>
      <c r="L9" s="81"/>
      <c r="M9" s="81"/>
      <c r="N9" s="81">
        <v>90000</v>
      </c>
      <c r="O9" s="81">
        <v>323754.21</v>
      </c>
      <c r="P9" s="81">
        <v>323754.21</v>
      </c>
      <c r="Q9" s="81"/>
      <c r="R9" s="81"/>
      <c r="S9" s="81"/>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4"/>
  <sheetViews>
    <sheetView showGridLines="0" showZeros="0" topLeftCell="A2" workbookViewId="0">
      <selection activeCell="C23" sqref="C23"/>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44" t="s">
        <v>71</v>
      </c>
    </row>
    <row r="2" ht="41.25" customHeight="1" spans="1:15">
      <c r="A2" s="40" t="str">
        <f>"2026"&amp;"年部门支出预算表"</f>
        <v>2026年部门支出预算表</v>
      </c>
    </row>
    <row r="3" ht="17.25" customHeight="1" spans="1:15">
      <c r="A3" s="43" t="str">
        <f>"单位名称："&amp;"昆明市盘龙区松华街道卫生院"</f>
        <v>单位名称：昆明市盘龙区松华街道卫生院</v>
      </c>
      <c r="O3" s="44" t="s">
        <v>1</v>
      </c>
    </row>
    <row r="4" ht="27" customHeight="1" spans="1:15">
      <c r="A4" s="172" t="s">
        <v>72</v>
      </c>
      <c r="B4" s="172" t="s">
        <v>73</v>
      </c>
      <c r="C4" s="172" t="s">
        <v>55</v>
      </c>
      <c r="D4" s="173" t="s">
        <v>58</v>
      </c>
      <c r="E4" s="174"/>
      <c r="F4" s="175"/>
      <c r="G4" s="176" t="s">
        <v>59</v>
      </c>
      <c r="H4" s="176" t="s">
        <v>60</v>
      </c>
      <c r="I4" s="176" t="s">
        <v>74</v>
      </c>
      <c r="J4" s="173" t="s">
        <v>62</v>
      </c>
      <c r="K4" s="174"/>
      <c r="L4" s="174"/>
      <c r="M4" s="174"/>
      <c r="N4" s="177"/>
      <c r="O4" s="178"/>
    </row>
    <row r="5" ht="42" customHeight="1" spans="1:15">
      <c r="A5" s="179"/>
      <c r="B5" s="179"/>
      <c r="C5" s="180"/>
      <c r="D5" s="181" t="s">
        <v>57</v>
      </c>
      <c r="E5" s="181" t="s">
        <v>75</v>
      </c>
      <c r="F5" s="181" t="s">
        <v>76</v>
      </c>
      <c r="G5" s="180"/>
      <c r="H5" s="180"/>
      <c r="I5" s="182"/>
      <c r="J5" s="181" t="s">
        <v>57</v>
      </c>
      <c r="K5" s="166" t="s">
        <v>77</v>
      </c>
      <c r="L5" s="166" t="s">
        <v>78</v>
      </c>
      <c r="M5" s="166" t="s">
        <v>79</v>
      </c>
      <c r="N5" s="166" t="s">
        <v>80</v>
      </c>
      <c r="O5" s="166" t="s">
        <v>81</v>
      </c>
    </row>
    <row r="6" ht="18" customHeight="1" spans="1:15">
      <c r="A6" s="51" t="s">
        <v>82</v>
      </c>
      <c r="B6" s="51" t="s">
        <v>83</v>
      </c>
      <c r="C6" s="51" t="s">
        <v>84</v>
      </c>
      <c r="D6" s="54" t="s">
        <v>85</v>
      </c>
      <c r="E6" s="54" t="s">
        <v>86</v>
      </c>
      <c r="F6" s="54" t="s">
        <v>87</v>
      </c>
      <c r="G6" s="54" t="s">
        <v>88</v>
      </c>
      <c r="H6" s="54" t="s">
        <v>89</v>
      </c>
      <c r="I6" s="54" t="s">
        <v>90</v>
      </c>
      <c r="J6" s="54" t="s">
        <v>91</v>
      </c>
      <c r="K6" s="54" t="s">
        <v>92</v>
      </c>
      <c r="L6" s="54" t="s">
        <v>93</v>
      </c>
      <c r="M6" s="54" t="s">
        <v>94</v>
      </c>
      <c r="N6" s="51" t="s">
        <v>95</v>
      </c>
      <c r="O6" s="54" t="s">
        <v>96</v>
      </c>
    </row>
    <row r="7" ht="21" customHeight="1" spans="1:15">
      <c r="A7" s="55" t="s">
        <v>97</v>
      </c>
      <c r="B7" s="55" t="s">
        <v>98</v>
      </c>
      <c r="C7" s="81">
        <v>469140</v>
      </c>
      <c r="D7" s="81">
        <v>469140</v>
      </c>
      <c r="E7" s="81">
        <v>469140</v>
      </c>
      <c r="F7" s="81"/>
      <c r="G7" s="81"/>
      <c r="H7" s="81"/>
      <c r="I7" s="81"/>
      <c r="J7" s="81"/>
      <c r="K7" s="81"/>
      <c r="L7" s="81"/>
      <c r="M7" s="81"/>
      <c r="N7" s="81"/>
      <c r="O7" s="81"/>
    </row>
    <row r="8" ht="21" customHeight="1" spans="1:15">
      <c r="A8" s="183" t="s">
        <v>99</v>
      </c>
      <c r="B8" s="183" t="s">
        <v>100</v>
      </c>
      <c r="C8" s="81">
        <v>469140</v>
      </c>
      <c r="D8" s="81">
        <v>469140</v>
      </c>
      <c r="E8" s="81">
        <v>469140</v>
      </c>
      <c r="F8" s="81"/>
      <c r="G8" s="81"/>
      <c r="H8" s="81"/>
      <c r="I8" s="81"/>
      <c r="J8" s="81"/>
      <c r="K8" s="81"/>
      <c r="L8" s="81"/>
      <c r="M8" s="81"/>
      <c r="N8" s="81"/>
      <c r="O8" s="81"/>
    </row>
    <row r="9" ht="21" customHeight="1" spans="1:15">
      <c r="A9" s="184" t="s">
        <v>101</v>
      </c>
      <c r="B9" s="184" t="s">
        <v>102</v>
      </c>
      <c r="C9" s="81">
        <v>105000</v>
      </c>
      <c r="D9" s="81">
        <v>105000</v>
      </c>
      <c r="E9" s="81">
        <v>105000</v>
      </c>
      <c r="F9" s="81"/>
      <c r="G9" s="81"/>
      <c r="H9" s="81"/>
      <c r="I9" s="81"/>
      <c r="J9" s="81"/>
      <c r="K9" s="81"/>
      <c r="L9" s="81"/>
      <c r="M9" s="81"/>
      <c r="N9" s="81"/>
      <c r="O9" s="81"/>
    </row>
    <row r="10" ht="21" customHeight="1" spans="1:15">
      <c r="A10" s="184" t="s">
        <v>103</v>
      </c>
      <c r="B10" s="184" t="s">
        <v>104</v>
      </c>
      <c r="C10" s="81">
        <v>364140</v>
      </c>
      <c r="D10" s="81">
        <v>364140</v>
      </c>
      <c r="E10" s="81">
        <v>364140</v>
      </c>
      <c r="F10" s="81"/>
      <c r="G10" s="81"/>
      <c r="H10" s="81"/>
      <c r="I10" s="81"/>
      <c r="J10" s="81"/>
      <c r="K10" s="81"/>
      <c r="L10" s="81"/>
      <c r="M10" s="81"/>
      <c r="N10" s="81"/>
      <c r="O10" s="81"/>
    </row>
    <row r="11" ht="21" customHeight="1" spans="1:15">
      <c r="A11" s="55" t="s">
        <v>105</v>
      </c>
      <c r="B11" s="55" t="s">
        <v>106</v>
      </c>
      <c r="C11" s="81">
        <v>6914939.21</v>
      </c>
      <c r="D11" s="81">
        <v>4199939.21</v>
      </c>
      <c r="E11" s="81">
        <v>3876185</v>
      </c>
      <c r="F11" s="81">
        <v>323754.21</v>
      </c>
      <c r="G11" s="81"/>
      <c r="H11" s="81"/>
      <c r="I11" s="81"/>
      <c r="J11" s="81">
        <v>2715000</v>
      </c>
      <c r="K11" s="81">
        <v>2625000</v>
      </c>
      <c r="L11" s="81"/>
      <c r="M11" s="81"/>
      <c r="N11" s="81"/>
      <c r="O11" s="81">
        <v>90000</v>
      </c>
    </row>
    <row r="12" ht="21" customHeight="1" spans="1:15">
      <c r="A12" s="183" t="s">
        <v>107</v>
      </c>
      <c r="B12" s="183" t="s">
        <v>108</v>
      </c>
      <c r="C12" s="81">
        <v>6301470.51</v>
      </c>
      <c r="D12" s="81">
        <v>3586470.51</v>
      </c>
      <c r="E12" s="81">
        <v>3517439</v>
      </c>
      <c r="F12" s="81">
        <v>69031.51</v>
      </c>
      <c r="G12" s="81"/>
      <c r="H12" s="81"/>
      <c r="I12" s="81"/>
      <c r="J12" s="81">
        <v>2715000</v>
      </c>
      <c r="K12" s="81">
        <v>2625000</v>
      </c>
      <c r="L12" s="81"/>
      <c r="M12" s="81"/>
      <c r="N12" s="81"/>
      <c r="O12" s="81">
        <v>90000</v>
      </c>
    </row>
    <row r="13" ht="21" customHeight="1" spans="1:15">
      <c r="A13" s="184" t="s">
        <v>109</v>
      </c>
      <c r="B13" s="184" t="s">
        <v>110</v>
      </c>
      <c r="C13" s="81">
        <v>6232439</v>
      </c>
      <c r="D13" s="81">
        <v>3517439</v>
      </c>
      <c r="E13" s="81">
        <v>3517439</v>
      </c>
      <c r="F13" s="81"/>
      <c r="G13" s="81"/>
      <c r="H13" s="81"/>
      <c r="I13" s="81"/>
      <c r="J13" s="81">
        <v>2715000</v>
      </c>
      <c r="K13" s="81">
        <v>2625000</v>
      </c>
      <c r="L13" s="81"/>
      <c r="M13" s="81"/>
      <c r="N13" s="81"/>
      <c r="O13" s="81">
        <v>90000</v>
      </c>
    </row>
    <row r="14" ht="21" customHeight="1" spans="1:15">
      <c r="A14" s="184" t="s">
        <v>111</v>
      </c>
      <c r="B14" s="184" t="s">
        <v>112</v>
      </c>
      <c r="C14" s="81">
        <v>69031.51</v>
      </c>
      <c r="D14" s="81">
        <v>69031.51</v>
      </c>
      <c r="E14" s="81"/>
      <c r="F14" s="81">
        <v>69031.51</v>
      </c>
      <c r="G14" s="81"/>
      <c r="H14" s="81"/>
      <c r="I14" s="81"/>
      <c r="J14" s="81"/>
      <c r="K14" s="81"/>
      <c r="L14" s="81"/>
      <c r="M14" s="81"/>
      <c r="N14" s="81"/>
      <c r="O14" s="81"/>
    </row>
    <row r="15" ht="21" customHeight="1" spans="1:15">
      <c r="A15" s="183" t="s">
        <v>113</v>
      </c>
      <c r="B15" s="183" t="s">
        <v>114</v>
      </c>
      <c r="C15" s="81">
        <v>254722.7</v>
      </c>
      <c r="D15" s="81">
        <v>254722.7</v>
      </c>
      <c r="E15" s="81"/>
      <c r="F15" s="81">
        <v>254722.7</v>
      </c>
      <c r="G15" s="81"/>
      <c r="H15" s="81"/>
      <c r="I15" s="81"/>
      <c r="J15" s="81"/>
      <c r="K15" s="81"/>
      <c r="L15" s="81"/>
      <c r="M15" s="81"/>
      <c r="N15" s="81"/>
      <c r="O15" s="81"/>
    </row>
    <row r="16" ht="21" customHeight="1" spans="1:15">
      <c r="A16" s="184" t="s">
        <v>115</v>
      </c>
      <c r="B16" s="184" t="s">
        <v>116</v>
      </c>
      <c r="C16" s="81">
        <v>254722.7</v>
      </c>
      <c r="D16" s="81">
        <v>254722.7</v>
      </c>
      <c r="E16" s="81"/>
      <c r="F16" s="81">
        <v>254722.7</v>
      </c>
      <c r="G16" s="81"/>
      <c r="H16" s="81"/>
      <c r="I16" s="81"/>
      <c r="J16" s="81"/>
      <c r="K16" s="81"/>
      <c r="L16" s="81"/>
      <c r="M16" s="81"/>
      <c r="N16" s="81"/>
      <c r="O16" s="81"/>
    </row>
    <row r="17" ht="21" customHeight="1" spans="1:15">
      <c r="A17" s="183" t="s">
        <v>117</v>
      </c>
      <c r="B17" s="183" t="s">
        <v>118</v>
      </c>
      <c r="C17" s="81">
        <v>358746</v>
      </c>
      <c r="D17" s="81">
        <v>358746</v>
      </c>
      <c r="E17" s="81">
        <v>358746</v>
      </c>
      <c r="F17" s="81"/>
      <c r="G17" s="81"/>
      <c r="H17" s="81"/>
      <c r="I17" s="81"/>
      <c r="J17" s="81"/>
      <c r="K17" s="81"/>
      <c r="L17" s="81"/>
      <c r="M17" s="81"/>
      <c r="N17" s="81"/>
      <c r="O17" s="81"/>
    </row>
    <row r="18" ht="21" customHeight="1" spans="1:15">
      <c r="A18" s="184" t="s">
        <v>119</v>
      </c>
      <c r="B18" s="184" t="s">
        <v>120</v>
      </c>
      <c r="C18" s="81">
        <v>204456</v>
      </c>
      <c r="D18" s="81">
        <v>204456</v>
      </c>
      <c r="E18" s="81">
        <v>204456</v>
      </c>
      <c r="F18" s="81"/>
      <c r="G18" s="81"/>
      <c r="H18" s="81"/>
      <c r="I18" s="81"/>
      <c r="J18" s="81"/>
      <c r="K18" s="81"/>
      <c r="L18" s="81"/>
      <c r="M18" s="81"/>
      <c r="N18" s="81"/>
      <c r="O18" s="81"/>
    </row>
    <row r="19" ht="21" customHeight="1" spans="1:15">
      <c r="A19" s="184" t="s">
        <v>121</v>
      </c>
      <c r="B19" s="184" t="s">
        <v>122</v>
      </c>
      <c r="C19" s="81">
        <v>131199</v>
      </c>
      <c r="D19" s="81">
        <v>131199</v>
      </c>
      <c r="E19" s="81">
        <v>131199</v>
      </c>
      <c r="F19" s="81"/>
      <c r="G19" s="81"/>
      <c r="H19" s="81"/>
      <c r="I19" s="81"/>
      <c r="J19" s="81"/>
      <c r="K19" s="81"/>
      <c r="L19" s="81"/>
      <c r="M19" s="81"/>
      <c r="N19" s="81"/>
      <c r="O19" s="81"/>
    </row>
    <row r="20" ht="21" customHeight="1" spans="1:15">
      <c r="A20" s="184" t="s">
        <v>123</v>
      </c>
      <c r="B20" s="184" t="s">
        <v>124</v>
      </c>
      <c r="C20" s="81">
        <v>23091</v>
      </c>
      <c r="D20" s="81">
        <v>23091</v>
      </c>
      <c r="E20" s="81">
        <v>23091</v>
      </c>
      <c r="F20" s="81"/>
      <c r="G20" s="81"/>
      <c r="H20" s="81"/>
      <c r="I20" s="81"/>
      <c r="J20" s="81"/>
      <c r="K20" s="81"/>
      <c r="L20" s="81"/>
      <c r="M20" s="81"/>
      <c r="N20" s="81"/>
      <c r="O20" s="81"/>
    </row>
    <row r="21" ht="21" customHeight="1" spans="1:15">
      <c r="A21" s="55" t="s">
        <v>125</v>
      </c>
      <c r="B21" s="55" t="s">
        <v>126</v>
      </c>
      <c r="C21" s="81">
        <v>365388</v>
      </c>
      <c r="D21" s="81">
        <v>365388</v>
      </c>
      <c r="E21" s="81">
        <v>365388</v>
      </c>
      <c r="F21" s="81"/>
      <c r="G21" s="81"/>
      <c r="H21" s="81"/>
      <c r="I21" s="81"/>
      <c r="J21" s="81"/>
      <c r="K21" s="81"/>
      <c r="L21" s="81"/>
      <c r="M21" s="81"/>
      <c r="N21" s="81"/>
      <c r="O21" s="81"/>
    </row>
    <row r="22" ht="21" customHeight="1" spans="1:15">
      <c r="A22" s="183" t="s">
        <v>127</v>
      </c>
      <c r="B22" s="183" t="s">
        <v>128</v>
      </c>
      <c r="C22" s="81">
        <v>365388</v>
      </c>
      <c r="D22" s="81">
        <v>365388</v>
      </c>
      <c r="E22" s="81">
        <v>365388</v>
      </c>
      <c r="F22" s="81"/>
      <c r="G22" s="81"/>
      <c r="H22" s="81"/>
      <c r="I22" s="81"/>
      <c r="J22" s="81"/>
      <c r="K22" s="81"/>
      <c r="L22" s="81"/>
      <c r="M22" s="81"/>
      <c r="N22" s="81"/>
      <c r="O22" s="81"/>
    </row>
    <row r="23" ht="21" customHeight="1" spans="1:15">
      <c r="A23" s="184" t="s">
        <v>129</v>
      </c>
      <c r="B23" s="184" t="s">
        <v>130</v>
      </c>
      <c r="C23" s="81">
        <v>365388</v>
      </c>
      <c r="D23" s="81">
        <v>365388</v>
      </c>
      <c r="E23" s="81">
        <v>365388</v>
      </c>
      <c r="F23" s="81"/>
      <c r="G23" s="81"/>
      <c r="H23" s="81"/>
      <c r="I23" s="81"/>
      <c r="J23" s="81"/>
      <c r="K23" s="81"/>
      <c r="L23" s="81"/>
      <c r="M23" s="81"/>
      <c r="N23" s="81"/>
      <c r="O23" s="81"/>
    </row>
    <row r="24" ht="21" customHeight="1" spans="1:15">
      <c r="A24" s="185" t="s">
        <v>55</v>
      </c>
      <c r="B24" s="36"/>
      <c r="C24" s="81">
        <v>7749467.21</v>
      </c>
      <c r="D24" s="81">
        <v>5034467.21</v>
      </c>
      <c r="E24" s="81">
        <v>4710713</v>
      </c>
      <c r="F24" s="81">
        <v>323754.21</v>
      </c>
      <c r="G24" s="81"/>
      <c r="H24" s="81"/>
      <c r="I24" s="81"/>
      <c r="J24" s="81">
        <v>2715000</v>
      </c>
      <c r="K24" s="81">
        <v>2625000</v>
      </c>
      <c r="L24" s="81"/>
      <c r="M24" s="81"/>
      <c r="N24" s="81"/>
      <c r="O24" s="81">
        <v>90000</v>
      </c>
    </row>
  </sheetData>
  <mergeCells count="12">
    <mergeCell ref="A1:O1"/>
    <mergeCell ref="A2:O2"/>
    <mergeCell ref="A3:B3"/>
    <mergeCell ref="D4:F4"/>
    <mergeCell ref="J4:O4"/>
    <mergeCell ref="A24:B24"/>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575" defaultRowHeight="12.75" customHeight="1" outlineLevelCol="3"/>
  <cols>
    <col min="1" max="4" width="35.575" customWidth="1"/>
  </cols>
  <sheetData>
    <row r="1" ht="15" customHeight="1" spans="1:4">
      <c r="A1" s="41"/>
      <c r="B1" s="44"/>
      <c r="C1" s="44"/>
      <c r="D1" s="44" t="s">
        <v>131</v>
      </c>
    </row>
    <row r="2" ht="41.25" customHeight="1" spans="1:4">
      <c r="A2" s="40" t="str">
        <f>"2026"&amp;"年部门财政拨款收支预算总表"</f>
        <v>2026年部门财政拨款收支预算总表</v>
      </c>
    </row>
    <row r="3" ht="17.25" customHeight="1" spans="1:4">
      <c r="A3" s="43" t="str">
        <f>"单位名称："&amp;"昆明市盘龙区松华街道卫生院"</f>
        <v>单位名称：昆明市盘龙区松华街道卫生院</v>
      </c>
      <c r="B3" s="165"/>
      <c r="D3" s="44" t="s">
        <v>1</v>
      </c>
    </row>
    <row r="4" ht="17.25" customHeight="1" spans="1:4">
      <c r="A4" s="166" t="s">
        <v>2</v>
      </c>
      <c r="B4" s="167"/>
      <c r="C4" s="166" t="s">
        <v>3</v>
      </c>
      <c r="D4" s="167"/>
    </row>
    <row r="5" ht="18.75" customHeight="1" spans="1:4">
      <c r="A5" s="166" t="s">
        <v>4</v>
      </c>
      <c r="B5" s="166" t="s">
        <v>5</v>
      </c>
      <c r="C5" s="166" t="s">
        <v>6</v>
      </c>
      <c r="D5" s="166" t="s">
        <v>5</v>
      </c>
    </row>
    <row r="6" ht="16.5" customHeight="1" spans="1:4">
      <c r="A6" s="168" t="s">
        <v>132</v>
      </c>
      <c r="B6" s="81">
        <v>4710713</v>
      </c>
      <c r="C6" s="168" t="s">
        <v>133</v>
      </c>
      <c r="D6" s="81">
        <v>5034467.21</v>
      </c>
    </row>
    <row r="7" ht="16.5" customHeight="1" spans="1:4">
      <c r="A7" s="168" t="s">
        <v>134</v>
      </c>
      <c r="B7" s="81">
        <v>4710713</v>
      </c>
      <c r="C7" s="168" t="s">
        <v>135</v>
      </c>
      <c r="D7" s="81"/>
    </row>
    <row r="8" ht="16.5" customHeight="1" spans="1:4">
      <c r="A8" s="168" t="s">
        <v>136</v>
      </c>
      <c r="B8" s="81"/>
      <c r="C8" s="168" t="s">
        <v>137</v>
      </c>
      <c r="D8" s="81"/>
    </row>
    <row r="9" ht="16.5" customHeight="1" spans="1:4">
      <c r="A9" s="168" t="s">
        <v>138</v>
      </c>
      <c r="B9" s="81"/>
      <c r="C9" s="168" t="s">
        <v>139</v>
      </c>
      <c r="D9" s="81"/>
    </row>
    <row r="10" ht="16.5" customHeight="1" spans="1:4">
      <c r="A10" s="168" t="s">
        <v>140</v>
      </c>
      <c r="B10" s="81">
        <v>323754.21</v>
      </c>
      <c r="C10" s="168" t="s">
        <v>141</v>
      </c>
      <c r="D10" s="81"/>
    </row>
    <row r="11" ht="16.5" customHeight="1" spans="1:4">
      <c r="A11" s="168" t="s">
        <v>134</v>
      </c>
      <c r="B11" s="81">
        <v>323754.21</v>
      </c>
      <c r="C11" s="168" t="s">
        <v>142</v>
      </c>
      <c r="D11" s="81"/>
    </row>
    <row r="12" ht="16.5" customHeight="1" spans="1:4">
      <c r="A12" s="151" t="s">
        <v>136</v>
      </c>
      <c r="B12" s="81"/>
      <c r="C12" s="72" t="s">
        <v>143</v>
      </c>
      <c r="D12" s="81"/>
    </row>
    <row r="13" ht="16.5" customHeight="1" spans="1:4">
      <c r="A13" s="151" t="s">
        <v>138</v>
      </c>
      <c r="B13" s="81"/>
      <c r="C13" s="72" t="s">
        <v>144</v>
      </c>
      <c r="D13" s="81"/>
    </row>
    <row r="14" ht="16.5" customHeight="1" spans="1:4">
      <c r="A14" s="169"/>
      <c r="B14" s="81"/>
      <c r="C14" s="72" t="s">
        <v>145</v>
      </c>
      <c r="D14" s="81">
        <v>469140</v>
      </c>
    </row>
    <row r="15" ht="16.5" customHeight="1" spans="1:4">
      <c r="A15" s="169"/>
      <c r="B15" s="81"/>
      <c r="C15" s="72" t="s">
        <v>146</v>
      </c>
      <c r="D15" s="81">
        <v>4199939.21</v>
      </c>
    </row>
    <row r="16" ht="16.5" customHeight="1" spans="1:4">
      <c r="A16" s="169"/>
      <c r="B16" s="81"/>
      <c r="C16" s="72" t="s">
        <v>147</v>
      </c>
      <c r="D16" s="81"/>
    </row>
    <row r="17" ht="16.5" customHeight="1" spans="1:4">
      <c r="A17" s="169"/>
      <c r="B17" s="81"/>
      <c r="C17" s="72" t="s">
        <v>148</v>
      </c>
      <c r="D17" s="81"/>
    </row>
    <row r="18" ht="16.5" customHeight="1" spans="1:4">
      <c r="A18" s="169"/>
      <c r="B18" s="81"/>
      <c r="C18" s="72" t="s">
        <v>149</v>
      </c>
      <c r="D18" s="81"/>
    </row>
    <row r="19" ht="16.5" customHeight="1" spans="1:4">
      <c r="A19" s="169"/>
      <c r="B19" s="81"/>
      <c r="C19" s="72" t="s">
        <v>150</v>
      </c>
      <c r="D19" s="81"/>
    </row>
    <row r="20" ht="16.5" customHeight="1" spans="1:4">
      <c r="A20" s="169"/>
      <c r="B20" s="81"/>
      <c r="C20" s="72" t="s">
        <v>151</v>
      </c>
      <c r="D20" s="81"/>
    </row>
    <row r="21" ht="16.5" customHeight="1" spans="1:4">
      <c r="A21" s="169"/>
      <c r="B21" s="81"/>
      <c r="C21" s="72" t="s">
        <v>152</v>
      </c>
      <c r="D21" s="81"/>
    </row>
    <row r="22" ht="16.5" customHeight="1" spans="1:4">
      <c r="A22" s="169"/>
      <c r="B22" s="81"/>
      <c r="C22" s="72" t="s">
        <v>153</v>
      </c>
      <c r="D22" s="81"/>
    </row>
    <row r="23" ht="16.5" customHeight="1" spans="1:4">
      <c r="A23" s="169"/>
      <c r="B23" s="81"/>
      <c r="C23" s="72" t="s">
        <v>154</v>
      </c>
      <c r="D23" s="81"/>
    </row>
    <row r="24" ht="16.5" customHeight="1" spans="1:4">
      <c r="A24" s="169"/>
      <c r="B24" s="81"/>
      <c r="C24" s="72" t="s">
        <v>155</v>
      </c>
      <c r="D24" s="81"/>
    </row>
    <row r="25" ht="16.5" customHeight="1" spans="1:4">
      <c r="A25" s="169"/>
      <c r="B25" s="81"/>
      <c r="C25" s="72" t="s">
        <v>156</v>
      </c>
      <c r="D25" s="81">
        <v>365388</v>
      </c>
    </row>
    <row r="26" ht="16.5" customHeight="1" spans="1:4">
      <c r="A26" s="169"/>
      <c r="B26" s="81"/>
      <c r="C26" s="72" t="s">
        <v>157</v>
      </c>
      <c r="D26" s="81"/>
    </row>
    <row r="27" ht="16.5" customHeight="1" spans="1:4">
      <c r="A27" s="169"/>
      <c r="B27" s="81"/>
      <c r="C27" s="72" t="s">
        <v>158</v>
      </c>
      <c r="D27" s="81"/>
    </row>
    <row r="28" ht="16.5" customHeight="1" spans="1:4">
      <c r="A28" s="169"/>
      <c r="B28" s="81"/>
      <c r="C28" s="72" t="s">
        <v>159</v>
      </c>
      <c r="D28" s="81"/>
    </row>
    <row r="29" ht="16.5" customHeight="1" spans="1:4">
      <c r="A29" s="169"/>
      <c r="B29" s="81"/>
      <c r="C29" s="72" t="s">
        <v>160</v>
      </c>
      <c r="D29" s="81"/>
    </row>
    <row r="30" ht="16.5" customHeight="1" spans="1:4">
      <c r="A30" s="169"/>
      <c r="B30" s="81"/>
      <c r="C30" s="72" t="s">
        <v>161</v>
      </c>
      <c r="D30" s="81"/>
    </row>
    <row r="31" ht="16.5" customHeight="1" spans="1:4">
      <c r="A31" s="169"/>
      <c r="B31" s="81"/>
      <c r="C31" s="151" t="s">
        <v>162</v>
      </c>
      <c r="D31" s="81"/>
    </row>
    <row r="32" ht="16.5" customHeight="1" spans="1:4">
      <c r="A32" s="169"/>
      <c r="B32" s="81"/>
      <c r="C32" s="151" t="s">
        <v>163</v>
      </c>
      <c r="D32" s="81"/>
    </row>
    <row r="33" ht="16.5" customHeight="1" spans="1:4">
      <c r="A33" s="169"/>
      <c r="B33" s="81"/>
      <c r="C33" s="30" t="s">
        <v>164</v>
      </c>
      <c r="D33" s="81"/>
    </row>
    <row r="34" ht="15" customHeight="1" spans="1:4">
      <c r="A34" s="170" t="s">
        <v>50</v>
      </c>
      <c r="B34" s="171">
        <v>5034467.21</v>
      </c>
      <c r="C34" s="170" t="s">
        <v>51</v>
      </c>
      <c r="D34" s="171">
        <v>5034467.21</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37"/>
      <c r="F1" s="74"/>
      <c r="G1" s="138" t="s">
        <v>165</v>
      </c>
    </row>
    <row r="2" ht="41.25" customHeight="1" spans="1:7">
      <c r="A2" s="126" t="str">
        <f>"2026"&amp;"年一般公共预算支出预算表（按功能科目分类）"</f>
        <v>2026年一般公共预算支出预算表（按功能科目分类）</v>
      </c>
      <c r="B2" s="126"/>
      <c r="C2" s="126"/>
      <c r="D2" s="126"/>
      <c r="E2" s="126"/>
      <c r="F2" s="126"/>
      <c r="G2" s="126"/>
    </row>
    <row r="3" ht="18" customHeight="1" spans="1:7">
      <c r="A3" s="4" t="str">
        <f>"单位名称："&amp;"昆明市盘龙区松华街道卫生院"</f>
        <v>单位名称：昆明市盘龙区松华街道卫生院</v>
      </c>
      <c r="F3" s="123"/>
      <c r="G3" s="138" t="s">
        <v>1</v>
      </c>
    </row>
    <row r="4" ht="20.25" customHeight="1" spans="1:7">
      <c r="A4" s="160" t="s">
        <v>166</v>
      </c>
      <c r="B4" s="161"/>
      <c r="C4" s="127" t="s">
        <v>55</v>
      </c>
      <c r="D4" s="146" t="s">
        <v>75</v>
      </c>
      <c r="E4" s="11"/>
      <c r="F4" s="12"/>
      <c r="G4" s="140" t="s">
        <v>76</v>
      </c>
    </row>
    <row r="5" ht="20.25" customHeight="1" spans="1:7">
      <c r="A5" s="162" t="s">
        <v>72</v>
      </c>
      <c r="B5" s="162" t="s">
        <v>73</v>
      </c>
      <c r="C5" s="18"/>
      <c r="D5" s="132" t="s">
        <v>57</v>
      </c>
      <c r="E5" s="132" t="s">
        <v>167</v>
      </c>
      <c r="F5" s="132" t="s">
        <v>168</v>
      </c>
      <c r="G5" s="142"/>
    </row>
    <row r="6" ht="15" customHeight="1" spans="1:7">
      <c r="A6" s="58" t="s">
        <v>82</v>
      </c>
      <c r="B6" s="58" t="s">
        <v>83</v>
      </c>
      <c r="C6" s="58" t="s">
        <v>84</v>
      </c>
      <c r="D6" s="58" t="s">
        <v>85</v>
      </c>
      <c r="E6" s="58" t="s">
        <v>86</v>
      </c>
      <c r="F6" s="58" t="s">
        <v>87</v>
      </c>
      <c r="G6" s="58" t="s">
        <v>88</v>
      </c>
    </row>
    <row r="7" ht="18" customHeight="1" spans="1:7">
      <c r="A7" s="30" t="s">
        <v>97</v>
      </c>
      <c r="B7" s="30" t="s">
        <v>98</v>
      </c>
      <c r="C7" s="81">
        <v>469140</v>
      </c>
      <c r="D7" s="81">
        <v>469140</v>
      </c>
      <c r="E7" s="81">
        <v>466140</v>
      </c>
      <c r="F7" s="81">
        <v>3000</v>
      </c>
      <c r="G7" s="81"/>
    </row>
    <row r="8" ht="18" customHeight="1" spans="1:7">
      <c r="A8" s="136" t="s">
        <v>99</v>
      </c>
      <c r="B8" s="136" t="s">
        <v>100</v>
      </c>
      <c r="C8" s="81">
        <v>469140</v>
      </c>
      <c r="D8" s="81">
        <v>469140</v>
      </c>
      <c r="E8" s="81">
        <v>466140</v>
      </c>
      <c r="F8" s="81">
        <v>3000</v>
      </c>
      <c r="G8" s="81"/>
    </row>
    <row r="9" ht="18" customHeight="1" spans="1:7">
      <c r="A9" s="163" t="s">
        <v>101</v>
      </c>
      <c r="B9" s="163" t="s">
        <v>102</v>
      </c>
      <c r="C9" s="81">
        <v>105000</v>
      </c>
      <c r="D9" s="81">
        <v>105000</v>
      </c>
      <c r="E9" s="81">
        <v>102000</v>
      </c>
      <c r="F9" s="81">
        <v>3000</v>
      </c>
      <c r="G9" s="81"/>
    </row>
    <row r="10" ht="18" customHeight="1" spans="1:7">
      <c r="A10" s="163" t="s">
        <v>103</v>
      </c>
      <c r="B10" s="163" t="s">
        <v>104</v>
      </c>
      <c r="C10" s="81">
        <v>364140</v>
      </c>
      <c r="D10" s="81">
        <v>364140</v>
      </c>
      <c r="E10" s="81">
        <v>364140</v>
      </c>
      <c r="F10" s="81"/>
      <c r="G10" s="81"/>
    </row>
    <row r="11" ht="18" customHeight="1" spans="1:7">
      <c r="A11" s="30" t="s">
        <v>105</v>
      </c>
      <c r="B11" s="30" t="s">
        <v>106</v>
      </c>
      <c r="C11" s="81">
        <v>4199939.21</v>
      </c>
      <c r="D11" s="81">
        <v>3876185</v>
      </c>
      <c r="E11" s="81">
        <v>3592390</v>
      </c>
      <c r="F11" s="81">
        <v>283795</v>
      </c>
      <c r="G11" s="81">
        <v>323754.21</v>
      </c>
    </row>
    <row r="12" ht="18" customHeight="1" spans="1:7">
      <c r="A12" s="136" t="s">
        <v>107</v>
      </c>
      <c r="B12" s="136" t="s">
        <v>108</v>
      </c>
      <c r="C12" s="81">
        <v>3586470.51</v>
      </c>
      <c r="D12" s="81">
        <v>3517439</v>
      </c>
      <c r="E12" s="81">
        <v>3233644</v>
      </c>
      <c r="F12" s="81">
        <v>283795</v>
      </c>
      <c r="G12" s="81">
        <v>69031.51</v>
      </c>
    </row>
    <row r="13" ht="18" customHeight="1" spans="1:7">
      <c r="A13" s="163" t="s">
        <v>109</v>
      </c>
      <c r="B13" s="163" t="s">
        <v>110</v>
      </c>
      <c r="C13" s="81">
        <v>3517439</v>
      </c>
      <c r="D13" s="81">
        <v>3517439</v>
      </c>
      <c r="E13" s="81">
        <v>3233644</v>
      </c>
      <c r="F13" s="81">
        <v>283795</v>
      </c>
      <c r="G13" s="81"/>
    </row>
    <row r="14" ht="18" customHeight="1" spans="1:7">
      <c r="A14" s="163" t="s">
        <v>111</v>
      </c>
      <c r="B14" s="163" t="s">
        <v>112</v>
      </c>
      <c r="C14" s="81">
        <v>69031.51</v>
      </c>
      <c r="D14" s="81"/>
      <c r="E14" s="81"/>
      <c r="F14" s="81"/>
      <c r="G14" s="81">
        <v>69031.51</v>
      </c>
    </row>
    <row r="15" ht="18" customHeight="1" spans="1:7">
      <c r="A15" s="136" t="s">
        <v>113</v>
      </c>
      <c r="B15" s="136" t="s">
        <v>114</v>
      </c>
      <c r="C15" s="81">
        <v>254722.7</v>
      </c>
      <c r="D15" s="81"/>
      <c r="E15" s="81"/>
      <c r="F15" s="81"/>
      <c r="G15" s="81">
        <v>254722.7</v>
      </c>
    </row>
    <row r="16" ht="18" customHeight="1" spans="1:7">
      <c r="A16" s="163" t="s">
        <v>115</v>
      </c>
      <c r="B16" s="163" t="s">
        <v>116</v>
      </c>
      <c r="C16" s="81">
        <v>254722.7</v>
      </c>
      <c r="D16" s="81"/>
      <c r="E16" s="81"/>
      <c r="F16" s="81"/>
      <c r="G16" s="81">
        <v>254722.7</v>
      </c>
    </row>
    <row r="17" ht="18" customHeight="1" spans="1:7">
      <c r="A17" s="136" t="s">
        <v>117</v>
      </c>
      <c r="B17" s="136" t="s">
        <v>118</v>
      </c>
      <c r="C17" s="81">
        <v>358746</v>
      </c>
      <c r="D17" s="81">
        <v>358746</v>
      </c>
      <c r="E17" s="81">
        <v>358746</v>
      </c>
      <c r="F17" s="81"/>
      <c r="G17" s="81"/>
    </row>
    <row r="18" ht="18" customHeight="1" spans="1:7">
      <c r="A18" s="163" t="s">
        <v>119</v>
      </c>
      <c r="B18" s="163" t="s">
        <v>120</v>
      </c>
      <c r="C18" s="81">
        <v>204456</v>
      </c>
      <c r="D18" s="81">
        <v>204456</v>
      </c>
      <c r="E18" s="81">
        <v>204456</v>
      </c>
      <c r="F18" s="81"/>
      <c r="G18" s="81"/>
    </row>
    <row r="19" ht="18" customHeight="1" spans="1:7">
      <c r="A19" s="163" t="s">
        <v>121</v>
      </c>
      <c r="B19" s="163" t="s">
        <v>122</v>
      </c>
      <c r="C19" s="81">
        <v>131199</v>
      </c>
      <c r="D19" s="81">
        <v>131199</v>
      </c>
      <c r="E19" s="81">
        <v>131199</v>
      </c>
      <c r="F19" s="81"/>
      <c r="G19" s="81"/>
    </row>
    <row r="20" ht="18" customHeight="1" spans="1:7">
      <c r="A20" s="163" t="s">
        <v>123</v>
      </c>
      <c r="B20" s="163" t="s">
        <v>124</v>
      </c>
      <c r="C20" s="81">
        <v>23091</v>
      </c>
      <c r="D20" s="81">
        <v>23091</v>
      </c>
      <c r="E20" s="81">
        <v>23091</v>
      </c>
      <c r="F20" s="81"/>
      <c r="G20" s="81"/>
    </row>
    <row r="21" ht="18" customHeight="1" spans="1:7">
      <c r="A21" s="30" t="s">
        <v>125</v>
      </c>
      <c r="B21" s="30" t="s">
        <v>126</v>
      </c>
      <c r="C21" s="81">
        <v>365388</v>
      </c>
      <c r="D21" s="81">
        <v>365388</v>
      </c>
      <c r="E21" s="81">
        <v>365388</v>
      </c>
      <c r="F21" s="81"/>
      <c r="G21" s="81"/>
    </row>
    <row r="22" ht="18" customHeight="1" spans="1:7">
      <c r="A22" s="136" t="s">
        <v>127</v>
      </c>
      <c r="B22" s="136" t="s">
        <v>128</v>
      </c>
      <c r="C22" s="81">
        <v>365388</v>
      </c>
      <c r="D22" s="81">
        <v>365388</v>
      </c>
      <c r="E22" s="81">
        <v>365388</v>
      </c>
      <c r="F22" s="81"/>
      <c r="G22" s="81"/>
    </row>
    <row r="23" ht="18" customHeight="1" spans="1:7">
      <c r="A23" s="163" t="s">
        <v>129</v>
      </c>
      <c r="B23" s="163" t="s">
        <v>130</v>
      </c>
      <c r="C23" s="81">
        <v>365388</v>
      </c>
      <c r="D23" s="81">
        <v>365388</v>
      </c>
      <c r="E23" s="81">
        <v>365388</v>
      </c>
      <c r="F23" s="81"/>
      <c r="G23" s="81"/>
    </row>
    <row r="24" ht="18" customHeight="1" spans="1:7">
      <c r="A24" s="80" t="s">
        <v>169</v>
      </c>
      <c r="B24" s="164" t="s">
        <v>169</v>
      </c>
      <c r="C24" s="81">
        <v>5034467.21</v>
      </c>
      <c r="D24" s="81">
        <v>4710713</v>
      </c>
      <c r="E24" s="81">
        <v>4423918</v>
      </c>
      <c r="F24" s="81">
        <v>286795</v>
      </c>
      <c r="G24" s="81">
        <v>323754.21</v>
      </c>
    </row>
  </sheetData>
  <mergeCells count="6">
    <mergeCell ref="A2:G2"/>
    <mergeCell ref="A4:B4"/>
    <mergeCell ref="D4:F4"/>
    <mergeCell ref="A24:B24"/>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A1" sqref="A1"/>
    </sheetView>
  </sheetViews>
  <sheetFormatPr defaultColWidth="10.425" defaultRowHeight="14.25" customHeight="1" outlineLevelRow="6" outlineLevelCol="5"/>
  <cols>
    <col min="1" max="6" width="28.1416666666667" customWidth="1"/>
  </cols>
  <sheetData>
    <row r="1" customHeight="1" spans="1:6">
      <c r="A1" s="42"/>
      <c r="B1" s="42"/>
      <c r="C1" s="42"/>
      <c r="D1" s="42"/>
      <c r="E1" s="41"/>
      <c r="F1" s="156" t="s">
        <v>170</v>
      </c>
    </row>
    <row r="2" ht="41.25" customHeight="1" spans="1:6">
      <c r="A2" s="157" t="str">
        <f>"2026"&amp;"年一般公共预算“三公”经费支出预算表"</f>
        <v>2026年一般公共预算“三公”经费支出预算表</v>
      </c>
      <c r="B2" s="42"/>
      <c r="C2" s="42"/>
      <c r="D2" s="42"/>
      <c r="E2" s="41"/>
      <c r="F2" s="42"/>
    </row>
    <row r="3" customHeight="1" spans="1:6">
      <c r="A3" s="112" t="str">
        <f>"单位名称："&amp;"昆明市盘龙区松华街道卫生院"</f>
        <v>单位名称：昆明市盘龙区松华街道卫生院</v>
      </c>
      <c r="B3" s="158"/>
      <c r="D3" s="42"/>
      <c r="E3" s="41"/>
      <c r="F3" s="45" t="s">
        <v>1</v>
      </c>
    </row>
    <row r="4" ht="27" customHeight="1" spans="1:6">
      <c r="A4" s="46" t="s">
        <v>171</v>
      </c>
      <c r="B4" s="46" t="s">
        <v>172</v>
      </c>
      <c r="C4" s="47" t="s">
        <v>173</v>
      </c>
      <c r="D4" s="46"/>
      <c r="E4" s="48"/>
      <c r="F4" s="46" t="s">
        <v>174</v>
      </c>
    </row>
    <row r="5" ht="28.5" customHeight="1" spans="1:6">
      <c r="A5" s="159"/>
      <c r="B5" s="50"/>
      <c r="C5" s="48" t="s">
        <v>57</v>
      </c>
      <c r="D5" s="48" t="s">
        <v>175</v>
      </c>
      <c r="E5" s="48" t="s">
        <v>176</v>
      </c>
      <c r="F5" s="49"/>
    </row>
    <row r="6" ht="17.25" customHeight="1" spans="1:6">
      <c r="A6" s="54" t="s">
        <v>82</v>
      </c>
      <c r="B6" s="54" t="s">
        <v>83</v>
      </c>
      <c r="C6" s="54" t="s">
        <v>84</v>
      </c>
      <c r="D6" s="54" t="s">
        <v>85</v>
      </c>
      <c r="E6" s="54" t="s">
        <v>86</v>
      </c>
      <c r="F6" s="54" t="s">
        <v>87</v>
      </c>
    </row>
    <row r="7" ht="17.25" customHeight="1" spans="1:6">
      <c r="A7" s="81">
        <v>22000</v>
      </c>
      <c r="B7" s="81"/>
      <c r="C7" s="81">
        <v>22000</v>
      </c>
      <c r="D7" s="81"/>
      <c r="E7" s="81">
        <v>22000</v>
      </c>
      <c r="F7" s="81"/>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3"/>
  <sheetViews>
    <sheetView showZeros="0" workbookViewId="0">
      <selection activeCell="Y12" sqref="Y12"/>
    </sheetView>
  </sheetViews>
  <sheetFormatPr defaultColWidth="9.14166666666667" defaultRowHeight="14.25" customHeight="1"/>
  <cols>
    <col min="1" max="1" width="32.85" customWidth="1"/>
    <col min="2" max="2" width="20.7083333333333" customWidth="1"/>
    <col min="3" max="3" width="31.2833333333333" customWidth="1"/>
    <col min="4" max="4" width="10.1416666666667" customWidth="1"/>
    <col min="5" max="5" width="17.575" customWidth="1"/>
    <col min="6" max="6" width="10.2833333333333" customWidth="1"/>
    <col min="7" max="7" width="23" customWidth="1"/>
    <col min="8" max="23" width="18.7083333333333" customWidth="1"/>
  </cols>
  <sheetData>
    <row r="1" ht="13.5" customHeight="1" spans="1:23">
      <c r="A1" s="137"/>
      <c r="B1" s="143"/>
      <c r="D1" s="144"/>
      <c r="E1" s="144"/>
      <c r="F1" s="144"/>
      <c r="G1" s="144"/>
      <c r="H1" s="83"/>
      <c r="I1" s="83"/>
      <c r="J1" s="83"/>
      <c r="K1" s="83"/>
      <c r="L1" s="83"/>
      <c r="M1" s="83"/>
      <c r="Q1" s="83"/>
      <c r="U1" s="143"/>
      <c r="W1" s="2" t="s">
        <v>177</v>
      </c>
    </row>
    <row r="2" ht="45.75" customHeight="1" spans="1:23">
      <c r="A2" s="3" t="s">
        <v>178</v>
      </c>
      <c r="B2" s="69"/>
      <c r="C2" s="69"/>
      <c r="D2" s="69"/>
      <c r="E2" s="69"/>
      <c r="F2" s="69"/>
      <c r="G2" s="69"/>
      <c r="H2" s="69"/>
      <c r="I2" s="69"/>
      <c r="J2" s="69"/>
      <c r="K2" s="69"/>
      <c r="L2" s="69"/>
      <c r="M2" s="69"/>
      <c r="N2" s="3"/>
      <c r="O2" s="3"/>
      <c r="P2" s="3"/>
      <c r="Q2" s="69"/>
      <c r="R2" s="69"/>
      <c r="S2" s="69"/>
      <c r="T2" s="69"/>
      <c r="U2" s="69"/>
      <c r="V2" s="69"/>
      <c r="W2" s="69"/>
    </row>
    <row r="3" ht="18.75" customHeight="1" spans="1:23">
      <c r="A3" s="5" t="s">
        <v>179</v>
      </c>
      <c r="B3" s="145"/>
      <c r="C3" s="145"/>
      <c r="D3" s="145"/>
      <c r="E3" s="145"/>
      <c r="F3" s="145"/>
      <c r="G3" s="145"/>
      <c r="H3" s="88"/>
      <c r="I3" s="88"/>
      <c r="J3" s="88"/>
      <c r="K3" s="88"/>
      <c r="L3" s="88"/>
      <c r="M3" s="88"/>
      <c r="N3" s="6"/>
      <c r="O3" s="6"/>
      <c r="P3" s="6"/>
      <c r="Q3" s="88"/>
      <c r="U3" s="143"/>
      <c r="W3" s="2" t="s">
        <v>1</v>
      </c>
    </row>
    <row r="4" ht="18" customHeight="1" spans="1:23">
      <c r="A4" s="8" t="s">
        <v>180</v>
      </c>
      <c r="B4" s="8" t="s">
        <v>181</v>
      </c>
      <c r="C4" s="8" t="s">
        <v>182</v>
      </c>
      <c r="D4" s="8" t="s">
        <v>183</v>
      </c>
      <c r="E4" s="8" t="s">
        <v>184</v>
      </c>
      <c r="F4" s="8" t="s">
        <v>185</v>
      </c>
      <c r="G4" s="8" t="s">
        <v>186</v>
      </c>
      <c r="H4" s="146" t="s">
        <v>187</v>
      </c>
      <c r="I4" s="94" t="s">
        <v>187</v>
      </c>
      <c r="J4" s="94"/>
      <c r="K4" s="94"/>
      <c r="L4" s="94"/>
      <c r="M4" s="94"/>
      <c r="N4" s="11"/>
      <c r="O4" s="11"/>
      <c r="P4" s="11"/>
      <c r="Q4" s="93" t="s">
        <v>61</v>
      </c>
      <c r="R4" s="94" t="s">
        <v>62</v>
      </c>
      <c r="S4" s="94"/>
      <c r="T4" s="94"/>
      <c r="U4" s="94"/>
      <c r="V4" s="94"/>
      <c r="W4" s="95"/>
    </row>
    <row r="5" ht="18" customHeight="1" spans="1:23">
      <c r="A5" s="28"/>
      <c r="B5" s="129"/>
      <c r="C5" s="13"/>
      <c r="D5" s="13"/>
      <c r="E5" s="13"/>
      <c r="F5" s="13"/>
      <c r="G5" s="13"/>
      <c r="H5" s="127" t="s">
        <v>188</v>
      </c>
      <c r="I5" s="146" t="s">
        <v>58</v>
      </c>
      <c r="J5" s="94"/>
      <c r="K5" s="94"/>
      <c r="L5" s="94"/>
      <c r="M5" s="95"/>
      <c r="N5" s="10" t="s">
        <v>189</v>
      </c>
      <c r="O5" s="11"/>
      <c r="P5" s="12"/>
      <c r="Q5" s="8" t="s">
        <v>61</v>
      </c>
      <c r="R5" s="146" t="s">
        <v>62</v>
      </c>
      <c r="S5" s="93" t="s">
        <v>64</v>
      </c>
      <c r="T5" s="94" t="s">
        <v>62</v>
      </c>
      <c r="U5" s="93" t="s">
        <v>66</v>
      </c>
      <c r="V5" s="93" t="s">
        <v>67</v>
      </c>
      <c r="W5" s="147" t="s">
        <v>68</v>
      </c>
    </row>
    <row r="6" ht="19.5" customHeight="1" spans="1:23">
      <c r="A6" s="28"/>
      <c r="B6" s="28"/>
      <c r="C6" s="28"/>
      <c r="D6" s="28"/>
      <c r="E6" s="28"/>
      <c r="F6" s="28"/>
      <c r="G6" s="28"/>
      <c r="H6" s="28"/>
      <c r="I6" s="148" t="s">
        <v>190</v>
      </c>
      <c r="J6" s="8" t="s">
        <v>191</v>
      </c>
      <c r="K6" s="8" t="s">
        <v>192</v>
      </c>
      <c r="L6" s="8" t="s">
        <v>193</v>
      </c>
      <c r="M6" s="8" t="s">
        <v>194</v>
      </c>
      <c r="N6" s="8" t="s">
        <v>58</v>
      </c>
      <c r="O6" s="8" t="s">
        <v>59</v>
      </c>
      <c r="P6" s="8" t="s">
        <v>60</v>
      </c>
      <c r="Q6" s="28"/>
      <c r="R6" s="8" t="s">
        <v>57</v>
      </c>
      <c r="S6" s="8" t="s">
        <v>64</v>
      </c>
      <c r="T6" s="8" t="s">
        <v>195</v>
      </c>
      <c r="U6" s="8" t="s">
        <v>66</v>
      </c>
      <c r="V6" s="8" t="s">
        <v>67</v>
      </c>
      <c r="W6" s="8" t="s">
        <v>68</v>
      </c>
    </row>
    <row r="7" ht="37.5" customHeight="1" spans="1:23">
      <c r="A7" s="18"/>
      <c r="B7" s="149"/>
      <c r="C7" s="149"/>
      <c r="D7" s="149"/>
      <c r="E7" s="149"/>
      <c r="F7" s="149"/>
      <c r="G7" s="149"/>
      <c r="H7" s="149"/>
      <c r="I7" s="150" t="s">
        <v>57</v>
      </c>
      <c r="J7" s="16" t="s">
        <v>196</v>
      </c>
      <c r="K7" s="16" t="s">
        <v>192</v>
      </c>
      <c r="L7" s="16" t="s">
        <v>193</v>
      </c>
      <c r="M7" s="16" t="s">
        <v>194</v>
      </c>
      <c r="N7" s="16" t="s">
        <v>192</v>
      </c>
      <c r="O7" s="16" t="s">
        <v>193</v>
      </c>
      <c r="P7" s="16" t="s">
        <v>194</v>
      </c>
      <c r="Q7" s="16" t="s">
        <v>61</v>
      </c>
      <c r="R7" s="16" t="s">
        <v>57</v>
      </c>
      <c r="S7" s="16" t="s">
        <v>64</v>
      </c>
      <c r="T7" s="16" t="s">
        <v>195</v>
      </c>
      <c r="U7" s="16" t="s">
        <v>66</v>
      </c>
      <c r="V7" s="16" t="s">
        <v>67</v>
      </c>
      <c r="W7" s="16" t="s">
        <v>68</v>
      </c>
    </row>
    <row r="8" customHeight="1" spans="1:23">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row>
    <row r="9" ht="20.25" customHeight="1" spans="1:23">
      <c r="A9" s="151" t="s">
        <v>70</v>
      </c>
      <c r="B9" s="151" t="s">
        <v>197</v>
      </c>
      <c r="C9" s="151" t="s">
        <v>198</v>
      </c>
      <c r="D9" s="151" t="s">
        <v>109</v>
      </c>
      <c r="E9" s="151" t="s">
        <v>110</v>
      </c>
      <c r="F9" s="151" t="s">
        <v>199</v>
      </c>
      <c r="G9" s="151" t="s">
        <v>200</v>
      </c>
      <c r="H9" s="81">
        <v>1012308</v>
      </c>
      <c r="I9" s="81">
        <v>1012308</v>
      </c>
      <c r="J9" s="81"/>
      <c r="K9" s="81"/>
      <c r="L9" s="81">
        <v>1012308</v>
      </c>
      <c r="M9" s="81"/>
      <c r="N9" s="81"/>
      <c r="O9" s="81"/>
      <c r="P9" s="81"/>
      <c r="Q9" s="81"/>
      <c r="R9" s="81"/>
      <c r="S9" s="81"/>
      <c r="T9" s="81"/>
      <c r="U9" s="81"/>
      <c r="V9" s="81"/>
      <c r="W9" s="81"/>
    </row>
    <row r="10" ht="20.25" customHeight="1" spans="1:23">
      <c r="A10" s="151" t="s">
        <v>70</v>
      </c>
      <c r="B10" s="151" t="s">
        <v>197</v>
      </c>
      <c r="C10" s="151" t="s">
        <v>198</v>
      </c>
      <c r="D10" s="151" t="s">
        <v>109</v>
      </c>
      <c r="E10" s="151" t="s">
        <v>110</v>
      </c>
      <c r="F10" s="151" t="s">
        <v>201</v>
      </c>
      <c r="G10" s="151" t="s">
        <v>202</v>
      </c>
      <c r="H10" s="81">
        <v>126000</v>
      </c>
      <c r="I10" s="81">
        <v>126000</v>
      </c>
      <c r="J10" s="152"/>
      <c r="K10" s="152"/>
      <c r="L10" s="81">
        <v>126000</v>
      </c>
      <c r="M10" s="152"/>
      <c r="N10" s="81"/>
      <c r="O10" s="81"/>
      <c r="P10" s="81"/>
      <c r="Q10" s="81"/>
      <c r="R10" s="81"/>
      <c r="S10" s="81"/>
      <c r="T10" s="81"/>
      <c r="U10" s="81"/>
      <c r="V10" s="81"/>
      <c r="W10" s="81"/>
    </row>
    <row r="11" ht="20.25" customHeight="1" spans="1:23">
      <c r="A11" s="151" t="s">
        <v>70</v>
      </c>
      <c r="B11" s="151" t="s">
        <v>197</v>
      </c>
      <c r="C11" s="151" t="s">
        <v>198</v>
      </c>
      <c r="D11" s="151" t="s">
        <v>109</v>
      </c>
      <c r="E11" s="151" t="s">
        <v>110</v>
      </c>
      <c r="F11" s="151" t="s">
        <v>201</v>
      </c>
      <c r="G11" s="151" t="s">
        <v>202</v>
      </c>
      <c r="H11" s="81">
        <v>756</v>
      </c>
      <c r="I11" s="81">
        <v>756</v>
      </c>
      <c r="J11" s="152"/>
      <c r="K11" s="152"/>
      <c r="L11" s="81">
        <v>756</v>
      </c>
      <c r="M11" s="152"/>
      <c r="N11" s="81"/>
      <c r="O11" s="81"/>
      <c r="P11" s="81"/>
      <c r="Q11" s="81"/>
      <c r="R11" s="81"/>
      <c r="S11" s="81"/>
      <c r="T11" s="81"/>
      <c r="U11" s="81"/>
      <c r="V11" s="81"/>
      <c r="W11" s="81"/>
    </row>
    <row r="12" ht="20.25" customHeight="1" spans="1:23">
      <c r="A12" s="151" t="s">
        <v>70</v>
      </c>
      <c r="B12" s="151" t="s">
        <v>197</v>
      </c>
      <c r="C12" s="151" t="s">
        <v>198</v>
      </c>
      <c r="D12" s="151" t="s">
        <v>109</v>
      </c>
      <c r="E12" s="151" t="s">
        <v>110</v>
      </c>
      <c r="F12" s="151" t="s">
        <v>203</v>
      </c>
      <c r="G12" s="151" t="s">
        <v>204</v>
      </c>
      <c r="H12" s="81">
        <v>84359</v>
      </c>
      <c r="I12" s="81">
        <v>84359</v>
      </c>
      <c r="J12" s="152"/>
      <c r="K12" s="152"/>
      <c r="L12" s="81">
        <v>84359</v>
      </c>
      <c r="M12" s="152"/>
      <c r="N12" s="81"/>
      <c r="O12" s="81"/>
      <c r="P12" s="81"/>
      <c r="Q12" s="81"/>
      <c r="R12" s="81"/>
      <c r="S12" s="81"/>
      <c r="T12" s="81"/>
      <c r="U12" s="81"/>
      <c r="V12" s="81"/>
      <c r="W12" s="81"/>
    </row>
    <row r="13" ht="20.25" customHeight="1" spans="1:23">
      <c r="A13" s="151" t="s">
        <v>70</v>
      </c>
      <c r="B13" s="151" t="s">
        <v>197</v>
      </c>
      <c r="C13" s="151" t="s">
        <v>198</v>
      </c>
      <c r="D13" s="151" t="s">
        <v>109</v>
      </c>
      <c r="E13" s="151" t="s">
        <v>110</v>
      </c>
      <c r="F13" s="151" t="s">
        <v>205</v>
      </c>
      <c r="G13" s="151" t="s">
        <v>206</v>
      </c>
      <c r="H13" s="81">
        <v>382320</v>
      </c>
      <c r="I13" s="81">
        <v>382320</v>
      </c>
      <c r="J13" s="152"/>
      <c r="K13" s="152"/>
      <c r="L13" s="81">
        <v>382320</v>
      </c>
      <c r="M13" s="152"/>
      <c r="N13" s="81"/>
      <c r="O13" s="81"/>
      <c r="P13" s="81"/>
      <c r="Q13" s="81"/>
      <c r="R13" s="81"/>
      <c r="S13" s="81"/>
      <c r="T13" s="81"/>
      <c r="U13" s="81"/>
      <c r="V13" s="81"/>
      <c r="W13" s="81"/>
    </row>
    <row r="14" ht="20.25" customHeight="1" spans="1:23">
      <c r="A14" s="151" t="s">
        <v>70</v>
      </c>
      <c r="B14" s="151" t="s">
        <v>197</v>
      </c>
      <c r="C14" s="151" t="s">
        <v>198</v>
      </c>
      <c r="D14" s="151" t="s">
        <v>109</v>
      </c>
      <c r="E14" s="151" t="s">
        <v>110</v>
      </c>
      <c r="F14" s="151" t="s">
        <v>205</v>
      </c>
      <c r="G14" s="151" t="s">
        <v>206</v>
      </c>
      <c r="H14" s="81">
        <v>623460</v>
      </c>
      <c r="I14" s="81">
        <v>623460</v>
      </c>
      <c r="J14" s="152"/>
      <c r="K14" s="152"/>
      <c r="L14" s="81">
        <v>623460</v>
      </c>
      <c r="M14" s="152"/>
      <c r="N14" s="81"/>
      <c r="O14" s="81"/>
      <c r="P14" s="81"/>
      <c r="Q14" s="81"/>
      <c r="R14" s="81"/>
      <c r="S14" s="81"/>
      <c r="T14" s="81"/>
      <c r="U14" s="81"/>
      <c r="V14" s="81"/>
      <c r="W14" s="81"/>
    </row>
    <row r="15" ht="20.25" customHeight="1" spans="1:23">
      <c r="A15" s="151" t="s">
        <v>70</v>
      </c>
      <c r="B15" s="151" t="s">
        <v>207</v>
      </c>
      <c r="C15" s="151" t="s">
        <v>208</v>
      </c>
      <c r="D15" s="151" t="s">
        <v>103</v>
      </c>
      <c r="E15" s="151" t="s">
        <v>104</v>
      </c>
      <c r="F15" s="151" t="s">
        <v>209</v>
      </c>
      <c r="G15" s="151" t="s">
        <v>210</v>
      </c>
      <c r="H15" s="81">
        <v>364140</v>
      </c>
      <c r="I15" s="81">
        <v>364140</v>
      </c>
      <c r="J15" s="152"/>
      <c r="K15" s="152"/>
      <c r="L15" s="81">
        <v>364140</v>
      </c>
      <c r="M15" s="152"/>
      <c r="N15" s="81"/>
      <c r="O15" s="81"/>
      <c r="P15" s="81"/>
      <c r="Q15" s="81"/>
      <c r="R15" s="81"/>
      <c r="S15" s="81"/>
      <c r="T15" s="81"/>
      <c r="U15" s="81"/>
      <c r="V15" s="81"/>
      <c r="W15" s="81"/>
    </row>
    <row r="16" ht="20.25" customHeight="1" spans="1:23">
      <c r="A16" s="151" t="s">
        <v>70</v>
      </c>
      <c r="B16" s="151" t="s">
        <v>207</v>
      </c>
      <c r="C16" s="151" t="s">
        <v>208</v>
      </c>
      <c r="D16" s="151" t="s">
        <v>119</v>
      </c>
      <c r="E16" s="151" t="s">
        <v>120</v>
      </c>
      <c r="F16" s="151" t="s">
        <v>211</v>
      </c>
      <c r="G16" s="151" t="s">
        <v>212</v>
      </c>
      <c r="H16" s="81">
        <v>204456</v>
      </c>
      <c r="I16" s="81">
        <v>204456</v>
      </c>
      <c r="J16" s="152"/>
      <c r="K16" s="152"/>
      <c r="L16" s="81">
        <v>204456</v>
      </c>
      <c r="M16" s="152"/>
      <c r="N16" s="81"/>
      <c r="O16" s="81"/>
      <c r="P16" s="81"/>
      <c r="Q16" s="81"/>
      <c r="R16" s="81"/>
      <c r="S16" s="81"/>
      <c r="T16" s="81"/>
      <c r="U16" s="81"/>
      <c r="V16" s="81"/>
      <c r="W16" s="81"/>
    </row>
    <row r="17" ht="20.25" customHeight="1" spans="1:23">
      <c r="A17" s="151" t="s">
        <v>70</v>
      </c>
      <c r="B17" s="151" t="s">
        <v>207</v>
      </c>
      <c r="C17" s="151" t="s">
        <v>208</v>
      </c>
      <c r="D17" s="151" t="s">
        <v>121</v>
      </c>
      <c r="E17" s="151" t="s">
        <v>122</v>
      </c>
      <c r="F17" s="151" t="s">
        <v>213</v>
      </c>
      <c r="G17" s="151" t="s">
        <v>214</v>
      </c>
      <c r="H17" s="81">
        <v>113799</v>
      </c>
      <c r="I17" s="81">
        <v>113799</v>
      </c>
      <c r="J17" s="152"/>
      <c r="K17" s="152"/>
      <c r="L17" s="81">
        <v>113799</v>
      </c>
      <c r="M17" s="152"/>
      <c r="N17" s="81"/>
      <c r="O17" s="81"/>
      <c r="P17" s="81"/>
      <c r="Q17" s="81"/>
      <c r="R17" s="81"/>
      <c r="S17" s="81"/>
      <c r="T17" s="81"/>
      <c r="U17" s="81"/>
      <c r="V17" s="81"/>
      <c r="W17" s="81"/>
    </row>
    <row r="18" ht="20.25" customHeight="1" spans="1:23">
      <c r="A18" s="151" t="s">
        <v>70</v>
      </c>
      <c r="B18" s="151" t="s">
        <v>207</v>
      </c>
      <c r="C18" s="151" t="s">
        <v>208</v>
      </c>
      <c r="D18" s="151" t="s">
        <v>121</v>
      </c>
      <c r="E18" s="151" t="s">
        <v>122</v>
      </c>
      <c r="F18" s="151" t="s">
        <v>213</v>
      </c>
      <c r="G18" s="151" t="s">
        <v>214</v>
      </c>
      <c r="H18" s="81">
        <v>17400</v>
      </c>
      <c r="I18" s="81">
        <v>17400</v>
      </c>
      <c r="J18" s="152"/>
      <c r="K18" s="152"/>
      <c r="L18" s="81">
        <v>17400</v>
      </c>
      <c r="M18" s="152"/>
      <c r="N18" s="81"/>
      <c r="O18" s="81"/>
      <c r="P18" s="81"/>
      <c r="Q18" s="81"/>
      <c r="R18" s="81"/>
      <c r="S18" s="81"/>
      <c r="T18" s="81"/>
      <c r="U18" s="81"/>
      <c r="V18" s="81"/>
      <c r="W18" s="81"/>
    </row>
    <row r="19" ht="20.25" customHeight="1" spans="1:23">
      <c r="A19" s="151" t="s">
        <v>70</v>
      </c>
      <c r="B19" s="151" t="s">
        <v>207</v>
      </c>
      <c r="C19" s="151" t="s">
        <v>208</v>
      </c>
      <c r="D19" s="151" t="s">
        <v>109</v>
      </c>
      <c r="E19" s="151" t="s">
        <v>110</v>
      </c>
      <c r="F19" s="151" t="s">
        <v>215</v>
      </c>
      <c r="G19" s="151" t="s">
        <v>216</v>
      </c>
      <c r="H19" s="81">
        <v>15939</v>
      </c>
      <c r="I19" s="81">
        <v>15939</v>
      </c>
      <c r="J19" s="152"/>
      <c r="K19" s="152"/>
      <c r="L19" s="81">
        <v>15939</v>
      </c>
      <c r="M19" s="152"/>
      <c r="N19" s="81"/>
      <c r="O19" s="81"/>
      <c r="P19" s="81"/>
      <c r="Q19" s="81"/>
      <c r="R19" s="81"/>
      <c r="S19" s="81"/>
      <c r="T19" s="81"/>
      <c r="U19" s="81"/>
      <c r="V19" s="81"/>
      <c r="W19" s="81"/>
    </row>
    <row r="20" ht="20.25" customHeight="1" spans="1:23">
      <c r="A20" s="151" t="s">
        <v>70</v>
      </c>
      <c r="B20" s="151" t="s">
        <v>207</v>
      </c>
      <c r="C20" s="151" t="s">
        <v>208</v>
      </c>
      <c r="D20" s="151" t="s">
        <v>123</v>
      </c>
      <c r="E20" s="151" t="s">
        <v>124</v>
      </c>
      <c r="F20" s="151" t="s">
        <v>215</v>
      </c>
      <c r="G20" s="151" t="s">
        <v>216</v>
      </c>
      <c r="H20" s="81">
        <v>2490</v>
      </c>
      <c r="I20" s="81">
        <v>2490</v>
      </c>
      <c r="J20" s="152"/>
      <c r="K20" s="152"/>
      <c r="L20" s="81">
        <v>2490</v>
      </c>
      <c r="M20" s="152"/>
      <c r="N20" s="81"/>
      <c r="O20" s="81"/>
      <c r="P20" s="81"/>
      <c r="Q20" s="81"/>
      <c r="R20" s="81"/>
      <c r="S20" s="81"/>
      <c r="T20" s="81"/>
      <c r="U20" s="81"/>
      <c r="V20" s="81"/>
      <c r="W20" s="81"/>
    </row>
    <row r="21" ht="20.25" customHeight="1" spans="1:23">
      <c r="A21" s="151" t="s">
        <v>70</v>
      </c>
      <c r="B21" s="151" t="s">
        <v>207</v>
      </c>
      <c r="C21" s="151" t="s">
        <v>208</v>
      </c>
      <c r="D21" s="151" t="s">
        <v>123</v>
      </c>
      <c r="E21" s="151" t="s">
        <v>124</v>
      </c>
      <c r="F21" s="151" t="s">
        <v>215</v>
      </c>
      <c r="G21" s="151" t="s">
        <v>216</v>
      </c>
      <c r="H21" s="81">
        <v>10143</v>
      </c>
      <c r="I21" s="81">
        <v>10143</v>
      </c>
      <c r="J21" s="152"/>
      <c r="K21" s="152"/>
      <c r="L21" s="81">
        <v>10143</v>
      </c>
      <c r="M21" s="152"/>
      <c r="N21" s="81"/>
      <c r="O21" s="81"/>
      <c r="P21" s="81"/>
      <c r="Q21" s="81"/>
      <c r="R21" s="81"/>
      <c r="S21" s="81"/>
      <c r="T21" s="81"/>
      <c r="U21" s="81"/>
      <c r="V21" s="81"/>
      <c r="W21" s="81"/>
    </row>
    <row r="22" ht="20.25" customHeight="1" spans="1:23">
      <c r="A22" s="151" t="s">
        <v>70</v>
      </c>
      <c r="B22" s="151" t="s">
        <v>207</v>
      </c>
      <c r="C22" s="151" t="s">
        <v>208</v>
      </c>
      <c r="D22" s="151" t="s">
        <v>123</v>
      </c>
      <c r="E22" s="151" t="s">
        <v>124</v>
      </c>
      <c r="F22" s="151" t="s">
        <v>215</v>
      </c>
      <c r="G22" s="151" t="s">
        <v>216</v>
      </c>
      <c r="H22" s="81">
        <v>10458</v>
      </c>
      <c r="I22" s="81">
        <v>10458</v>
      </c>
      <c r="J22" s="152"/>
      <c r="K22" s="152"/>
      <c r="L22" s="81">
        <v>10458</v>
      </c>
      <c r="M22" s="152"/>
      <c r="N22" s="81"/>
      <c r="O22" s="81"/>
      <c r="P22" s="81"/>
      <c r="Q22" s="81"/>
      <c r="R22" s="81"/>
      <c r="S22" s="81"/>
      <c r="T22" s="81"/>
      <c r="U22" s="81"/>
      <c r="V22" s="81"/>
      <c r="W22" s="81"/>
    </row>
    <row r="23" ht="20.25" customHeight="1" spans="1:23">
      <c r="A23" s="151" t="s">
        <v>70</v>
      </c>
      <c r="B23" s="151" t="s">
        <v>217</v>
      </c>
      <c r="C23" s="151" t="s">
        <v>130</v>
      </c>
      <c r="D23" s="151" t="s">
        <v>129</v>
      </c>
      <c r="E23" s="151" t="s">
        <v>130</v>
      </c>
      <c r="F23" s="151" t="s">
        <v>218</v>
      </c>
      <c r="G23" s="151" t="s">
        <v>130</v>
      </c>
      <c r="H23" s="81">
        <v>365388</v>
      </c>
      <c r="I23" s="81">
        <v>365388</v>
      </c>
      <c r="J23" s="152"/>
      <c r="K23" s="152"/>
      <c r="L23" s="81">
        <v>365388</v>
      </c>
      <c r="M23" s="152"/>
      <c r="N23" s="81"/>
      <c r="O23" s="81"/>
      <c r="P23" s="81"/>
      <c r="Q23" s="81"/>
      <c r="R23" s="81"/>
      <c r="S23" s="81"/>
      <c r="T23" s="81"/>
      <c r="U23" s="81"/>
      <c r="V23" s="81"/>
      <c r="W23" s="81"/>
    </row>
    <row r="24" ht="20.25" customHeight="1" spans="1:23">
      <c r="A24" s="151" t="s">
        <v>70</v>
      </c>
      <c r="B24" s="151" t="s">
        <v>219</v>
      </c>
      <c r="C24" s="151" t="s">
        <v>220</v>
      </c>
      <c r="D24" s="151" t="s">
        <v>109</v>
      </c>
      <c r="E24" s="151" t="s">
        <v>110</v>
      </c>
      <c r="F24" s="151" t="s">
        <v>221</v>
      </c>
      <c r="G24" s="151" t="s">
        <v>222</v>
      </c>
      <c r="H24" s="81">
        <v>22000</v>
      </c>
      <c r="I24" s="81">
        <v>22000</v>
      </c>
      <c r="J24" s="152"/>
      <c r="K24" s="152"/>
      <c r="L24" s="81">
        <v>22000</v>
      </c>
      <c r="M24" s="152"/>
      <c r="N24" s="81"/>
      <c r="O24" s="81"/>
      <c r="P24" s="81"/>
      <c r="Q24" s="81"/>
      <c r="R24" s="81"/>
      <c r="S24" s="81"/>
      <c r="T24" s="81"/>
      <c r="U24" s="81"/>
      <c r="V24" s="81"/>
      <c r="W24" s="81"/>
    </row>
    <row r="25" ht="20.25" customHeight="1" spans="1:23">
      <c r="A25" s="151" t="s">
        <v>70</v>
      </c>
      <c r="B25" s="151" t="s">
        <v>223</v>
      </c>
      <c r="C25" s="151" t="s">
        <v>224</v>
      </c>
      <c r="D25" s="151" t="s">
        <v>109</v>
      </c>
      <c r="E25" s="151" t="s">
        <v>110</v>
      </c>
      <c r="F25" s="151" t="s">
        <v>225</v>
      </c>
      <c r="G25" s="151" t="s">
        <v>226</v>
      </c>
      <c r="H25" s="81">
        <v>45885</v>
      </c>
      <c r="I25" s="81">
        <v>45885</v>
      </c>
      <c r="J25" s="152"/>
      <c r="K25" s="152"/>
      <c r="L25" s="81">
        <v>45885</v>
      </c>
      <c r="M25" s="152"/>
      <c r="N25" s="81"/>
      <c r="O25" s="81"/>
      <c r="P25" s="81"/>
      <c r="Q25" s="81"/>
      <c r="R25" s="81"/>
      <c r="S25" s="81"/>
      <c r="T25" s="81"/>
      <c r="U25" s="81"/>
      <c r="V25" s="81"/>
      <c r="W25" s="81"/>
    </row>
    <row r="26" ht="20.25" customHeight="1" spans="1:23">
      <c r="A26" s="151" t="s">
        <v>70</v>
      </c>
      <c r="B26" s="151" t="s">
        <v>223</v>
      </c>
      <c r="C26" s="151" t="s">
        <v>224</v>
      </c>
      <c r="D26" s="151" t="s">
        <v>109</v>
      </c>
      <c r="E26" s="151" t="s">
        <v>110</v>
      </c>
      <c r="F26" s="151" t="s">
        <v>227</v>
      </c>
      <c r="G26" s="151" t="s">
        <v>228</v>
      </c>
      <c r="H26" s="81">
        <v>7329</v>
      </c>
      <c r="I26" s="81">
        <v>7329</v>
      </c>
      <c r="J26" s="152"/>
      <c r="K26" s="152"/>
      <c r="L26" s="81">
        <v>7329</v>
      </c>
      <c r="M26" s="152"/>
      <c r="N26" s="81"/>
      <c r="O26" s="81"/>
      <c r="P26" s="81"/>
      <c r="Q26" s="81"/>
      <c r="R26" s="81"/>
      <c r="S26" s="81"/>
      <c r="T26" s="81"/>
      <c r="U26" s="81"/>
      <c r="V26" s="81"/>
      <c r="W26" s="81"/>
    </row>
    <row r="27" ht="20.25" customHeight="1" spans="1:23">
      <c r="A27" s="151" t="s">
        <v>70</v>
      </c>
      <c r="B27" s="151" t="s">
        <v>223</v>
      </c>
      <c r="C27" s="151" t="s">
        <v>224</v>
      </c>
      <c r="D27" s="151" t="s">
        <v>109</v>
      </c>
      <c r="E27" s="151" t="s">
        <v>110</v>
      </c>
      <c r="F27" s="151" t="s">
        <v>227</v>
      </c>
      <c r="G27" s="151" t="s">
        <v>228</v>
      </c>
      <c r="H27" s="81">
        <v>7980</v>
      </c>
      <c r="I27" s="81">
        <v>7980</v>
      </c>
      <c r="J27" s="152"/>
      <c r="K27" s="152"/>
      <c r="L27" s="81">
        <v>7980</v>
      </c>
      <c r="M27" s="152"/>
      <c r="N27" s="81"/>
      <c r="O27" s="81"/>
      <c r="P27" s="81"/>
      <c r="Q27" s="81"/>
      <c r="R27" s="81"/>
      <c r="S27" s="81"/>
      <c r="T27" s="81"/>
      <c r="U27" s="81"/>
      <c r="V27" s="81"/>
      <c r="W27" s="81"/>
    </row>
    <row r="28" ht="20.25" customHeight="1" spans="1:23">
      <c r="A28" s="151" t="s">
        <v>70</v>
      </c>
      <c r="B28" s="151" t="s">
        <v>223</v>
      </c>
      <c r="C28" s="151" t="s">
        <v>224</v>
      </c>
      <c r="D28" s="151" t="s">
        <v>109</v>
      </c>
      <c r="E28" s="151" t="s">
        <v>110</v>
      </c>
      <c r="F28" s="151" t="s">
        <v>229</v>
      </c>
      <c r="G28" s="151" t="s">
        <v>230</v>
      </c>
      <c r="H28" s="81">
        <v>11319</v>
      </c>
      <c r="I28" s="81">
        <v>11319</v>
      </c>
      <c r="J28" s="152"/>
      <c r="K28" s="152"/>
      <c r="L28" s="81">
        <v>11319</v>
      </c>
      <c r="M28" s="152"/>
      <c r="N28" s="81"/>
      <c r="O28" s="81"/>
      <c r="P28" s="81"/>
      <c r="Q28" s="81"/>
      <c r="R28" s="81"/>
      <c r="S28" s="81"/>
      <c r="T28" s="81"/>
      <c r="U28" s="81"/>
      <c r="V28" s="81"/>
      <c r="W28" s="81"/>
    </row>
    <row r="29" ht="20.25" customHeight="1" spans="1:23">
      <c r="A29" s="151" t="s">
        <v>70</v>
      </c>
      <c r="B29" s="151" t="s">
        <v>223</v>
      </c>
      <c r="C29" s="151" t="s">
        <v>224</v>
      </c>
      <c r="D29" s="151" t="s">
        <v>109</v>
      </c>
      <c r="E29" s="151" t="s">
        <v>110</v>
      </c>
      <c r="F29" s="151" t="s">
        <v>231</v>
      </c>
      <c r="G29" s="151" t="s">
        <v>232</v>
      </c>
      <c r="H29" s="81">
        <v>20601</v>
      </c>
      <c r="I29" s="81">
        <v>20601</v>
      </c>
      <c r="J29" s="152"/>
      <c r="K29" s="152"/>
      <c r="L29" s="81">
        <v>20601</v>
      </c>
      <c r="M29" s="152"/>
      <c r="N29" s="81"/>
      <c r="O29" s="81"/>
      <c r="P29" s="81"/>
      <c r="Q29" s="81"/>
      <c r="R29" s="81"/>
      <c r="S29" s="81"/>
      <c r="T29" s="81"/>
      <c r="U29" s="81"/>
      <c r="V29" s="81"/>
      <c r="W29" s="81"/>
    </row>
    <row r="30" ht="20.25" customHeight="1" spans="1:23">
      <c r="A30" s="151" t="s">
        <v>70</v>
      </c>
      <c r="B30" s="151" t="s">
        <v>223</v>
      </c>
      <c r="C30" s="151" t="s">
        <v>224</v>
      </c>
      <c r="D30" s="151" t="s">
        <v>109</v>
      </c>
      <c r="E30" s="151" t="s">
        <v>110</v>
      </c>
      <c r="F30" s="151" t="s">
        <v>233</v>
      </c>
      <c r="G30" s="151" t="s">
        <v>234</v>
      </c>
      <c r="H30" s="81">
        <v>29925</v>
      </c>
      <c r="I30" s="81">
        <v>29925</v>
      </c>
      <c r="J30" s="152"/>
      <c r="K30" s="152"/>
      <c r="L30" s="81">
        <v>29925</v>
      </c>
      <c r="M30" s="152"/>
      <c r="N30" s="81"/>
      <c r="O30" s="81"/>
      <c r="P30" s="81"/>
      <c r="Q30" s="81"/>
      <c r="R30" s="81"/>
      <c r="S30" s="81"/>
      <c r="T30" s="81"/>
      <c r="U30" s="81"/>
      <c r="V30" s="81"/>
      <c r="W30" s="81"/>
    </row>
    <row r="31" ht="20.25" customHeight="1" spans="1:23">
      <c r="A31" s="151" t="s">
        <v>70</v>
      </c>
      <c r="B31" s="151" t="s">
        <v>223</v>
      </c>
      <c r="C31" s="151" t="s">
        <v>224</v>
      </c>
      <c r="D31" s="151" t="s">
        <v>109</v>
      </c>
      <c r="E31" s="151" t="s">
        <v>110</v>
      </c>
      <c r="F31" s="151" t="s">
        <v>235</v>
      </c>
      <c r="G31" s="151" t="s">
        <v>236</v>
      </c>
      <c r="H31" s="81">
        <v>31920</v>
      </c>
      <c r="I31" s="81">
        <v>31920</v>
      </c>
      <c r="J31" s="152"/>
      <c r="K31" s="152"/>
      <c r="L31" s="81">
        <v>31920</v>
      </c>
      <c r="M31" s="152"/>
      <c r="N31" s="81"/>
      <c r="O31" s="81"/>
      <c r="P31" s="81"/>
      <c r="Q31" s="81"/>
      <c r="R31" s="81"/>
      <c r="S31" s="81"/>
      <c r="T31" s="81"/>
      <c r="U31" s="81"/>
      <c r="V31" s="81"/>
      <c r="W31" s="81"/>
    </row>
    <row r="32" ht="20.25" customHeight="1" spans="1:23">
      <c r="A32" s="151" t="s">
        <v>70</v>
      </c>
      <c r="B32" s="151" t="s">
        <v>223</v>
      </c>
      <c r="C32" s="151" t="s">
        <v>224</v>
      </c>
      <c r="D32" s="151" t="s">
        <v>109</v>
      </c>
      <c r="E32" s="151" t="s">
        <v>110</v>
      </c>
      <c r="F32" s="151" t="s">
        <v>237</v>
      </c>
      <c r="G32" s="151" t="s">
        <v>238</v>
      </c>
      <c r="H32" s="81">
        <v>11970</v>
      </c>
      <c r="I32" s="81">
        <v>11970</v>
      </c>
      <c r="J32" s="152"/>
      <c r="K32" s="152"/>
      <c r="L32" s="81">
        <v>11970</v>
      </c>
      <c r="M32" s="152"/>
      <c r="N32" s="81"/>
      <c r="O32" s="81"/>
      <c r="P32" s="81"/>
      <c r="Q32" s="81"/>
      <c r="R32" s="81"/>
      <c r="S32" s="81"/>
      <c r="T32" s="81"/>
      <c r="U32" s="81"/>
      <c r="V32" s="81"/>
      <c r="W32" s="81"/>
    </row>
    <row r="33" ht="20.25" customHeight="1" spans="1:23">
      <c r="A33" s="151" t="s">
        <v>70</v>
      </c>
      <c r="B33" s="151" t="s">
        <v>223</v>
      </c>
      <c r="C33" s="151" t="s">
        <v>224</v>
      </c>
      <c r="D33" s="151" t="s">
        <v>101</v>
      </c>
      <c r="E33" s="151" t="s">
        <v>102</v>
      </c>
      <c r="F33" s="151" t="s">
        <v>239</v>
      </c>
      <c r="G33" s="151" t="s">
        <v>240</v>
      </c>
      <c r="H33" s="81">
        <v>3000</v>
      </c>
      <c r="I33" s="81">
        <v>3000</v>
      </c>
      <c r="J33" s="152"/>
      <c r="K33" s="152"/>
      <c r="L33" s="81">
        <v>3000</v>
      </c>
      <c r="M33" s="152"/>
      <c r="N33" s="81"/>
      <c r="O33" s="81"/>
      <c r="P33" s="81"/>
      <c r="Q33" s="81"/>
      <c r="R33" s="81"/>
      <c r="S33" s="81"/>
      <c r="T33" s="81"/>
      <c r="U33" s="81"/>
      <c r="V33" s="81"/>
      <c r="W33" s="81"/>
    </row>
    <row r="34" ht="20.25" customHeight="1" spans="1:23">
      <c r="A34" s="151" t="s">
        <v>70</v>
      </c>
      <c r="B34" s="151" t="s">
        <v>223</v>
      </c>
      <c r="C34" s="151" t="s">
        <v>224</v>
      </c>
      <c r="D34" s="151" t="s">
        <v>109</v>
      </c>
      <c r="E34" s="151" t="s">
        <v>110</v>
      </c>
      <c r="F34" s="151" t="s">
        <v>239</v>
      </c>
      <c r="G34" s="151" t="s">
        <v>240</v>
      </c>
      <c r="H34" s="81">
        <v>12600</v>
      </c>
      <c r="I34" s="81">
        <v>12600</v>
      </c>
      <c r="J34" s="152"/>
      <c r="K34" s="152"/>
      <c r="L34" s="81">
        <v>12600</v>
      </c>
      <c r="M34" s="152"/>
      <c r="N34" s="81"/>
      <c r="O34" s="81"/>
      <c r="P34" s="81"/>
      <c r="Q34" s="81"/>
      <c r="R34" s="81"/>
      <c r="S34" s="81"/>
      <c r="T34" s="81"/>
      <c r="U34" s="81"/>
      <c r="V34" s="81"/>
      <c r="W34" s="81"/>
    </row>
    <row r="35" ht="20.25" customHeight="1" spans="1:23">
      <c r="A35" s="151" t="s">
        <v>70</v>
      </c>
      <c r="B35" s="151" t="s">
        <v>223</v>
      </c>
      <c r="C35" s="151" t="s">
        <v>224</v>
      </c>
      <c r="D35" s="151" t="s">
        <v>109</v>
      </c>
      <c r="E35" s="151" t="s">
        <v>110</v>
      </c>
      <c r="F35" s="151" t="s">
        <v>239</v>
      </c>
      <c r="G35" s="151" t="s">
        <v>240</v>
      </c>
      <c r="H35" s="81">
        <v>50400</v>
      </c>
      <c r="I35" s="81">
        <v>50400</v>
      </c>
      <c r="J35" s="152"/>
      <c r="K35" s="152"/>
      <c r="L35" s="81">
        <v>50400</v>
      </c>
      <c r="M35" s="152"/>
      <c r="N35" s="81"/>
      <c r="O35" s="81"/>
      <c r="P35" s="81"/>
      <c r="Q35" s="81"/>
      <c r="R35" s="81"/>
      <c r="S35" s="81"/>
      <c r="T35" s="81"/>
      <c r="U35" s="81"/>
      <c r="V35" s="81"/>
      <c r="W35" s="81"/>
    </row>
    <row r="36" ht="20.25" customHeight="1" spans="1:23">
      <c r="A36" s="151" t="s">
        <v>70</v>
      </c>
      <c r="B36" s="151" t="s">
        <v>241</v>
      </c>
      <c r="C36" s="151" t="s">
        <v>242</v>
      </c>
      <c r="D36" s="151" t="s">
        <v>109</v>
      </c>
      <c r="E36" s="151" t="s">
        <v>110</v>
      </c>
      <c r="F36" s="151" t="s">
        <v>239</v>
      </c>
      <c r="G36" s="151" t="s">
        <v>240</v>
      </c>
      <c r="H36" s="81">
        <v>12000</v>
      </c>
      <c r="I36" s="81">
        <v>12000</v>
      </c>
      <c r="J36" s="152"/>
      <c r="K36" s="152"/>
      <c r="L36" s="81">
        <v>12000</v>
      </c>
      <c r="M36" s="152"/>
      <c r="N36" s="81"/>
      <c r="O36" s="81"/>
      <c r="P36" s="81"/>
      <c r="Q36" s="81"/>
      <c r="R36" s="81"/>
      <c r="S36" s="81"/>
      <c r="T36" s="81"/>
      <c r="U36" s="81"/>
      <c r="V36" s="81"/>
      <c r="W36" s="81"/>
    </row>
    <row r="37" ht="20.25" customHeight="1" spans="1:23">
      <c r="A37" s="151" t="s">
        <v>70</v>
      </c>
      <c r="B37" s="151" t="s">
        <v>243</v>
      </c>
      <c r="C37" s="151" t="s">
        <v>244</v>
      </c>
      <c r="D37" s="151" t="s">
        <v>109</v>
      </c>
      <c r="E37" s="151" t="s">
        <v>110</v>
      </c>
      <c r="F37" s="151" t="s">
        <v>203</v>
      </c>
      <c r="G37" s="151" t="s">
        <v>204</v>
      </c>
      <c r="H37" s="81">
        <v>302400</v>
      </c>
      <c r="I37" s="81">
        <v>302400</v>
      </c>
      <c r="J37" s="152"/>
      <c r="K37" s="152"/>
      <c r="L37" s="81">
        <v>302400</v>
      </c>
      <c r="M37" s="152"/>
      <c r="N37" s="81"/>
      <c r="O37" s="81"/>
      <c r="P37" s="81"/>
      <c r="Q37" s="81"/>
      <c r="R37" s="81"/>
      <c r="S37" s="81"/>
      <c r="T37" s="81"/>
      <c r="U37" s="81"/>
      <c r="V37" s="81"/>
      <c r="W37" s="81"/>
    </row>
    <row r="38" ht="20.25" customHeight="1" spans="1:23">
      <c r="A38" s="151" t="s">
        <v>70</v>
      </c>
      <c r="B38" s="151" t="s">
        <v>243</v>
      </c>
      <c r="C38" s="151" t="s">
        <v>244</v>
      </c>
      <c r="D38" s="151" t="s">
        <v>109</v>
      </c>
      <c r="E38" s="151" t="s">
        <v>110</v>
      </c>
      <c r="F38" s="151" t="s">
        <v>203</v>
      </c>
      <c r="G38" s="151" t="s">
        <v>204</v>
      </c>
      <c r="H38" s="81">
        <v>298300</v>
      </c>
      <c r="I38" s="81">
        <v>298300</v>
      </c>
      <c r="J38" s="152"/>
      <c r="K38" s="152"/>
      <c r="L38" s="81">
        <v>298300</v>
      </c>
      <c r="M38" s="152"/>
      <c r="N38" s="81"/>
      <c r="O38" s="81"/>
      <c r="P38" s="81"/>
      <c r="Q38" s="81"/>
      <c r="R38" s="81"/>
      <c r="S38" s="81"/>
      <c r="T38" s="81"/>
      <c r="U38" s="81"/>
      <c r="V38" s="81"/>
      <c r="W38" s="81"/>
    </row>
    <row r="39" ht="20.25" customHeight="1" spans="1:23">
      <c r="A39" s="151" t="s">
        <v>70</v>
      </c>
      <c r="B39" s="151" t="s">
        <v>243</v>
      </c>
      <c r="C39" s="151" t="s">
        <v>244</v>
      </c>
      <c r="D39" s="151" t="s">
        <v>109</v>
      </c>
      <c r="E39" s="151" t="s">
        <v>110</v>
      </c>
      <c r="F39" s="151" t="s">
        <v>205</v>
      </c>
      <c r="G39" s="151" t="s">
        <v>206</v>
      </c>
      <c r="H39" s="81">
        <v>378000</v>
      </c>
      <c r="I39" s="81">
        <v>378000</v>
      </c>
      <c r="J39" s="152"/>
      <c r="K39" s="152"/>
      <c r="L39" s="81">
        <v>378000</v>
      </c>
      <c r="M39" s="152"/>
      <c r="N39" s="81"/>
      <c r="O39" s="81"/>
      <c r="P39" s="81"/>
      <c r="Q39" s="81"/>
      <c r="R39" s="81"/>
      <c r="S39" s="81"/>
      <c r="T39" s="81"/>
      <c r="U39" s="81"/>
      <c r="V39" s="81"/>
      <c r="W39" s="81"/>
    </row>
    <row r="40" ht="20.25" customHeight="1" spans="1:23">
      <c r="A40" s="151" t="s">
        <v>70</v>
      </c>
      <c r="B40" s="151" t="s">
        <v>245</v>
      </c>
      <c r="C40" s="151" t="s">
        <v>246</v>
      </c>
      <c r="D40" s="151" t="s">
        <v>109</v>
      </c>
      <c r="E40" s="151" t="s">
        <v>110</v>
      </c>
      <c r="F40" s="151" t="s">
        <v>215</v>
      </c>
      <c r="G40" s="151" t="s">
        <v>216</v>
      </c>
      <c r="H40" s="81">
        <v>9802</v>
      </c>
      <c r="I40" s="81">
        <v>9802</v>
      </c>
      <c r="J40" s="152"/>
      <c r="K40" s="152"/>
      <c r="L40" s="81">
        <v>9802</v>
      </c>
      <c r="M40" s="152"/>
      <c r="N40" s="81"/>
      <c r="O40" s="81"/>
      <c r="P40" s="81"/>
      <c r="Q40" s="81"/>
      <c r="R40" s="81"/>
      <c r="S40" s="81"/>
      <c r="T40" s="81"/>
      <c r="U40" s="81"/>
      <c r="V40" s="81"/>
      <c r="W40" s="81"/>
    </row>
    <row r="41" ht="20.25" customHeight="1" spans="1:23">
      <c r="A41" s="151" t="s">
        <v>70</v>
      </c>
      <c r="B41" s="151" t="s">
        <v>247</v>
      </c>
      <c r="C41" s="151" t="s">
        <v>248</v>
      </c>
      <c r="D41" s="151" t="s">
        <v>101</v>
      </c>
      <c r="E41" s="151" t="s">
        <v>102</v>
      </c>
      <c r="F41" s="151" t="s">
        <v>249</v>
      </c>
      <c r="G41" s="151" t="s">
        <v>250</v>
      </c>
      <c r="H41" s="81">
        <v>102000</v>
      </c>
      <c r="I41" s="81">
        <v>102000</v>
      </c>
      <c r="J41" s="152"/>
      <c r="K41" s="152"/>
      <c r="L41" s="81">
        <v>102000</v>
      </c>
      <c r="M41" s="152"/>
      <c r="N41" s="81"/>
      <c r="O41" s="81"/>
      <c r="P41" s="81"/>
      <c r="Q41" s="81"/>
      <c r="R41" s="81"/>
      <c r="S41" s="81"/>
      <c r="T41" s="81"/>
      <c r="U41" s="81"/>
      <c r="V41" s="81"/>
      <c r="W41" s="81"/>
    </row>
    <row r="42" ht="20.25" customHeight="1" spans="1:23">
      <c r="A42" s="151" t="s">
        <v>70</v>
      </c>
      <c r="B42" s="151" t="s">
        <v>251</v>
      </c>
      <c r="C42" s="151" t="s">
        <v>252</v>
      </c>
      <c r="D42" s="151" t="s">
        <v>109</v>
      </c>
      <c r="E42" s="151" t="s">
        <v>110</v>
      </c>
      <c r="F42" s="151" t="s">
        <v>253</v>
      </c>
      <c r="G42" s="151" t="s">
        <v>252</v>
      </c>
      <c r="H42" s="81">
        <v>19866</v>
      </c>
      <c r="I42" s="81">
        <v>19866</v>
      </c>
      <c r="J42" s="152"/>
      <c r="K42" s="152"/>
      <c r="L42" s="81">
        <v>19866</v>
      </c>
      <c r="M42" s="152"/>
      <c r="N42" s="81"/>
      <c r="O42" s="81"/>
      <c r="P42" s="81"/>
      <c r="Q42" s="81"/>
      <c r="R42" s="81"/>
      <c r="S42" s="81"/>
      <c r="T42" s="81"/>
      <c r="U42" s="81"/>
      <c r="V42" s="81"/>
      <c r="W42" s="81"/>
    </row>
    <row r="43" ht="17.25" customHeight="1" spans="1:23">
      <c r="A43" s="153" t="s">
        <v>55</v>
      </c>
      <c r="B43" s="154"/>
      <c r="C43" s="154"/>
      <c r="D43" s="154"/>
      <c r="E43" s="154"/>
      <c r="F43" s="154"/>
      <c r="G43" s="155"/>
      <c r="H43" s="81">
        <v>4710713</v>
      </c>
      <c r="I43" s="81">
        <v>4710713</v>
      </c>
      <c r="J43" s="81"/>
      <c r="K43" s="81"/>
      <c r="L43" s="81">
        <v>4710713</v>
      </c>
      <c r="M43" s="81"/>
      <c r="N43" s="81"/>
      <c r="O43" s="81"/>
      <c r="P43" s="81"/>
      <c r="Q43" s="81"/>
      <c r="R43" s="81"/>
      <c r="S43" s="81"/>
      <c r="T43" s="81"/>
      <c r="U43" s="81"/>
      <c r="V43" s="81"/>
      <c r="W43" s="81"/>
    </row>
  </sheetData>
  <mergeCells count="30">
    <mergeCell ref="A2:W2"/>
    <mergeCell ref="A3:G3"/>
    <mergeCell ref="H4:W4"/>
    <mergeCell ref="I5:M5"/>
    <mergeCell ref="N5:P5"/>
    <mergeCell ref="R5:W5"/>
    <mergeCell ref="A43:G43"/>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9"/>
  <sheetViews>
    <sheetView showZeros="0" workbookViewId="0">
      <selection activeCell="D4" sqref="D4:D7"/>
    </sheetView>
  </sheetViews>
  <sheetFormatPr defaultColWidth="22" defaultRowHeight="48" customHeight="1"/>
  <cols>
    <col min="1" max="16384" width="22" customWidth="1"/>
  </cols>
  <sheetData>
    <row r="1" customHeight="1" spans="1:23">
      <c r="B1" s="137"/>
      <c r="E1" s="1"/>
      <c r="F1" s="1"/>
      <c r="G1" s="1"/>
      <c r="H1" s="1"/>
      <c r="U1" s="137"/>
      <c r="W1" s="138" t="s">
        <v>254</v>
      </c>
    </row>
    <row r="2"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customHeight="1" spans="1:23">
      <c r="A3" s="4" t="str">
        <f>"单位名称："&amp;"昆明市盘龙区松华街道卫生院"</f>
        <v>单位名称：昆明市盘龙区松华街道卫生院</v>
      </c>
      <c r="B3" s="5"/>
      <c r="C3" s="5"/>
      <c r="D3" s="5"/>
      <c r="E3" s="5"/>
      <c r="F3" s="5"/>
      <c r="G3" s="5"/>
      <c r="H3" s="5"/>
      <c r="I3" s="6"/>
      <c r="J3" s="6"/>
      <c r="K3" s="6"/>
      <c r="L3" s="6"/>
      <c r="M3" s="6"/>
      <c r="N3" s="6"/>
      <c r="O3" s="6"/>
      <c r="P3" s="6"/>
      <c r="Q3" s="6"/>
      <c r="U3" s="137"/>
      <c r="W3" s="113" t="s">
        <v>1</v>
      </c>
    </row>
    <row r="4" customHeight="1" spans="1:23">
      <c r="A4" s="8" t="s">
        <v>255</v>
      </c>
      <c r="B4" s="9" t="s">
        <v>181</v>
      </c>
      <c r="C4" s="8" t="s">
        <v>182</v>
      </c>
      <c r="D4" s="8" t="s">
        <v>256</v>
      </c>
      <c r="E4" s="9" t="s">
        <v>183</v>
      </c>
      <c r="F4" s="9" t="s">
        <v>184</v>
      </c>
      <c r="G4" s="9" t="s">
        <v>257</v>
      </c>
      <c r="H4" s="9" t="s">
        <v>258</v>
      </c>
      <c r="I4" s="27" t="s">
        <v>55</v>
      </c>
      <c r="J4" s="10" t="s">
        <v>259</v>
      </c>
      <c r="K4" s="11"/>
      <c r="L4" s="11"/>
      <c r="M4" s="12"/>
      <c r="N4" s="10" t="s">
        <v>189</v>
      </c>
      <c r="O4" s="11"/>
      <c r="P4" s="12"/>
      <c r="Q4" s="9" t="s">
        <v>61</v>
      </c>
      <c r="R4" s="10" t="s">
        <v>62</v>
      </c>
      <c r="S4" s="11"/>
      <c r="T4" s="11"/>
      <c r="U4" s="11"/>
      <c r="V4" s="11"/>
      <c r="W4" s="12"/>
    </row>
    <row r="5" customHeight="1" spans="1:23">
      <c r="A5" s="13"/>
      <c r="B5" s="28"/>
      <c r="C5" s="13"/>
      <c r="D5" s="13"/>
      <c r="E5" s="14"/>
      <c r="F5" s="14"/>
      <c r="G5" s="14"/>
      <c r="H5" s="14"/>
      <c r="I5" s="28"/>
      <c r="J5" s="139" t="s">
        <v>58</v>
      </c>
      <c r="K5" s="140"/>
      <c r="L5" s="9" t="s">
        <v>59</v>
      </c>
      <c r="M5" s="9" t="s">
        <v>60</v>
      </c>
      <c r="N5" s="9" t="s">
        <v>58</v>
      </c>
      <c r="O5" s="9" t="s">
        <v>59</v>
      </c>
      <c r="P5" s="9" t="s">
        <v>60</v>
      </c>
      <c r="Q5" s="14"/>
      <c r="R5" s="9" t="s">
        <v>57</v>
      </c>
      <c r="S5" s="9" t="s">
        <v>64</v>
      </c>
      <c r="T5" s="9" t="s">
        <v>195</v>
      </c>
      <c r="U5" s="9" t="s">
        <v>66</v>
      </c>
      <c r="V5" s="9" t="s">
        <v>67</v>
      </c>
      <c r="W5" s="9" t="s">
        <v>68</v>
      </c>
    </row>
    <row r="6" customHeight="1" spans="1:23">
      <c r="A6" s="28"/>
      <c r="B6" s="28"/>
      <c r="C6" s="28"/>
      <c r="D6" s="28"/>
      <c r="E6" s="28"/>
      <c r="F6" s="28"/>
      <c r="G6" s="28"/>
      <c r="H6" s="28"/>
      <c r="I6" s="28"/>
      <c r="J6" s="141" t="s">
        <v>57</v>
      </c>
      <c r="K6" s="142"/>
      <c r="L6" s="28"/>
      <c r="M6" s="28"/>
      <c r="N6" s="28"/>
      <c r="O6" s="28"/>
      <c r="P6" s="28"/>
      <c r="Q6" s="28"/>
      <c r="R6" s="28"/>
      <c r="S6" s="28"/>
      <c r="T6" s="28"/>
      <c r="U6" s="28"/>
      <c r="V6" s="28"/>
      <c r="W6" s="28"/>
    </row>
    <row r="7" customHeight="1" spans="1:23">
      <c r="A7" s="16"/>
      <c r="B7" s="18"/>
      <c r="C7" s="16"/>
      <c r="D7" s="16"/>
      <c r="E7" s="17"/>
      <c r="F7" s="17"/>
      <c r="G7" s="17"/>
      <c r="H7" s="17"/>
      <c r="I7" s="18"/>
      <c r="J7" s="70" t="s">
        <v>57</v>
      </c>
      <c r="K7" s="70" t="s">
        <v>260</v>
      </c>
      <c r="L7" s="17"/>
      <c r="M7" s="17"/>
      <c r="N7" s="17"/>
      <c r="O7" s="17"/>
      <c r="P7" s="17"/>
      <c r="Q7" s="17"/>
      <c r="R7" s="17"/>
      <c r="S7" s="17"/>
      <c r="T7" s="17"/>
      <c r="U7" s="18"/>
      <c r="V7" s="17"/>
      <c r="W7" s="17"/>
    </row>
    <row r="8"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customHeight="1" spans="1:23">
      <c r="A9" s="72" t="s">
        <v>261</v>
      </c>
      <c r="B9" s="72" t="s">
        <v>262</v>
      </c>
      <c r="C9" s="72" t="s">
        <v>263</v>
      </c>
      <c r="D9" s="72" t="s">
        <v>70</v>
      </c>
      <c r="E9" s="72" t="s">
        <v>109</v>
      </c>
      <c r="F9" s="72" t="s">
        <v>110</v>
      </c>
      <c r="G9" s="72" t="s">
        <v>225</v>
      </c>
      <c r="H9" s="72" t="s">
        <v>226</v>
      </c>
      <c r="I9" s="81">
        <v>400000</v>
      </c>
      <c r="J9" s="81"/>
      <c r="K9" s="81"/>
      <c r="L9" s="81"/>
      <c r="M9" s="81"/>
      <c r="N9" s="81"/>
      <c r="O9" s="81"/>
      <c r="P9" s="81"/>
      <c r="Q9" s="81"/>
      <c r="R9" s="81">
        <v>400000</v>
      </c>
      <c r="S9" s="81">
        <v>400000</v>
      </c>
      <c r="T9" s="81"/>
      <c r="U9" s="81"/>
      <c r="V9" s="81"/>
      <c r="W9" s="81"/>
    </row>
    <row r="10" customHeight="1" spans="1:23">
      <c r="A10" s="72" t="s">
        <v>261</v>
      </c>
      <c r="B10" s="72" t="s">
        <v>262</v>
      </c>
      <c r="C10" s="72" t="s">
        <v>263</v>
      </c>
      <c r="D10" s="72" t="s">
        <v>70</v>
      </c>
      <c r="E10" s="72" t="s">
        <v>109</v>
      </c>
      <c r="F10" s="72" t="s">
        <v>110</v>
      </c>
      <c r="G10" s="72" t="s">
        <v>227</v>
      </c>
      <c r="H10" s="72" t="s">
        <v>228</v>
      </c>
      <c r="I10" s="81">
        <v>10000</v>
      </c>
      <c r="J10" s="81"/>
      <c r="K10" s="81"/>
      <c r="L10" s="81"/>
      <c r="M10" s="81"/>
      <c r="N10" s="81"/>
      <c r="O10" s="81"/>
      <c r="P10" s="81"/>
      <c r="Q10" s="81"/>
      <c r="R10" s="81">
        <v>10000</v>
      </c>
      <c r="S10" s="81">
        <v>10000</v>
      </c>
      <c r="T10" s="81"/>
      <c r="U10" s="81"/>
      <c r="V10" s="81"/>
      <c r="W10" s="81"/>
    </row>
    <row r="11" customHeight="1" spans="1:23">
      <c r="A11" s="72" t="s">
        <v>261</v>
      </c>
      <c r="B11" s="72" t="s">
        <v>262</v>
      </c>
      <c r="C11" s="72" t="s">
        <v>263</v>
      </c>
      <c r="D11" s="72" t="s">
        <v>70</v>
      </c>
      <c r="E11" s="72" t="s">
        <v>109</v>
      </c>
      <c r="F11" s="72" t="s">
        <v>110</v>
      </c>
      <c r="G11" s="72" t="s">
        <v>229</v>
      </c>
      <c r="H11" s="72" t="s">
        <v>230</v>
      </c>
      <c r="I11" s="81">
        <v>10000</v>
      </c>
      <c r="J11" s="81"/>
      <c r="K11" s="81"/>
      <c r="L11" s="81"/>
      <c r="M11" s="81"/>
      <c r="N11" s="81"/>
      <c r="O11" s="81"/>
      <c r="P11" s="81"/>
      <c r="Q11" s="81"/>
      <c r="R11" s="81">
        <v>10000</v>
      </c>
      <c r="S11" s="81">
        <v>10000</v>
      </c>
      <c r="T11" s="81"/>
      <c r="U11" s="81"/>
      <c r="V11" s="81"/>
      <c r="W11" s="81"/>
    </row>
    <row r="12" customHeight="1" spans="1:23">
      <c r="A12" s="72" t="s">
        <v>261</v>
      </c>
      <c r="B12" s="72" t="s">
        <v>262</v>
      </c>
      <c r="C12" s="72" t="s">
        <v>263</v>
      </c>
      <c r="D12" s="72" t="s">
        <v>70</v>
      </c>
      <c r="E12" s="72" t="s">
        <v>109</v>
      </c>
      <c r="F12" s="72" t="s">
        <v>110</v>
      </c>
      <c r="G12" s="72" t="s">
        <v>235</v>
      </c>
      <c r="H12" s="72" t="s">
        <v>236</v>
      </c>
      <c r="I12" s="81">
        <v>200000</v>
      </c>
      <c r="J12" s="81"/>
      <c r="K12" s="81"/>
      <c r="L12" s="81"/>
      <c r="M12" s="81"/>
      <c r="N12" s="81"/>
      <c r="O12" s="81"/>
      <c r="P12" s="81"/>
      <c r="Q12" s="81"/>
      <c r="R12" s="81">
        <v>200000</v>
      </c>
      <c r="S12" s="81">
        <v>200000</v>
      </c>
      <c r="T12" s="81"/>
      <c r="U12" s="81"/>
      <c r="V12" s="81"/>
      <c r="W12" s="81"/>
    </row>
    <row r="13" customHeight="1" spans="1:23">
      <c r="A13" s="72" t="s">
        <v>264</v>
      </c>
      <c r="B13" s="72" t="s">
        <v>265</v>
      </c>
      <c r="C13" s="72" t="s">
        <v>266</v>
      </c>
      <c r="D13" s="72" t="s">
        <v>70</v>
      </c>
      <c r="E13" s="72" t="s">
        <v>111</v>
      </c>
      <c r="F13" s="72" t="s">
        <v>112</v>
      </c>
      <c r="G13" s="72" t="s">
        <v>267</v>
      </c>
      <c r="H13" s="72" t="s">
        <v>268</v>
      </c>
      <c r="I13" s="81">
        <v>450.51</v>
      </c>
      <c r="J13" s="81"/>
      <c r="K13" s="81"/>
      <c r="L13" s="81"/>
      <c r="M13" s="81"/>
      <c r="N13" s="81">
        <v>450.51</v>
      </c>
      <c r="O13" s="81"/>
      <c r="P13" s="81"/>
      <c r="Q13" s="81"/>
      <c r="R13" s="81"/>
      <c r="S13" s="81"/>
      <c r="T13" s="81"/>
      <c r="U13" s="81"/>
      <c r="V13" s="81"/>
      <c r="W13" s="81"/>
    </row>
    <row r="14" customHeight="1" spans="1:23">
      <c r="A14" s="72" t="s">
        <v>264</v>
      </c>
      <c r="B14" s="72" t="s">
        <v>265</v>
      </c>
      <c r="C14" s="72" t="s">
        <v>266</v>
      </c>
      <c r="D14" s="72" t="s">
        <v>70</v>
      </c>
      <c r="E14" s="72" t="s">
        <v>111</v>
      </c>
      <c r="F14" s="72" t="s">
        <v>112</v>
      </c>
      <c r="G14" s="72" t="s">
        <v>267</v>
      </c>
      <c r="H14" s="72" t="s">
        <v>268</v>
      </c>
      <c r="I14" s="81">
        <v>22233</v>
      </c>
      <c r="J14" s="81"/>
      <c r="K14" s="81"/>
      <c r="L14" s="81"/>
      <c r="M14" s="81"/>
      <c r="N14" s="81">
        <v>22233</v>
      </c>
      <c r="O14" s="81"/>
      <c r="P14" s="81"/>
      <c r="Q14" s="81"/>
      <c r="R14" s="81"/>
      <c r="S14" s="81"/>
      <c r="T14" s="81"/>
      <c r="U14" s="81"/>
      <c r="V14" s="81"/>
      <c r="W14" s="81"/>
    </row>
    <row r="15" customHeight="1" spans="1:23">
      <c r="A15" s="72" t="s">
        <v>264</v>
      </c>
      <c r="B15" s="72" t="s">
        <v>265</v>
      </c>
      <c r="C15" s="72" t="s">
        <v>266</v>
      </c>
      <c r="D15" s="72" t="s">
        <v>70</v>
      </c>
      <c r="E15" s="72" t="s">
        <v>111</v>
      </c>
      <c r="F15" s="72" t="s">
        <v>112</v>
      </c>
      <c r="G15" s="72" t="s">
        <v>267</v>
      </c>
      <c r="H15" s="72" t="s">
        <v>268</v>
      </c>
      <c r="I15" s="81">
        <v>23441</v>
      </c>
      <c r="J15" s="81"/>
      <c r="K15" s="81"/>
      <c r="L15" s="81"/>
      <c r="M15" s="81"/>
      <c r="N15" s="81">
        <v>23441</v>
      </c>
      <c r="O15" s="81"/>
      <c r="P15" s="81"/>
      <c r="Q15" s="81"/>
      <c r="R15" s="81"/>
      <c r="S15" s="81"/>
      <c r="T15" s="81"/>
      <c r="U15" s="81"/>
      <c r="V15" s="81"/>
      <c r="W15" s="81"/>
    </row>
    <row r="16" customHeight="1" spans="1:23">
      <c r="A16" s="72" t="s">
        <v>264</v>
      </c>
      <c r="B16" s="72" t="s">
        <v>269</v>
      </c>
      <c r="C16" s="72" t="s">
        <v>270</v>
      </c>
      <c r="D16" s="72" t="s">
        <v>70</v>
      </c>
      <c r="E16" s="72" t="s">
        <v>109</v>
      </c>
      <c r="F16" s="72" t="s">
        <v>110</v>
      </c>
      <c r="G16" s="72" t="s">
        <v>225</v>
      </c>
      <c r="H16" s="72" t="s">
        <v>226</v>
      </c>
      <c r="I16" s="81">
        <v>90000</v>
      </c>
      <c r="J16" s="81"/>
      <c r="K16" s="81"/>
      <c r="L16" s="81"/>
      <c r="M16" s="81"/>
      <c r="N16" s="81"/>
      <c r="O16" s="81"/>
      <c r="P16" s="81"/>
      <c r="Q16" s="81"/>
      <c r="R16" s="81">
        <v>90000</v>
      </c>
      <c r="S16" s="81"/>
      <c r="T16" s="81"/>
      <c r="U16" s="81"/>
      <c r="V16" s="81"/>
      <c r="W16" s="81">
        <v>90000</v>
      </c>
    </row>
    <row r="17" customHeight="1" spans="1:23">
      <c r="A17" s="72" t="s">
        <v>264</v>
      </c>
      <c r="B17" s="72" t="s">
        <v>269</v>
      </c>
      <c r="C17" s="72" t="s">
        <v>270</v>
      </c>
      <c r="D17" s="72" t="s">
        <v>70</v>
      </c>
      <c r="E17" s="72" t="s">
        <v>109</v>
      </c>
      <c r="F17" s="72" t="s">
        <v>110</v>
      </c>
      <c r="G17" s="72" t="s">
        <v>225</v>
      </c>
      <c r="H17" s="72" t="s">
        <v>226</v>
      </c>
      <c r="I17" s="81">
        <v>470000</v>
      </c>
      <c r="J17" s="81"/>
      <c r="K17" s="81"/>
      <c r="L17" s="81"/>
      <c r="M17" s="81"/>
      <c r="N17" s="81"/>
      <c r="O17" s="81"/>
      <c r="P17" s="81"/>
      <c r="Q17" s="81"/>
      <c r="R17" s="81">
        <v>470000</v>
      </c>
      <c r="S17" s="81">
        <v>470000</v>
      </c>
      <c r="T17" s="81"/>
      <c r="U17" s="81"/>
      <c r="V17" s="81"/>
      <c r="W17" s="81"/>
    </row>
    <row r="18" customHeight="1" spans="1:23">
      <c r="A18" s="72" t="s">
        <v>264</v>
      </c>
      <c r="B18" s="72" t="s">
        <v>269</v>
      </c>
      <c r="C18" s="72" t="s">
        <v>270</v>
      </c>
      <c r="D18" s="72" t="s">
        <v>70</v>
      </c>
      <c r="E18" s="72" t="s">
        <v>109</v>
      </c>
      <c r="F18" s="72" t="s">
        <v>110</v>
      </c>
      <c r="G18" s="72" t="s">
        <v>271</v>
      </c>
      <c r="H18" s="72" t="s">
        <v>272</v>
      </c>
      <c r="I18" s="81">
        <v>30000</v>
      </c>
      <c r="J18" s="81"/>
      <c r="K18" s="81"/>
      <c r="L18" s="81"/>
      <c r="M18" s="81"/>
      <c r="N18" s="81"/>
      <c r="O18" s="81"/>
      <c r="P18" s="81"/>
      <c r="Q18" s="81"/>
      <c r="R18" s="81">
        <v>30000</v>
      </c>
      <c r="S18" s="81">
        <v>30000</v>
      </c>
      <c r="T18" s="81"/>
      <c r="U18" s="81"/>
      <c r="V18" s="81"/>
      <c r="W18" s="81"/>
    </row>
    <row r="19" customHeight="1" spans="1:23">
      <c r="A19" s="72" t="s">
        <v>264</v>
      </c>
      <c r="B19" s="72" t="s">
        <v>269</v>
      </c>
      <c r="C19" s="72" t="s">
        <v>270</v>
      </c>
      <c r="D19" s="72" t="s">
        <v>70</v>
      </c>
      <c r="E19" s="72" t="s">
        <v>109</v>
      </c>
      <c r="F19" s="72" t="s">
        <v>110</v>
      </c>
      <c r="G19" s="72" t="s">
        <v>267</v>
      </c>
      <c r="H19" s="72" t="s">
        <v>268</v>
      </c>
      <c r="I19" s="81">
        <v>700000</v>
      </c>
      <c r="J19" s="81"/>
      <c r="K19" s="81"/>
      <c r="L19" s="81"/>
      <c r="M19" s="81"/>
      <c r="N19" s="81"/>
      <c r="O19" s="81"/>
      <c r="P19" s="81"/>
      <c r="Q19" s="81"/>
      <c r="R19" s="81">
        <v>700000</v>
      </c>
      <c r="S19" s="81">
        <v>700000</v>
      </c>
      <c r="T19" s="81"/>
      <c r="U19" s="81"/>
      <c r="V19" s="81"/>
      <c r="W19" s="81"/>
    </row>
    <row r="20" customHeight="1" spans="1:23">
      <c r="A20" s="72" t="s">
        <v>264</v>
      </c>
      <c r="B20" s="72" t="s">
        <v>269</v>
      </c>
      <c r="C20" s="72" t="s">
        <v>270</v>
      </c>
      <c r="D20" s="72" t="s">
        <v>70</v>
      </c>
      <c r="E20" s="72" t="s">
        <v>109</v>
      </c>
      <c r="F20" s="72" t="s">
        <v>110</v>
      </c>
      <c r="G20" s="72" t="s">
        <v>273</v>
      </c>
      <c r="H20" s="72" t="s">
        <v>274</v>
      </c>
      <c r="I20" s="81">
        <v>500000</v>
      </c>
      <c r="J20" s="81"/>
      <c r="K20" s="81"/>
      <c r="L20" s="81"/>
      <c r="M20" s="81"/>
      <c r="N20" s="81"/>
      <c r="O20" s="81"/>
      <c r="P20" s="81"/>
      <c r="Q20" s="81"/>
      <c r="R20" s="81">
        <v>500000</v>
      </c>
      <c r="S20" s="81">
        <v>500000</v>
      </c>
      <c r="T20" s="81"/>
      <c r="U20" s="81"/>
      <c r="V20" s="81"/>
      <c r="W20" s="81"/>
    </row>
    <row r="21" customHeight="1" spans="1:23">
      <c r="A21" s="72" t="s">
        <v>264</v>
      </c>
      <c r="B21" s="72" t="s">
        <v>269</v>
      </c>
      <c r="C21" s="72" t="s">
        <v>270</v>
      </c>
      <c r="D21" s="72" t="s">
        <v>70</v>
      </c>
      <c r="E21" s="72" t="s">
        <v>109</v>
      </c>
      <c r="F21" s="72" t="s">
        <v>110</v>
      </c>
      <c r="G21" s="72" t="s">
        <v>275</v>
      </c>
      <c r="H21" s="72" t="s">
        <v>276</v>
      </c>
      <c r="I21" s="81">
        <v>300000</v>
      </c>
      <c r="J21" s="81"/>
      <c r="K21" s="81"/>
      <c r="L21" s="81"/>
      <c r="M21" s="81"/>
      <c r="N21" s="81"/>
      <c r="O21" s="81"/>
      <c r="P21" s="81"/>
      <c r="Q21" s="81"/>
      <c r="R21" s="81">
        <v>300000</v>
      </c>
      <c r="S21" s="81">
        <v>300000</v>
      </c>
      <c r="T21" s="81"/>
      <c r="U21" s="81"/>
      <c r="V21" s="81"/>
      <c r="W21" s="81"/>
    </row>
    <row r="22" customHeight="1" spans="1:23">
      <c r="A22" s="72" t="s">
        <v>264</v>
      </c>
      <c r="B22" s="72" t="s">
        <v>277</v>
      </c>
      <c r="C22" s="72" t="s">
        <v>278</v>
      </c>
      <c r="D22" s="72" t="s">
        <v>70</v>
      </c>
      <c r="E22" s="72" t="s">
        <v>115</v>
      </c>
      <c r="F22" s="72" t="s">
        <v>116</v>
      </c>
      <c r="G22" s="72" t="s">
        <v>225</v>
      </c>
      <c r="H22" s="72" t="s">
        <v>226</v>
      </c>
      <c r="I22" s="81">
        <v>7790</v>
      </c>
      <c r="J22" s="81"/>
      <c r="K22" s="81"/>
      <c r="L22" s="81"/>
      <c r="M22" s="81"/>
      <c r="N22" s="81">
        <v>7790</v>
      </c>
      <c r="O22" s="81"/>
      <c r="P22" s="81"/>
      <c r="Q22" s="81"/>
      <c r="R22" s="81"/>
      <c r="S22" s="81"/>
      <c r="T22" s="81"/>
      <c r="U22" s="81"/>
      <c r="V22" s="81"/>
      <c r="W22" s="81"/>
    </row>
    <row r="23" customHeight="1" spans="1:23">
      <c r="A23" s="72" t="s">
        <v>264</v>
      </c>
      <c r="B23" s="72" t="s">
        <v>277</v>
      </c>
      <c r="C23" s="72" t="s">
        <v>278</v>
      </c>
      <c r="D23" s="72" t="s">
        <v>70</v>
      </c>
      <c r="E23" s="72" t="s">
        <v>115</v>
      </c>
      <c r="F23" s="72" t="s">
        <v>116</v>
      </c>
      <c r="G23" s="72" t="s">
        <v>273</v>
      </c>
      <c r="H23" s="72" t="s">
        <v>274</v>
      </c>
      <c r="I23" s="81">
        <v>213450.7</v>
      </c>
      <c r="J23" s="81"/>
      <c r="K23" s="81"/>
      <c r="L23" s="81"/>
      <c r="M23" s="81"/>
      <c r="N23" s="81">
        <v>213450.7</v>
      </c>
      <c r="O23" s="81"/>
      <c r="P23" s="81"/>
      <c r="Q23" s="81"/>
      <c r="R23" s="81"/>
      <c r="S23" s="81"/>
      <c r="T23" s="81"/>
      <c r="U23" s="81"/>
      <c r="V23" s="81"/>
      <c r="W23" s="81"/>
    </row>
    <row r="24" customHeight="1" spans="1:23">
      <c r="A24" s="72" t="s">
        <v>264</v>
      </c>
      <c r="B24" s="72" t="s">
        <v>277</v>
      </c>
      <c r="C24" s="72" t="s">
        <v>278</v>
      </c>
      <c r="D24" s="72" t="s">
        <v>70</v>
      </c>
      <c r="E24" s="72" t="s">
        <v>115</v>
      </c>
      <c r="F24" s="72" t="s">
        <v>116</v>
      </c>
      <c r="G24" s="72" t="s">
        <v>273</v>
      </c>
      <c r="H24" s="72" t="s">
        <v>274</v>
      </c>
      <c r="I24" s="81">
        <v>33482</v>
      </c>
      <c r="J24" s="81"/>
      <c r="K24" s="81"/>
      <c r="L24" s="81"/>
      <c r="M24" s="81"/>
      <c r="N24" s="81">
        <v>33482</v>
      </c>
      <c r="O24" s="81"/>
      <c r="P24" s="81"/>
      <c r="Q24" s="81"/>
      <c r="R24" s="81"/>
      <c r="S24" s="81"/>
      <c r="T24" s="81"/>
      <c r="U24" s="81"/>
      <c r="V24" s="81"/>
      <c r="W24" s="81"/>
    </row>
    <row r="25" customHeight="1" spans="1:23">
      <c r="A25" s="72" t="s">
        <v>264</v>
      </c>
      <c r="B25" s="72" t="s">
        <v>279</v>
      </c>
      <c r="C25" s="72" t="s">
        <v>280</v>
      </c>
      <c r="D25" s="72" t="s">
        <v>70</v>
      </c>
      <c r="E25" s="72" t="s">
        <v>111</v>
      </c>
      <c r="F25" s="72" t="s">
        <v>112</v>
      </c>
      <c r="G25" s="72" t="s">
        <v>249</v>
      </c>
      <c r="H25" s="72" t="s">
        <v>250</v>
      </c>
      <c r="I25" s="81">
        <v>22600</v>
      </c>
      <c r="J25" s="81"/>
      <c r="K25" s="81"/>
      <c r="L25" s="81"/>
      <c r="M25" s="81"/>
      <c r="N25" s="81">
        <v>22600</v>
      </c>
      <c r="O25" s="81"/>
      <c r="P25" s="81"/>
      <c r="Q25" s="81"/>
      <c r="R25" s="81"/>
      <c r="S25" s="81"/>
      <c r="T25" s="81"/>
      <c r="U25" s="81"/>
      <c r="V25" s="81"/>
      <c r="W25" s="81"/>
    </row>
    <row r="26" customHeight="1" spans="1:23">
      <c r="A26" s="72" t="s">
        <v>264</v>
      </c>
      <c r="B26" s="72" t="s">
        <v>281</v>
      </c>
      <c r="C26" s="72" t="s">
        <v>282</v>
      </c>
      <c r="D26" s="72" t="s">
        <v>70</v>
      </c>
      <c r="E26" s="72" t="s">
        <v>111</v>
      </c>
      <c r="F26" s="72" t="s">
        <v>112</v>
      </c>
      <c r="G26" s="72" t="s">
        <v>249</v>
      </c>
      <c r="H26" s="72" t="s">
        <v>250</v>
      </c>
      <c r="I26" s="81">
        <v>168</v>
      </c>
      <c r="J26" s="81"/>
      <c r="K26" s="81"/>
      <c r="L26" s="81"/>
      <c r="M26" s="81"/>
      <c r="N26" s="81">
        <v>168</v>
      </c>
      <c r="O26" s="81"/>
      <c r="P26" s="81"/>
      <c r="Q26" s="81"/>
      <c r="R26" s="81"/>
      <c r="S26" s="81"/>
      <c r="T26" s="81"/>
      <c r="U26" s="81"/>
      <c r="V26" s="81"/>
      <c r="W26" s="81"/>
    </row>
    <row r="27" customHeight="1" spans="1:23">
      <c r="A27" s="72" t="s">
        <v>264</v>
      </c>
      <c r="B27" s="72" t="s">
        <v>283</v>
      </c>
      <c r="C27" s="72" t="s">
        <v>284</v>
      </c>
      <c r="D27" s="72" t="s">
        <v>70</v>
      </c>
      <c r="E27" s="72" t="s">
        <v>111</v>
      </c>
      <c r="F27" s="72" t="s">
        <v>112</v>
      </c>
      <c r="G27" s="72" t="s">
        <v>249</v>
      </c>
      <c r="H27" s="72" t="s">
        <v>250</v>
      </c>
      <c r="I27" s="81">
        <v>139</v>
      </c>
      <c r="J27" s="81"/>
      <c r="K27" s="81"/>
      <c r="L27" s="81"/>
      <c r="M27" s="81"/>
      <c r="N27" s="81">
        <v>139</v>
      </c>
      <c r="O27" s="81"/>
      <c r="P27" s="81"/>
      <c r="Q27" s="81"/>
      <c r="R27" s="81"/>
      <c r="S27" s="81"/>
      <c r="T27" s="81"/>
      <c r="U27" s="81"/>
      <c r="V27" s="81"/>
      <c r="W27" s="81"/>
    </row>
    <row r="28" customHeight="1" spans="1:23">
      <c r="A28" s="72" t="s">
        <v>285</v>
      </c>
      <c r="B28" s="72" t="s">
        <v>286</v>
      </c>
      <c r="C28" s="72" t="s">
        <v>287</v>
      </c>
      <c r="D28" s="72" t="s">
        <v>70</v>
      </c>
      <c r="E28" s="72" t="s">
        <v>109</v>
      </c>
      <c r="F28" s="72" t="s">
        <v>110</v>
      </c>
      <c r="G28" s="72" t="s">
        <v>225</v>
      </c>
      <c r="H28" s="72" t="s">
        <v>226</v>
      </c>
      <c r="I28" s="81">
        <v>5000</v>
      </c>
      <c r="J28" s="81"/>
      <c r="K28" s="81"/>
      <c r="L28" s="81"/>
      <c r="M28" s="81"/>
      <c r="N28" s="81"/>
      <c r="O28" s="81"/>
      <c r="P28" s="81"/>
      <c r="Q28" s="81"/>
      <c r="R28" s="81">
        <v>5000</v>
      </c>
      <c r="S28" s="81">
        <v>5000</v>
      </c>
      <c r="T28" s="81"/>
      <c r="U28" s="81"/>
      <c r="V28" s="81"/>
      <c r="W28" s="81"/>
    </row>
    <row r="29" customHeight="1" spans="1:23">
      <c r="A29" s="34" t="s">
        <v>169</v>
      </c>
      <c r="B29" s="35"/>
      <c r="C29" s="35"/>
      <c r="D29" s="35"/>
      <c r="E29" s="35"/>
      <c r="F29" s="35"/>
      <c r="G29" s="35"/>
      <c r="H29" s="36"/>
      <c r="I29" s="81">
        <v>3038754.21</v>
      </c>
      <c r="J29" s="81"/>
      <c r="K29" s="81"/>
      <c r="L29" s="81"/>
      <c r="M29" s="81"/>
      <c r="N29" s="81">
        <v>323754.21</v>
      </c>
      <c r="O29" s="81"/>
      <c r="P29" s="81"/>
      <c r="Q29" s="81"/>
      <c r="R29" s="81">
        <v>2715000</v>
      </c>
      <c r="S29" s="81">
        <v>2625000</v>
      </c>
      <c r="T29" s="81"/>
      <c r="U29" s="81"/>
      <c r="V29" s="81"/>
      <c r="W29" s="81">
        <v>90000</v>
      </c>
    </row>
  </sheetData>
  <mergeCells count="28">
    <mergeCell ref="A2:W2"/>
    <mergeCell ref="A3:H3"/>
    <mergeCell ref="J4:M4"/>
    <mergeCell ref="N4:P4"/>
    <mergeCell ref="R4:W4"/>
    <mergeCell ref="A29:H2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8"/>
  <sheetViews>
    <sheetView showZeros="0" workbookViewId="0">
      <selection activeCell="A7" sqref="A7:A14"/>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2" t="s">
        <v>288</v>
      </c>
    </row>
    <row r="2" ht="39.75" customHeight="1" spans="1:10">
      <c r="A2" s="68" t="str">
        <f>"2026"&amp;"年部门项目支出绩效目标表"</f>
        <v>2026年部门项目支出绩效目标表</v>
      </c>
      <c r="B2" s="3"/>
      <c r="C2" s="3"/>
      <c r="D2" s="3"/>
      <c r="E2" s="3"/>
      <c r="F2" s="69"/>
      <c r="G2" s="3"/>
      <c r="H2" s="69"/>
      <c r="I2" s="69"/>
      <c r="J2" s="3"/>
    </row>
    <row r="3" ht="17.25" customHeight="1" spans="1:10">
      <c r="A3" s="4" t="str">
        <f>"单位名称："&amp;"昆明市盘龙区松华街道卫生院"</f>
        <v>单位名称：昆明市盘龙区松华街道卫生院</v>
      </c>
    </row>
    <row r="4" ht="44.25" customHeight="1" spans="1:10">
      <c r="A4" s="70" t="s">
        <v>289</v>
      </c>
      <c r="B4" s="70" t="s">
        <v>290</v>
      </c>
      <c r="C4" s="70" t="s">
        <v>291</v>
      </c>
      <c r="D4" s="70" t="s">
        <v>292</v>
      </c>
      <c r="E4" s="70" t="s">
        <v>293</v>
      </c>
      <c r="F4" s="71" t="s">
        <v>294</v>
      </c>
      <c r="G4" s="70" t="s">
        <v>295</v>
      </c>
      <c r="H4" s="71" t="s">
        <v>296</v>
      </c>
      <c r="I4" s="71" t="s">
        <v>297</v>
      </c>
      <c r="J4" s="70" t="s">
        <v>298</v>
      </c>
    </row>
    <row r="5" ht="18.75" customHeight="1" spans="1:10">
      <c r="A5" s="135">
        <v>1</v>
      </c>
      <c r="B5" s="135">
        <v>2</v>
      </c>
      <c r="C5" s="135">
        <v>3</v>
      </c>
      <c r="D5" s="135">
        <v>4</v>
      </c>
      <c r="E5" s="135">
        <v>5</v>
      </c>
      <c r="F5" s="29">
        <v>6</v>
      </c>
      <c r="G5" s="135">
        <v>7</v>
      </c>
      <c r="H5" s="29">
        <v>8</v>
      </c>
      <c r="I5" s="29">
        <v>9</v>
      </c>
      <c r="J5" s="135">
        <v>10</v>
      </c>
    </row>
    <row r="6" ht="42" customHeight="1" spans="1:10">
      <c r="A6" s="30" t="s">
        <v>70</v>
      </c>
      <c r="B6" s="72"/>
      <c r="C6" s="72"/>
      <c r="D6" s="72"/>
      <c r="E6" s="52"/>
      <c r="F6" s="73"/>
      <c r="G6" s="52"/>
      <c r="H6" s="73"/>
      <c r="I6" s="73"/>
      <c r="J6" s="52"/>
    </row>
    <row r="7" ht="42" customHeight="1" spans="1:10">
      <c r="A7" s="136" t="s">
        <v>287</v>
      </c>
      <c r="B7" s="20" t="s">
        <v>299</v>
      </c>
      <c r="C7" s="20" t="s">
        <v>300</v>
      </c>
      <c r="D7" s="20" t="s">
        <v>301</v>
      </c>
      <c r="E7" s="30" t="s">
        <v>302</v>
      </c>
      <c r="F7" s="20" t="s">
        <v>303</v>
      </c>
      <c r="G7" s="30" t="s">
        <v>84</v>
      </c>
      <c r="H7" s="20" t="s">
        <v>304</v>
      </c>
      <c r="I7" s="20" t="s">
        <v>305</v>
      </c>
      <c r="J7" s="30" t="s">
        <v>306</v>
      </c>
    </row>
    <row r="8" ht="51" customHeight="1" spans="1:10">
      <c r="A8" s="136" t="s">
        <v>287</v>
      </c>
      <c r="B8" s="20" t="s">
        <v>299</v>
      </c>
      <c r="C8" s="20" t="s">
        <v>300</v>
      </c>
      <c r="D8" s="20" t="s">
        <v>301</v>
      </c>
      <c r="E8" s="30" t="s">
        <v>307</v>
      </c>
      <c r="F8" s="20" t="s">
        <v>308</v>
      </c>
      <c r="G8" s="30" t="s">
        <v>84</v>
      </c>
      <c r="H8" s="20" t="s">
        <v>309</v>
      </c>
      <c r="I8" s="20" t="s">
        <v>305</v>
      </c>
      <c r="J8" s="30" t="s">
        <v>310</v>
      </c>
    </row>
    <row r="9" ht="42" customHeight="1" spans="1:10">
      <c r="A9" s="136" t="s">
        <v>287</v>
      </c>
      <c r="B9" s="20" t="s">
        <v>299</v>
      </c>
      <c r="C9" s="20" t="s">
        <v>300</v>
      </c>
      <c r="D9" s="20" t="s">
        <v>311</v>
      </c>
      <c r="E9" s="30" t="s">
        <v>312</v>
      </c>
      <c r="F9" s="20" t="s">
        <v>303</v>
      </c>
      <c r="G9" s="30" t="s">
        <v>313</v>
      </c>
      <c r="H9" s="20" t="s">
        <v>314</v>
      </c>
      <c r="I9" s="20" t="s">
        <v>305</v>
      </c>
      <c r="J9" s="30" t="s">
        <v>315</v>
      </c>
    </row>
    <row r="10" ht="42" customHeight="1" spans="1:10">
      <c r="A10" s="136" t="s">
        <v>287</v>
      </c>
      <c r="B10" s="20" t="s">
        <v>299</v>
      </c>
      <c r="C10" s="20" t="s">
        <v>300</v>
      </c>
      <c r="D10" s="20" t="s">
        <v>316</v>
      </c>
      <c r="E10" s="30" t="s">
        <v>317</v>
      </c>
      <c r="F10" s="20" t="s">
        <v>318</v>
      </c>
      <c r="G10" s="30" t="s">
        <v>319</v>
      </c>
      <c r="H10" s="20" t="s">
        <v>320</v>
      </c>
      <c r="I10" s="20" t="s">
        <v>305</v>
      </c>
      <c r="J10" s="30" t="s">
        <v>321</v>
      </c>
    </row>
    <row r="11" ht="42" customHeight="1" spans="1:10">
      <c r="A11" s="136" t="s">
        <v>287</v>
      </c>
      <c r="B11" s="20" t="s">
        <v>299</v>
      </c>
      <c r="C11" s="20" t="s">
        <v>322</v>
      </c>
      <c r="D11" s="20" t="s">
        <v>323</v>
      </c>
      <c r="E11" s="30" t="s">
        <v>324</v>
      </c>
      <c r="F11" s="20" t="s">
        <v>303</v>
      </c>
      <c r="G11" s="30" t="s">
        <v>313</v>
      </c>
      <c r="H11" s="20" t="s">
        <v>314</v>
      </c>
      <c r="I11" s="20" t="s">
        <v>325</v>
      </c>
      <c r="J11" s="30" t="s">
        <v>326</v>
      </c>
    </row>
    <row r="12" ht="42" customHeight="1" spans="1:10">
      <c r="A12" s="136" t="s">
        <v>287</v>
      </c>
      <c r="B12" s="20" t="s">
        <v>299</v>
      </c>
      <c r="C12" s="20" t="s">
        <v>322</v>
      </c>
      <c r="D12" s="20" t="s">
        <v>323</v>
      </c>
      <c r="E12" s="30" t="s">
        <v>327</v>
      </c>
      <c r="F12" s="20" t="s">
        <v>303</v>
      </c>
      <c r="G12" s="30" t="s">
        <v>313</v>
      </c>
      <c r="H12" s="20" t="s">
        <v>314</v>
      </c>
      <c r="I12" s="20" t="s">
        <v>305</v>
      </c>
      <c r="J12" s="30" t="s">
        <v>326</v>
      </c>
    </row>
    <row r="13" ht="42" customHeight="1" spans="1:10">
      <c r="A13" s="136" t="s">
        <v>287</v>
      </c>
      <c r="B13" s="20" t="s">
        <v>299</v>
      </c>
      <c r="C13" s="20" t="s">
        <v>322</v>
      </c>
      <c r="D13" s="20" t="s">
        <v>323</v>
      </c>
      <c r="E13" s="30" t="s">
        <v>328</v>
      </c>
      <c r="F13" s="20" t="s">
        <v>303</v>
      </c>
      <c r="G13" s="30" t="s">
        <v>313</v>
      </c>
      <c r="H13" s="20" t="s">
        <v>314</v>
      </c>
      <c r="I13" s="20" t="s">
        <v>305</v>
      </c>
      <c r="J13" s="30" t="s">
        <v>326</v>
      </c>
    </row>
    <row r="14" ht="45" customHeight="1" spans="1:10">
      <c r="A14" s="136" t="s">
        <v>287</v>
      </c>
      <c r="B14" s="20" t="s">
        <v>299</v>
      </c>
      <c r="C14" s="20" t="s">
        <v>329</v>
      </c>
      <c r="D14" s="20" t="s">
        <v>330</v>
      </c>
      <c r="E14" s="30" t="s">
        <v>331</v>
      </c>
      <c r="F14" s="20" t="s">
        <v>303</v>
      </c>
      <c r="G14" s="30" t="s">
        <v>313</v>
      </c>
      <c r="H14" s="20" t="s">
        <v>314</v>
      </c>
      <c r="I14" s="20" t="s">
        <v>305</v>
      </c>
      <c r="J14" s="30" t="s">
        <v>332</v>
      </c>
    </row>
    <row r="15" ht="73" customHeight="1" spans="1:10">
      <c r="A15" s="136" t="s">
        <v>270</v>
      </c>
      <c r="B15" s="20" t="s">
        <v>333</v>
      </c>
      <c r="C15" s="20" t="s">
        <v>300</v>
      </c>
      <c r="D15" s="20" t="s">
        <v>301</v>
      </c>
      <c r="E15" s="30" t="s">
        <v>334</v>
      </c>
      <c r="F15" s="20" t="s">
        <v>308</v>
      </c>
      <c r="G15" s="30" t="s">
        <v>93</v>
      </c>
      <c r="H15" s="20" t="s">
        <v>309</v>
      </c>
      <c r="I15" s="20" t="s">
        <v>305</v>
      </c>
      <c r="J15" s="30" t="s">
        <v>335</v>
      </c>
    </row>
    <row r="16" ht="67" customHeight="1" spans="1:10">
      <c r="A16" s="136" t="s">
        <v>270</v>
      </c>
      <c r="B16" s="20" t="s">
        <v>333</v>
      </c>
      <c r="C16" s="20" t="s">
        <v>300</v>
      </c>
      <c r="D16" s="20" t="s">
        <v>301</v>
      </c>
      <c r="E16" s="30" t="s">
        <v>336</v>
      </c>
      <c r="F16" s="20" t="s">
        <v>308</v>
      </c>
      <c r="G16" s="30" t="s">
        <v>337</v>
      </c>
      <c r="H16" s="20" t="s">
        <v>309</v>
      </c>
      <c r="I16" s="20" t="s">
        <v>305</v>
      </c>
      <c r="J16" s="30" t="s">
        <v>335</v>
      </c>
    </row>
    <row r="17" ht="70" customHeight="1" spans="1:10">
      <c r="A17" s="136" t="s">
        <v>270</v>
      </c>
      <c r="B17" s="20" t="s">
        <v>333</v>
      </c>
      <c r="C17" s="20" t="s">
        <v>300</v>
      </c>
      <c r="D17" s="20" t="s">
        <v>301</v>
      </c>
      <c r="E17" s="30" t="s">
        <v>338</v>
      </c>
      <c r="F17" s="20" t="s">
        <v>308</v>
      </c>
      <c r="G17" s="30" t="s">
        <v>339</v>
      </c>
      <c r="H17" s="20" t="s">
        <v>309</v>
      </c>
      <c r="I17" s="20" t="s">
        <v>305</v>
      </c>
      <c r="J17" s="30" t="s">
        <v>335</v>
      </c>
    </row>
    <row r="18" ht="54" customHeight="1" spans="1:10">
      <c r="A18" s="136" t="s">
        <v>270</v>
      </c>
      <c r="B18" s="20" t="s">
        <v>333</v>
      </c>
      <c r="C18" s="20" t="s">
        <v>300</v>
      </c>
      <c r="D18" s="20" t="s">
        <v>301</v>
      </c>
      <c r="E18" s="30" t="s">
        <v>340</v>
      </c>
      <c r="F18" s="20" t="s">
        <v>318</v>
      </c>
      <c r="G18" s="30" t="s">
        <v>341</v>
      </c>
      <c r="H18" s="20" t="s">
        <v>342</v>
      </c>
      <c r="I18" s="20" t="s">
        <v>305</v>
      </c>
      <c r="J18" s="30" t="s">
        <v>343</v>
      </c>
    </row>
    <row r="19" ht="42" customHeight="1" spans="1:10">
      <c r="A19" s="136" t="s">
        <v>270</v>
      </c>
      <c r="B19" s="20" t="s">
        <v>333</v>
      </c>
      <c r="C19" s="20" t="s">
        <v>300</v>
      </c>
      <c r="D19" s="20" t="s">
        <v>311</v>
      </c>
      <c r="E19" s="30" t="s">
        <v>344</v>
      </c>
      <c r="F19" s="20" t="s">
        <v>303</v>
      </c>
      <c r="G19" s="30" t="s">
        <v>345</v>
      </c>
      <c r="H19" s="20" t="s">
        <v>314</v>
      </c>
      <c r="I19" s="20" t="s">
        <v>305</v>
      </c>
      <c r="J19" s="30" t="s">
        <v>344</v>
      </c>
    </row>
    <row r="20" ht="42" customHeight="1" spans="1:10">
      <c r="A20" s="136" t="s">
        <v>270</v>
      </c>
      <c r="B20" s="20" t="s">
        <v>333</v>
      </c>
      <c r="C20" s="20" t="s">
        <v>300</v>
      </c>
      <c r="D20" s="20" t="s">
        <v>311</v>
      </c>
      <c r="E20" s="30" t="s">
        <v>346</v>
      </c>
      <c r="F20" s="20" t="s">
        <v>303</v>
      </c>
      <c r="G20" s="30" t="s">
        <v>345</v>
      </c>
      <c r="H20" s="20" t="s">
        <v>314</v>
      </c>
      <c r="I20" s="20" t="s">
        <v>305</v>
      </c>
      <c r="J20" s="30" t="s">
        <v>346</v>
      </c>
    </row>
    <row r="21" ht="42" customHeight="1" spans="1:10">
      <c r="A21" s="136" t="s">
        <v>270</v>
      </c>
      <c r="B21" s="20" t="s">
        <v>333</v>
      </c>
      <c r="C21" s="20" t="s">
        <v>322</v>
      </c>
      <c r="D21" s="20" t="s">
        <v>323</v>
      </c>
      <c r="E21" s="30" t="s">
        <v>347</v>
      </c>
      <c r="F21" s="20" t="s">
        <v>308</v>
      </c>
      <c r="G21" s="30" t="s">
        <v>348</v>
      </c>
      <c r="H21" s="20" t="s">
        <v>314</v>
      </c>
      <c r="I21" s="20" t="s">
        <v>325</v>
      </c>
      <c r="J21" s="30" t="s">
        <v>349</v>
      </c>
    </row>
    <row r="22" ht="42" customHeight="1" spans="1:10">
      <c r="A22" s="136" t="s">
        <v>270</v>
      </c>
      <c r="B22" s="20" t="s">
        <v>333</v>
      </c>
      <c r="C22" s="20" t="s">
        <v>322</v>
      </c>
      <c r="D22" s="20" t="s">
        <v>350</v>
      </c>
      <c r="E22" s="30" t="s">
        <v>351</v>
      </c>
      <c r="F22" s="20" t="s">
        <v>308</v>
      </c>
      <c r="G22" s="30" t="s">
        <v>351</v>
      </c>
      <c r="H22" s="20" t="s">
        <v>352</v>
      </c>
      <c r="I22" s="20" t="s">
        <v>325</v>
      </c>
      <c r="J22" s="30" t="s">
        <v>353</v>
      </c>
    </row>
    <row r="23" ht="42" customHeight="1" spans="1:10">
      <c r="A23" s="136" t="s">
        <v>270</v>
      </c>
      <c r="B23" s="20" t="s">
        <v>333</v>
      </c>
      <c r="C23" s="20" t="s">
        <v>322</v>
      </c>
      <c r="D23" s="20" t="s">
        <v>350</v>
      </c>
      <c r="E23" s="30" t="s">
        <v>354</v>
      </c>
      <c r="F23" s="20" t="s">
        <v>308</v>
      </c>
      <c r="G23" s="30" t="s">
        <v>354</v>
      </c>
      <c r="H23" s="20" t="s">
        <v>352</v>
      </c>
      <c r="I23" s="20" t="s">
        <v>325</v>
      </c>
      <c r="J23" s="30" t="s">
        <v>355</v>
      </c>
    </row>
    <row r="24" ht="42" customHeight="1" spans="1:10">
      <c r="A24" s="136" t="s">
        <v>270</v>
      </c>
      <c r="B24" s="20" t="s">
        <v>333</v>
      </c>
      <c r="C24" s="20" t="s">
        <v>322</v>
      </c>
      <c r="D24" s="20" t="s">
        <v>350</v>
      </c>
      <c r="E24" s="30" t="s">
        <v>356</v>
      </c>
      <c r="F24" s="20" t="s">
        <v>308</v>
      </c>
      <c r="G24" s="30" t="s">
        <v>356</v>
      </c>
      <c r="H24" s="20" t="s">
        <v>352</v>
      </c>
      <c r="I24" s="20" t="s">
        <v>325</v>
      </c>
      <c r="J24" s="30" t="s">
        <v>356</v>
      </c>
    </row>
    <row r="25" ht="42" customHeight="1" spans="1:10">
      <c r="A25" s="136" t="s">
        <v>270</v>
      </c>
      <c r="B25" s="20" t="s">
        <v>333</v>
      </c>
      <c r="C25" s="20" t="s">
        <v>329</v>
      </c>
      <c r="D25" s="20" t="s">
        <v>330</v>
      </c>
      <c r="E25" s="30" t="s">
        <v>357</v>
      </c>
      <c r="F25" s="20" t="s">
        <v>303</v>
      </c>
      <c r="G25" s="30" t="s">
        <v>313</v>
      </c>
      <c r="H25" s="20" t="s">
        <v>314</v>
      </c>
      <c r="I25" s="20" t="s">
        <v>305</v>
      </c>
      <c r="J25" s="30" t="s">
        <v>358</v>
      </c>
    </row>
    <row r="26" ht="42" customHeight="1" spans="1:10">
      <c r="A26" s="136" t="s">
        <v>263</v>
      </c>
      <c r="B26" s="20" t="s">
        <v>359</v>
      </c>
      <c r="C26" s="20" t="s">
        <v>300</v>
      </c>
      <c r="D26" s="20" t="s">
        <v>301</v>
      </c>
      <c r="E26" s="30" t="s">
        <v>360</v>
      </c>
      <c r="F26" s="20" t="s">
        <v>308</v>
      </c>
      <c r="G26" s="30" t="s">
        <v>361</v>
      </c>
      <c r="H26" s="20" t="s">
        <v>362</v>
      </c>
      <c r="I26" s="20" t="s">
        <v>305</v>
      </c>
      <c r="J26" s="30" t="s">
        <v>363</v>
      </c>
    </row>
    <row r="27" ht="42" customHeight="1" spans="1:10">
      <c r="A27" s="136" t="s">
        <v>263</v>
      </c>
      <c r="B27" s="20" t="s">
        <v>359</v>
      </c>
      <c r="C27" s="20" t="s">
        <v>322</v>
      </c>
      <c r="D27" s="20" t="s">
        <v>323</v>
      </c>
      <c r="E27" s="30" t="s">
        <v>364</v>
      </c>
      <c r="F27" s="20" t="s">
        <v>308</v>
      </c>
      <c r="G27" s="30" t="s">
        <v>365</v>
      </c>
      <c r="H27" s="20"/>
      <c r="I27" s="20" t="s">
        <v>325</v>
      </c>
      <c r="J27" s="30" t="s">
        <v>366</v>
      </c>
    </row>
    <row r="28" ht="42" customHeight="1" spans="1:10">
      <c r="A28" s="136" t="s">
        <v>263</v>
      </c>
      <c r="B28" s="20" t="s">
        <v>359</v>
      </c>
      <c r="C28" s="20" t="s">
        <v>329</v>
      </c>
      <c r="D28" s="20" t="s">
        <v>330</v>
      </c>
      <c r="E28" s="30" t="s">
        <v>367</v>
      </c>
      <c r="F28" s="20" t="s">
        <v>303</v>
      </c>
      <c r="G28" s="30" t="s">
        <v>313</v>
      </c>
      <c r="H28" s="20" t="s">
        <v>314</v>
      </c>
      <c r="I28" s="20" t="s">
        <v>305</v>
      </c>
      <c r="J28" s="30" t="s">
        <v>368</v>
      </c>
    </row>
  </sheetData>
  <mergeCells count="8">
    <mergeCell ref="A2:J2"/>
    <mergeCell ref="A3:H3"/>
    <mergeCell ref="A7:A14"/>
    <mergeCell ref="A15:A25"/>
    <mergeCell ref="A26:A28"/>
    <mergeCell ref="B7:B14"/>
    <mergeCell ref="B15:B25"/>
    <mergeCell ref="B26:B28"/>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南风知我意</cp:lastModifiedBy>
  <dcterms:created xsi:type="dcterms:W3CDTF">2026-03-09T02:45:00Z</dcterms:created>
  <dcterms:modified xsi:type="dcterms:W3CDTF">2026-03-24T02:02:46Z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5854582DC19A4E568447EBBDAADDEBF8_13</vt:lpwstr>
  </property>
  <property fmtid="{D5CDD505-2E9C-101B-9397-08002B2CF9AE}" pid="3" name="KSOProductBuildVer">
    <vt:lpwstr>2052-12.1.0.25225</vt:lpwstr>
  </property>
  <property fmtid="{D5CDD505-2E9C-101B-9397-08002B2CF9AE}" pid="4" name="CalculationRule">
    <vt:i4>0</vt:i4>
  </property>
</Properties>
</file>